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표면 VS 실지" sheetId="2" r:id="rId1"/>
  </sheets>
  <calcPr calcId="152511"/>
</workbook>
</file>

<file path=xl/calcChain.xml><?xml version="1.0" encoding="utf-8"?>
<calcChain xmlns="http://schemas.openxmlformats.org/spreadsheetml/2006/main">
  <c r="C10" i="2" l="1"/>
  <c r="AL11" i="2" s="1"/>
  <c r="AO10" i="2"/>
  <c r="AN10" i="2"/>
  <c r="AM10" i="2"/>
  <c r="AL10" i="2"/>
  <c r="AK10" i="2"/>
  <c r="AJ10" i="2"/>
  <c r="AI10" i="2"/>
  <c r="AH10" i="2"/>
  <c r="AG10" i="2"/>
  <c r="AF10" i="2"/>
  <c r="AE10" i="2"/>
  <c r="AC10" i="2"/>
  <c r="AB10" i="2"/>
  <c r="AA10" i="2"/>
  <c r="Z10" i="2"/>
  <c r="Y10" i="2"/>
  <c r="X10" i="2"/>
  <c r="W10" i="2"/>
  <c r="V10" i="2"/>
  <c r="U10" i="2"/>
  <c r="T10" i="2"/>
  <c r="S10" i="2"/>
  <c r="Q10" i="2"/>
  <c r="P10" i="2"/>
  <c r="O10" i="2"/>
  <c r="N10" i="2"/>
  <c r="M10" i="2"/>
  <c r="L10" i="2"/>
  <c r="K10" i="2"/>
  <c r="J10" i="2"/>
  <c r="I10" i="2"/>
  <c r="H10" i="2"/>
  <c r="G10" i="2"/>
  <c r="AD11" i="2" l="1"/>
  <c r="F11" i="2"/>
  <c r="R11" i="2"/>
  <c r="V11" i="2"/>
  <c r="P11" i="2"/>
  <c r="Z11" i="2"/>
  <c r="L11" i="2"/>
  <c r="AE11" i="2"/>
  <c r="H11" i="2"/>
  <c r="AI11" i="2"/>
  <c r="AM11" i="2"/>
  <c r="O11" i="2"/>
  <c r="K11" i="2"/>
  <c r="S11" i="2"/>
  <c r="W11" i="2"/>
  <c r="AA11" i="2"/>
  <c r="AF11" i="2"/>
  <c r="AJ11" i="2"/>
  <c r="AN11" i="2"/>
  <c r="G11" i="2"/>
  <c r="N11" i="2"/>
  <c r="J11" i="2"/>
  <c r="T11" i="2"/>
  <c r="X11" i="2"/>
  <c r="AB11" i="2"/>
  <c r="AG11" i="2"/>
  <c r="AK11" i="2"/>
  <c r="AO11" i="2"/>
  <c r="Q11" i="2"/>
  <c r="M11" i="2"/>
  <c r="I11" i="2"/>
  <c r="U11" i="2"/>
  <c r="Y11" i="2"/>
  <c r="AC11" i="2"/>
  <c r="AH11" i="2"/>
  <c r="AP10" i="2"/>
  <c r="AP11" i="2" l="1"/>
</calcChain>
</file>

<file path=xl/sharedStrings.xml><?xml version="1.0" encoding="utf-8"?>
<sst xmlns="http://schemas.openxmlformats.org/spreadsheetml/2006/main" count="49" uniqueCount="48">
  <si>
    <t>임대면적</t>
    <phoneticPr fontId="1" type="noConversion"/>
  </si>
  <si>
    <t>무상임대기간</t>
    <phoneticPr fontId="1" type="noConversion"/>
  </si>
  <si>
    <t>3개월</t>
  </si>
  <si>
    <t>임대료 인상률</t>
    <phoneticPr fontId="1" type="noConversion"/>
  </si>
  <si>
    <t>1개월</t>
    <phoneticPr fontId="1" type="noConversion"/>
  </si>
  <si>
    <t>2개월</t>
  </si>
  <si>
    <t>4개월</t>
  </si>
  <si>
    <t>5개월</t>
  </si>
  <si>
    <t>6개월</t>
  </si>
  <si>
    <t>7개월</t>
  </si>
  <si>
    <t>8개월</t>
  </si>
  <si>
    <t>9개월</t>
  </si>
  <si>
    <t>10개월</t>
  </si>
  <si>
    <t>11개월</t>
  </si>
  <si>
    <t>12개월</t>
  </si>
  <si>
    <t>13개월</t>
  </si>
  <si>
    <t>14개월</t>
  </si>
  <si>
    <t>15개월</t>
  </si>
  <si>
    <t>16개월</t>
  </si>
  <si>
    <t>17개월</t>
  </si>
  <si>
    <t>18개월</t>
  </si>
  <si>
    <t>19개월</t>
  </si>
  <si>
    <t>20개월</t>
  </si>
  <si>
    <t>21개월</t>
  </si>
  <si>
    <t>22개월</t>
  </si>
  <si>
    <t>23개월</t>
  </si>
  <si>
    <t>24개월</t>
  </si>
  <si>
    <t>25개월</t>
  </si>
  <si>
    <t>계약기간</t>
    <phoneticPr fontId="1" type="noConversion"/>
  </si>
  <si>
    <t>3년</t>
    <phoneticPr fontId="1" type="noConversion"/>
  </si>
  <si>
    <t>26개월</t>
  </si>
  <si>
    <t>27개월</t>
  </si>
  <si>
    <t>28개월</t>
  </si>
  <si>
    <t>29개월</t>
  </si>
  <si>
    <t>30개월</t>
  </si>
  <si>
    <t>31개월</t>
  </si>
  <si>
    <t>32개월</t>
  </si>
  <si>
    <t>33개월</t>
  </si>
  <si>
    <t>34개월</t>
  </si>
  <si>
    <t>35개월</t>
  </si>
  <si>
    <t>36개월</t>
  </si>
  <si>
    <t>매년 1개월</t>
    <phoneticPr fontId="1" type="noConversion"/>
  </si>
  <si>
    <t>표면 임대료</t>
    <phoneticPr fontId="1" type="noConversion"/>
  </si>
  <si>
    <t>실질 임대료</t>
    <phoneticPr fontId="1" type="noConversion"/>
  </si>
  <si>
    <t>표면 임대료/평</t>
    <phoneticPr fontId="1" type="noConversion"/>
  </si>
  <si>
    <t>구분</t>
    <phoneticPr fontId="1" type="noConversion"/>
  </si>
  <si>
    <t>임대 조건</t>
    <phoneticPr fontId="1" type="noConversion"/>
  </si>
  <si>
    <t>납부 금액 합계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</si>
</sst>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\ &quot;평&quot;"/>
    <numFmt numFmtId="177" formatCode="#,##0\ &quot;원&quot;"/>
  </numFmts>
  <fonts count="4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9" fontId="0" fillId="0" borderId="0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3" fontId="2" fillId="4" borderId="5" xfId="0" applyNumberFormat="1" applyFont="1" applyFill="1" applyBorder="1" applyAlignment="1">
      <alignment horizontal="center" vertical="center"/>
    </xf>
    <xf numFmtId="3" fontId="2" fillId="4" borderId="6" xfId="0" applyNumberFormat="1" applyFont="1" applyFill="1" applyBorder="1" applyAlignment="1">
      <alignment horizontal="center" vertical="center"/>
    </xf>
    <xf numFmtId="3" fontId="0" fillId="0" borderId="0" xfId="0" applyNumberFormat="1"/>
  </cellXfs>
  <cellStyles count="1">
    <cellStyle name="표준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P26"/>
  <sheetViews>
    <sheetView showGridLines="0" tabSelected="1" workbookViewId="0">
      <pane xSplit="4" topLeftCell="E1" activePane="topRight" state="frozen"/>
      <selection pane="topRight" activeCell="G22" sqref="G22"/>
    </sheetView>
  </sheetViews>
  <sheetFormatPr defaultRowHeight="16.5" x14ac:dyDescent="0.3"/>
  <cols>
    <col min="1" max="1" width="4.875" customWidth="1"/>
    <col min="2" max="2" width="15.5" style="1" customWidth="1"/>
    <col min="3" max="3" width="16.125" customWidth="1"/>
    <col min="4" max="4" width="4.25" customWidth="1"/>
    <col min="5" max="5" width="12.25" customWidth="1"/>
    <col min="6" max="41" width="13.375" customWidth="1"/>
    <col min="42" max="42" width="15.875" customWidth="1"/>
  </cols>
  <sheetData>
    <row r="4" spans="2:42" x14ac:dyDescent="0.3">
      <c r="B4" s="22" t="s">
        <v>46</v>
      </c>
      <c r="C4" s="22"/>
    </row>
    <row r="5" spans="2:42" x14ac:dyDescent="0.3">
      <c r="B5" s="22"/>
      <c r="C5" s="22"/>
    </row>
    <row r="6" spans="2:42" x14ac:dyDescent="0.3">
      <c r="B6" s="13" t="s">
        <v>0</v>
      </c>
      <c r="C6" s="9">
        <v>1000</v>
      </c>
    </row>
    <row r="7" spans="2:42" x14ac:dyDescent="0.3">
      <c r="B7" s="13" t="s">
        <v>44</v>
      </c>
      <c r="C7" s="10">
        <v>120000</v>
      </c>
    </row>
    <row r="8" spans="2:42" s="1" customFormat="1" ht="17.25" thickBot="1" x14ac:dyDescent="0.35">
      <c r="B8" s="13" t="s">
        <v>28</v>
      </c>
      <c r="C8" s="11" t="s">
        <v>29</v>
      </c>
    </row>
    <row r="9" spans="2:42" x14ac:dyDescent="0.3">
      <c r="B9" s="13" t="s">
        <v>1</v>
      </c>
      <c r="C9" s="8" t="s">
        <v>41</v>
      </c>
      <c r="E9" s="8" t="s">
        <v>45</v>
      </c>
      <c r="F9" s="8" t="s">
        <v>4</v>
      </c>
      <c r="G9" s="8" t="s">
        <v>5</v>
      </c>
      <c r="H9" s="8" t="s">
        <v>2</v>
      </c>
      <c r="I9" s="8" t="s">
        <v>6</v>
      </c>
      <c r="J9" s="8" t="s">
        <v>7</v>
      </c>
      <c r="K9" s="8" t="s">
        <v>8</v>
      </c>
      <c r="L9" s="8" t="s">
        <v>9</v>
      </c>
      <c r="M9" s="8" t="s">
        <v>10</v>
      </c>
      <c r="N9" s="8" t="s">
        <v>11</v>
      </c>
      <c r="O9" s="8" t="s">
        <v>12</v>
      </c>
      <c r="P9" s="8" t="s">
        <v>13</v>
      </c>
      <c r="Q9" s="17" t="s">
        <v>14</v>
      </c>
      <c r="R9" s="19" t="s">
        <v>15</v>
      </c>
      <c r="S9" s="8" t="s">
        <v>16</v>
      </c>
      <c r="T9" s="8" t="s">
        <v>17</v>
      </c>
      <c r="U9" s="8" t="s">
        <v>18</v>
      </c>
      <c r="V9" s="8" t="s">
        <v>19</v>
      </c>
      <c r="W9" s="8" t="s">
        <v>20</v>
      </c>
      <c r="X9" s="8" t="s">
        <v>21</v>
      </c>
      <c r="Y9" s="8" t="s">
        <v>22</v>
      </c>
      <c r="Z9" s="8" t="s">
        <v>23</v>
      </c>
      <c r="AA9" s="8" t="s">
        <v>24</v>
      </c>
      <c r="AB9" s="8" t="s">
        <v>25</v>
      </c>
      <c r="AC9" s="17" t="s">
        <v>26</v>
      </c>
      <c r="AD9" s="19" t="s">
        <v>27</v>
      </c>
      <c r="AE9" s="8" t="s">
        <v>30</v>
      </c>
      <c r="AF9" s="8" t="s">
        <v>31</v>
      </c>
      <c r="AG9" s="8" t="s">
        <v>32</v>
      </c>
      <c r="AH9" s="8" t="s">
        <v>33</v>
      </c>
      <c r="AI9" s="8" t="s">
        <v>34</v>
      </c>
      <c r="AJ9" s="8" t="s">
        <v>35</v>
      </c>
      <c r="AK9" s="8" t="s">
        <v>36</v>
      </c>
      <c r="AL9" s="8" t="s">
        <v>37</v>
      </c>
      <c r="AM9" s="8" t="s">
        <v>38</v>
      </c>
      <c r="AN9" s="8" t="s">
        <v>39</v>
      </c>
      <c r="AO9" s="23" t="s">
        <v>40</v>
      </c>
      <c r="AP9" s="25" t="s">
        <v>47</v>
      </c>
    </row>
    <row r="10" spans="2:42" x14ac:dyDescent="0.3">
      <c r="B10" s="13" t="s">
        <v>43</v>
      </c>
      <c r="C10" s="10">
        <f>C7*(33/36)</f>
        <v>110000</v>
      </c>
      <c r="E10" s="8" t="s">
        <v>42</v>
      </c>
      <c r="F10" s="15"/>
      <c r="G10" s="14">
        <f t="shared" ref="G10:Q10" si="0">$C$6*$C$7</f>
        <v>120000000</v>
      </c>
      <c r="H10" s="14">
        <f t="shared" si="0"/>
        <v>120000000</v>
      </c>
      <c r="I10" s="14">
        <f t="shared" si="0"/>
        <v>120000000</v>
      </c>
      <c r="J10" s="14">
        <f t="shared" si="0"/>
        <v>120000000</v>
      </c>
      <c r="K10" s="14">
        <f t="shared" si="0"/>
        <v>120000000</v>
      </c>
      <c r="L10" s="14">
        <f t="shared" si="0"/>
        <v>120000000</v>
      </c>
      <c r="M10" s="14">
        <f t="shared" si="0"/>
        <v>120000000</v>
      </c>
      <c r="N10" s="14">
        <f t="shared" si="0"/>
        <v>120000000</v>
      </c>
      <c r="O10" s="14">
        <f t="shared" si="0"/>
        <v>120000000</v>
      </c>
      <c r="P10" s="14">
        <f t="shared" si="0"/>
        <v>120000000</v>
      </c>
      <c r="Q10" s="18">
        <f t="shared" si="0"/>
        <v>120000000</v>
      </c>
      <c r="R10" s="20"/>
      <c r="S10" s="14">
        <f t="shared" ref="S10:AC10" si="1">$C$6*$C$7*(1+$C$11)</f>
        <v>126000000</v>
      </c>
      <c r="T10" s="14">
        <f t="shared" si="1"/>
        <v>126000000</v>
      </c>
      <c r="U10" s="14">
        <f t="shared" si="1"/>
        <v>126000000</v>
      </c>
      <c r="V10" s="14">
        <f t="shared" si="1"/>
        <v>126000000</v>
      </c>
      <c r="W10" s="14">
        <f t="shared" si="1"/>
        <v>126000000</v>
      </c>
      <c r="X10" s="14">
        <f t="shared" si="1"/>
        <v>126000000</v>
      </c>
      <c r="Y10" s="14">
        <f t="shared" si="1"/>
        <v>126000000</v>
      </c>
      <c r="Z10" s="14">
        <f t="shared" si="1"/>
        <v>126000000</v>
      </c>
      <c r="AA10" s="14">
        <f t="shared" si="1"/>
        <v>126000000</v>
      </c>
      <c r="AB10" s="14">
        <f t="shared" si="1"/>
        <v>126000000</v>
      </c>
      <c r="AC10" s="18">
        <f t="shared" si="1"/>
        <v>126000000</v>
      </c>
      <c r="AD10" s="20"/>
      <c r="AE10" s="14">
        <f t="shared" ref="AE10:AO10" si="2">$C$6*$C$7*(1+$C$11)^2</f>
        <v>132300000</v>
      </c>
      <c r="AF10" s="14">
        <f t="shared" si="2"/>
        <v>132300000</v>
      </c>
      <c r="AG10" s="14">
        <f t="shared" si="2"/>
        <v>132300000</v>
      </c>
      <c r="AH10" s="14">
        <f t="shared" si="2"/>
        <v>132300000</v>
      </c>
      <c r="AI10" s="14">
        <f t="shared" si="2"/>
        <v>132300000</v>
      </c>
      <c r="AJ10" s="14">
        <f t="shared" si="2"/>
        <v>132300000</v>
      </c>
      <c r="AK10" s="14">
        <f t="shared" si="2"/>
        <v>132300000</v>
      </c>
      <c r="AL10" s="14">
        <f t="shared" si="2"/>
        <v>132300000</v>
      </c>
      <c r="AM10" s="14">
        <f t="shared" si="2"/>
        <v>132300000</v>
      </c>
      <c r="AN10" s="14">
        <f t="shared" si="2"/>
        <v>132300000</v>
      </c>
      <c r="AO10" s="24">
        <f t="shared" si="2"/>
        <v>132300000</v>
      </c>
      <c r="AP10" s="26">
        <f>SUM(F10:AO10)</f>
        <v>4161300000</v>
      </c>
    </row>
    <row r="11" spans="2:42" s="7" customFormat="1" ht="17.25" thickBot="1" x14ac:dyDescent="0.35">
      <c r="B11" s="13" t="s">
        <v>3</v>
      </c>
      <c r="C11" s="12">
        <v>0.05</v>
      </c>
      <c r="D11" s="3"/>
      <c r="E11" s="16" t="s">
        <v>43</v>
      </c>
      <c r="F11" s="14">
        <f>$C$6*$C$10</f>
        <v>110000000</v>
      </c>
      <c r="G11" s="14">
        <f>$C$6*$C$10</f>
        <v>110000000</v>
      </c>
      <c r="H11" s="14">
        <f t="shared" ref="H11:Q11" si="3">$C$6*$C$10</f>
        <v>110000000</v>
      </c>
      <c r="I11" s="14">
        <f t="shared" si="3"/>
        <v>110000000</v>
      </c>
      <c r="J11" s="14">
        <f t="shared" si="3"/>
        <v>110000000</v>
      </c>
      <c r="K11" s="14">
        <f t="shared" si="3"/>
        <v>110000000</v>
      </c>
      <c r="L11" s="14">
        <f t="shared" si="3"/>
        <v>110000000</v>
      </c>
      <c r="M11" s="14">
        <f t="shared" si="3"/>
        <v>110000000</v>
      </c>
      <c r="N11" s="14">
        <f t="shared" si="3"/>
        <v>110000000</v>
      </c>
      <c r="O11" s="14">
        <f t="shared" si="3"/>
        <v>110000000</v>
      </c>
      <c r="P11" s="14">
        <f t="shared" si="3"/>
        <v>110000000</v>
      </c>
      <c r="Q11" s="18">
        <f t="shared" si="3"/>
        <v>110000000</v>
      </c>
      <c r="R11" s="21">
        <f>$C$6*$C$10*(1+$C$11)</f>
        <v>115500000</v>
      </c>
      <c r="S11" s="14">
        <f>$C$6*$C$10*(1+$C$11)</f>
        <v>115500000</v>
      </c>
      <c r="T11" s="14">
        <f t="shared" ref="T11:AC11" si="4">$C$6*$C$10*(1+$C$11)</f>
        <v>115500000</v>
      </c>
      <c r="U11" s="14">
        <f t="shared" si="4"/>
        <v>115500000</v>
      </c>
      <c r="V11" s="14">
        <f t="shared" si="4"/>
        <v>115500000</v>
      </c>
      <c r="W11" s="14">
        <f t="shared" si="4"/>
        <v>115500000</v>
      </c>
      <c r="X11" s="14">
        <f t="shared" si="4"/>
        <v>115500000</v>
      </c>
      <c r="Y11" s="14">
        <f t="shared" si="4"/>
        <v>115500000</v>
      </c>
      <c r="Z11" s="14">
        <f t="shared" si="4"/>
        <v>115500000</v>
      </c>
      <c r="AA11" s="14">
        <f t="shared" si="4"/>
        <v>115500000</v>
      </c>
      <c r="AB11" s="14">
        <f t="shared" si="4"/>
        <v>115500000</v>
      </c>
      <c r="AC11" s="18">
        <f t="shared" si="4"/>
        <v>115500000</v>
      </c>
      <c r="AD11" s="21">
        <f>$C$6*$C$10*(1+$C$11)^2</f>
        <v>121275000</v>
      </c>
      <c r="AE11" s="14">
        <f>$C$6*$C$10*(1+$C$11)^2</f>
        <v>121275000</v>
      </c>
      <c r="AF11" s="14">
        <f t="shared" ref="AF11:AO11" si="5">$C$6*$C$10*(1+$C$11)^2</f>
        <v>121275000</v>
      </c>
      <c r="AG11" s="14">
        <f t="shared" si="5"/>
        <v>121275000</v>
      </c>
      <c r="AH11" s="14">
        <f t="shared" si="5"/>
        <v>121275000</v>
      </c>
      <c r="AI11" s="14">
        <f t="shared" si="5"/>
        <v>121275000</v>
      </c>
      <c r="AJ11" s="14">
        <f t="shared" si="5"/>
        <v>121275000</v>
      </c>
      <c r="AK11" s="14">
        <f t="shared" si="5"/>
        <v>121275000</v>
      </c>
      <c r="AL11" s="14">
        <f t="shared" si="5"/>
        <v>121275000</v>
      </c>
      <c r="AM11" s="14">
        <f t="shared" si="5"/>
        <v>121275000</v>
      </c>
      <c r="AN11" s="14">
        <f t="shared" si="5"/>
        <v>121275000</v>
      </c>
      <c r="AO11" s="24">
        <f t="shared" si="5"/>
        <v>121275000</v>
      </c>
      <c r="AP11" s="27">
        <f>SUM(F11:AO11)</f>
        <v>4161300000</v>
      </c>
    </row>
    <row r="12" spans="2:42" s="7" customFormat="1" x14ac:dyDescent="0.3">
      <c r="B12" s="2"/>
      <c r="C12" s="2"/>
      <c r="D12" s="3"/>
      <c r="E12" s="4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6"/>
    </row>
    <row r="13" spans="2:42" s="7" customFormat="1" x14ac:dyDescent="0.3">
      <c r="B13" s="2"/>
      <c r="C13" s="2"/>
      <c r="D13" s="3"/>
      <c r="E13" s="4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6"/>
    </row>
    <row r="24" spans="34:34" x14ac:dyDescent="0.3">
      <c r="AH24" s="28"/>
    </row>
    <row r="26" spans="34:34" x14ac:dyDescent="0.3">
      <c r="AH26" s="28"/>
    </row>
  </sheetData>
  <mergeCells count="1">
    <mergeCell ref="B4:C5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표면 VS 실지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2019-11-04T12:43:24Z</dcterms:modified>
</cp:coreProperties>
</file>