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yunga Park\Documents\LTV\"/>
    </mc:Choice>
  </mc:AlternateContent>
  <bookViews>
    <workbookView xWindow="0" yWindow="0" windowWidth="19200" windowHeight="6860" tabRatio="500" xr2:uid="{00000000-000D-0000-FFFF-FFFF00000000}"/>
  </bookViews>
  <sheets>
    <sheet name="Retention_Powercurve" sheetId="2" r:id="rId1"/>
    <sheet name="ARPDAU_Powercurve" sheetId="3" r:id="rId2"/>
    <sheet name="LTV_prediction" sheetId="4" r:id="rId3"/>
    <sheet name="Campaign_Optimization_%" sheetId="6" r:id="rId4"/>
    <sheet name="Campaign_Optimization_multiply" sheetId="7" r:id="rId5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7" l="1"/>
  <c r="D2" i="7"/>
  <c r="E2" i="7"/>
  <c r="F2" i="7" s="1"/>
  <c r="D3" i="7"/>
  <c r="E3" i="7"/>
  <c r="F3" i="7"/>
  <c r="D4" i="7"/>
  <c r="E4" i="7"/>
  <c r="F4" i="7"/>
  <c r="D5" i="7"/>
  <c r="F5" i="7" s="1"/>
  <c r="E5" i="7"/>
  <c r="D6" i="7"/>
  <c r="E6" i="7"/>
  <c r="F6" i="7" s="1"/>
  <c r="D7" i="7"/>
  <c r="E7" i="7"/>
  <c r="F7" i="7"/>
  <c r="D8" i="7"/>
  <c r="E8" i="7"/>
  <c r="F8" i="7"/>
  <c r="D9" i="7"/>
  <c r="F9" i="7" s="1"/>
  <c r="E9" i="7"/>
  <c r="D10" i="7"/>
  <c r="E10" i="7"/>
  <c r="F10" i="7" s="1"/>
  <c r="D11" i="7"/>
  <c r="E11" i="7"/>
  <c r="F11" i="7"/>
  <c r="D12" i="7"/>
  <c r="E12" i="7"/>
  <c r="F12" i="7"/>
  <c r="D13" i="7"/>
  <c r="F13" i="7" s="1"/>
  <c r="E13" i="7"/>
  <c r="D14" i="7"/>
  <c r="E14" i="7"/>
  <c r="F14" i="7" s="1"/>
  <c r="D15" i="7"/>
  <c r="E15" i="7"/>
  <c r="F15" i="7"/>
  <c r="D16" i="7"/>
  <c r="E16" i="7"/>
  <c r="F16" i="7"/>
  <c r="D17" i="7"/>
  <c r="F17" i="7" s="1"/>
  <c r="E17" i="7"/>
  <c r="D18" i="7"/>
  <c r="E18" i="7"/>
  <c r="F18" i="7" s="1"/>
  <c r="D19" i="7"/>
  <c r="E19" i="7"/>
  <c r="F19" i="7"/>
  <c r="D20" i="7"/>
  <c r="E20" i="7"/>
  <c r="F20" i="7"/>
  <c r="D21" i="7"/>
  <c r="F21" i="7" s="1"/>
  <c r="E21" i="7"/>
  <c r="D22" i="7"/>
  <c r="E22" i="7"/>
  <c r="F22" i="7" s="1"/>
  <c r="D23" i="7"/>
  <c r="E23" i="7"/>
  <c r="F23" i="7"/>
  <c r="D24" i="7"/>
  <c r="E24" i="7"/>
  <c r="F24" i="7"/>
  <c r="D25" i="7"/>
  <c r="F25" i="7" s="1"/>
  <c r="E25" i="7"/>
  <c r="D26" i="7"/>
  <c r="E26" i="7"/>
  <c r="F26" i="7" s="1"/>
  <c r="D27" i="7"/>
  <c r="E27" i="7"/>
  <c r="F27" i="7"/>
  <c r="D28" i="7"/>
  <c r="E28" i="7"/>
  <c r="F28" i="7"/>
  <c r="D29" i="7"/>
  <c r="F29" i="7" s="1"/>
  <c r="E29" i="7"/>
  <c r="D30" i="7"/>
  <c r="E30" i="7"/>
  <c r="F30" i="7" s="1"/>
  <c r="D31" i="7"/>
  <c r="E31" i="7"/>
  <c r="F31" i="7"/>
  <c r="D32" i="7"/>
  <c r="E32" i="7"/>
  <c r="F32" i="7"/>
  <c r="D33" i="7"/>
  <c r="F33" i="7" s="1"/>
  <c r="E33" i="7"/>
  <c r="D34" i="7"/>
  <c r="E34" i="7"/>
  <c r="F34" i="7" s="1"/>
  <c r="D35" i="7"/>
  <c r="E35" i="7"/>
  <c r="F35" i="7"/>
  <c r="D36" i="7"/>
  <c r="E36" i="7"/>
  <c r="F36" i="7"/>
  <c r="D37" i="7"/>
  <c r="F37" i="7" s="1"/>
  <c r="E37" i="7"/>
  <c r="D38" i="7"/>
  <c r="E38" i="7"/>
  <c r="F38" i="7" s="1"/>
  <c r="D39" i="7"/>
  <c r="E39" i="7"/>
  <c r="F39" i="7"/>
  <c r="D40" i="7"/>
  <c r="E40" i="7"/>
  <c r="F40" i="7"/>
  <c r="D41" i="7"/>
  <c r="F41" i="7" s="1"/>
  <c r="E41" i="7"/>
  <c r="D42" i="7"/>
  <c r="E42" i="7"/>
  <c r="F42" i="7" s="1"/>
  <c r="D43" i="7"/>
  <c r="E43" i="7"/>
  <c r="F43" i="7"/>
  <c r="D44" i="7"/>
  <c r="E44" i="7"/>
  <c r="F44" i="7"/>
  <c r="D45" i="7"/>
  <c r="F45" i="7" s="1"/>
  <c r="E45" i="7"/>
  <c r="D46" i="7"/>
  <c r="E46" i="7"/>
  <c r="F46" i="7" s="1"/>
  <c r="D47" i="7"/>
  <c r="E47" i="7"/>
  <c r="F47" i="7"/>
  <c r="D48" i="7"/>
  <c r="E48" i="7"/>
  <c r="F48" i="7"/>
  <c r="D49" i="7"/>
  <c r="F49" i="7" s="1"/>
  <c r="E49" i="7"/>
  <c r="D50" i="7"/>
  <c r="E50" i="7"/>
  <c r="F50" i="7" s="1"/>
  <c r="D51" i="7"/>
  <c r="E51" i="7"/>
  <c r="F51" i="7"/>
  <c r="D52" i="7"/>
  <c r="E52" i="7"/>
  <c r="F52" i="7"/>
  <c r="D53" i="7"/>
  <c r="F53" i="7" s="1"/>
  <c r="E53" i="7"/>
  <c r="D54" i="7"/>
  <c r="E54" i="7"/>
  <c r="F54" i="7" s="1"/>
  <c r="D55" i="7"/>
  <c r="E55" i="7"/>
  <c r="F55" i="7"/>
  <c r="D56" i="7"/>
  <c r="E56" i="7"/>
  <c r="F56" i="7"/>
  <c r="D57" i="7"/>
  <c r="F57" i="7" s="1"/>
  <c r="E57" i="7"/>
  <c r="D58" i="7"/>
  <c r="E58" i="7"/>
  <c r="F58" i="7" s="1"/>
  <c r="D59" i="7"/>
  <c r="E59" i="7"/>
  <c r="F59" i="7"/>
  <c r="D60" i="7"/>
  <c r="E60" i="7"/>
  <c r="F60" i="7"/>
  <c r="D61" i="7"/>
  <c r="F61" i="7" s="1"/>
  <c r="E61" i="7"/>
  <c r="D62" i="7"/>
  <c r="E62" i="7"/>
  <c r="F62" i="7" s="1"/>
  <c r="D63" i="7"/>
  <c r="E63" i="7"/>
  <c r="F63" i="7"/>
  <c r="D64" i="7"/>
  <c r="E64" i="7"/>
  <c r="F64" i="7"/>
  <c r="D65" i="7"/>
  <c r="F65" i="7" s="1"/>
  <c r="E65" i="7"/>
  <c r="D66" i="7"/>
  <c r="E66" i="7"/>
  <c r="F66" i="7" s="1"/>
  <c r="D67" i="7"/>
  <c r="E67" i="7"/>
  <c r="F67" i="7"/>
  <c r="D68" i="7"/>
  <c r="E68" i="7"/>
  <c r="F68" i="7"/>
  <c r="D69" i="7"/>
  <c r="F69" i="7" s="1"/>
  <c r="E69" i="7"/>
  <c r="D70" i="7"/>
  <c r="E70" i="7"/>
  <c r="F70" i="7" s="1"/>
  <c r="D71" i="7"/>
  <c r="E71" i="7"/>
  <c r="F71" i="7"/>
  <c r="D72" i="7"/>
  <c r="E72" i="7"/>
  <c r="F72" i="7"/>
  <c r="D73" i="7"/>
  <c r="F73" i="7" s="1"/>
  <c r="E73" i="7"/>
  <c r="D74" i="7"/>
  <c r="E74" i="7"/>
  <c r="F74" i="7" s="1"/>
  <c r="D75" i="7"/>
  <c r="E75" i="7"/>
  <c r="F75" i="7"/>
  <c r="D76" i="7"/>
  <c r="E76" i="7"/>
  <c r="F76" i="7"/>
  <c r="D77" i="7"/>
  <c r="F77" i="7" s="1"/>
  <c r="E77" i="7"/>
  <c r="D78" i="7"/>
  <c r="E78" i="7"/>
  <c r="F78" i="7" s="1"/>
  <c r="D79" i="7"/>
  <c r="E79" i="7"/>
  <c r="F79" i="7"/>
  <c r="D80" i="7"/>
  <c r="E80" i="7"/>
  <c r="F80" i="7"/>
  <c r="D81" i="7"/>
  <c r="F81" i="7" s="1"/>
  <c r="E81" i="7"/>
  <c r="D82" i="7"/>
  <c r="E82" i="7"/>
  <c r="F82" i="7" s="1"/>
  <c r="D83" i="7"/>
  <c r="E83" i="7"/>
  <c r="F83" i="7"/>
  <c r="D84" i="7"/>
  <c r="E84" i="7"/>
  <c r="F84" i="7"/>
  <c r="D85" i="7"/>
  <c r="F85" i="7" s="1"/>
  <c r="E85" i="7"/>
  <c r="D86" i="7"/>
  <c r="E86" i="7"/>
  <c r="F86" i="7" s="1"/>
  <c r="D87" i="7"/>
  <c r="E87" i="7"/>
  <c r="F87" i="7"/>
  <c r="D88" i="7"/>
  <c r="E88" i="7"/>
  <c r="F88" i="7"/>
  <c r="D89" i="7"/>
  <c r="F89" i="7" s="1"/>
  <c r="E89" i="7"/>
  <c r="D90" i="7"/>
  <c r="E90" i="7"/>
  <c r="F90" i="7" s="1"/>
  <c r="D91" i="7"/>
  <c r="E91" i="7"/>
  <c r="F91" i="7"/>
  <c r="D92" i="7"/>
  <c r="E92" i="7"/>
  <c r="F92" i="7"/>
  <c r="D93" i="7"/>
  <c r="F93" i="7" s="1"/>
  <c r="E93" i="7"/>
  <c r="D94" i="7"/>
  <c r="E94" i="7"/>
  <c r="F94" i="7" s="1"/>
  <c r="D95" i="7"/>
  <c r="E95" i="7"/>
  <c r="F95" i="7"/>
  <c r="D96" i="7"/>
  <c r="E96" i="7"/>
  <c r="F96" i="7"/>
  <c r="D97" i="7"/>
  <c r="F97" i="7" s="1"/>
  <c r="E97" i="7"/>
  <c r="D98" i="7"/>
  <c r="E98" i="7"/>
  <c r="F98" i="7" s="1"/>
  <c r="D99" i="7"/>
  <c r="E99" i="7"/>
  <c r="F99" i="7"/>
  <c r="D100" i="7"/>
  <c r="E100" i="7"/>
  <c r="F100" i="7"/>
  <c r="D101" i="7"/>
  <c r="F101" i="7" s="1"/>
  <c r="E101" i="7"/>
  <c r="D102" i="7"/>
  <c r="E102" i="7"/>
  <c r="F102" i="7" s="1"/>
  <c r="D103" i="7"/>
  <c r="E103" i="7"/>
  <c r="F103" i="7"/>
  <c r="D104" i="7"/>
  <c r="E104" i="7"/>
  <c r="F104" i="7"/>
  <c r="D105" i="7"/>
  <c r="F105" i="7" s="1"/>
  <c r="E105" i="7"/>
  <c r="D106" i="7"/>
  <c r="E106" i="7"/>
  <c r="F106" i="7" s="1"/>
  <c r="D107" i="7"/>
  <c r="E107" i="7"/>
  <c r="F107" i="7"/>
  <c r="D108" i="7"/>
  <c r="E108" i="7"/>
  <c r="F108" i="7"/>
  <c r="D109" i="7"/>
  <c r="F109" i="7" s="1"/>
  <c r="E109" i="7"/>
  <c r="D110" i="7"/>
  <c r="E110" i="7"/>
  <c r="F110" i="7" s="1"/>
  <c r="D111" i="7"/>
  <c r="E111" i="7"/>
  <c r="F111" i="7"/>
  <c r="D112" i="7"/>
  <c r="E112" i="7"/>
  <c r="F112" i="7"/>
  <c r="D113" i="7"/>
  <c r="F113" i="7" s="1"/>
  <c r="E113" i="7"/>
  <c r="D114" i="7"/>
  <c r="E114" i="7"/>
  <c r="F114" i="7" s="1"/>
  <c r="D115" i="7"/>
  <c r="E115" i="7"/>
  <c r="F115" i="7"/>
  <c r="D116" i="7"/>
  <c r="E116" i="7"/>
  <c r="F116" i="7"/>
  <c r="D117" i="7"/>
  <c r="F117" i="7" s="1"/>
  <c r="E117" i="7"/>
  <c r="D118" i="7"/>
  <c r="E118" i="7"/>
  <c r="F118" i="7" s="1"/>
  <c r="D119" i="7"/>
  <c r="E119" i="7"/>
  <c r="F119" i="7"/>
  <c r="D120" i="7"/>
  <c r="E120" i="7"/>
  <c r="F120" i="7"/>
  <c r="D121" i="7"/>
  <c r="F121" i="7" s="1"/>
  <c r="E121" i="7"/>
  <c r="D122" i="7"/>
  <c r="E122" i="7"/>
  <c r="F122" i="7" s="1"/>
  <c r="D123" i="7"/>
  <c r="E123" i="7"/>
  <c r="F123" i="7"/>
  <c r="D124" i="7"/>
  <c r="E124" i="7"/>
  <c r="F124" i="7"/>
  <c r="D125" i="7"/>
  <c r="F125" i="7" s="1"/>
  <c r="E125" i="7"/>
  <c r="D126" i="7"/>
  <c r="E126" i="7"/>
  <c r="F126" i="7" s="1"/>
  <c r="D127" i="7"/>
  <c r="E127" i="7"/>
  <c r="F127" i="7"/>
  <c r="D128" i="7"/>
  <c r="E128" i="7"/>
  <c r="F128" i="7"/>
  <c r="D129" i="7"/>
  <c r="F129" i="7" s="1"/>
  <c r="E129" i="7"/>
  <c r="D130" i="7"/>
  <c r="E130" i="7"/>
  <c r="F130" i="7" s="1"/>
  <c r="D131" i="7"/>
  <c r="E131" i="7"/>
  <c r="F131" i="7"/>
  <c r="D132" i="7"/>
  <c r="E132" i="7"/>
  <c r="F132" i="7"/>
  <c r="D133" i="7"/>
  <c r="F133" i="7" s="1"/>
  <c r="E133" i="7"/>
  <c r="D134" i="7"/>
  <c r="E134" i="7"/>
  <c r="F134" i="7" s="1"/>
  <c r="D135" i="7"/>
  <c r="E135" i="7"/>
  <c r="F135" i="7"/>
  <c r="D136" i="7"/>
  <c r="E136" i="7"/>
  <c r="F136" i="7"/>
  <c r="D137" i="7"/>
  <c r="F137" i="7" s="1"/>
  <c r="E137" i="7"/>
  <c r="D138" i="7"/>
  <c r="E138" i="7"/>
  <c r="F138" i="7" s="1"/>
  <c r="D139" i="7"/>
  <c r="E139" i="7"/>
  <c r="F139" i="7"/>
  <c r="D140" i="7"/>
  <c r="E140" i="7"/>
  <c r="F140" i="7"/>
  <c r="D141" i="7"/>
  <c r="F141" i="7" s="1"/>
  <c r="E141" i="7"/>
  <c r="D142" i="7"/>
  <c r="E142" i="7"/>
  <c r="F142" i="7" s="1"/>
  <c r="D143" i="7"/>
  <c r="E143" i="7"/>
  <c r="F143" i="7"/>
  <c r="D144" i="7"/>
  <c r="E144" i="7"/>
  <c r="F144" i="7"/>
  <c r="D145" i="7"/>
  <c r="F145" i="7" s="1"/>
  <c r="E145" i="7"/>
  <c r="D146" i="7"/>
  <c r="E146" i="7"/>
  <c r="F146" i="7" s="1"/>
  <c r="D147" i="7"/>
  <c r="E147" i="7"/>
  <c r="F147" i="7"/>
  <c r="D148" i="7"/>
  <c r="E148" i="7"/>
  <c r="F148" i="7"/>
  <c r="D149" i="7"/>
  <c r="F149" i="7" s="1"/>
  <c r="E149" i="7"/>
  <c r="D150" i="7"/>
  <c r="E150" i="7"/>
  <c r="F150" i="7" s="1"/>
  <c r="D151" i="7"/>
  <c r="E151" i="7"/>
  <c r="F151" i="7"/>
  <c r="D152" i="7"/>
  <c r="E152" i="7"/>
  <c r="F152" i="7"/>
  <c r="D153" i="7"/>
  <c r="F153" i="7" s="1"/>
  <c r="E153" i="7"/>
  <c r="D154" i="7"/>
  <c r="E154" i="7"/>
  <c r="F154" i="7" s="1"/>
  <c r="D155" i="7"/>
  <c r="E155" i="7"/>
  <c r="F155" i="7"/>
  <c r="D156" i="7"/>
  <c r="E156" i="7"/>
  <c r="F156" i="7"/>
  <c r="D157" i="7"/>
  <c r="F157" i="7" s="1"/>
  <c r="E157" i="7"/>
  <c r="D158" i="7"/>
  <c r="E158" i="7"/>
  <c r="F158" i="7" s="1"/>
  <c r="D159" i="7"/>
  <c r="E159" i="7"/>
  <c r="F159" i="7"/>
  <c r="D160" i="7"/>
  <c r="E160" i="7"/>
  <c r="F160" i="7"/>
  <c r="D161" i="7"/>
  <c r="F161" i="7" s="1"/>
  <c r="E161" i="7"/>
  <c r="D162" i="7"/>
  <c r="E162" i="7"/>
  <c r="F162" i="7" s="1"/>
  <c r="D163" i="7"/>
  <c r="E163" i="7"/>
  <c r="F163" i="7"/>
  <c r="D164" i="7"/>
  <c r="E164" i="7"/>
  <c r="F164" i="7"/>
  <c r="D165" i="7"/>
  <c r="F165" i="7" s="1"/>
  <c r="E165" i="7"/>
  <c r="D166" i="7"/>
  <c r="E166" i="7"/>
  <c r="F166" i="7" s="1"/>
  <c r="D167" i="7"/>
  <c r="E167" i="7"/>
  <c r="F167" i="7"/>
  <c r="D168" i="7"/>
  <c r="E168" i="7"/>
  <c r="F168" i="7"/>
  <c r="D169" i="7"/>
  <c r="F169" i="7" s="1"/>
  <c r="E169" i="7"/>
  <c r="D170" i="7"/>
  <c r="E170" i="7"/>
  <c r="F170" i="7" s="1"/>
  <c r="D171" i="7"/>
  <c r="E171" i="7"/>
  <c r="F171" i="7"/>
  <c r="D172" i="7"/>
  <c r="E172" i="7"/>
  <c r="F172" i="7"/>
  <c r="D173" i="7"/>
  <c r="F173" i="7" s="1"/>
  <c r="E173" i="7"/>
  <c r="D174" i="7"/>
  <c r="E174" i="7"/>
  <c r="F174" i="7" s="1"/>
  <c r="D175" i="7"/>
  <c r="E175" i="7"/>
  <c r="F175" i="7"/>
  <c r="D176" i="7"/>
  <c r="E176" i="7"/>
  <c r="F176" i="7"/>
  <c r="D177" i="7"/>
  <c r="F177" i="7" s="1"/>
  <c r="E177" i="7"/>
  <c r="D178" i="7"/>
  <c r="E178" i="7"/>
  <c r="F178" i="7" s="1"/>
  <c r="D179" i="7"/>
  <c r="E179" i="7"/>
  <c r="F179" i="7"/>
  <c r="D180" i="7"/>
  <c r="E180" i="7"/>
  <c r="F180" i="7"/>
  <c r="D181" i="7"/>
  <c r="F181" i="7" s="1"/>
  <c r="E181" i="7"/>
  <c r="D182" i="7"/>
  <c r="E182" i="7"/>
  <c r="F182" i="7" s="1"/>
  <c r="B2" i="6"/>
  <c r="D2" i="6"/>
  <c r="E2" i="6"/>
  <c r="F2" i="6" s="1"/>
  <c r="D3" i="6"/>
  <c r="E3" i="6"/>
  <c r="F3" i="6"/>
  <c r="D4" i="6"/>
  <c r="E4" i="6"/>
  <c r="F4" i="6"/>
  <c r="D5" i="6"/>
  <c r="F5" i="6" s="1"/>
  <c r="E5" i="6"/>
  <c r="D6" i="6"/>
  <c r="E6" i="6"/>
  <c r="F6" i="6" s="1"/>
  <c r="D7" i="6"/>
  <c r="E7" i="6"/>
  <c r="F7" i="6"/>
  <c r="D8" i="6"/>
  <c r="E8" i="6"/>
  <c r="F8" i="6"/>
  <c r="D9" i="6"/>
  <c r="F9" i="6" s="1"/>
  <c r="E9" i="6"/>
  <c r="D10" i="6"/>
  <c r="E10" i="6"/>
  <c r="F10" i="6" s="1"/>
  <c r="D11" i="6"/>
  <c r="E11" i="6"/>
  <c r="F11" i="6"/>
  <c r="D12" i="6"/>
  <c r="E12" i="6"/>
  <c r="F12" i="6"/>
  <c r="D13" i="6"/>
  <c r="F13" i="6" s="1"/>
  <c r="E13" i="6"/>
  <c r="D14" i="6"/>
  <c r="E14" i="6"/>
  <c r="F14" i="6" s="1"/>
  <c r="D15" i="6"/>
  <c r="E15" i="6"/>
  <c r="F15" i="6"/>
  <c r="D16" i="6"/>
  <c r="E16" i="6"/>
  <c r="F16" i="6"/>
  <c r="D17" i="6"/>
  <c r="F17" i="6" s="1"/>
  <c r="E17" i="6"/>
  <c r="D18" i="6"/>
  <c r="E18" i="6"/>
  <c r="F18" i="6" s="1"/>
  <c r="D19" i="6"/>
  <c r="E19" i="6"/>
  <c r="F19" i="6"/>
  <c r="D20" i="6"/>
  <c r="E20" i="6"/>
  <c r="F20" i="6"/>
  <c r="D21" i="6"/>
  <c r="F21" i="6" s="1"/>
  <c r="E21" i="6"/>
  <c r="D22" i="6"/>
  <c r="E22" i="6"/>
  <c r="F22" i="6" s="1"/>
  <c r="D23" i="6"/>
  <c r="E23" i="6"/>
  <c r="F23" i="6"/>
  <c r="D24" i="6"/>
  <c r="E24" i="6"/>
  <c r="F24" i="6"/>
  <c r="D25" i="6"/>
  <c r="F25" i="6" s="1"/>
  <c r="E25" i="6"/>
  <c r="D26" i="6"/>
  <c r="E26" i="6"/>
  <c r="F26" i="6" s="1"/>
  <c r="D27" i="6"/>
  <c r="E27" i="6"/>
  <c r="F27" i="6"/>
  <c r="D28" i="6"/>
  <c r="E28" i="6"/>
  <c r="F28" i="6"/>
  <c r="D29" i="6"/>
  <c r="F29" i="6" s="1"/>
  <c r="E29" i="6"/>
  <c r="D30" i="6"/>
  <c r="E30" i="6"/>
  <c r="F30" i="6" s="1"/>
  <c r="D31" i="6"/>
  <c r="E31" i="6"/>
  <c r="F31" i="6"/>
  <c r="D32" i="6"/>
  <c r="E32" i="6"/>
  <c r="F32" i="6"/>
  <c r="D33" i="6"/>
  <c r="F33" i="6" s="1"/>
  <c r="E33" i="6"/>
  <c r="D34" i="6"/>
  <c r="E34" i="6"/>
  <c r="F34" i="6" s="1"/>
  <c r="D35" i="6"/>
  <c r="E35" i="6"/>
  <c r="F35" i="6"/>
  <c r="D36" i="6"/>
  <c r="E36" i="6"/>
  <c r="F36" i="6"/>
  <c r="D37" i="6"/>
  <c r="F37" i="6" s="1"/>
  <c r="E37" i="6"/>
  <c r="D38" i="6"/>
  <c r="E38" i="6"/>
  <c r="F38" i="6" s="1"/>
  <c r="D39" i="6"/>
  <c r="E39" i="6"/>
  <c r="F39" i="6"/>
  <c r="D40" i="6"/>
  <c r="E40" i="6"/>
  <c r="F40" i="6"/>
  <c r="D41" i="6"/>
  <c r="F41" i="6" s="1"/>
  <c r="E41" i="6"/>
  <c r="D42" i="6"/>
  <c r="E42" i="6"/>
  <c r="F42" i="6" s="1"/>
  <c r="D43" i="6"/>
  <c r="E43" i="6"/>
  <c r="F43" i="6"/>
  <c r="D44" i="6"/>
  <c r="E44" i="6"/>
  <c r="F44" i="6"/>
  <c r="D45" i="6"/>
  <c r="F45" i="6" s="1"/>
  <c r="E45" i="6"/>
  <c r="D46" i="6"/>
  <c r="E46" i="6"/>
  <c r="F46" i="6" s="1"/>
  <c r="D47" i="6"/>
  <c r="E47" i="6"/>
  <c r="F47" i="6"/>
  <c r="D48" i="6"/>
  <c r="E48" i="6"/>
  <c r="F48" i="6"/>
  <c r="D49" i="6"/>
  <c r="F49" i="6" s="1"/>
  <c r="E49" i="6"/>
  <c r="D50" i="6"/>
  <c r="E50" i="6"/>
  <c r="F50" i="6" s="1"/>
  <c r="D51" i="6"/>
  <c r="E51" i="6"/>
  <c r="F51" i="6"/>
  <c r="D52" i="6"/>
  <c r="E52" i="6"/>
  <c r="F52" i="6"/>
  <c r="D53" i="6"/>
  <c r="F53" i="6" s="1"/>
  <c r="E53" i="6"/>
  <c r="D54" i="6"/>
  <c r="E54" i="6"/>
  <c r="F54" i="6" s="1"/>
  <c r="D55" i="6"/>
  <c r="E55" i="6"/>
  <c r="F55" i="6"/>
  <c r="D56" i="6"/>
  <c r="E56" i="6"/>
  <c r="F56" i="6"/>
  <c r="D57" i="6"/>
  <c r="F57" i="6" s="1"/>
  <c r="E57" i="6"/>
  <c r="D58" i="6"/>
  <c r="E58" i="6"/>
  <c r="F58" i="6" s="1"/>
  <c r="D59" i="6"/>
  <c r="E59" i="6"/>
  <c r="F59" i="6"/>
  <c r="D60" i="6"/>
  <c r="E60" i="6"/>
  <c r="F60" i="6"/>
  <c r="D61" i="6"/>
  <c r="F61" i="6" s="1"/>
  <c r="E61" i="6"/>
  <c r="D62" i="6"/>
  <c r="E62" i="6"/>
  <c r="F62" i="6" s="1"/>
  <c r="D63" i="6"/>
  <c r="E63" i="6"/>
  <c r="F63" i="6"/>
  <c r="D64" i="6"/>
  <c r="E64" i="6"/>
  <c r="F64" i="6"/>
  <c r="D65" i="6"/>
  <c r="F65" i="6" s="1"/>
  <c r="E65" i="6"/>
  <c r="D66" i="6"/>
  <c r="E66" i="6"/>
  <c r="F66" i="6" s="1"/>
  <c r="D67" i="6"/>
  <c r="E67" i="6"/>
  <c r="F67" i="6"/>
  <c r="D68" i="6"/>
  <c r="E68" i="6"/>
  <c r="F68" i="6"/>
  <c r="D69" i="6"/>
  <c r="F69" i="6" s="1"/>
  <c r="E69" i="6"/>
  <c r="D70" i="6"/>
  <c r="E70" i="6"/>
  <c r="F70" i="6" s="1"/>
  <c r="D71" i="6"/>
  <c r="E71" i="6"/>
  <c r="F71" i="6"/>
  <c r="D72" i="6"/>
  <c r="E72" i="6"/>
  <c r="F72" i="6"/>
  <c r="D73" i="6"/>
  <c r="F73" i="6" s="1"/>
  <c r="E73" i="6"/>
  <c r="D74" i="6"/>
  <c r="E74" i="6"/>
  <c r="F74" i="6" s="1"/>
  <c r="D75" i="6"/>
  <c r="E75" i="6"/>
  <c r="F75" i="6"/>
  <c r="D76" i="6"/>
  <c r="E76" i="6"/>
  <c r="F76" i="6"/>
  <c r="D77" i="6"/>
  <c r="F77" i="6" s="1"/>
  <c r="E77" i="6"/>
  <c r="D78" i="6"/>
  <c r="E78" i="6"/>
  <c r="F78" i="6" s="1"/>
  <c r="D79" i="6"/>
  <c r="E79" i="6"/>
  <c r="F79" i="6"/>
  <c r="D80" i="6"/>
  <c r="E80" i="6"/>
  <c r="F80" i="6"/>
  <c r="D81" i="6"/>
  <c r="F81" i="6" s="1"/>
  <c r="E81" i="6"/>
  <c r="D82" i="6"/>
  <c r="E82" i="6"/>
  <c r="F82" i="6" s="1"/>
  <c r="D83" i="6"/>
  <c r="E83" i="6"/>
  <c r="F83" i="6"/>
  <c r="D84" i="6"/>
  <c r="E84" i="6"/>
  <c r="F84" i="6"/>
  <c r="D85" i="6"/>
  <c r="F85" i="6" s="1"/>
  <c r="E85" i="6"/>
  <c r="D86" i="6"/>
  <c r="E86" i="6"/>
  <c r="F86" i="6" s="1"/>
  <c r="D87" i="6"/>
  <c r="E87" i="6"/>
  <c r="F87" i="6"/>
  <c r="D88" i="6"/>
  <c r="E88" i="6"/>
  <c r="F88" i="6"/>
  <c r="D89" i="6"/>
  <c r="F89" i="6" s="1"/>
  <c r="E89" i="6"/>
  <c r="D90" i="6"/>
  <c r="E90" i="6"/>
  <c r="F90" i="6" s="1"/>
  <c r="D91" i="6"/>
  <c r="E91" i="6"/>
  <c r="F91" i="6"/>
  <c r="D92" i="6"/>
  <c r="E92" i="6"/>
  <c r="F92" i="6"/>
  <c r="D93" i="6"/>
  <c r="F93" i="6" s="1"/>
  <c r="E93" i="6"/>
  <c r="D94" i="6"/>
  <c r="E94" i="6"/>
  <c r="F94" i="6" s="1"/>
  <c r="D95" i="6"/>
  <c r="E95" i="6"/>
  <c r="F95" i="6"/>
  <c r="D96" i="6"/>
  <c r="E96" i="6"/>
  <c r="F96" i="6"/>
  <c r="D97" i="6"/>
  <c r="F97" i="6" s="1"/>
  <c r="E97" i="6"/>
  <c r="D98" i="6"/>
  <c r="E98" i="6"/>
  <c r="F98" i="6" s="1"/>
  <c r="D99" i="6"/>
  <c r="E99" i="6"/>
  <c r="F99" i="6"/>
  <c r="D100" i="6"/>
  <c r="E100" i="6"/>
  <c r="F100" i="6"/>
  <c r="D101" i="6"/>
  <c r="F101" i="6" s="1"/>
  <c r="E101" i="6"/>
  <c r="D102" i="6"/>
  <c r="E102" i="6"/>
  <c r="F102" i="6" s="1"/>
  <c r="D103" i="6"/>
  <c r="E103" i="6"/>
  <c r="F103" i="6"/>
  <c r="D104" i="6"/>
  <c r="E104" i="6"/>
  <c r="F104" i="6"/>
  <c r="D105" i="6"/>
  <c r="F105" i="6" s="1"/>
  <c r="E105" i="6"/>
  <c r="D106" i="6"/>
  <c r="E106" i="6"/>
  <c r="F106" i="6" s="1"/>
  <c r="D107" i="6"/>
  <c r="E107" i="6"/>
  <c r="F107" i="6"/>
  <c r="D108" i="6"/>
  <c r="E108" i="6"/>
  <c r="F108" i="6"/>
  <c r="D109" i="6"/>
  <c r="F109" i="6" s="1"/>
  <c r="E109" i="6"/>
  <c r="D110" i="6"/>
  <c r="E110" i="6"/>
  <c r="F110" i="6" s="1"/>
  <c r="D111" i="6"/>
  <c r="E111" i="6"/>
  <c r="F111" i="6"/>
  <c r="D112" i="6"/>
  <c r="E112" i="6"/>
  <c r="F112" i="6"/>
  <c r="D113" i="6"/>
  <c r="F113" i="6" s="1"/>
  <c r="E113" i="6"/>
  <c r="D114" i="6"/>
  <c r="E114" i="6"/>
  <c r="F114" i="6" s="1"/>
  <c r="D115" i="6"/>
  <c r="E115" i="6"/>
  <c r="F115" i="6"/>
  <c r="D116" i="6"/>
  <c r="E116" i="6"/>
  <c r="F116" i="6"/>
  <c r="D117" i="6"/>
  <c r="F117" i="6" s="1"/>
  <c r="E117" i="6"/>
  <c r="D118" i="6"/>
  <c r="E118" i="6"/>
  <c r="F118" i="6" s="1"/>
  <c r="D119" i="6"/>
  <c r="E119" i="6"/>
  <c r="F119" i="6"/>
  <c r="D120" i="6"/>
  <c r="E120" i="6"/>
  <c r="F120" i="6"/>
  <c r="D121" i="6"/>
  <c r="F121" i="6" s="1"/>
  <c r="E121" i="6"/>
  <c r="D122" i="6"/>
  <c r="E122" i="6"/>
  <c r="F122" i="6" s="1"/>
  <c r="D123" i="6"/>
  <c r="E123" i="6"/>
  <c r="F123" i="6"/>
  <c r="D124" i="6"/>
  <c r="E124" i="6"/>
  <c r="F124" i="6"/>
  <c r="D125" i="6"/>
  <c r="F125" i="6" s="1"/>
  <c r="E125" i="6"/>
  <c r="D126" i="6"/>
  <c r="E126" i="6"/>
  <c r="F126" i="6" s="1"/>
  <c r="D127" i="6"/>
  <c r="E127" i="6"/>
  <c r="F127" i="6"/>
  <c r="D128" i="6"/>
  <c r="E128" i="6"/>
  <c r="F128" i="6"/>
  <c r="D129" i="6"/>
  <c r="F129" i="6" s="1"/>
  <c r="E129" i="6"/>
  <c r="D130" i="6"/>
  <c r="E130" i="6"/>
  <c r="F130" i="6" s="1"/>
  <c r="D131" i="6"/>
  <c r="E131" i="6"/>
  <c r="F131" i="6"/>
  <c r="D132" i="6"/>
  <c r="E132" i="6"/>
  <c r="F132" i="6"/>
  <c r="D133" i="6"/>
  <c r="F133" i="6" s="1"/>
  <c r="E133" i="6"/>
  <c r="D134" i="6"/>
  <c r="E134" i="6"/>
  <c r="F134" i="6" s="1"/>
  <c r="D135" i="6"/>
  <c r="E135" i="6"/>
  <c r="F135" i="6"/>
  <c r="D136" i="6"/>
  <c r="E136" i="6"/>
  <c r="F136" i="6"/>
  <c r="D137" i="6"/>
  <c r="F137" i="6" s="1"/>
  <c r="E137" i="6"/>
  <c r="D138" i="6"/>
  <c r="E138" i="6"/>
  <c r="F138" i="6" s="1"/>
  <c r="D139" i="6"/>
  <c r="E139" i="6"/>
  <c r="F139" i="6"/>
  <c r="D140" i="6"/>
  <c r="E140" i="6"/>
  <c r="F140" i="6"/>
  <c r="D141" i="6"/>
  <c r="F141" i="6" s="1"/>
  <c r="E141" i="6"/>
  <c r="D142" i="6"/>
  <c r="E142" i="6"/>
  <c r="F142" i="6" s="1"/>
  <c r="D143" i="6"/>
  <c r="E143" i="6"/>
  <c r="F143" i="6"/>
  <c r="D144" i="6"/>
  <c r="E144" i="6"/>
  <c r="F144" i="6"/>
  <c r="D145" i="6"/>
  <c r="F145" i="6" s="1"/>
  <c r="E145" i="6"/>
  <c r="D146" i="6"/>
  <c r="E146" i="6"/>
  <c r="F146" i="6" s="1"/>
  <c r="D147" i="6"/>
  <c r="E147" i="6"/>
  <c r="F147" i="6"/>
  <c r="D148" i="6"/>
  <c r="E148" i="6"/>
  <c r="F148" i="6"/>
  <c r="D149" i="6"/>
  <c r="F149" i="6" s="1"/>
  <c r="E149" i="6"/>
  <c r="D150" i="6"/>
  <c r="F150" i="6" s="1"/>
  <c r="E150" i="6"/>
  <c r="D151" i="6"/>
  <c r="E151" i="6"/>
  <c r="F151" i="6"/>
  <c r="D152" i="6"/>
  <c r="E152" i="6"/>
  <c r="F152" i="6"/>
  <c r="D153" i="6"/>
  <c r="F153" i="6" s="1"/>
  <c r="E153" i="6"/>
  <c r="D154" i="6"/>
  <c r="E154" i="6"/>
  <c r="D155" i="6"/>
  <c r="E155" i="6"/>
  <c r="F155" i="6"/>
  <c r="D156" i="6"/>
  <c r="E156" i="6"/>
  <c r="F156" i="6"/>
  <c r="D157" i="6"/>
  <c r="F157" i="6" s="1"/>
  <c r="E157" i="6"/>
  <c r="D158" i="6"/>
  <c r="F158" i="6" s="1"/>
  <c r="E158" i="6"/>
  <c r="D159" i="6"/>
  <c r="E159" i="6"/>
  <c r="F159" i="6"/>
  <c r="D160" i="6"/>
  <c r="E160" i="6"/>
  <c r="F160" i="6"/>
  <c r="D161" i="6"/>
  <c r="F161" i="6" s="1"/>
  <c r="E161" i="6"/>
  <c r="D162" i="6"/>
  <c r="E162" i="6"/>
  <c r="D163" i="6"/>
  <c r="F163" i="6" s="1"/>
  <c r="E163" i="6"/>
  <c r="D164" i="6"/>
  <c r="F164" i="6" s="1"/>
  <c r="E164" i="6"/>
  <c r="D165" i="6"/>
  <c r="E165" i="6"/>
  <c r="F165" i="6" s="1"/>
  <c r="D166" i="6"/>
  <c r="E166" i="6"/>
  <c r="F166" i="6"/>
  <c r="D167" i="6"/>
  <c r="F167" i="6" s="1"/>
  <c r="E167" i="6"/>
  <c r="D168" i="6"/>
  <c r="F168" i="6" s="1"/>
  <c r="E168" i="6"/>
  <c r="D169" i="6"/>
  <c r="E169" i="6"/>
  <c r="F169" i="6" s="1"/>
  <c r="D170" i="6"/>
  <c r="E170" i="6"/>
  <c r="F170" i="6"/>
  <c r="D171" i="6"/>
  <c r="F171" i="6" s="1"/>
  <c r="E171" i="6"/>
  <c r="D172" i="6"/>
  <c r="F172" i="6" s="1"/>
  <c r="E172" i="6"/>
  <c r="D173" i="6"/>
  <c r="E173" i="6"/>
  <c r="F173" i="6" s="1"/>
  <c r="D174" i="6"/>
  <c r="E174" i="6"/>
  <c r="F174" i="6"/>
  <c r="D175" i="6"/>
  <c r="F175" i="6" s="1"/>
  <c r="E175" i="6"/>
  <c r="D176" i="6"/>
  <c r="F176" i="6" s="1"/>
  <c r="E176" i="6"/>
  <c r="D177" i="6"/>
  <c r="E177" i="6"/>
  <c r="F177" i="6" s="1"/>
  <c r="D178" i="6"/>
  <c r="E178" i="6"/>
  <c r="F178" i="6"/>
  <c r="D179" i="6"/>
  <c r="F179" i="6" s="1"/>
  <c r="E179" i="6"/>
  <c r="D180" i="6"/>
  <c r="F180" i="6" s="1"/>
  <c r="E180" i="6"/>
  <c r="D181" i="6"/>
  <c r="E181" i="6"/>
  <c r="F181" i="6" s="1"/>
  <c r="D182" i="6"/>
  <c r="E182" i="6"/>
  <c r="F182" i="6"/>
  <c r="B2" i="4"/>
  <c r="E6" i="4" s="1"/>
  <c r="E4" i="4"/>
  <c r="E5" i="4"/>
  <c r="E7" i="4"/>
  <c r="E8" i="4"/>
  <c r="E9" i="4"/>
  <c r="E11" i="4"/>
  <c r="E12" i="4"/>
  <c r="E13" i="4"/>
  <c r="E15" i="4"/>
  <c r="E16" i="4"/>
  <c r="E17" i="4"/>
  <c r="E19" i="4"/>
  <c r="E20" i="4"/>
  <c r="E21" i="4"/>
  <c r="E23" i="4"/>
  <c r="E24" i="4"/>
  <c r="E25" i="4"/>
  <c r="E27" i="4"/>
  <c r="E28" i="4"/>
  <c r="E29" i="4"/>
  <c r="E31" i="4"/>
  <c r="E32" i="4"/>
  <c r="E33" i="4"/>
  <c r="E35" i="4"/>
  <c r="E36" i="4"/>
  <c r="E37" i="4"/>
  <c r="E2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33" i="3"/>
  <c r="D34" i="3"/>
  <c r="D35" i="3"/>
  <c r="D36" i="3"/>
  <c r="D37" i="3"/>
  <c r="B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2" i="3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63" i="2"/>
  <c r="G5" i="6" l="1"/>
  <c r="H5" i="6" s="1"/>
  <c r="G9" i="6"/>
  <c r="H9" i="6" s="1"/>
  <c r="F162" i="6"/>
  <c r="F154" i="6"/>
  <c r="G7" i="6" s="1"/>
  <c r="H7" i="6" s="1"/>
  <c r="G9" i="7"/>
  <c r="E3" i="4"/>
  <c r="E34" i="4"/>
  <c r="E30" i="4"/>
  <c r="E26" i="4"/>
  <c r="E22" i="4"/>
  <c r="E18" i="4"/>
  <c r="E14" i="4"/>
  <c r="E10" i="4"/>
  <c r="G8" i="6"/>
  <c r="H8" i="6" s="1"/>
  <c r="G2" i="6"/>
  <c r="H2" i="6" s="1"/>
  <c r="G3" i="6"/>
  <c r="H3" i="6" s="1"/>
  <c r="G6" i="6"/>
  <c r="H6" i="6" s="1"/>
  <c r="G4" i="6" l="1"/>
  <c r="H4" i="6" s="1"/>
  <c r="G16" i="6"/>
  <c r="H16" i="6" s="1"/>
</calcChain>
</file>

<file path=xl/sharedStrings.xml><?xml version="1.0" encoding="utf-8"?>
<sst xmlns="http://schemas.openxmlformats.org/spreadsheetml/2006/main" count="27" uniqueCount="9">
  <si>
    <t>Day</t>
  </si>
  <si>
    <t>Retention</t>
  </si>
  <si>
    <t>ARPDAU</t>
  </si>
  <si>
    <t>Users</t>
  </si>
  <si>
    <t>NET Revenues</t>
  </si>
  <si>
    <t>LTV</t>
  </si>
  <si>
    <t>minimum %</t>
  </si>
  <si>
    <t>% of 180D LTV</t>
  </si>
  <si>
    <t>D180 Multiplier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</si>
</sst>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맑은 고딕"/>
      <family val="2"/>
      <scheme val="minor"/>
    </font>
    <font>
      <sz val="12"/>
      <color rgb="FFFF0000"/>
      <name val="맑은 고딕"/>
      <family val="2"/>
      <scheme val="minor"/>
    </font>
    <font>
      <u/>
      <sz val="12"/>
      <color theme="10"/>
      <name val="맑은 고딕"/>
      <family val="2"/>
      <scheme val="minor"/>
    </font>
    <font>
      <u/>
      <sz val="12"/>
      <color theme="11"/>
      <name val="맑은 고딕"/>
      <family val="2"/>
      <scheme val="minor"/>
    </font>
    <font>
      <b/>
      <sz val="12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10" fontId="0" fillId="0" borderId="0" xfId="0" applyNumberFormat="1"/>
    <xf numFmtId="10" fontId="4" fillId="0" borderId="0" xfId="0" applyNumberFormat="1" applyFont="1"/>
  </cellXfs>
  <cellStyles count="19">
    <cellStyle name="열어 본 하이퍼링크" xfId="2" builtinId="9" hidden="1"/>
    <cellStyle name="열어 본 하이퍼링크" xfId="4" builtinId="9" hidden="1"/>
    <cellStyle name="열어 본 하이퍼링크" xfId="6" builtinId="9" hidden="1"/>
    <cellStyle name="열어 본 하이퍼링크" xfId="8" builtinId="9" hidden="1"/>
    <cellStyle name="열어 본 하이퍼링크" xfId="10" builtinId="9" hidden="1"/>
    <cellStyle name="열어 본 하이퍼링크" xfId="12" builtinId="9" hidden="1"/>
    <cellStyle name="열어 본 하이퍼링크" xfId="14" builtinId="9" hidden="1"/>
    <cellStyle name="열어 본 하이퍼링크" xfId="16" builtinId="9" hidden="1"/>
    <cellStyle name="열어 본 하이퍼링크" xfId="18" builtinId="9" hidden="1"/>
    <cellStyle name="표준" xfId="0" builtinId="0"/>
    <cellStyle name="하이퍼링크" xfId="1" builtinId="8" hidden="1"/>
    <cellStyle name="하이퍼링크" xfId="3" builtinId="8" hidden="1"/>
    <cellStyle name="하이퍼링크" xfId="5" builtinId="8" hidden="1"/>
    <cellStyle name="하이퍼링크" xfId="7" builtinId="8" hidden="1"/>
    <cellStyle name="하이퍼링크" xfId="9" builtinId="8" hidden="1"/>
    <cellStyle name="하이퍼링크" xfId="11" builtinId="8" hidden="1"/>
    <cellStyle name="하이퍼링크" xfId="13" builtinId="8" hidden="1"/>
    <cellStyle name="하이퍼링크" xfId="15" builtinId="8" hidden="1"/>
    <cellStyle name="하이퍼링크" xfId="17" builtinId="8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none"/>
          </c:marker>
          <c:trendline>
            <c:trendlineType val="power"/>
            <c:dispRSqr val="0"/>
            <c:dispEq val="1"/>
            <c:trendlineLbl>
              <c:layout>
                <c:manualLayout>
                  <c:x val="2.6432752394823698E-2"/>
                  <c:y val="-0.5807163240500979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2800"/>
                  </a:pPr>
                  <a:endParaRPr lang="ko-KR"/>
                </a:p>
              </c:txPr>
            </c:trendlineLbl>
          </c:trendline>
          <c:val>
            <c:numRef>
              <c:f>Retention_Powercurve!$B$2:$B$62</c:f>
              <c:numCache>
                <c:formatCode>General</c:formatCode>
                <c:ptCount val="61"/>
                <c:pt idx="0">
                  <c:v>1</c:v>
                </c:pt>
                <c:pt idx="1">
                  <c:v>0.4</c:v>
                </c:pt>
                <c:pt idx="7">
                  <c:v>0.2</c:v>
                </c:pt>
                <c:pt idx="30">
                  <c:v>0.1</c:v>
                </c:pt>
                <c:pt idx="60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FC-48BD-8F4E-246484493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3480648"/>
        <c:axId val="-2143482424"/>
      </c:lineChart>
      <c:catAx>
        <c:axId val="-214348064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3482424"/>
        <c:crosses val="autoZero"/>
        <c:auto val="1"/>
        <c:lblAlgn val="ctr"/>
        <c:lblOffset val="100"/>
        <c:noMultiLvlLbl val="0"/>
      </c:catAx>
      <c:valAx>
        <c:axId val="-2143482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3480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506643700787398E-2"/>
          <c:y val="4.4999999999999998E-2"/>
          <c:w val="0.91852293853893296"/>
          <c:h val="0.904133464566929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yVal>
            <c:numRef>
              <c:f>Retention_Powercurve!$B$2:$B$62</c:f>
              <c:numCache>
                <c:formatCode>General</c:formatCode>
                <c:ptCount val="61"/>
                <c:pt idx="0">
                  <c:v>1</c:v>
                </c:pt>
                <c:pt idx="1">
                  <c:v>0.4</c:v>
                </c:pt>
                <c:pt idx="7">
                  <c:v>0.2</c:v>
                </c:pt>
                <c:pt idx="30">
                  <c:v>0.1</c:v>
                </c:pt>
                <c:pt idx="60">
                  <c:v>7.0000000000000007E-2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90-4E85-9B4C-8B1BDCC9C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3516120"/>
        <c:axId val="-2143560424"/>
      </c:scatterChart>
      <c:valAx>
        <c:axId val="-214351612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3560424"/>
        <c:crosses val="autoZero"/>
        <c:crossBetween val="midCat"/>
      </c:valAx>
      <c:valAx>
        <c:axId val="-2143560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3516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trendlineType val="power"/>
            <c:dispRSqr val="0"/>
            <c:dispEq val="0"/>
          </c:trendline>
          <c:val>
            <c:numRef>
              <c:f>ARPDAU_Powercurve!$D$2:$D$37</c:f>
              <c:numCache>
                <c:formatCode>0.00</c:formatCode>
                <c:ptCount val="36"/>
                <c:pt idx="0">
                  <c:v>5.755825491873396E-2</c:v>
                </c:pt>
                <c:pt idx="1">
                  <c:v>0.1571909009812667</c:v>
                </c:pt>
                <c:pt idx="2">
                  <c:v>0.16785513297630933</c:v>
                </c:pt>
                <c:pt idx="3">
                  <c:v>0.16434490285963763</c:v>
                </c:pt>
                <c:pt idx="4">
                  <c:v>0.19641431095406356</c:v>
                </c:pt>
                <c:pt idx="5">
                  <c:v>0.16949972390944226</c:v>
                </c:pt>
                <c:pt idx="6">
                  <c:v>0.19758207853557719</c:v>
                </c:pt>
                <c:pt idx="7">
                  <c:v>0.17269115776081423</c:v>
                </c:pt>
                <c:pt idx="8">
                  <c:v>0.16208157621845834</c:v>
                </c:pt>
                <c:pt idx="9">
                  <c:v>0.17130368271954671</c:v>
                </c:pt>
                <c:pt idx="10">
                  <c:v>0.17929914529914531</c:v>
                </c:pt>
                <c:pt idx="11">
                  <c:v>0.18522681081081077</c:v>
                </c:pt>
                <c:pt idx="12">
                  <c:v>0.19677865881286813</c:v>
                </c:pt>
                <c:pt idx="13">
                  <c:v>0.23489479742173111</c:v>
                </c:pt>
                <c:pt idx="14">
                  <c:v>0.20014548494983275</c:v>
                </c:pt>
                <c:pt idx="15">
                  <c:v>0.25255073916311699</c:v>
                </c:pt>
                <c:pt idx="16">
                  <c:v>0.16685294902588738</c:v>
                </c:pt>
                <c:pt idx="17">
                  <c:v>0.1651222439296679</c:v>
                </c:pt>
                <c:pt idx="18">
                  <c:v>0.22828047371461579</c:v>
                </c:pt>
                <c:pt idx="19">
                  <c:v>0.18671689088191329</c:v>
                </c:pt>
                <c:pt idx="20">
                  <c:v>0.23024592637296318</c:v>
                </c:pt>
                <c:pt idx="21">
                  <c:v>0.19700060827250607</c:v>
                </c:pt>
                <c:pt idx="22">
                  <c:v>0.15950317258883248</c:v>
                </c:pt>
                <c:pt idx="23">
                  <c:v>0.20727919285478</c:v>
                </c:pt>
                <c:pt idx="24">
                  <c:v>0.24307768313458261</c:v>
                </c:pt>
                <c:pt idx="25">
                  <c:v>0.20053664302600471</c:v>
                </c:pt>
                <c:pt idx="26">
                  <c:v>0.2249915881561238</c:v>
                </c:pt>
                <c:pt idx="27">
                  <c:v>0.22316208884367578</c:v>
                </c:pt>
                <c:pt idx="28">
                  <c:v>0.18105591324974582</c:v>
                </c:pt>
                <c:pt idx="29">
                  <c:v>0.22409880028228649</c:v>
                </c:pt>
                <c:pt idx="30">
                  <c:v>0.21124554234769688</c:v>
                </c:pt>
                <c:pt idx="31">
                  <c:v>0.23910344827586202</c:v>
                </c:pt>
                <c:pt idx="32">
                  <c:v>0.18267908420644158</c:v>
                </c:pt>
                <c:pt idx="33">
                  <c:v>0.29217556071152362</c:v>
                </c:pt>
                <c:pt idx="34">
                  <c:v>0.19015998472699502</c:v>
                </c:pt>
                <c:pt idx="35">
                  <c:v>0.17145882352941175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A3-49DF-9B6E-C743539A6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3527336"/>
        <c:axId val="-2143524392"/>
      </c:lineChart>
      <c:catAx>
        <c:axId val="-214352733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3524392"/>
        <c:crosses val="autoZero"/>
        <c:auto val="1"/>
        <c:lblAlgn val="ctr"/>
        <c:lblOffset val="100"/>
        <c:noMultiLvlLbl val="0"/>
      </c:catAx>
      <c:valAx>
        <c:axId val="-21435243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43527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trendlineType val="power"/>
            <c:dispRSqr val="0"/>
            <c:dispEq val="1"/>
            <c:trendlineLbl>
              <c:layout>
                <c:manualLayout>
                  <c:x val="-8.2359142607174099E-2"/>
                  <c:y val="0.3669896471274419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2000"/>
                  </a:pPr>
                  <a:endParaRPr lang="ko-KR"/>
                </a:p>
              </c:txPr>
            </c:trendlineLbl>
          </c:trendline>
          <c:val>
            <c:numRef>
              <c:f>LTV_prediction!$D$2:$D$37</c:f>
              <c:numCache>
                <c:formatCode>0.00</c:formatCode>
                <c:ptCount val="36"/>
                <c:pt idx="0">
                  <c:v>5.755825491873396E-2</c:v>
                </c:pt>
                <c:pt idx="1">
                  <c:v>0.1571909009812667</c:v>
                </c:pt>
                <c:pt idx="2">
                  <c:v>0.16785513297630933</c:v>
                </c:pt>
                <c:pt idx="3">
                  <c:v>0.16434490285963763</c:v>
                </c:pt>
                <c:pt idx="4">
                  <c:v>0.19641431095406356</c:v>
                </c:pt>
                <c:pt idx="5">
                  <c:v>0.16949972390944226</c:v>
                </c:pt>
                <c:pt idx="6">
                  <c:v>0.19758207853557719</c:v>
                </c:pt>
                <c:pt idx="7">
                  <c:v>0.17269115776081423</c:v>
                </c:pt>
                <c:pt idx="8">
                  <c:v>0.16208157621845834</c:v>
                </c:pt>
                <c:pt idx="9">
                  <c:v>0.17130368271954671</c:v>
                </c:pt>
                <c:pt idx="10">
                  <c:v>0.17929914529914531</c:v>
                </c:pt>
                <c:pt idx="11">
                  <c:v>0.18522681081081077</c:v>
                </c:pt>
                <c:pt idx="12">
                  <c:v>0.19677865881286813</c:v>
                </c:pt>
                <c:pt idx="13">
                  <c:v>0.23489479742173111</c:v>
                </c:pt>
                <c:pt idx="14">
                  <c:v>0.20014548494983275</c:v>
                </c:pt>
                <c:pt idx="15">
                  <c:v>0.25255073916311699</c:v>
                </c:pt>
                <c:pt idx="16">
                  <c:v>0.16685294902588738</c:v>
                </c:pt>
                <c:pt idx="17">
                  <c:v>0.1651222439296679</c:v>
                </c:pt>
                <c:pt idx="18">
                  <c:v>0.22828047371461579</c:v>
                </c:pt>
                <c:pt idx="19">
                  <c:v>0.18671689088191329</c:v>
                </c:pt>
                <c:pt idx="20">
                  <c:v>0.23024592637296318</c:v>
                </c:pt>
                <c:pt idx="21">
                  <c:v>0.19700060827250607</c:v>
                </c:pt>
                <c:pt idx="22">
                  <c:v>0.15950317258883248</c:v>
                </c:pt>
                <c:pt idx="23">
                  <c:v>0.20727919285478</c:v>
                </c:pt>
                <c:pt idx="24">
                  <c:v>0.24307768313458261</c:v>
                </c:pt>
                <c:pt idx="25">
                  <c:v>0.20053664302600471</c:v>
                </c:pt>
                <c:pt idx="26">
                  <c:v>0.2249915881561238</c:v>
                </c:pt>
                <c:pt idx="27">
                  <c:v>0.22316208884367578</c:v>
                </c:pt>
                <c:pt idx="28">
                  <c:v>0.18105591324974582</c:v>
                </c:pt>
                <c:pt idx="29">
                  <c:v>0.22409880028228649</c:v>
                </c:pt>
                <c:pt idx="30">
                  <c:v>0.21124554234769688</c:v>
                </c:pt>
                <c:pt idx="31">
                  <c:v>0.23910344827586202</c:v>
                </c:pt>
                <c:pt idx="32">
                  <c:v>0.18267908420644158</c:v>
                </c:pt>
                <c:pt idx="33">
                  <c:v>0.29217556071152362</c:v>
                </c:pt>
                <c:pt idx="34">
                  <c:v>0.19015998472699502</c:v>
                </c:pt>
                <c:pt idx="35">
                  <c:v>0.17145882352941175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37-4578-A2A8-B3C32FF3A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3564024"/>
        <c:axId val="-2143618632"/>
      </c:lineChart>
      <c:catAx>
        <c:axId val="-214356402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3618632"/>
        <c:crosses val="autoZero"/>
        <c:auto val="1"/>
        <c:lblAlgn val="ctr"/>
        <c:lblOffset val="100"/>
        <c:noMultiLvlLbl val="0"/>
      </c:catAx>
      <c:valAx>
        <c:axId val="-21436186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43564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trendlineType val="power"/>
            <c:dispRSqr val="0"/>
            <c:dispEq val="1"/>
            <c:trendlineLbl>
              <c:layout>
                <c:manualLayout>
                  <c:x val="-0.1155260279965"/>
                  <c:y val="-0.4196916010498690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2000"/>
                  </a:pPr>
                  <a:endParaRPr lang="ko-KR"/>
                </a:p>
              </c:txPr>
            </c:trendlineLbl>
          </c:trendline>
          <c:val>
            <c:numRef>
              <c:f>LTV_prediction!$E$2:$E$37</c:f>
              <c:numCache>
                <c:formatCode>General</c:formatCode>
                <c:ptCount val="36"/>
                <c:pt idx="0">
                  <c:v>1</c:v>
                </c:pt>
                <c:pt idx="1">
                  <c:v>0.38357570573139438</c:v>
                </c:pt>
                <c:pt idx="2">
                  <c:v>0.2692655505315899</c:v>
                </c:pt>
                <c:pt idx="3">
                  <c:v>0.22392765489429306</c:v>
                </c:pt>
                <c:pt idx="4">
                  <c:v>0.19366980325064156</c:v>
                </c:pt>
                <c:pt idx="5">
                  <c:v>0.17704998166931443</c:v>
                </c:pt>
                <c:pt idx="6">
                  <c:v>0.16556275204692655</c:v>
                </c:pt>
                <c:pt idx="7">
                  <c:v>0.1536844677990957</c:v>
                </c:pt>
                <c:pt idx="8">
                  <c:v>0.14141512892582184</c:v>
                </c:pt>
                <c:pt idx="9">
                  <c:v>0.12941464010754003</c:v>
                </c:pt>
                <c:pt idx="10">
                  <c:v>0.12010265183917879</c:v>
                </c:pt>
                <c:pt idx="11">
                  <c:v>0.11303922766711474</c:v>
                </c:pt>
                <c:pt idx="12">
                  <c:v>0.1078821947940853</c:v>
                </c:pt>
                <c:pt idx="13">
                  <c:v>0.1061713308077722</c:v>
                </c:pt>
                <c:pt idx="14">
                  <c:v>0.10230966638152267</c:v>
                </c:pt>
                <c:pt idx="15">
                  <c:v>9.7543688133936213E-2</c:v>
                </c:pt>
                <c:pt idx="16">
                  <c:v>9.1580105095930592E-2</c:v>
                </c:pt>
                <c:pt idx="17">
                  <c:v>8.7571795185139925E-2</c:v>
                </c:pt>
                <c:pt idx="18">
                  <c:v>8.4614444580227294E-2</c:v>
                </c:pt>
                <c:pt idx="19">
                  <c:v>8.1754857631675421E-2</c:v>
                </c:pt>
                <c:pt idx="20">
                  <c:v>8.0997189294879632E-2</c:v>
                </c:pt>
                <c:pt idx="21">
                  <c:v>8.0361725528534766E-2</c:v>
                </c:pt>
                <c:pt idx="22">
                  <c:v>7.7037761212269337E-2</c:v>
                </c:pt>
                <c:pt idx="23">
                  <c:v>7.3884883294635217E-2</c:v>
                </c:pt>
                <c:pt idx="24">
                  <c:v>7.1734082854698761E-2</c:v>
                </c:pt>
                <c:pt idx="25">
                  <c:v>7.2369546621043626E-2</c:v>
                </c:pt>
                <c:pt idx="26">
                  <c:v>7.263839667603568E-2</c:v>
                </c:pt>
                <c:pt idx="27">
                  <c:v>7.207625565196138E-2</c:v>
                </c:pt>
                <c:pt idx="28">
                  <c:v>7.2125137480141752E-2</c:v>
                </c:pt>
                <c:pt idx="29">
                  <c:v>6.9265550531589878E-2</c:v>
                </c:pt>
                <c:pt idx="30">
                  <c:v>6.5794940730783333E-2</c:v>
                </c:pt>
                <c:pt idx="31">
                  <c:v>6.4499572284003423E-2</c:v>
                </c:pt>
                <c:pt idx="32">
                  <c:v>6.2984235610411832E-2</c:v>
                </c:pt>
                <c:pt idx="33">
                  <c:v>6.3204203837223513E-2</c:v>
                </c:pt>
                <c:pt idx="34">
                  <c:v>6.4010754002199688E-2</c:v>
                </c:pt>
                <c:pt idx="35">
                  <c:v>6.232433092997678E-2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97-45A1-ADA8-5E5A18631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3351832"/>
        <c:axId val="-2143348888"/>
      </c:lineChart>
      <c:catAx>
        <c:axId val="-214335183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3348888"/>
        <c:crosses val="autoZero"/>
        <c:auto val="1"/>
        <c:lblAlgn val="ctr"/>
        <c:lblOffset val="100"/>
        <c:noMultiLvlLbl val="0"/>
      </c:catAx>
      <c:valAx>
        <c:axId val="-2143348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3351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trendlineType val="power"/>
            <c:dispRSqr val="0"/>
            <c:dispEq val="1"/>
            <c:trendlineLbl>
              <c:layout>
                <c:manualLayout>
                  <c:x val="-8.2359142607174099E-2"/>
                  <c:y val="0.3669896471274419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2000"/>
                  </a:pPr>
                  <a:endParaRPr lang="ko-KR"/>
                </a:p>
              </c:txPr>
            </c:trendlineLbl>
          </c:trendline>
          <c:val>
            <c:numRef>
              <c:f>'Campaign_Optimization_%'!$D$2:$D$37</c:f>
              <c:numCache>
                <c:formatCode>0.00</c:formatCode>
                <c:ptCount val="36"/>
                <c:pt idx="0">
                  <c:v>5.755825491873396E-2</c:v>
                </c:pt>
                <c:pt idx="1">
                  <c:v>0.1571909009812667</c:v>
                </c:pt>
                <c:pt idx="2">
                  <c:v>0.16785513297630933</c:v>
                </c:pt>
                <c:pt idx="3">
                  <c:v>0.16434490285963763</c:v>
                </c:pt>
                <c:pt idx="4">
                  <c:v>0.19641431095406356</c:v>
                </c:pt>
                <c:pt idx="5">
                  <c:v>0.16949972390944226</c:v>
                </c:pt>
                <c:pt idx="6">
                  <c:v>0.19758207853557719</c:v>
                </c:pt>
                <c:pt idx="7">
                  <c:v>0.17269115776081423</c:v>
                </c:pt>
                <c:pt idx="8">
                  <c:v>0.16208157621845834</c:v>
                </c:pt>
                <c:pt idx="9">
                  <c:v>0.17130368271954671</c:v>
                </c:pt>
                <c:pt idx="10">
                  <c:v>0.17929914529914531</c:v>
                </c:pt>
                <c:pt idx="11">
                  <c:v>0.18522681081081077</c:v>
                </c:pt>
                <c:pt idx="12">
                  <c:v>0.19677865881286813</c:v>
                </c:pt>
                <c:pt idx="13">
                  <c:v>0.23489479742173111</c:v>
                </c:pt>
                <c:pt idx="14">
                  <c:v>0.20014548494983275</c:v>
                </c:pt>
                <c:pt idx="15">
                  <c:v>0.25255073916311699</c:v>
                </c:pt>
                <c:pt idx="16">
                  <c:v>0.16685294902588738</c:v>
                </c:pt>
                <c:pt idx="17">
                  <c:v>0.1651222439296679</c:v>
                </c:pt>
                <c:pt idx="18">
                  <c:v>0.22828047371461579</c:v>
                </c:pt>
                <c:pt idx="19">
                  <c:v>0.18671689088191329</c:v>
                </c:pt>
                <c:pt idx="20">
                  <c:v>0.23024592637296318</c:v>
                </c:pt>
                <c:pt idx="21">
                  <c:v>0.19700060827250607</c:v>
                </c:pt>
                <c:pt idx="22">
                  <c:v>0.15950317258883248</c:v>
                </c:pt>
                <c:pt idx="23">
                  <c:v>0.20727919285478</c:v>
                </c:pt>
                <c:pt idx="24">
                  <c:v>0.24307768313458261</c:v>
                </c:pt>
                <c:pt idx="25">
                  <c:v>0.20053664302600471</c:v>
                </c:pt>
                <c:pt idx="26">
                  <c:v>0.2249915881561238</c:v>
                </c:pt>
                <c:pt idx="27">
                  <c:v>0.22316208884367578</c:v>
                </c:pt>
                <c:pt idx="28">
                  <c:v>0.18105591324974582</c:v>
                </c:pt>
                <c:pt idx="29">
                  <c:v>0.22409880028228649</c:v>
                </c:pt>
                <c:pt idx="30">
                  <c:v>0.21124554234769688</c:v>
                </c:pt>
                <c:pt idx="31">
                  <c:v>0.23910344827586202</c:v>
                </c:pt>
                <c:pt idx="32">
                  <c:v>0.18267908420644158</c:v>
                </c:pt>
                <c:pt idx="33">
                  <c:v>0.29217556071152362</c:v>
                </c:pt>
                <c:pt idx="34">
                  <c:v>0.19015998472699502</c:v>
                </c:pt>
                <c:pt idx="35">
                  <c:v>0.17145882352941175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2D-49E7-8BEB-2515953F4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1005160"/>
        <c:axId val="-2120326008"/>
      </c:lineChart>
      <c:catAx>
        <c:axId val="-212100516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0326008"/>
        <c:crosses val="autoZero"/>
        <c:auto val="1"/>
        <c:lblAlgn val="ctr"/>
        <c:lblOffset val="100"/>
        <c:noMultiLvlLbl val="0"/>
      </c:catAx>
      <c:valAx>
        <c:axId val="-21203260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21005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trendlineType val="power"/>
            <c:dispRSqr val="0"/>
            <c:dispEq val="1"/>
            <c:trendlineLbl>
              <c:layout>
                <c:manualLayout>
                  <c:x val="-0.1155260279965"/>
                  <c:y val="-0.4196916010498690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2000"/>
                  </a:pPr>
                  <a:endParaRPr lang="ko-KR"/>
                </a:p>
              </c:txPr>
            </c:trendlineLbl>
          </c:trendline>
          <c:val>
            <c:numRef>
              <c:f>'Campaign_Optimization_%'!$E$2:$E$37</c:f>
              <c:numCache>
                <c:formatCode>General</c:formatCode>
                <c:ptCount val="36"/>
                <c:pt idx="0">
                  <c:v>1</c:v>
                </c:pt>
                <c:pt idx="1">
                  <c:v>0.38357570573139438</c:v>
                </c:pt>
                <c:pt idx="2">
                  <c:v>0.2692655505315899</c:v>
                </c:pt>
                <c:pt idx="3">
                  <c:v>0.22392765489429306</c:v>
                </c:pt>
                <c:pt idx="4">
                  <c:v>0.19366980325064156</c:v>
                </c:pt>
                <c:pt idx="5">
                  <c:v>0.17704998166931443</c:v>
                </c:pt>
                <c:pt idx="6">
                  <c:v>0.16556275204692655</c:v>
                </c:pt>
                <c:pt idx="7">
                  <c:v>0.1536844677990957</c:v>
                </c:pt>
                <c:pt idx="8">
                  <c:v>0.14141512892582184</c:v>
                </c:pt>
                <c:pt idx="9">
                  <c:v>0.12941464010754003</c:v>
                </c:pt>
                <c:pt idx="10">
                  <c:v>0.12010265183917879</c:v>
                </c:pt>
                <c:pt idx="11">
                  <c:v>0.11303922766711474</c:v>
                </c:pt>
                <c:pt idx="12">
                  <c:v>0.1078821947940853</c:v>
                </c:pt>
                <c:pt idx="13">
                  <c:v>0.1061713308077722</c:v>
                </c:pt>
                <c:pt idx="14">
                  <c:v>0.10230966638152267</c:v>
                </c:pt>
                <c:pt idx="15">
                  <c:v>9.7543688133936213E-2</c:v>
                </c:pt>
                <c:pt idx="16">
                  <c:v>9.1580105095930592E-2</c:v>
                </c:pt>
                <c:pt idx="17">
                  <c:v>8.7571795185139925E-2</c:v>
                </c:pt>
                <c:pt idx="18">
                  <c:v>8.4614444580227294E-2</c:v>
                </c:pt>
                <c:pt idx="19">
                  <c:v>8.1754857631675421E-2</c:v>
                </c:pt>
                <c:pt idx="20">
                  <c:v>8.0997189294879632E-2</c:v>
                </c:pt>
                <c:pt idx="21">
                  <c:v>8.0361725528534766E-2</c:v>
                </c:pt>
                <c:pt idx="22">
                  <c:v>7.7037761212269337E-2</c:v>
                </c:pt>
                <c:pt idx="23">
                  <c:v>7.3884883294635217E-2</c:v>
                </c:pt>
                <c:pt idx="24">
                  <c:v>7.1734082854698761E-2</c:v>
                </c:pt>
                <c:pt idx="25">
                  <c:v>7.2369546621043626E-2</c:v>
                </c:pt>
                <c:pt idx="26">
                  <c:v>7.263839667603568E-2</c:v>
                </c:pt>
                <c:pt idx="27">
                  <c:v>7.207625565196138E-2</c:v>
                </c:pt>
                <c:pt idx="28">
                  <c:v>7.2125137480141752E-2</c:v>
                </c:pt>
                <c:pt idx="29">
                  <c:v>6.9265550531589878E-2</c:v>
                </c:pt>
                <c:pt idx="30">
                  <c:v>6.5794940730783333E-2</c:v>
                </c:pt>
                <c:pt idx="31">
                  <c:v>6.4499572284003423E-2</c:v>
                </c:pt>
                <c:pt idx="32">
                  <c:v>6.2984235610411832E-2</c:v>
                </c:pt>
                <c:pt idx="33">
                  <c:v>6.3204203837223513E-2</c:v>
                </c:pt>
                <c:pt idx="34">
                  <c:v>6.4010754002199688E-2</c:v>
                </c:pt>
                <c:pt idx="35">
                  <c:v>6.232433092997678E-2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2-4C48-B745-CF4F7C351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2506520"/>
        <c:axId val="-2122692984"/>
      </c:lineChart>
      <c:catAx>
        <c:axId val="-212250652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2692984"/>
        <c:crosses val="autoZero"/>
        <c:auto val="1"/>
        <c:lblAlgn val="ctr"/>
        <c:lblOffset val="100"/>
        <c:noMultiLvlLbl val="0"/>
      </c:catAx>
      <c:valAx>
        <c:axId val="-2122692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2506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trendlineType val="power"/>
            <c:dispRSqr val="0"/>
            <c:dispEq val="1"/>
            <c:trendlineLbl>
              <c:layout>
                <c:manualLayout>
                  <c:x val="-8.2359142607174099E-2"/>
                  <c:y val="0.3669896471274419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2000"/>
                  </a:pPr>
                  <a:endParaRPr lang="ko-KR"/>
                </a:p>
              </c:txPr>
            </c:trendlineLbl>
          </c:trendline>
          <c:val>
            <c:numRef>
              <c:f>Campaign_Optimization_multiply!$D$2:$D$37</c:f>
              <c:numCache>
                <c:formatCode>0.00</c:formatCode>
                <c:ptCount val="36"/>
                <c:pt idx="0">
                  <c:v>5.755825491873396E-2</c:v>
                </c:pt>
                <c:pt idx="1">
                  <c:v>0.1571909009812667</c:v>
                </c:pt>
                <c:pt idx="2">
                  <c:v>0.16785513297630933</c:v>
                </c:pt>
                <c:pt idx="3">
                  <c:v>0.16434490285963763</c:v>
                </c:pt>
                <c:pt idx="4">
                  <c:v>0.19641431095406356</c:v>
                </c:pt>
                <c:pt idx="5">
                  <c:v>0.16949972390944226</c:v>
                </c:pt>
                <c:pt idx="6">
                  <c:v>0.19758207853557719</c:v>
                </c:pt>
                <c:pt idx="7">
                  <c:v>0.17269115776081423</c:v>
                </c:pt>
                <c:pt idx="8">
                  <c:v>0.16208157621845834</c:v>
                </c:pt>
                <c:pt idx="9">
                  <c:v>0.17130368271954671</c:v>
                </c:pt>
                <c:pt idx="10">
                  <c:v>0.17929914529914531</c:v>
                </c:pt>
                <c:pt idx="11">
                  <c:v>0.18522681081081077</c:v>
                </c:pt>
                <c:pt idx="12">
                  <c:v>0.19677865881286813</c:v>
                </c:pt>
                <c:pt idx="13">
                  <c:v>0.23489479742173111</c:v>
                </c:pt>
                <c:pt idx="14">
                  <c:v>0.20014548494983275</c:v>
                </c:pt>
                <c:pt idx="15">
                  <c:v>0.25255073916311699</c:v>
                </c:pt>
                <c:pt idx="16">
                  <c:v>0.16685294902588738</c:v>
                </c:pt>
                <c:pt idx="17">
                  <c:v>0.1651222439296679</c:v>
                </c:pt>
                <c:pt idx="18">
                  <c:v>0.22828047371461579</c:v>
                </c:pt>
                <c:pt idx="19">
                  <c:v>0.18671689088191329</c:v>
                </c:pt>
                <c:pt idx="20">
                  <c:v>0.23024592637296318</c:v>
                </c:pt>
                <c:pt idx="21">
                  <c:v>0.19700060827250607</c:v>
                </c:pt>
                <c:pt idx="22">
                  <c:v>0.15950317258883248</c:v>
                </c:pt>
                <c:pt idx="23">
                  <c:v>0.20727919285478</c:v>
                </c:pt>
                <c:pt idx="24">
                  <c:v>0.24307768313458261</c:v>
                </c:pt>
                <c:pt idx="25">
                  <c:v>0.20053664302600471</c:v>
                </c:pt>
                <c:pt idx="26">
                  <c:v>0.2249915881561238</c:v>
                </c:pt>
                <c:pt idx="27">
                  <c:v>0.22316208884367578</c:v>
                </c:pt>
                <c:pt idx="28">
                  <c:v>0.18105591324974582</c:v>
                </c:pt>
                <c:pt idx="29">
                  <c:v>0.22409880028228649</c:v>
                </c:pt>
                <c:pt idx="30">
                  <c:v>0.21124554234769688</c:v>
                </c:pt>
                <c:pt idx="31">
                  <c:v>0.23910344827586202</c:v>
                </c:pt>
                <c:pt idx="32">
                  <c:v>0.18267908420644158</c:v>
                </c:pt>
                <c:pt idx="33">
                  <c:v>0.29217556071152362</c:v>
                </c:pt>
                <c:pt idx="34">
                  <c:v>0.19015998472699502</c:v>
                </c:pt>
                <c:pt idx="35">
                  <c:v>0.17145882352941175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12-4C5B-B743-39E644809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2420088"/>
        <c:axId val="-2122781816"/>
      </c:lineChart>
      <c:catAx>
        <c:axId val="-212242008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2781816"/>
        <c:crosses val="autoZero"/>
        <c:auto val="1"/>
        <c:lblAlgn val="ctr"/>
        <c:lblOffset val="100"/>
        <c:noMultiLvlLbl val="0"/>
      </c:catAx>
      <c:valAx>
        <c:axId val="-21227818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22420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trendlineType val="power"/>
            <c:dispRSqr val="0"/>
            <c:dispEq val="1"/>
            <c:trendlineLbl>
              <c:layout>
                <c:manualLayout>
                  <c:x val="-0.1155260279965"/>
                  <c:y val="-0.4196916010498690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2000"/>
                  </a:pPr>
                  <a:endParaRPr lang="ko-KR"/>
                </a:p>
              </c:txPr>
            </c:trendlineLbl>
          </c:trendline>
          <c:val>
            <c:numRef>
              <c:f>Campaign_Optimization_multiply!$E$2:$E$37</c:f>
              <c:numCache>
                <c:formatCode>General</c:formatCode>
                <c:ptCount val="36"/>
                <c:pt idx="0">
                  <c:v>1</c:v>
                </c:pt>
                <c:pt idx="1">
                  <c:v>0.38357570573139438</c:v>
                </c:pt>
                <c:pt idx="2">
                  <c:v>0.2692655505315899</c:v>
                </c:pt>
                <c:pt idx="3">
                  <c:v>0.22392765489429306</c:v>
                </c:pt>
                <c:pt idx="4">
                  <c:v>0.19366980325064156</c:v>
                </c:pt>
                <c:pt idx="5">
                  <c:v>0.17704998166931443</c:v>
                </c:pt>
                <c:pt idx="6">
                  <c:v>0.16556275204692655</c:v>
                </c:pt>
                <c:pt idx="7">
                  <c:v>0.1536844677990957</c:v>
                </c:pt>
                <c:pt idx="8">
                  <c:v>0.14141512892582184</c:v>
                </c:pt>
                <c:pt idx="9">
                  <c:v>0.12941464010754003</c:v>
                </c:pt>
                <c:pt idx="10">
                  <c:v>0.12010265183917879</c:v>
                </c:pt>
                <c:pt idx="11">
                  <c:v>0.11303922766711474</c:v>
                </c:pt>
                <c:pt idx="12">
                  <c:v>0.1078821947940853</c:v>
                </c:pt>
                <c:pt idx="13">
                  <c:v>0.1061713308077722</c:v>
                </c:pt>
                <c:pt idx="14">
                  <c:v>0.10230966638152267</c:v>
                </c:pt>
                <c:pt idx="15">
                  <c:v>9.7543688133936213E-2</c:v>
                </c:pt>
                <c:pt idx="16">
                  <c:v>9.1580105095930592E-2</c:v>
                </c:pt>
                <c:pt idx="17">
                  <c:v>8.7571795185139925E-2</c:v>
                </c:pt>
                <c:pt idx="18">
                  <c:v>8.4614444580227294E-2</c:v>
                </c:pt>
                <c:pt idx="19">
                  <c:v>8.1754857631675421E-2</c:v>
                </c:pt>
                <c:pt idx="20">
                  <c:v>8.0997189294879632E-2</c:v>
                </c:pt>
                <c:pt idx="21">
                  <c:v>8.0361725528534766E-2</c:v>
                </c:pt>
                <c:pt idx="22">
                  <c:v>7.7037761212269337E-2</c:v>
                </c:pt>
                <c:pt idx="23">
                  <c:v>7.3884883294635217E-2</c:v>
                </c:pt>
                <c:pt idx="24">
                  <c:v>7.1734082854698761E-2</c:v>
                </c:pt>
                <c:pt idx="25">
                  <c:v>7.2369546621043626E-2</c:v>
                </c:pt>
                <c:pt idx="26">
                  <c:v>7.263839667603568E-2</c:v>
                </c:pt>
                <c:pt idx="27">
                  <c:v>7.207625565196138E-2</c:v>
                </c:pt>
                <c:pt idx="28">
                  <c:v>7.2125137480141752E-2</c:v>
                </c:pt>
                <c:pt idx="29">
                  <c:v>6.9265550531589878E-2</c:v>
                </c:pt>
                <c:pt idx="30">
                  <c:v>6.5794940730783333E-2</c:v>
                </c:pt>
                <c:pt idx="31">
                  <c:v>6.4499572284003423E-2</c:v>
                </c:pt>
                <c:pt idx="32">
                  <c:v>6.2984235610411832E-2</c:v>
                </c:pt>
                <c:pt idx="33">
                  <c:v>6.3204203837223513E-2</c:v>
                </c:pt>
                <c:pt idx="34">
                  <c:v>6.4010754002199688E-2</c:v>
                </c:pt>
                <c:pt idx="35">
                  <c:v>6.232433092997678E-2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65-4F5F-9F6B-6268F9C6C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0453800"/>
        <c:axId val="-2120450856"/>
      </c:lineChart>
      <c:catAx>
        <c:axId val="-212045380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0450856"/>
        <c:crosses val="autoZero"/>
        <c:auto val="1"/>
        <c:lblAlgn val="ctr"/>
        <c:lblOffset val="100"/>
        <c:noMultiLvlLbl val="0"/>
      </c:catAx>
      <c:valAx>
        <c:axId val="-2120450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0453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368299</xdr:colOff>
      <xdr:row>66</xdr:row>
      <xdr:rowOff>152400</xdr:rowOff>
    </xdr:from>
    <xdr:to>
      <xdr:col>11</xdr:col>
      <xdr:colOff>71966</xdr:colOff>
      <xdr:row>86</xdr:row>
      <xdr:rowOff>127000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495300</xdr:colOff>
      <xdr:row>1</xdr:row>
      <xdr:rowOff>177800</xdr:rowOff>
    </xdr:from>
    <xdr:to>
      <xdr:col>12</xdr:col>
      <xdr:colOff>381000</xdr:colOff>
      <xdr:row>28</xdr:row>
      <xdr:rowOff>114300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355600</xdr:colOff>
      <xdr:row>5</xdr:row>
      <xdr:rowOff>12700</xdr:rowOff>
    </xdr:from>
    <xdr:to>
      <xdr:col>10</xdr:col>
      <xdr:colOff>800100</xdr:colOff>
      <xdr:row>19</xdr:row>
      <xdr:rowOff>88900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660400</xdr:colOff>
      <xdr:row>3</xdr:row>
      <xdr:rowOff>0</xdr:rowOff>
    </xdr:from>
    <xdr:to>
      <xdr:col>15</xdr:col>
      <xdr:colOff>279400</xdr:colOff>
      <xdr:row>17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635000</xdr:colOff>
      <xdr:row>19</xdr:row>
      <xdr:rowOff>101600</xdr:rowOff>
    </xdr:from>
    <xdr:to>
      <xdr:col>15</xdr:col>
      <xdr:colOff>254000</xdr:colOff>
      <xdr:row>33</xdr:row>
      <xdr:rowOff>177800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660400</xdr:colOff>
      <xdr:row>3</xdr:row>
      <xdr:rowOff>0</xdr:rowOff>
    </xdr:from>
    <xdr:to>
      <xdr:col>15</xdr:col>
      <xdr:colOff>279400</xdr:colOff>
      <xdr:row>17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635000</xdr:colOff>
      <xdr:row>19</xdr:row>
      <xdr:rowOff>101600</xdr:rowOff>
    </xdr:from>
    <xdr:to>
      <xdr:col>15</xdr:col>
      <xdr:colOff>254000</xdr:colOff>
      <xdr:row>33</xdr:row>
      <xdr:rowOff>177800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660400</xdr:colOff>
      <xdr:row>3</xdr:row>
      <xdr:rowOff>0</xdr:rowOff>
    </xdr:from>
    <xdr:to>
      <xdr:col>15</xdr:col>
      <xdr:colOff>279400</xdr:colOff>
      <xdr:row>17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635000</xdr:colOff>
      <xdr:row>19</xdr:row>
      <xdr:rowOff>101600</xdr:rowOff>
    </xdr:from>
    <xdr:to>
      <xdr:col>15</xdr:col>
      <xdr:colOff>254000</xdr:colOff>
      <xdr:row>33</xdr:row>
      <xdr:rowOff>177800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2"/>
  <sheetViews>
    <sheetView tabSelected="1" topLeftCell="A29" workbookViewId="0">
      <selection activeCell="G65" sqref="G65"/>
    </sheetView>
  </sheetViews>
  <sheetFormatPr defaultColWidth="11.07421875" defaultRowHeight="17.5" x14ac:dyDescent="0.45"/>
  <sheetData>
    <row r="1" spans="1:2" x14ac:dyDescent="0.45">
      <c r="A1" t="s">
        <v>0</v>
      </c>
      <c r="B1" t="s">
        <v>1</v>
      </c>
    </row>
    <row r="2" spans="1:2" x14ac:dyDescent="0.45">
      <c r="A2">
        <v>0</v>
      </c>
      <c r="B2">
        <v>1</v>
      </c>
    </row>
    <row r="3" spans="1:2" x14ac:dyDescent="0.45">
      <c r="A3">
        <v>1</v>
      </c>
      <c r="B3">
        <v>0.4</v>
      </c>
    </row>
    <row r="4" spans="1:2" x14ac:dyDescent="0.45">
      <c r="A4">
        <v>2</v>
      </c>
    </row>
    <row r="5" spans="1:2" x14ac:dyDescent="0.45">
      <c r="A5">
        <v>3</v>
      </c>
    </row>
    <row r="6" spans="1:2" x14ac:dyDescent="0.45">
      <c r="A6">
        <v>4</v>
      </c>
    </row>
    <row r="7" spans="1:2" x14ac:dyDescent="0.45">
      <c r="A7">
        <v>5</v>
      </c>
    </row>
    <row r="8" spans="1:2" x14ac:dyDescent="0.45">
      <c r="A8">
        <v>6</v>
      </c>
    </row>
    <row r="9" spans="1:2" x14ac:dyDescent="0.45">
      <c r="A9">
        <v>7</v>
      </c>
      <c r="B9">
        <v>0.2</v>
      </c>
    </row>
    <row r="10" spans="1:2" x14ac:dyDescent="0.45">
      <c r="A10">
        <v>8</v>
      </c>
    </row>
    <row r="11" spans="1:2" x14ac:dyDescent="0.45">
      <c r="A11">
        <v>9</v>
      </c>
    </row>
    <row r="12" spans="1:2" x14ac:dyDescent="0.45">
      <c r="A12">
        <v>10</v>
      </c>
    </row>
    <row r="13" spans="1:2" x14ac:dyDescent="0.45">
      <c r="A13">
        <v>11</v>
      </c>
    </row>
    <row r="14" spans="1:2" x14ac:dyDescent="0.45">
      <c r="A14">
        <v>12</v>
      </c>
    </row>
    <row r="15" spans="1:2" x14ac:dyDescent="0.45">
      <c r="A15">
        <v>13</v>
      </c>
    </row>
    <row r="16" spans="1:2" x14ac:dyDescent="0.45">
      <c r="A16">
        <v>14</v>
      </c>
    </row>
    <row r="17" spans="1:2" x14ac:dyDescent="0.45">
      <c r="A17">
        <v>15</v>
      </c>
    </row>
    <row r="18" spans="1:2" x14ac:dyDescent="0.45">
      <c r="A18">
        <v>16</v>
      </c>
    </row>
    <row r="19" spans="1:2" x14ac:dyDescent="0.45">
      <c r="A19">
        <v>17</v>
      </c>
    </row>
    <row r="20" spans="1:2" x14ac:dyDescent="0.45">
      <c r="A20">
        <v>18</v>
      </c>
    </row>
    <row r="21" spans="1:2" x14ac:dyDescent="0.45">
      <c r="A21">
        <v>19</v>
      </c>
    </row>
    <row r="22" spans="1:2" x14ac:dyDescent="0.45">
      <c r="A22">
        <v>20</v>
      </c>
    </row>
    <row r="23" spans="1:2" x14ac:dyDescent="0.45">
      <c r="A23">
        <v>21</v>
      </c>
    </row>
    <row r="24" spans="1:2" x14ac:dyDescent="0.45">
      <c r="A24">
        <v>22</v>
      </c>
    </row>
    <row r="25" spans="1:2" x14ac:dyDescent="0.45">
      <c r="A25">
        <v>23</v>
      </c>
    </row>
    <row r="26" spans="1:2" x14ac:dyDescent="0.45">
      <c r="A26">
        <v>24</v>
      </c>
    </row>
    <row r="27" spans="1:2" x14ac:dyDescent="0.45">
      <c r="A27">
        <v>25</v>
      </c>
    </row>
    <row r="28" spans="1:2" x14ac:dyDescent="0.45">
      <c r="A28">
        <v>26</v>
      </c>
    </row>
    <row r="29" spans="1:2" x14ac:dyDescent="0.45">
      <c r="A29">
        <v>27</v>
      </c>
    </row>
    <row r="30" spans="1:2" x14ac:dyDescent="0.45">
      <c r="A30">
        <v>28</v>
      </c>
    </row>
    <row r="31" spans="1:2" x14ac:dyDescent="0.45">
      <c r="A31">
        <v>29</v>
      </c>
    </row>
    <row r="32" spans="1:2" x14ac:dyDescent="0.45">
      <c r="A32">
        <v>30</v>
      </c>
      <c r="B32">
        <v>0.1</v>
      </c>
    </row>
    <row r="33" spans="1:1" x14ac:dyDescent="0.45">
      <c r="A33">
        <v>31</v>
      </c>
    </row>
    <row r="34" spans="1:1" x14ac:dyDescent="0.45">
      <c r="A34">
        <v>32</v>
      </c>
    </row>
    <row r="35" spans="1:1" x14ac:dyDescent="0.45">
      <c r="A35">
        <v>33</v>
      </c>
    </row>
    <row r="36" spans="1:1" x14ac:dyDescent="0.45">
      <c r="A36">
        <v>34</v>
      </c>
    </row>
    <row r="37" spans="1:1" x14ac:dyDescent="0.45">
      <c r="A37">
        <v>35</v>
      </c>
    </row>
    <row r="38" spans="1:1" x14ac:dyDescent="0.45">
      <c r="A38">
        <v>36</v>
      </c>
    </row>
    <row r="39" spans="1:1" x14ac:dyDescent="0.45">
      <c r="A39">
        <v>37</v>
      </c>
    </row>
    <row r="40" spans="1:1" x14ac:dyDescent="0.45">
      <c r="A40">
        <v>38</v>
      </c>
    </row>
    <row r="41" spans="1:1" x14ac:dyDescent="0.45">
      <c r="A41">
        <v>39</v>
      </c>
    </row>
    <row r="42" spans="1:1" x14ac:dyDescent="0.45">
      <c r="A42">
        <v>40</v>
      </c>
    </row>
    <row r="43" spans="1:1" x14ac:dyDescent="0.45">
      <c r="A43">
        <v>41</v>
      </c>
    </row>
    <row r="44" spans="1:1" x14ac:dyDescent="0.45">
      <c r="A44">
        <v>42</v>
      </c>
    </row>
    <row r="45" spans="1:1" x14ac:dyDescent="0.45">
      <c r="A45">
        <v>43</v>
      </c>
    </row>
    <row r="46" spans="1:1" x14ac:dyDescent="0.45">
      <c r="A46">
        <v>44</v>
      </c>
    </row>
    <row r="47" spans="1:1" x14ac:dyDescent="0.45">
      <c r="A47">
        <v>45</v>
      </c>
    </row>
    <row r="48" spans="1:1" x14ac:dyDescent="0.45">
      <c r="A48">
        <v>46</v>
      </c>
    </row>
    <row r="49" spans="1:2" x14ac:dyDescent="0.45">
      <c r="A49">
        <v>47</v>
      </c>
    </row>
    <row r="50" spans="1:2" x14ac:dyDescent="0.45">
      <c r="A50">
        <v>48</v>
      </c>
    </row>
    <row r="51" spans="1:2" x14ac:dyDescent="0.45">
      <c r="A51">
        <v>49</v>
      </c>
    </row>
    <row r="52" spans="1:2" x14ac:dyDescent="0.45">
      <c r="A52">
        <v>50</v>
      </c>
    </row>
    <row r="53" spans="1:2" x14ac:dyDescent="0.45">
      <c r="A53">
        <v>51</v>
      </c>
    </row>
    <row r="54" spans="1:2" x14ac:dyDescent="0.45">
      <c r="A54">
        <v>52</v>
      </c>
    </row>
    <row r="55" spans="1:2" x14ac:dyDescent="0.45">
      <c r="A55">
        <v>53</v>
      </c>
    </row>
    <row r="56" spans="1:2" x14ac:dyDescent="0.45">
      <c r="A56">
        <v>54</v>
      </c>
    </row>
    <row r="57" spans="1:2" x14ac:dyDescent="0.45">
      <c r="A57">
        <v>55</v>
      </c>
    </row>
    <row r="58" spans="1:2" x14ac:dyDescent="0.45">
      <c r="A58">
        <v>56</v>
      </c>
    </row>
    <row r="59" spans="1:2" x14ac:dyDescent="0.45">
      <c r="A59">
        <v>57</v>
      </c>
    </row>
    <row r="60" spans="1:2" x14ac:dyDescent="0.45">
      <c r="A60">
        <v>58</v>
      </c>
    </row>
    <row r="61" spans="1:2" x14ac:dyDescent="0.45">
      <c r="A61">
        <v>59</v>
      </c>
    </row>
    <row r="62" spans="1:2" x14ac:dyDescent="0.45">
      <c r="A62">
        <v>60</v>
      </c>
      <c r="B62">
        <v>7.0000000000000007E-2</v>
      </c>
    </row>
    <row r="63" spans="1:2" x14ac:dyDescent="0.45">
      <c r="A63">
        <v>61</v>
      </c>
      <c r="B63" s="1">
        <f>0.7776*A63^-0.604</f>
        <v>6.492575843469503E-2</v>
      </c>
    </row>
    <row r="64" spans="1:2" x14ac:dyDescent="0.45">
      <c r="A64">
        <v>62</v>
      </c>
      <c r="B64" s="1">
        <f t="shared" ref="B64:B127" si="0">0.7776*A64^-0.604</f>
        <v>6.4291220648876712E-2</v>
      </c>
    </row>
    <row r="65" spans="1:2" x14ac:dyDescent="0.45">
      <c r="A65">
        <v>63</v>
      </c>
      <c r="B65" s="1">
        <f t="shared" si="0"/>
        <v>6.3672889688844325E-2</v>
      </c>
    </row>
    <row r="66" spans="1:2" x14ac:dyDescent="0.45">
      <c r="A66">
        <v>64</v>
      </c>
      <c r="B66" s="1">
        <f t="shared" si="0"/>
        <v>6.3070104073244315E-2</v>
      </c>
    </row>
    <row r="67" spans="1:2" x14ac:dyDescent="0.45">
      <c r="A67">
        <v>65</v>
      </c>
      <c r="B67" s="1">
        <f t="shared" si="0"/>
        <v>6.2482239110753485E-2</v>
      </c>
    </row>
    <row r="68" spans="1:2" x14ac:dyDescent="0.45">
      <c r="A68">
        <v>66</v>
      </c>
      <c r="B68" s="1">
        <f t="shared" si="0"/>
        <v>6.190870432585948E-2</v>
      </c>
    </row>
    <row r="69" spans="1:2" x14ac:dyDescent="0.45">
      <c r="A69">
        <v>67</v>
      </c>
      <c r="B69" s="1">
        <f t="shared" si="0"/>
        <v>6.1348941100602516E-2</v>
      </c>
    </row>
    <row r="70" spans="1:2" x14ac:dyDescent="0.45">
      <c r="A70">
        <v>68</v>
      </c>
      <c r="B70" s="1">
        <f t="shared" si="0"/>
        <v>6.0802420511242801E-2</v>
      </c>
    </row>
    <row r="71" spans="1:2" x14ac:dyDescent="0.45">
      <c r="A71">
        <v>69</v>
      </c>
      <c r="B71" s="1">
        <f t="shared" si="0"/>
        <v>6.0268641341142293E-2</v>
      </c>
    </row>
    <row r="72" spans="1:2" x14ac:dyDescent="0.45">
      <c r="A72">
        <v>70</v>
      </c>
      <c r="B72" s="1">
        <f t="shared" si="0"/>
        <v>5.9747128253187773E-2</v>
      </c>
    </row>
    <row r="73" spans="1:2" x14ac:dyDescent="0.45">
      <c r="A73">
        <v>71</v>
      </c>
      <c r="B73" s="1">
        <f t="shared" si="0"/>
        <v>5.9237430106874149E-2</v>
      </c>
    </row>
    <row r="74" spans="1:2" x14ac:dyDescent="0.45">
      <c r="A74">
        <v>72</v>
      </c>
      <c r="B74" s="1">
        <f t="shared" si="0"/>
        <v>5.8739118406741717E-2</v>
      </c>
    </row>
    <row r="75" spans="1:2" x14ac:dyDescent="0.45">
      <c r="A75">
        <v>73</v>
      </c>
      <c r="B75" s="1">
        <f t="shared" si="0"/>
        <v>5.8251785870251274E-2</v>
      </c>
    </row>
    <row r="76" spans="1:2" x14ac:dyDescent="0.45">
      <c r="A76">
        <v>74</v>
      </c>
      <c r="B76" s="1">
        <f t="shared" si="0"/>
        <v>5.7775045104409284E-2</v>
      </c>
    </row>
    <row r="77" spans="1:2" x14ac:dyDescent="0.45">
      <c r="A77">
        <v>75</v>
      </c>
      <c r="B77" s="1">
        <f t="shared" si="0"/>
        <v>5.7308527381541491E-2</v>
      </c>
    </row>
    <row r="78" spans="1:2" x14ac:dyDescent="0.45">
      <c r="A78">
        <v>76</v>
      </c>
      <c r="B78" s="1">
        <f t="shared" si="0"/>
        <v>5.6851881505576123E-2</v>
      </c>
    </row>
    <row r="79" spans="1:2" x14ac:dyDescent="0.45">
      <c r="A79">
        <v>77</v>
      </c>
      <c r="B79" s="1">
        <f t="shared" si="0"/>
        <v>5.6404772761054413E-2</v>
      </c>
    </row>
    <row r="80" spans="1:2" x14ac:dyDescent="0.45">
      <c r="A80">
        <v>78</v>
      </c>
      <c r="B80" s="1">
        <f t="shared" si="0"/>
        <v>5.5966881937845499E-2</v>
      </c>
    </row>
    <row r="81" spans="1:2" x14ac:dyDescent="0.45">
      <c r="A81">
        <v>79</v>
      </c>
      <c r="B81" s="1">
        <f t="shared" si="0"/>
        <v>5.5537904425221031E-2</v>
      </c>
    </row>
    <row r="82" spans="1:2" x14ac:dyDescent="0.45">
      <c r="A82">
        <v>80</v>
      </c>
      <c r="B82" s="1">
        <f t="shared" si="0"/>
        <v>5.5117549369549858E-2</v>
      </c>
    </row>
    <row r="83" spans="1:2" x14ac:dyDescent="0.45">
      <c r="A83">
        <v>81</v>
      </c>
      <c r="B83" s="1">
        <f t="shared" si="0"/>
        <v>5.4705538890412381E-2</v>
      </c>
    </row>
    <row r="84" spans="1:2" x14ac:dyDescent="0.45">
      <c r="A84">
        <v>82</v>
      </c>
      <c r="B84" s="1">
        <f t="shared" si="0"/>
        <v>5.4301607350418439E-2</v>
      </c>
    </row>
    <row r="85" spans="1:2" x14ac:dyDescent="0.45">
      <c r="A85">
        <v>83</v>
      </c>
      <c r="B85" s="1">
        <f t="shared" si="0"/>
        <v>5.3905500674444932E-2</v>
      </c>
    </row>
    <row r="86" spans="1:2" x14ac:dyDescent="0.45">
      <c r="A86">
        <v>84</v>
      </c>
      <c r="B86" s="1">
        <f t="shared" si="0"/>
        <v>5.3516975714399145E-2</v>
      </c>
    </row>
    <row r="87" spans="1:2" x14ac:dyDescent="0.45">
      <c r="A87">
        <v>85</v>
      </c>
      <c r="B87" s="1">
        <f t="shared" si="0"/>
        <v>5.3135799655961595E-2</v>
      </c>
    </row>
    <row r="88" spans="1:2" x14ac:dyDescent="0.45">
      <c r="A88">
        <v>86</v>
      </c>
      <c r="B88" s="1">
        <f t="shared" si="0"/>
        <v>5.2761749464077953E-2</v>
      </c>
    </row>
    <row r="89" spans="1:2" x14ac:dyDescent="0.45">
      <c r="A89">
        <v>87</v>
      </c>
      <c r="B89" s="1">
        <f t="shared" si="0"/>
        <v>5.2394611364251067E-2</v>
      </c>
    </row>
    <row r="90" spans="1:2" x14ac:dyDescent="0.45">
      <c r="A90">
        <v>88</v>
      </c>
      <c r="B90" s="1">
        <f t="shared" si="0"/>
        <v>5.2034180356941004E-2</v>
      </c>
    </row>
    <row r="91" spans="1:2" x14ac:dyDescent="0.45">
      <c r="A91">
        <v>89</v>
      </c>
      <c r="B91" s="1">
        <f t="shared" si="0"/>
        <v>5.1680259762610536E-2</v>
      </c>
    </row>
    <row r="92" spans="1:2" x14ac:dyDescent="0.45">
      <c r="A92">
        <v>90</v>
      </c>
      <c r="B92" s="1">
        <f t="shared" si="0"/>
        <v>5.1332660795162084E-2</v>
      </c>
    </row>
    <row r="93" spans="1:2" x14ac:dyDescent="0.45">
      <c r="A93">
        <v>91</v>
      </c>
      <c r="B93" s="1">
        <f t="shared" si="0"/>
        <v>5.0991202161702054E-2</v>
      </c>
    </row>
    <row r="94" spans="1:2" x14ac:dyDescent="0.45">
      <c r="A94">
        <v>92</v>
      </c>
      <c r="B94" s="1">
        <f t="shared" si="0"/>
        <v>5.0655709686737251E-2</v>
      </c>
    </row>
    <row r="95" spans="1:2" x14ac:dyDescent="0.45">
      <c r="A95">
        <v>93</v>
      </c>
      <c r="B95" s="1">
        <f t="shared" si="0"/>
        <v>5.0326015959065953E-2</v>
      </c>
    </row>
    <row r="96" spans="1:2" x14ac:dyDescent="0.45">
      <c r="A96">
        <v>94</v>
      </c>
      <c r="B96" s="1">
        <f t="shared" si="0"/>
        <v>5.000195999976504E-2</v>
      </c>
    </row>
    <row r="97" spans="1:2" x14ac:dyDescent="0.45">
      <c r="A97">
        <v>95</v>
      </c>
      <c r="B97" s="1">
        <f t="shared" si="0"/>
        <v>4.9683386949803739E-2</v>
      </c>
    </row>
    <row r="98" spans="1:2" x14ac:dyDescent="0.45">
      <c r="A98">
        <v>96</v>
      </c>
      <c r="B98" s="1">
        <f t="shared" si="0"/>
        <v>4.9370147775931218E-2</v>
      </c>
    </row>
    <row r="99" spans="1:2" x14ac:dyDescent="0.45">
      <c r="A99">
        <v>97</v>
      </c>
      <c r="B99" s="1">
        <f t="shared" si="0"/>
        <v>4.9062098993590889E-2</v>
      </c>
    </row>
    <row r="100" spans="1:2" x14ac:dyDescent="0.45">
      <c r="A100">
        <v>98</v>
      </c>
      <c r="B100" s="1">
        <f t="shared" si="0"/>
        <v>4.8759102405712372E-2</v>
      </c>
    </row>
    <row r="101" spans="1:2" x14ac:dyDescent="0.45">
      <c r="A101">
        <v>99</v>
      </c>
      <c r="B101" s="1">
        <f t="shared" si="0"/>
        <v>4.8461024856318903E-2</v>
      </c>
    </row>
    <row r="102" spans="1:2" x14ac:dyDescent="0.45">
      <c r="A102">
        <v>100</v>
      </c>
      <c r="B102" s="1">
        <f t="shared" si="0"/>
        <v>4.8167737997970507E-2</v>
      </c>
    </row>
    <row r="103" spans="1:2" x14ac:dyDescent="0.45">
      <c r="A103">
        <v>101</v>
      </c>
      <c r="B103" s="1">
        <f t="shared" si="0"/>
        <v>4.7879118072136462E-2</v>
      </c>
    </row>
    <row r="104" spans="1:2" x14ac:dyDescent="0.45">
      <c r="A104">
        <v>102</v>
      </c>
      <c r="B104" s="1">
        <f t="shared" si="0"/>
        <v>4.7595045701657679E-2</v>
      </c>
    </row>
    <row r="105" spans="1:2" x14ac:dyDescent="0.45">
      <c r="A105">
        <v>103</v>
      </c>
      <c r="B105" s="1">
        <f t="shared" si="0"/>
        <v>4.7315405694522972E-2</v>
      </c>
    </row>
    <row r="106" spans="1:2" x14ac:dyDescent="0.45">
      <c r="A106">
        <v>104</v>
      </c>
      <c r="B106" s="1">
        <f t="shared" si="0"/>
        <v>4.7040086858239204E-2</v>
      </c>
    </row>
    <row r="107" spans="1:2" x14ac:dyDescent="0.45">
      <c r="A107">
        <v>105</v>
      </c>
      <c r="B107" s="1">
        <f t="shared" si="0"/>
        <v>4.6768981824127524E-2</v>
      </c>
    </row>
    <row r="108" spans="1:2" x14ac:dyDescent="0.45">
      <c r="A108">
        <v>106</v>
      </c>
      <c r="B108" s="1">
        <f t="shared" si="0"/>
        <v>4.6501986880926355E-2</v>
      </c>
    </row>
    <row r="109" spans="1:2" x14ac:dyDescent="0.45">
      <c r="A109">
        <v>107</v>
      </c>
      <c r="B109" s="1">
        <f t="shared" si="0"/>
        <v>4.6239001817125487E-2</v>
      </c>
    </row>
    <row r="110" spans="1:2" x14ac:dyDescent="0.45">
      <c r="A110">
        <v>108</v>
      </c>
      <c r="B110" s="1">
        <f t="shared" si="0"/>
        <v>4.5979929771496654E-2</v>
      </c>
    </row>
    <row r="111" spans="1:2" x14ac:dyDescent="0.45">
      <c r="A111">
        <v>109</v>
      </c>
      <c r="B111" s="1">
        <f t="shared" si="0"/>
        <v>4.5724677091322663E-2</v>
      </c>
    </row>
    <row r="112" spans="1:2" x14ac:dyDescent="0.45">
      <c r="A112">
        <v>110</v>
      </c>
      <c r="B112" s="1">
        <f t="shared" si="0"/>
        <v>4.5473153197862291E-2</v>
      </c>
    </row>
    <row r="113" spans="1:2" x14ac:dyDescent="0.45">
      <c r="A113">
        <v>111</v>
      </c>
      <c r="B113" s="1">
        <f t="shared" si="0"/>
        <v>4.5225270458619883E-2</v>
      </c>
    </row>
    <row r="114" spans="1:2" x14ac:dyDescent="0.45">
      <c r="A114">
        <v>112</v>
      </c>
      <c r="B114" s="1">
        <f t="shared" si="0"/>
        <v>4.4980944066017131E-2</v>
      </c>
    </row>
    <row r="115" spans="1:2" x14ac:dyDescent="0.45">
      <c r="A115">
        <v>113</v>
      </c>
      <c r="B115" s="1">
        <f t="shared" si="0"/>
        <v>4.4740091922092759E-2</v>
      </c>
    </row>
    <row r="116" spans="1:2" x14ac:dyDescent="0.45">
      <c r="A116">
        <v>114</v>
      </c>
      <c r="B116" s="1">
        <f t="shared" si="0"/>
        <v>4.4502634528880078E-2</v>
      </c>
    </row>
    <row r="117" spans="1:2" x14ac:dyDescent="0.45">
      <c r="A117">
        <v>115</v>
      </c>
      <c r="B117" s="1">
        <f t="shared" si="0"/>
        <v>4.4268494884135742E-2</v>
      </c>
    </row>
    <row r="118" spans="1:2" x14ac:dyDescent="0.45">
      <c r="A118">
        <v>116</v>
      </c>
      <c r="B118" s="1">
        <f t="shared" si="0"/>
        <v>4.4037598382114462E-2</v>
      </c>
    </row>
    <row r="119" spans="1:2" x14ac:dyDescent="0.45">
      <c r="A119">
        <v>117</v>
      </c>
      <c r="B119" s="1">
        <f t="shared" si="0"/>
        <v>4.3809872719104824E-2</v>
      </c>
    </row>
    <row r="120" spans="1:2" x14ac:dyDescent="0.45">
      <c r="A120">
        <v>118</v>
      </c>
      <c r="B120" s="1">
        <f t="shared" si="0"/>
        <v>4.3585247803458543E-2</v>
      </c>
    </row>
    <row r="121" spans="1:2" x14ac:dyDescent="0.45">
      <c r="A121">
        <v>119</v>
      </c>
      <c r="B121" s="1">
        <f t="shared" si="0"/>
        <v>4.3363655669864179E-2</v>
      </c>
    </row>
    <row r="122" spans="1:2" x14ac:dyDescent="0.45">
      <c r="A122">
        <v>120</v>
      </c>
      <c r="B122" s="1">
        <f t="shared" si="0"/>
        <v>4.3145030397630749E-2</v>
      </c>
    </row>
    <row r="123" spans="1:2" x14ac:dyDescent="0.45">
      <c r="A123">
        <v>121</v>
      </c>
      <c r="B123" s="1">
        <f t="shared" si="0"/>
        <v>4.2929308032762063E-2</v>
      </c>
    </row>
    <row r="124" spans="1:2" x14ac:dyDescent="0.45">
      <c r="A124">
        <v>122</v>
      </c>
      <c r="B124" s="1">
        <f t="shared" si="0"/>
        <v>4.271642651361688E-2</v>
      </c>
    </row>
    <row r="125" spans="1:2" x14ac:dyDescent="0.45">
      <c r="A125">
        <v>123</v>
      </c>
      <c r="B125" s="1">
        <f t="shared" si="0"/>
        <v>4.2506325599961023E-2</v>
      </c>
    </row>
    <row r="126" spans="1:2" x14ac:dyDescent="0.45">
      <c r="A126">
        <v>124</v>
      </c>
      <c r="B126" s="1">
        <f t="shared" si="0"/>
        <v>4.2298946805231413E-2</v>
      </c>
    </row>
    <row r="127" spans="1:2" x14ac:dyDescent="0.45">
      <c r="A127">
        <v>125</v>
      </c>
      <c r="B127" s="1">
        <f t="shared" si="0"/>
        <v>4.2094233331841653E-2</v>
      </c>
    </row>
    <row r="128" spans="1:2" x14ac:dyDescent="0.45">
      <c r="A128">
        <v>126</v>
      </c>
      <c r="B128" s="1">
        <f t="shared" ref="B128:B182" si="1">0.7776*A128^-0.604</f>
        <v>4.1892130009369352E-2</v>
      </c>
    </row>
    <row r="129" spans="1:2" x14ac:dyDescent="0.45">
      <c r="A129">
        <v>127</v>
      </c>
      <c r="B129" s="1">
        <f t="shared" si="1"/>
        <v>4.1692583235475505E-2</v>
      </c>
    </row>
    <row r="130" spans="1:2" x14ac:dyDescent="0.45">
      <c r="A130">
        <v>128</v>
      </c>
      <c r="B130" s="1">
        <f t="shared" si="1"/>
        <v>4.1495540919414507E-2</v>
      </c>
    </row>
    <row r="131" spans="1:2" x14ac:dyDescent="0.45">
      <c r="A131">
        <v>129</v>
      </c>
      <c r="B131" s="1">
        <f t="shared" si="1"/>
        <v>4.1300952428001837E-2</v>
      </c>
    </row>
    <row r="132" spans="1:2" x14ac:dyDescent="0.45">
      <c r="A132">
        <v>130</v>
      </c>
      <c r="B132" s="1">
        <f t="shared" si="1"/>
        <v>4.1108768533914736E-2</v>
      </c>
    </row>
    <row r="133" spans="1:2" x14ac:dyDescent="0.45">
      <c r="A133">
        <v>131</v>
      </c>
      <c r="B133" s="1">
        <f t="shared" si="1"/>
        <v>4.0918941366207787E-2</v>
      </c>
    </row>
    <row r="134" spans="1:2" x14ac:dyDescent="0.45">
      <c r="A134">
        <v>132</v>
      </c>
      <c r="B134" s="1">
        <f t="shared" si="1"/>
        <v>4.0731424362932547E-2</v>
      </c>
    </row>
    <row r="135" spans="1:2" x14ac:dyDescent="0.45">
      <c r="A135">
        <v>133</v>
      </c>
      <c r="B135" s="1">
        <f t="shared" si="1"/>
        <v>4.0546172225756544E-2</v>
      </c>
    </row>
    <row r="136" spans="1:2" x14ac:dyDescent="0.45">
      <c r="A136">
        <v>134</v>
      </c>
      <c r="B136" s="1">
        <f t="shared" si="1"/>
        <v>4.0363140876482947E-2</v>
      </c>
    </row>
    <row r="137" spans="1:2" x14ac:dyDescent="0.45">
      <c r="A137">
        <v>135</v>
      </c>
      <c r="B137" s="1">
        <f t="shared" si="1"/>
        <v>4.0182287415377958E-2</v>
      </c>
    </row>
    <row r="138" spans="1:2" x14ac:dyDescent="0.45">
      <c r="A138">
        <v>136</v>
      </c>
      <c r="B138" s="1">
        <f t="shared" si="1"/>
        <v>4.0003570081217715E-2</v>
      </c>
    </row>
    <row r="139" spans="1:2" x14ac:dyDescent="0.45">
      <c r="A139">
        <v>137</v>
      </c>
      <c r="B139" s="1">
        <f t="shared" si="1"/>
        <v>3.9826948212972051E-2</v>
      </c>
    </row>
    <row r="140" spans="1:2" x14ac:dyDescent="0.45">
      <c r="A140">
        <v>138</v>
      </c>
      <c r="B140" s="1">
        <f t="shared" si="1"/>
        <v>3.9652382213046219E-2</v>
      </c>
    </row>
    <row r="141" spans="1:2" x14ac:dyDescent="0.45">
      <c r="A141">
        <v>139</v>
      </c>
      <c r="B141" s="1">
        <f t="shared" si="1"/>
        <v>3.9479833512007068E-2</v>
      </c>
    </row>
    <row r="142" spans="1:2" x14ac:dyDescent="0.45">
      <c r="A142">
        <v>140</v>
      </c>
      <c r="B142" s="1">
        <f t="shared" si="1"/>
        <v>3.9309264534722811E-2</v>
      </c>
    </row>
    <row r="143" spans="1:2" x14ac:dyDescent="0.45">
      <c r="A143">
        <v>141</v>
      </c>
      <c r="B143" s="1">
        <f t="shared" si="1"/>
        <v>3.9140638667850801E-2</v>
      </c>
    </row>
    <row r="144" spans="1:2" x14ac:dyDescent="0.45">
      <c r="A144">
        <v>142</v>
      </c>
      <c r="B144" s="1">
        <f t="shared" si="1"/>
        <v>3.8973920228609973E-2</v>
      </c>
    </row>
    <row r="145" spans="1:2" x14ac:dyDescent="0.45">
      <c r="A145">
        <v>143</v>
      </c>
      <c r="B145" s="1">
        <f t="shared" si="1"/>
        <v>3.8809074434778899E-2</v>
      </c>
    </row>
    <row r="146" spans="1:2" x14ac:dyDescent="0.45">
      <c r="A146">
        <v>144</v>
      </c>
      <c r="B146" s="1">
        <f t="shared" si="1"/>
        <v>3.8646067375862896E-2</v>
      </c>
    </row>
    <row r="147" spans="1:2" x14ac:dyDescent="0.45">
      <c r="A147">
        <v>145</v>
      </c>
      <c r="B147" s="1">
        <f t="shared" si="1"/>
        <v>3.8484865985377266E-2</v>
      </c>
    </row>
    <row r="148" spans="1:2" x14ac:dyDescent="0.45">
      <c r="A148">
        <v>146</v>
      </c>
      <c r="B148" s="1">
        <f t="shared" si="1"/>
        <v>3.8325438014195495E-2</v>
      </c>
    </row>
    <row r="149" spans="1:2" x14ac:dyDescent="0.45">
      <c r="A149">
        <v>147</v>
      </c>
      <c r="B149" s="1">
        <f t="shared" si="1"/>
        <v>3.8167752004915255E-2</v>
      </c>
    </row>
    <row r="150" spans="1:2" x14ac:dyDescent="0.45">
      <c r="A150">
        <v>148</v>
      </c>
      <c r="B150" s="1">
        <f t="shared" si="1"/>
        <v>3.8011777267196033E-2</v>
      </c>
    </row>
    <row r="151" spans="1:2" x14ac:dyDescent="0.45">
      <c r="A151">
        <v>149</v>
      </c>
      <c r="B151" s="1">
        <f t="shared" si="1"/>
        <v>3.7857483854025702E-2</v>
      </c>
    </row>
    <row r="152" spans="1:2" x14ac:dyDescent="0.45">
      <c r="A152">
        <v>150</v>
      </c>
      <c r="B152" s="1">
        <f t="shared" si="1"/>
        <v>3.77048425388751E-2</v>
      </c>
    </row>
    <row r="153" spans="1:2" x14ac:dyDescent="0.45">
      <c r="A153">
        <v>151</v>
      </c>
      <c r="B153" s="1">
        <f t="shared" si="1"/>
        <v>3.7553824793701174E-2</v>
      </c>
    </row>
    <row r="154" spans="1:2" x14ac:dyDescent="0.45">
      <c r="A154">
        <v>152</v>
      </c>
      <c r="B154" s="1">
        <f t="shared" si="1"/>
        <v>3.7404402767762669E-2</v>
      </c>
    </row>
    <row r="155" spans="1:2" x14ac:dyDescent="0.45">
      <c r="A155">
        <v>153</v>
      </c>
      <c r="B155" s="1">
        <f t="shared" si="1"/>
        <v>3.7256549267212377E-2</v>
      </c>
    </row>
    <row r="156" spans="1:2" x14ac:dyDescent="0.45">
      <c r="A156">
        <v>154</v>
      </c>
      <c r="B156" s="1">
        <f t="shared" si="1"/>
        <v>3.7110237735433198E-2</v>
      </c>
    </row>
    <row r="157" spans="1:2" x14ac:dyDescent="0.45">
      <c r="A157">
        <v>155</v>
      </c>
      <c r="B157" s="1">
        <f t="shared" si="1"/>
        <v>3.6965442234086016E-2</v>
      </c>
    </row>
    <row r="158" spans="1:2" x14ac:dyDescent="0.45">
      <c r="A158">
        <v>156</v>
      </c>
      <c r="B158" s="1">
        <f t="shared" si="1"/>
        <v>3.6822137424839141E-2</v>
      </c>
    </row>
    <row r="159" spans="1:2" x14ac:dyDescent="0.45">
      <c r="A159">
        <v>157</v>
      </c>
      <c r="B159" s="1">
        <f t="shared" si="1"/>
        <v>3.6680298551750909E-2</v>
      </c>
    </row>
    <row r="160" spans="1:2" x14ac:dyDescent="0.45">
      <c r="A160">
        <v>158</v>
      </c>
      <c r="B160" s="1">
        <f t="shared" si="1"/>
        <v>3.6539901424277842E-2</v>
      </c>
    </row>
    <row r="161" spans="1:2" x14ac:dyDescent="0.45">
      <c r="A161">
        <v>159</v>
      </c>
      <c r="B161" s="1">
        <f t="shared" si="1"/>
        <v>3.6400922400882468E-2</v>
      </c>
    </row>
    <row r="162" spans="1:2" x14ac:dyDescent="0.45">
      <c r="A162">
        <v>160</v>
      </c>
      <c r="B162" s="1">
        <f t="shared" si="1"/>
        <v>3.6263338373215978E-2</v>
      </c>
    </row>
    <row r="163" spans="1:2" x14ac:dyDescent="0.45">
      <c r="A163">
        <v>161</v>
      </c>
      <c r="B163" s="1">
        <f t="shared" si="1"/>
        <v>3.6127126750852084E-2</v>
      </c>
    </row>
    <row r="164" spans="1:2" x14ac:dyDescent="0.45">
      <c r="A164">
        <v>162</v>
      </c>
      <c r="B164" s="1">
        <f t="shared" si="1"/>
        <v>3.5992265446549786E-2</v>
      </c>
    </row>
    <row r="165" spans="1:2" x14ac:dyDescent="0.45">
      <c r="A165">
        <v>163</v>
      </c>
      <c r="B165" s="1">
        <f t="shared" si="1"/>
        <v>3.5858732862023152E-2</v>
      </c>
    </row>
    <row r="166" spans="1:2" x14ac:dyDescent="0.45">
      <c r="A166">
        <v>164</v>
      </c>
      <c r="B166" s="1">
        <f t="shared" si="1"/>
        <v>3.5726507874198267E-2</v>
      </c>
    </row>
    <row r="167" spans="1:2" x14ac:dyDescent="0.45">
      <c r="A167">
        <v>165</v>
      </c>
      <c r="B167" s="1">
        <f t="shared" si="1"/>
        <v>3.5595569821937324E-2</v>
      </c>
    </row>
    <row r="168" spans="1:2" x14ac:dyDescent="0.45">
      <c r="A168">
        <v>166</v>
      </c>
      <c r="B168" s="1">
        <f t="shared" si="1"/>
        <v>3.5465898493211294E-2</v>
      </c>
    </row>
    <row r="169" spans="1:2" x14ac:dyDescent="0.45">
      <c r="A169">
        <v>167</v>
      </c>
      <c r="B169" s="1">
        <f t="shared" si="1"/>
        <v>3.5337474112704041E-2</v>
      </c>
    </row>
    <row r="170" spans="1:2" x14ac:dyDescent="0.45">
      <c r="A170">
        <v>168</v>
      </c>
      <c r="B170" s="1">
        <f t="shared" si="1"/>
        <v>3.5210277329829807E-2</v>
      </c>
    </row>
    <row r="171" spans="1:2" x14ac:dyDescent="0.45">
      <c r="A171">
        <v>169</v>
      </c>
      <c r="B171" s="1">
        <f t="shared" si="1"/>
        <v>3.5084289207148976E-2</v>
      </c>
    </row>
    <row r="172" spans="1:2" x14ac:dyDescent="0.45">
      <c r="A172">
        <v>170</v>
      </c>
      <c r="B172" s="1">
        <f t="shared" si="1"/>
        <v>3.495949120916593E-2</v>
      </c>
    </row>
    <row r="173" spans="1:2" x14ac:dyDescent="0.45">
      <c r="A173">
        <v>171</v>
      </c>
      <c r="B173" s="1">
        <f t="shared" si="1"/>
        <v>3.4835865191494529E-2</v>
      </c>
    </row>
    <row r="174" spans="1:2" x14ac:dyDescent="0.45">
      <c r="A174">
        <v>172</v>
      </c>
      <c r="B174" s="1">
        <f t="shared" si="1"/>
        <v>3.4713393390376913E-2</v>
      </c>
    </row>
    <row r="175" spans="1:2" x14ac:dyDescent="0.45">
      <c r="A175">
        <v>173</v>
      </c>
      <c r="B175" s="1">
        <f t="shared" si="1"/>
        <v>3.4592058412542349E-2</v>
      </c>
    </row>
    <row r="176" spans="1:2" x14ac:dyDescent="0.45">
      <c r="A176">
        <v>174</v>
      </c>
      <c r="B176" s="1">
        <f t="shared" si="1"/>
        <v>3.4471843225393033E-2</v>
      </c>
    </row>
    <row r="177" spans="1:2" x14ac:dyDescent="0.45">
      <c r="A177">
        <v>175</v>
      </c>
      <c r="B177" s="1">
        <f t="shared" si="1"/>
        <v>3.4352731147504319E-2</v>
      </c>
    </row>
    <row r="178" spans="1:2" x14ac:dyDescent="0.45">
      <c r="A178">
        <v>176</v>
      </c>
      <c r="B178" s="1">
        <f t="shared" si="1"/>
        <v>3.4234705839428198E-2</v>
      </c>
    </row>
    <row r="179" spans="1:2" x14ac:dyDescent="0.45">
      <c r="A179">
        <v>177</v>
      </c>
      <c r="B179" s="1">
        <f t="shared" si="1"/>
        <v>3.4117751294787751E-2</v>
      </c>
    </row>
    <row r="180" spans="1:2" x14ac:dyDescent="0.45">
      <c r="A180">
        <v>178</v>
      </c>
      <c r="B180" s="1">
        <f t="shared" si="1"/>
        <v>3.4001851831652816E-2</v>
      </c>
    </row>
    <row r="181" spans="1:2" x14ac:dyDescent="0.45">
      <c r="A181">
        <v>179</v>
      </c>
      <c r="B181" s="1">
        <f t="shared" si="1"/>
        <v>3.3886992084185545E-2</v>
      </c>
    </row>
    <row r="182" spans="1:2" x14ac:dyDescent="0.45">
      <c r="A182">
        <v>180</v>
      </c>
      <c r="B182" s="1">
        <f t="shared" si="1"/>
        <v>3.3773156994546603E-2</v>
      </c>
    </row>
  </sheetData>
  <phoneticPr fontId="5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7"/>
  <sheetViews>
    <sheetView workbookViewId="0">
      <selection activeCell="M21" sqref="M21"/>
    </sheetView>
  </sheetViews>
  <sheetFormatPr defaultColWidth="11.07421875" defaultRowHeight="17.5" x14ac:dyDescent="0.45"/>
  <cols>
    <col min="3" max="3" width="12.84375" bestFit="1" customWidth="1"/>
  </cols>
  <sheetData>
    <row r="1" spans="1:4" x14ac:dyDescent="0.45">
      <c r="A1" t="s">
        <v>0</v>
      </c>
      <c r="B1" t="s">
        <v>3</v>
      </c>
      <c r="C1" t="s">
        <v>4</v>
      </c>
      <c r="D1" t="s">
        <v>2</v>
      </c>
    </row>
    <row r="2" spans="1:4" x14ac:dyDescent="0.45">
      <c r="A2">
        <v>0</v>
      </c>
      <c r="B2">
        <f>43375-2460</f>
        <v>40915</v>
      </c>
      <c r="C2">
        <v>2354.9960000000001</v>
      </c>
      <c r="D2" s="2">
        <f>C2/B2</f>
        <v>5.755825491873396E-2</v>
      </c>
    </row>
    <row r="3" spans="1:4" x14ac:dyDescent="0.45">
      <c r="A3">
        <v>1</v>
      </c>
      <c r="B3">
        <v>15694</v>
      </c>
      <c r="C3">
        <v>2466.9539999999997</v>
      </c>
      <c r="D3" s="2">
        <f t="shared" ref="D3:D37" si="0">C3/B3</f>
        <v>0.1571909009812667</v>
      </c>
    </row>
    <row r="4" spans="1:4" x14ac:dyDescent="0.45">
      <c r="A4">
        <v>2</v>
      </c>
      <c r="B4">
        <v>11017</v>
      </c>
      <c r="C4">
        <v>1849.26</v>
      </c>
      <c r="D4" s="2">
        <f t="shared" si="0"/>
        <v>0.16785513297630933</v>
      </c>
    </row>
    <row r="5" spans="1:4" x14ac:dyDescent="0.45">
      <c r="A5">
        <v>3</v>
      </c>
      <c r="B5">
        <v>9162</v>
      </c>
      <c r="C5">
        <v>1505.7279999999998</v>
      </c>
      <c r="D5" s="2">
        <f t="shared" si="0"/>
        <v>0.16434490285963763</v>
      </c>
    </row>
    <row r="6" spans="1:4" x14ac:dyDescent="0.45">
      <c r="A6">
        <v>4</v>
      </c>
      <c r="B6">
        <v>7924</v>
      </c>
      <c r="C6">
        <v>1556.3869999999997</v>
      </c>
      <c r="D6" s="2">
        <f t="shared" si="0"/>
        <v>0.19641431095406356</v>
      </c>
    </row>
    <row r="7" spans="1:4" x14ac:dyDescent="0.45">
      <c r="A7">
        <v>5</v>
      </c>
      <c r="B7">
        <v>7244</v>
      </c>
      <c r="C7">
        <v>1227.8559999999998</v>
      </c>
      <c r="D7" s="2">
        <f t="shared" si="0"/>
        <v>0.16949972390944226</v>
      </c>
    </row>
    <row r="8" spans="1:4" x14ac:dyDescent="0.45">
      <c r="A8">
        <v>6</v>
      </c>
      <c r="B8">
        <v>6774</v>
      </c>
      <c r="C8">
        <v>1338.4209999999998</v>
      </c>
      <c r="D8" s="2">
        <f t="shared" si="0"/>
        <v>0.19758207853557719</v>
      </c>
    </row>
    <row r="9" spans="1:4" x14ac:dyDescent="0.45">
      <c r="A9">
        <v>7</v>
      </c>
      <c r="B9">
        <v>6288</v>
      </c>
      <c r="C9">
        <v>1085.8819999999998</v>
      </c>
      <c r="D9" s="2">
        <f t="shared" si="0"/>
        <v>0.17269115776081423</v>
      </c>
    </row>
    <row r="10" spans="1:4" x14ac:dyDescent="0.45">
      <c r="A10">
        <v>8</v>
      </c>
      <c r="B10">
        <v>5786</v>
      </c>
      <c r="C10">
        <v>937.80399999999997</v>
      </c>
      <c r="D10" s="2">
        <f t="shared" si="0"/>
        <v>0.16208157621845834</v>
      </c>
    </row>
    <row r="11" spans="1:4" x14ac:dyDescent="0.45">
      <c r="A11">
        <v>9</v>
      </c>
      <c r="B11">
        <v>5295</v>
      </c>
      <c r="C11">
        <v>907.05299999999988</v>
      </c>
      <c r="D11" s="2">
        <f t="shared" si="0"/>
        <v>0.17130368271954671</v>
      </c>
    </row>
    <row r="12" spans="1:4" x14ac:dyDescent="0.45">
      <c r="A12">
        <v>10</v>
      </c>
      <c r="B12">
        <v>4914</v>
      </c>
      <c r="C12">
        <v>881.07600000000002</v>
      </c>
      <c r="D12" s="2">
        <f t="shared" si="0"/>
        <v>0.17929914529914531</v>
      </c>
    </row>
    <row r="13" spans="1:4" x14ac:dyDescent="0.45">
      <c r="A13">
        <v>11</v>
      </c>
      <c r="B13">
        <v>4625</v>
      </c>
      <c r="C13">
        <v>856.67399999999986</v>
      </c>
      <c r="D13" s="2">
        <f t="shared" si="0"/>
        <v>0.18522681081081077</v>
      </c>
    </row>
    <row r="14" spans="1:4" x14ac:dyDescent="0.45">
      <c r="A14">
        <v>12</v>
      </c>
      <c r="B14">
        <v>4414</v>
      </c>
      <c r="C14">
        <v>868.5809999999999</v>
      </c>
      <c r="D14" s="2">
        <f t="shared" si="0"/>
        <v>0.19677865881286813</v>
      </c>
    </row>
    <row r="15" spans="1:4" x14ac:dyDescent="0.45">
      <c r="A15">
        <v>13</v>
      </c>
      <c r="B15">
        <v>4344</v>
      </c>
      <c r="C15">
        <v>1020.3829999999999</v>
      </c>
      <c r="D15" s="2">
        <f t="shared" si="0"/>
        <v>0.23489479742173111</v>
      </c>
    </row>
    <row r="16" spans="1:4" x14ac:dyDescent="0.45">
      <c r="A16">
        <v>14</v>
      </c>
      <c r="B16">
        <v>4186</v>
      </c>
      <c r="C16">
        <v>837.80899999999986</v>
      </c>
      <c r="D16" s="2">
        <f t="shared" si="0"/>
        <v>0.20014548494983275</v>
      </c>
    </row>
    <row r="17" spans="1:4" x14ac:dyDescent="0.45">
      <c r="A17">
        <v>15</v>
      </c>
      <c r="B17">
        <v>3991</v>
      </c>
      <c r="C17">
        <v>1007.93</v>
      </c>
      <c r="D17" s="2">
        <f t="shared" si="0"/>
        <v>0.25255073916311699</v>
      </c>
    </row>
    <row r="18" spans="1:4" x14ac:dyDescent="0.45">
      <c r="A18">
        <v>16</v>
      </c>
      <c r="B18">
        <v>3747</v>
      </c>
      <c r="C18">
        <v>625.19799999999998</v>
      </c>
      <c r="D18" s="2">
        <f t="shared" si="0"/>
        <v>0.16685294902588738</v>
      </c>
    </row>
    <row r="19" spans="1:4" x14ac:dyDescent="0.45">
      <c r="A19">
        <v>17</v>
      </c>
      <c r="B19">
        <v>3583</v>
      </c>
      <c r="C19">
        <v>591.63300000000004</v>
      </c>
      <c r="D19" s="2">
        <f t="shared" si="0"/>
        <v>0.1651222439296679</v>
      </c>
    </row>
    <row r="20" spans="1:4" x14ac:dyDescent="0.45">
      <c r="A20">
        <v>18</v>
      </c>
      <c r="B20">
        <v>3462</v>
      </c>
      <c r="C20">
        <v>790.3069999999999</v>
      </c>
      <c r="D20" s="2">
        <f t="shared" si="0"/>
        <v>0.22828047371461579</v>
      </c>
    </row>
    <row r="21" spans="1:4" x14ac:dyDescent="0.45">
      <c r="A21">
        <v>19</v>
      </c>
      <c r="B21">
        <v>3345</v>
      </c>
      <c r="C21">
        <v>624.56799999999998</v>
      </c>
      <c r="D21" s="2">
        <f t="shared" si="0"/>
        <v>0.18671689088191329</v>
      </c>
    </row>
    <row r="22" spans="1:4" x14ac:dyDescent="0.45">
      <c r="A22">
        <v>20</v>
      </c>
      <c r="B22">
        <v>3314</v>
      </c>
      <c r="C22">
        <v>763.03499999999997</v>
      </c>
      <c r="D22" s="2">
        <f t="shared" si="0"/>
        <v>0.23024592637296318</v>
      </c>
    </row>
    <row r="23" spans="1:4" x14ac:dyDescent="0.45">
      <c r="A23">
        <v>21</v>
      </c>
      <c r="B23">
        <v>3288</v>
      </c>
      <c r="C23">
        <v>647.73799999999994</v>
      </c>
      <c r="D23" s="2">
        <f t="shared" si="0"/>
        <v>0.19700060827250607</v>
      </c>
    </row>
    <row r="24" spans="1:4" x14ac:dyDescent="0.45">
      <c r="A24">
        <v>22</v>
      </c>
      <c r="B24">
        <v>3152</v>
      </c>
      <c r="C24">
        <v>502.75399999999996</v>
      </c>
      <c r="D24" s="2">
        <f t="shared" si="0"/>
        <v>0.15950317258883248</v>
      </c>
    </row>
    <row r="25" spans="1:4" x14ac:dyDescent="0.45">
      <c r="A25">
        <v>23</v>
      </c>
      <c r="B25">
        <v>3023</v>
      </c>
      <c r="C25">
        <v>626.6049999999999</v>
      </c>
      <c r="D25" s="2">
        <f t="shared" si="0"/>
        <v>0.20727919285478</v>
      </c>
    </row>
    <row r="26" spans="1:4" x14ac:dyDescent="0.45">
      <c r="A26">
        <v>24</v>
      </c>
      <c r="B26">
        <v>2935</v>
      </c>
      <c r="C26">
        <v>713.43299999999999</v>
      </c>
      <c r="D26" s="2">
        <f t="shared" si="0"/>
        <v>0.24307768313458261</v>
      </c>
    </row>
    <row r="27" spans="1:4" x14ac:dyDescent="0.45">
      <c r="A27">
        <v>25</v>
      </c>
      <c r="B27">
        <v>2961</v>
      </c>
      <c r="C27">
        <v>593.78899999999999</v>
      </c>
      <c r="D27" s="2">
        <f t="shared" si="0"/>
        <v>0.20053664302600471</v>
      </c>
    </row>
    <row r="28" spans="1:4" x14ac:dyDescent="0.45">
      <c r="A28">
        <v>26</v>
      </c>
      <c r="B28">
        <v>2972</v>
      </c>
      <c r="C28">
        <v>668.67499999999995</v>
      </c>
      <c r="D28" s="2">
        <f t="shared" si="0"/>
        <v>0.2249915881561238</v>
      </c>
    </row>
    <row r="29" spans="1:4" x14ac:dyDescent="0.45">
      <c r="A29">
        <v>27</v>
      </c>
      <c r="B29">
        <v>2949</v>
      </c>
      <c r="C29">
        <v>658.1049999999999</v>
      </c>
      <c r="D29" s="2">
        <f t="shared" si="0"/>
        <v>0.22316208884367578</v>
      </c>
    </row>
    <row r="30" spans="1:4" x14ac:dyDescent="0.45">
      <c r="A30">
        <v>28</v>
      </c>
      <c r="B30">
        <v>2951</v>
      </c>
      <c r="C30">
        <v>534.29599999999994</v>
      </c>
      <c r="D30" s="2">
        <f t="shared" si="0"/>
        <v>0.18105591324974582</v>
      </c>
    </row>
    <row r="31" spans="1:4" x14ac:dyDescent="0.45">
      <c r="A31">
        <v>29</v>
      </c>
      <c r="B31">
        <v>2834</v>
      </c>
      <c r="C31">
        <v>635.09599999999989</v>
      </c>
      <c r="D31" s="2">
        <f t="shared" si="0"/>
        <v>0.22409880028228649</v>
      </c>
    </row>
    <row r="32" spans="1:4" x14ac:dyDescent="0.45">
      <c r="A32">
        <v>30</v>
      </c>
      <c r="B32">
        <v>2692</v>
      </c>
      <c r="C32">
        <v>568.673</v>
      </c>
      <c r="D32" s="2">
        <f t="shared" si="0"/>
        <v>0.21124554234769688</v>
      </c>
    </row>
    <row r="33" spans="1:4" x14ac:dyDescent="0.45">
      <c r="A33">
        <v>31</v>
      </c>
      <c r="B33">
        <v>2639</v>
      </c>
      <c r="C33">
        <v>630.99399999999991</v>
      </c>
      <c r="D33" s="2">
        <f t="shared" si="0"/>
        <v>0.23910344827586202</v>
      </c>
    </row>
    <row r="34" spans="1:4" x14ac:dyDescent="0.45">
      <c r="A34">
        <v>32</v>
      </c>
      <c r="B34">
        <v>2577</v>
      </c>
      <c r="C34">
        <v>470.76399999999995</v>
      </c>
      <c r="D34" s="2">
        <f t="shared" si="0"/>
        <v>0.18267908420644158</v>
      </c>
    </row>
    <row r="35" spans="1:4" x14ac:dyDescent="0.45">
      <c r="A35">
        <v>33</v>
      </c>
      <c r="B35">
        <v>2586</v>
      </c>
      <c r="C35">
        <v>755.56600000000003</v>
      </c>
      <c r="D35" s="2">
        <f t="shared" si="0"/>
        <v>0.29217556071152362</v>
      </c>
    </row>
    <row r="36" spans="1:4" x14ac:dyDescent="0.45">
      <c r="A36">
        <v>34</v>
      </c>
      <c r="B36">
        <v>2619</v>
      </c>
      <c r="C36">
        <v>498.029</v>
      </c>
      <c r="D36" s="2">
        <f t="shared" si="0"/>
        <v>0.19015998472699502</v>
      </c>
    </row>
    <row r="37" spans="1:4" x14ac:dyDescent="0.45">
      <c r="A37">
        <v>35</v>
      </c>
      <c r="B37">
        <v>2550</v>
      </c>
      <c r="C37">
        <v>437.21999999999997</v>
      </c>
      <c r="D37" s="2">
        <f t="shared" si="0"/>
        <v>0.17145882352941175</v>
      </c>
    </row>
  </sheetData>
  <phoneticPr fontId="5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2"/>
  <sheetViews>
    <sheetView workbookViewId="0">
      <selection activeCell="H37" sqref="H37"/>
    </sheetView>
  </sheetViews>
  <sheetFormatPr defaultColWidth="11.07421875" defaultRowHeight="17.5" x14ac:dyDescent="0.45"/>
  <cols>
    <col min="3" max="3" width="12.84375" bestFit="1" customWidth="1"/>
  </cols>
  <sheetData>
    <row r="1" spans="1:6" x14ac:dyDescent="0.45">
      <c r="A1" t="s">
        <v>0</v>
      </c>
      <c r="B1" t="s">
        <v>3</v>
      </c>
      <c r="C1" t="s">
        <v>4</v>
      </c>
      <c r="D1" t="s">
        <v>2</v>
      </c>
      <c r="E1" t="s">
        <v>1</v>
      </c>
      <c r="F1" t="s">
        <v>5</v>
      </c>
    </row>
    <row r="2" spans="1:6" x14ac:dyDescent="0.45">
      <c r="A2">
        <v>0</v>
      </c>
      <c r="B2">
        <f>43375-2460</f>
        <v>40915</v>
      </c>
      <c r="C2">
        <v>2354.9960000000001</v>
      </c>
      <c r="D2" s="2">
        <f>C2/B2</f>
        <v>5.755825491873396E-2</v>
      </c>
      <c r="E2">
        <f>B2/B$2</f>
        <v>1</v>
      </c>
    </row>
    <row r="3" spans="1:6" x14ac:dyDescent="0.45">
      <c r="A3">
        <v>1</v>
      </c>
      <c r="B3">
        <v>15694</v>
      </c>
      <c r="C3">
        <v>2466.9539999999997</v>
      </c>
      <c r="D3" s="2">
        <f t="shared" ref="D3:D37" si="0">C3/B3</f>
        <v>0.1571909009812667</v>
      </c>
      <c r="E3">
        <f>B3/B$2</f>
        <v>0.38357570573139438</v>
      </c>
    </row>
    <row r="4" spans="1:6" x14ac:dyDescent="0.45">
      <c r="A4">
        <v>2</v>
      </c>
      <c r="B4">
        <v>11017</v>
      </c>
      <c r="C4">
        <v>1849.26</v>
      </c>
      <c r="D4" s="2">
        <f t="shared" si="0"/>
        <v>0.16785513297630933</v>
      </c>
      <c r="E4">
        <f t="shared" ref="E4:E37" si="1">B4/B$2</f>
        <v>0.2692655505315899</v>
      </c>
    </row>
    <row r="5" spans="1:6" x14ac:dyDescent="0.45">
      <c r="A5">
        <v>3</v>
      </c>
      <c r="B5">
        <v>9162</v>
      </c>
      <c r="C5">
        <v>1505.7279999999998</v>
      </c>
      <c r="D5" s="2">
        <f t="shared" si="0"/>
        <v>0.16434490285963763</v>
      </c>
      <c r="E5">
        <f t="shared" si="1"/>
        <v>0.22392765489429306</v>
      </c>
    </row>
    <row r="6" spans="1:6" x14ac:dyDescent="0.45">
      <c r="A6">
        <v>4</v>
      </c>
      <c r="B6">
        <v>7924</v>
      </c>
      <c r="C6">
        <v>1556.3869999999997</v>
      </c>
      <c r="D6" s="2">
        <f t="shared" si="0"/>
        <v>0.19641431095406356</v>
      </c>
      <c r="E6">
        <f t="shared" si="1"/>
        <v>0.19366980325064156</v>
      </c>
    </row>
    <row r="7" spans="1:6" x14ac:dyDescent="0.45">
      <c r="A7">
        <v>5</v>
      </c>
      <c r="B7">
        <v>7244</v>
      </c>
      <c r="C7">
        <v>1227.8559999999998</v>
      </c>
      <c r="D7" s="2">
        <f t="shared" si="0"/>
        <v>0.16949972390944226</v>
      </c>
      <c r="E7">
        <f t="shared" si="1"/>
        <v>0.17704998166931443</v>
      </c>
    </row>
    <row r="8" spans="1:6" x14ac:dyDescent="0.45">
      <c r="A8">
        <v>6</v>
      </c>
      <c r="B8">
        <v>6774</v>
      </c>
      <c r="C8">
        <v>1338.4209999999998</v>
      </c>
      <c r="D8" s="2">
        <f t="shared" si="0"/>
        <v>0.19758207853557719</v>
      </c>
      <c r="E8">
        <f t="shared" si="1"/>
        <v>0.16556275204692655</v>
      </c>
    </row>
    <row r="9" spans="1:6" x14ac:dyDescent="0.45">
      <c r="A9">
        <v>7</v>
      </c>
      <c r="B9">
        <v>6288</v>
      </c>
      <c r="C9">
        <v>1085.8819999999998</v>
      </c>
      <c r="D9" s="2">
        <f t="shared" si="0"/>
        <v>0.17269115776081423</v>
      </c>
      <c r="E9">
        <f t="shared" si="1"/>
        <v>0.1536844677990957</v>
      </c>
    </row>
    <row r="10" spans="1:6" x14ac:dyDescent="0.45">
      <c r="A10">
        <v>8</v>
      </c>
      <c r="B10">
        <v>5786</v>
      </c>
      <c r="C10">
        <v>937.80399999999997</v>
      </c>
      <c r="D10" s="2">
        <f t="shared" si="0"/>
        <v>0.16208157621845834</v>
      </c>
      <c r="E10">
        <f t="shared" si="1"/>
        <v>0.14141512892582184</v>
      </c>
    </row>
    <row r="11" spans="1:6" x14ac:dyDescent="0.45">
      <c r="A11">
        <v>9</v>
      </c>
      <c r="B11">
        <v>5295</v>
      </c>
      <c r="C11">
        <v>907.05299999999988</v>
      </c>
      <c r="D11" s="2">
        <f t="shared" si="0"/>
        <v>0.17130368271954671</v>
      </c>
      <c r="E11">
        <f t="shared" si="1"/>
        <v>0.12941464010754003</v>
      </c>
    </row>
    <row r="12" spans="1:6" x14ac:dyDescent="0.45">
      <c r="A12">
        <v>10</v>
      </c>
      <c r="B12">
        <v>4914</v>
      </c>
      <c r="C12">
        <v>881.07600000000002</v>
      </c>
      <c r="D12" s="2">
        <f t="shared" si="0"/>
        <v>0.17929914529914531</v>
      </c>
      <c r="E12">
        <f t="shared" si="1"/>
        <v>0.12010265183917879</v>
      </c>
    </row>
    <row r="13" spans="1:6" x14ac:dyDescent="0.45">
      <c r="A13">
        <v>11</v>
      </c>
      <c r="B13">
        <v>4625</v>
      </c>
      <c r="C13">
        <v>856.67399999999986</v>
      </c>
      <c r="D13" s="2">
        <f t="shared" si="0"/>
        <v>0.18522681081081077</v>
      </c>
      <c r="E13">
        <f t="shared" si="1"/>
        <v>0.11303922766711474</v>
      </c>
    </row>
    <row r="14" spans="1:6" x14ac:dyDescent="0.45">
      <c r="A14">
        <v>12</v>
      </c>
      <c r="B14">
        <v>4414</v>
      </c>
      <c r="C14">
        <v>868.5809999999999</v>
      </c>
      <c r="D14" s="2">
        <f t="shared" si="0"/>
        <v>0.19677865881286813</v>
      </c>
      <c r="E14">
        <f t="shared" si="1"/>
        <v>0.1078821947940853</v>
      </c>
    </row>
    <row r="15" spans="1:6" x14ac:dyDescent="0.45">
      <c r="A15">
        <v>13</v>
      </c>
      <c r="B15">
        <v>4344</v>
      </c>
      <c r="C15">
        <v>1020.3829999999999</v>
      </c>
      <c r="D15" s="2">
        <f t="shared" si="0"/>
        <v>0.23489479742173111</v>
      </c>
      <c r="E15">
        <f t="shared" si="1"/>
        <v>0.1061713308077722</v>
      </c>
    </row>
    <row r="16" spans="1:6" x14ac:dyDescent="0.45">
      <c r="A16">
        <v>14</v>
      </c>
      <c r="B16">
        <v>4186</v>
      </c>
      <c r="C16">
        <v>837.80899999999986</v>
      </c>
      <c r="D16" s="2">
        <f t="shared" si="0"/>
        <v>0.20014548494983275</v>
      </c>
      <c r="E16">
        <f t="shared" si="1"/>
        <v>0.10230966638152267</v>
      </c>
    </row>
    <row r="17" spans="1:5" x14ac:dyDescent="0.45">
      <c r="A17">
        <v>15</v>
      </c>
      <c r="B17">
        <v>3991</v>
      </c>
      <c r="C17">
        <v>1007.93</v>
      </c>
      <c r="D17" s="2">
        <f t="shared" si="0"/>
        <v>0.25255073916311699</v>
      </c>
      <c r="E17">
        <f t="shared" si="1"/>
        <v>9.7543688133936213E-2</v>
      </c>
    </row>
    <row r="18" spans="1:5" x14ac:dyDescent="0.45">
      <c r="A18">
        <v>16</v>
      </c>
      <c r="B18">
        <v>3747</v>
      </c>
      <c r="C18">
        <v>625.19799999999998</v>
      </c>
      <c r="D18" s="2">
        <f t="shared" si="0"/>
        <v>0.16685294902588738</v>
      </c>
      <c r="E18">
        <f t="shared" si="1"/>
        <v>9.1580105095930592E-2</v>
      </c>
    </row>
    <row r="19" spans="1:5" x14ac:dyDescent="0.45">
      <c r="A19">
        <v>17</v>
      </c>
      <c r="B19">
        <v>3583</v>
      </c>
      <c r="C19">
        <v>591.63300000000004</v>
      </c>
      <c r="D19" s="2">
        <f t="shared" si="0"/>
        <v>0.1651222439296679</v>
      </c>
      <c r="E19">
        <f t="shared" si="1"/>
        <v>8.7571795185139925E-2</v>
      </c>
    </row>
    <row r="20" spans="1:5" x14ac:dyDescent="0.45">
      <c r="A20">
        <v>18</v>
      </c>
      <c r="B20">
        <v>3462</v>
      </c>
      <c r="C20">
        <v>790.3069999999999</v>
      </c>
      <c r="D20" s="2">
        <f t="shared" si="0"/>
        <v>0.22828047371461579</v>
      </c>
      <c r="E20">
        <f t="shared" si="1"/>
        <v>8.4614444580227294E-2</v>
      </c>
    </row>
    <row r="21" spans="1:5" x14ac:dyDescent="0.45">
      <c r="A21">
        <v>19</v>
      </c>
      <c r="B21">
        <v>3345</v>
      </c>
      <c r="C21">
        <v>624.56799999999998</v>
      </c>
      <c r="D21" s="2">
        <f t="shared" si="0"/>
        <v>0.18671689088191329</v>
      </c>
      <c r="E21">
        <f t="shared" si="1"/>
        <v>8.1754857631675421E-2</v>
      </c>
    </row>
    <row r="22" spans="1:5" x14ac:dyDescent="0.45">
      <c r="A22">
        <v>20</v>
      </c>
      <c r="B22">
        <v>3314</v>
      </c>
      <c r="C22">
        <v>763.03499999999997</v>
      </c>
      <c r="D22" s="2">
        <f t="shared" si="0"/>
        <v>0.23024592637296318</v>
      </c>
      <c r="E22">
        <f t="shared" si="1"/>
        <v>8.0997189294879632E-2</v>
      </c>
    </row>
    <row r="23" spans="1:5" x14ac:dyDescent="0.45">
      <c r="A23">
        <v>21</v>
      </c>
      <c r="B23">
        <v>3288</v>
      </c>
      <c r="C23">
        <v>647.73799999999994</v>
      </c>
      <c r="D23" s="2">
        <f t="shared" si="0"/>
        <v>0.19700060827250607</v>
      </c>
      <c r="E23">
        <f t="shared" si="1"/>
        <v>8.0361725528534766E-2</v>
      </c>
    </row>
    <row r="24" spans="1:5" x14ac:dyDescent="0.45">
      <c r="A24">
        <v>22</v>
      </c>
      <c r="B24">
        <v>3152</v>
      </c>
      <c r="C24">
        <v>502.75399999999996</v>
      </c>
      <c r="D24" s="2">
        <f t="shared" si="0"/>
        <v>0.15950317258883248</v>
      </c>
      <c r="E24">
        <f t="shared" si="1"/>
        <v>7.7037761212269337E-2</v>
      </c>
    </row>
    <row r="25" spans="1:5" x14ac:dyDescent="0.45">
      <c r="A25">
        <v>23</v>
      </c>
      <c r="B25">
        <v>3023</v>
      </c>
      <c r="C25">
        <v>626.6049999999999</v>
      </c>
      <c r="D25" s="2">
        <f t="shared" si="0"/>
        <v>0.20727919285478</v>
      </c>
      <c r="E25">
        <f t="shared" si="1"/>
        <v>7.3884883294635217E-2</v>
      </c>
    </row>
    <row r="26" spans="1:5" x14ac:dyDescent="0.45">
      <c r="A26">
        <v>24</v>
      </c>
      <c r="B26">
        <v>2935</v>
      </c>
      <c r="C26">
        <v>713.43299999999999</v>
      </c>
      <c r="D26" s="2">
        <f t="shared" si="0"/>
        <v>0.24307768313458261</v>
      </c>
      <c r="E26">
        <f t="shared" si="1"/>
        <v>7.1734082854698761E-2</v>
      </c>
    </row>
    <row r="27" spans="1:5" x14ac:dyDescent="0.45">
      <c r="A27">
        <v>25</v>
      </c>
      <c r="B27">
        <v>2961</v>
      </c>
      <c r="C27">
        <v>593.78899999999999</v>
      </c>
      <c r="D27" s="2">
        <f t="shared" si="0"/>
        <v>0.20053664302600471</v>
      </c>
      <c r="E27">
        <f t="shared" si="1"/>
        <v>7.2369546621043626E-2</v>
      </c>
    </row>
    <row r="28" spans="1:5" x14ac:dyDescent="0.45">
      <c r="A28">
        <v>26</v>
      </c>
      <c r="B28">
        <v>2972</v>
      </c>
      <c r="C28">
        <v>668.67499999999995</v>
      </c>
      <c r="D28" s="2">
        <f t="shared" si="0"/>
        <v>0.2249915881561238</v>
      </c>
      <c r="E28">
        <f t="shared" si="1"/>
        <v>7.263839667603568E-2</v>
      </c>
    </row>
    <row r="29" spans="1:5" x14ac:dyDescent="0.45">
      <c r="A29">
        <v>27</v>
      </c>
      <c r="B29">
        <v>2949</v>
      </c>
      <c r="C29">
        <v>658.1049999999999</v>
      </c>
      <c r="D29" s="2">
        <f t="shared" si="0"/>
        <v>0.22316208884367578</v>
      </c>
      <c r="E29">
        <f t="shared" si="1"/>
        <v>7.207625565196138E-2</v>
      </c>
    </row>
    <row r="30" spans="1:5" x14ac:dyDescent="0.45">
      <c r="A30">
        <v>28</v>
      </c>
      <c r="B30">
        <v>2951</v>
      </c>
      <c r="C30">
        <v>534.29599999999994</v>
      </c>
      <c r="D30" s="2">
        <f t="shared" si="0"/>
        <v>0.18105591324974582</v>
      </c>
      <c r="E30">
        <f t="shared" si="1"/>
        <v>7.2125137480141752E-2</v>
      </c>
    </row>
    <row r="31" spans="1:5" x14ac:dyDescent="0.45">
      <c r="A31">
        <v>29</v>
      </c>
      <c r="B31">
        <v>2834</v>
      </c>
      <c r="C31">
        <v>635.09599999999989</v>
      </c>
      <c r="D31" s="2">
        <f t="shared" si="0"/>
        <v>0.22409880028228649</v>
      </c>
      <c r="E31">
        <f t="shared" si="1"/>
        <v>6.9265550531589878E-2</v>
      </c>
    </row>
    <row r="32" spans="1:5" x14ac:dyDescent="0.45">
      <c r="A32">
        <v>30</v>
      </c>
      <c r="B32">
        <v>2692</v>
      </c>
      <c r="C32">
        <v>568.673</v>
      </c>
      <c r="D32" s="2">
        <f t="shared" si="0"/>
        <v>0.21124554234769688</v>
      </c>
      <c r="E32">
        <f t="shared" si="1"/>
        <v>6.5794940730783333E-2</v>
      </c>
    </row>
    <row r="33" spans="1:5" x14ac:dyDescent="0.45">
      <c r="A33">
        <v>31</v>
      </c>
      <c r="B33">
        <v>2639</v>
      </c>
      <c r="C33">
        <v>630.99399999999991</v>
      </c>
      <c r="D33" s="2">
        <f t="shared" si="0"/>
        <v>0.23910344827586202</v>
      </c>
      <c r="E33">
        <f t="shared" si="1"/>
        <v>6.4499572284003423E-2</v>
      </c>
    </row>
    <row r="34" spans="1:5" x14ac:dyDescent="0.45">
      <c r="A34">
        <v>32</v>
      </c>
      <c r="B34">
        <v>2577</v>
      </c>
      <c r="C34">
        <v>470.76399999999995</v>
      </c>
      <c r="D34" s="2">
        <f t="shared" si="0"/>
        <v>0.18267908420644158</v>
      </c>
      <c r="E34">
        <f t="shared" si="1"/>
        <v>6.2984235610411832E-2</v>
      </c>
    </row>
    <row r="35" spans="1:5" x14ac:dyDescent="0.45">
      <c r="A35">
        <v>33</v>
      </c>
      <c r="B35">
        <v>2586</v>
      </c>
      <c r="C35">
        <v>755.56600000000003</v>
      </c>
      <c r="D35" s="2">
        <f t="shared" si="0"/>
        <v>0.29217556071152362</v>
      </c>
      <c r="E35">
        <f t="shared" si="1"/>
        <v>6.3204203837223513E-2</v>
      </c>
    </row>
    <row r="36" spans="1:5" x14ac:dyDescent="0.45">
      <c r="A36">
        <v>34</v>
      </c>
      <c r="B36">
        <v>2619</v>
      </c>
      <c r="C36">
        <v>498.029</v>
      </c>
      <c r="D36" s="2">
        <f t="shared" si="0"/>
        <v>0.19015998472699502</v>
      </c>
      <c r="E36">
        <f t="shared" si="1"/>
        <v>6.4010754002199688E-2</v>
      </c>
    </row>
    <row r="37" spans="1:5" x14ac:dyDescent="0.45">
      <c r="A37">
        <v>35</v>
      </c>
      <c r="B37">
        <v>2550</v>
      </c>
      <c r="C37">
        <v>437.21999999999997</v>
      </c>
      <c r="D37" s="2">
        <f t="shared" si="0"/>
        <v>0.17145882352941175</v>
      </c>
      <c r="E37">
        <f t="shared" si="1"/>
        <v>6.232433092997678E-2</v>
      </c>
    </row>
    <row r="38" spans="1:5" x14ac:dyDescent="0.45">
      <c r="A38">
        <v>36</v>
      </c>
    </row>
    <row r="39" spans="1:5" x14ac:dyDescent="0.45">
      <c r="A39">
        <v>37</v>
      </c>
    </row>
    <row r="40" spans="1:5" x14ac:dyDescent="0.45">
      <c r="A40">
        <v>38</v>
      </c>
    </row>
    <row r="41" spans="1:5" x14ac:dyDescent="0.45">
      <c r="A41">
        <v>39</v>
      </c>
    </row>
    <row r="42" spans="1:5" x14ac:dyDescent="0.45">
      <c r="A42">
        <v>40</v>
      </c>
    </row>
    <row r="43" spans="1:5" x14ac:dyDescent="0.45">
      <c r="A43">
        <v>41</v>
      </c>
    </row>
    <row r="44" spans="1:5" x14ac:dyDescent="0.45">
      <c r="A44">
        <v>42</v>
      </c>
    </row>
    <row r="45" spans="1:5" x14ac:dyDescent="0.45">
      <c r="A45">
        <v>43</v>
      </c>
    </row>
    <row r="46" spans="1:5" x14ac:dyDescent="0.45">
      <c r="A46">
        <v>44</v>
      </c>
    </row>
    <row r="47" spans="1:5" x14ac:dyDescent="0.45">
      <c r="A47">
        <v>45</v>
      </c>
    </row>
    <row r="48" spans="1:5" x14ac:dyDescent="0.45">
      <c r="A48">
        <v>46</v>
      </c>
    </row>
    <row r="49" spans="1:1" x14ac:dyDescent="0.45">
      <c r="A49">
        <v>47</v>
      </c>
    </row>
    <row r="50" spans="1:1" x14ac:dyDescent="0.45">
      <c r="A50">
        <v>48</v>
      </c>
    </row>
    <row r="51" spans="1:1" x14ac:dyDescent="0.45">
      <c r="A51">
        <v>49</v>
      </c>
    </row>
    <row r="52" spans="1:1" x14ac:dyDescent="0.45">
      <c r="A52">
        <v>50</v>
      </c>
    </row>
    <row r="53" spans="1:1" x14ac:dyDescent="0.45">
      <c r="A53">
        <v>51</v>
      </c>
    </row>
    <row r="54" spans="1:1" x14ac:dyDescent="0.45">
      <c r="A54">
        <v>52</v>
      </c>
    </row>
    <row r="55" spans="1:1" x14ac:dyDescent="0.45">
      <c r="A55">
        <v>53</v>
      </c>
    </row>
    <row r="56" spans="1:1" x14ac:dyDescent="0.45">
      <c r="A56">
        <v>54</v>
      </c>
    </row>
    <row r="57" spans="1:1" x14ac:dyDescent="0.45">
      <c r="A57">
        <v>55</v>
      </c>
    </row>
    <row r="58" spans="1:1" x14ac:dyDescent="0.45">
      <c r="A58">
        <v>56</v>
      </c>
    </row>
    <row r="59" spans="1:1" x14ac:dyDescent="0.45">
      <c r="A59">
        <v>57</v>
      </c>
    </row>
    <row r="60" spans="1:1" x14ac:dyDescent="0.45">
      <c r="A60">
        <v>58</v>
      </c>
    </row>
    <row r="61" spans="1:1" x14ac:dyDescent="0.45">
      <c r="A61">
        <v>59</v>
      </c>
    </row>
    <row r="62" spans="1:1" x14ac:dyDescent="0.45">
      <c r="A62">
        <v>60</v>
      </c>
    </row>
    <row r="63" spans="1:1" x14ac:dyDescent="0.45">
      <c r="A63">
        <v>61</v>
      </c>
    </row>
    <row r="64" spans="1:1" x14ac:dyDescent="0.45">
      <c r="A64">
        <v>62</v>
      </c>
    </row>
    <row r="65" spans="1:1" x14ac:dyDescent="0.45">
      <c r="A65">
        <v>63</v>
      </c>
    </row>
    <row r="66" spans="1:1" x14ac:dyDescent="0.45">
      <c r="A66">
        <v>64</v>
      </c>
    </row>
    <row r="67" spans="1:1" x14ac:dyDescent="0.45">
      <c r="A67">
        <v>65</v>
      </c>
    </row>
    <row r="68" spans="1:1" x14ac:dyDescent="0.45">
      <c r="A68">
        <v>66</v>
      </c>
    </row>
    <row r="69" spans="1:1" x14ac:dyDescent="0.45">
      <c r="A69">
        <v>67</v>
      </c>
    </row>
    <row r="70" spans="1:1" x14ac:dyDescent="0.45">
      <c r="A70">
        <v>68</v>
      </c>
    </row>
    <row r="71" spans="1:1" x14ac:dyDescent="0.45">
      <c r="A71">
        <v>69</v>
      </c>
    </row>
    <row r="72" spans="1:1" x14ac:dyDescent="0.45">
      <c r="A72">
        <v>70</v>
      </c>
    </row>
    <row r="73" spans="1:1" x14ac:dyDescent="0.45">
      <c r="A73">
        <v>71</v>
      </c>
    </row>
    <row r="74" spans="1:1" x14ac:dyDescent="0.45">
      <c r="A74">
        <v>72</v>
      </c>
    </row>
    <row r="75" spans="1:1" x14ac:dyDescent="0.45">
      <c r="A75">
        <v>73</v>
      </c>
    </row>
    <row r="76" spans="1:1" x14ac:dyDescent="0.45">
      <c r="A76">
        <v>74</v>
      </c>
    </row>
    <row r="77" spans="1:1" x14ac:dyDescent="0.45">
      <c r="A77">
        <v>75</v>
      </c>
    </row>
    <row r="78" spans="1:1" x14ac:dyDescent="0.45">
      <c r="A78">
        <v>76</v>
      </c>
    </row>
    <row r="79" spans="1:1" x14ac:dyDescent="0.45">
      <c r="A79">
        <v>77</v>
      </c>
    </row>
    <row r="80" spans="1:1" x14ac:dyDescent="0.45">
      <c r="A80">
        <v>78</v>
      </c>
    </row>
    <row r="81" spans="1:1" x14ac:dyDescent="0.45">
      <c r="A81">
        <v>79</v>
      </c>
    </row>
    <row r="82" spans="1:1" x14ac:dyDescent="0.45">
      <c r="A82">
        <v>80</v>
      </c>
    </row>
    <row r="83" spans="1:1" x14ac:dyDescent="0.45">
      <c r="A83">
        <v>81</v>
      </c>
    </row>
    <row r="84" spans="1:1" x14ac:dyDescent="0.45">
      <c r="A84">
        <v>82</v>
      </c>
    </row>
    <row r="85" spans="1:1" x14ac:dyDescent="0.45">
      <c r="A85">
        <v>83</v>
      </c>
    </row>
    <row r="86" spans="1:1" x14ac:dyDescent="0.45">
      <c r="A86">
        <v>84</v>
      </c>
    </row>
    <row r="87" spans="1:1" x14ac:dyDescent="0.45">
      <c r="A87">
        <v>85</v>
      </c>
    </row>
    <row r="88" spans="1:1" x14ac:dyDescent="0.45">
      <c r="A88">
        <v>86</v>
      </c>
    </row>
    <row r="89" spans="1:1" x14ac:dyDescent="0.45">
      <c r="A89">
        <v>87</v>
      </c>
    </row>
    <row r="90" spans="1:1" x14ac:dyDescent="0.45">
      <c r="A90">
        <v>88</v>
      </c>
    </row>
    <row r="91" spans="1:1" x14ac:dyDescent="0.45">
      <c r="A91">
        <v>89</v>
      </c>
    </row>
    <row r="92" spans="1:1" x14ac:dyDescent="0.45">
      <c r="A92">
        <v>90</v>
      </c>
    </row>
    <row r="93" spans="1:1" x14ac:dyDescent="0.45">
      <c r="A93">
        <v>91</v>
      </c>
    </row>
    <row r="94" spans="1:1" x14ac:dyDescent="0.45">
      <c r="A94">
        <v>92</v>
      </c>
    </row>
    <row r="95" spans="1:1" x14ac:dyDescent="0.45">
      <c r="A95">
        <v>93</v>
      </c>
    </row>
    <row r="96" spans="1:1" x14ac:dyDescent="0.45">
      <c r="A96">
        <v>94</v>
      </c>
    </row>
    <row r="97" spans="1:1" x14ac:dyDescent="0.45">
      <c r="A97">
        <v>95</v>
      </c>
    </row>
    <row r="98" spans="1:1" x14ac:dyDescent="0.45">
      <c r="A98">
        <v>96</v>
      </c>
    </row>
    <row r="99" spans="1:1" x14ac:dyDescent="0.45">
      <c r="A99">
        <v>97</v>
      </c>
    </row>
    <row r="100" spans="1:1" x14ac:dyDescent="0.45">
      <c r="A100">
        <v>98</v>
      </c>
    </row>
    <row r="101" spans="1:1" x14ac:dyDescent="0.45">
      <c r="A101">
        <v>99</v>
      </c>
    </row>
    <row r="102" spans="1:1" x14ac:dyDescent="0.45">
      <c r="A102">
        <v>100</v>
      </c>
    </row>
    <row r="103" spans="1:1" x14ac:dyDescent="0.45">
      <c r="A103">
        <v>101</v>
      </c>
    </row>
    <row r="104" spans="1:1" x14ac:dyDescent="0.45">
      <c r="A104">
        <v>102</v>
      </c>
    </row>
    <row r="105" spans="1:1" x14ac:dyDescent="0.45">
      <c r="A105">
        <v>103</v>
      </c>
    </row>
    <row r="106" spans="1:1" x14ac:dyDescent="0.45">
      <c r="A106">
        <v>104</v>
      </c>
    </row>
    <row r="107" spans="1:1" x14ac:dyDescent="0.45">
      <c r="A107">
        <v>105</v>
      </c>
    </row>
    <row r="108" spans="1:1" x14ac:dyDescent="0.45">
      <c r="A108">
        <v>106</v>
      </c>
    </row>
    <row r="109" spans="1:1" x14ac:dyDescent="0.45">
      <c r="A109">
        <v>107</v>
      </c>
    </row>
    <row r="110" spans="1:1" x14ac:dyDescent="0.45">
      <c r="A110">
        <v>108</v>
      </c>
    </row>
    <row r="111" spans="1:1" x14ac:dyDescent="0.45">
      <c r="A111">
        <v>109</v>
      </c>
    </row>
    <row r="112" spans="1:1" x14ac:dyDescent="0.45">
      <c r="A112">
        <v>110</v>
      </c>
    </row>
    <row r="113" spans="1:1" x14ac:dyDescent="0.45">
      <c r="A113">
        <v>111</v>
      </c>
    </row>
    <row r="114" spans="1:1" x14ac:dyDescent="0.45">
      <c r="A114">
        <v>112</v>
      </c>
    </row>
    <row r="115" spans="1:1" x14ac:dyDescent="0.45">
      <c r="A115">
        <v>113</v>
      </c>
    </row>
    <row r="116" spans="1:1" x14ac:dyDescent="0.45">
      <c r="A116">
        <v>114</v>
      </c>
    </row>
    <row r="117" spans="1:1" x14ac:dyDescent="0.45">
      <c r="A117">
        <v>115</v>
      </c>
    </row>
    <row r="118" spans="1:1" x14ac:dyDescent="0.45">
      <c r="A118">
        <v>116</v>
      </c>
    </row>
    <row r="119" spans="1:1" x14ac:dyDescent="0.45">
      <c r="A119">
        <v>117</v>
      </c>
    </row>
    <row r="120" spans="1:1" x14ac:dyDescent="0.45">
      <c r="A120">
        <v>118</v>
      </c>
    </row>
    <row r="121" spans="1:1" x14ac:dyDescent="0.45">
      <c r="A121">
        <v>119</v>
      </c>
    </row>
    <row r="122" spans="1:1" x14ac:dyDescent="0.45">
      <c r="A122">
        <v>120</v>
      </c>
    </row>
    <row r="123" spans="1:1" x14ac:dyDescent="0.45">
      <c r="A123">
        <v>121</v>
      </c>
    </row>
    <row r="124" spans="1:1" x14ac:dyDescent="0.45">
      <c r="A124">
        <v>122</v>
      </c>
    </row>
    <row r="125" spans="1:1" x14ac:dyDescent="0.45">
      <c r="A125">
        <v>123</v>
      </c>
    </row>
    <row r="126" spans="1:1" x14ac:dyDescent="0.45">
      <c r="A126">
        <v>124</v>
      </c>
    </row>
    <row r="127" spans="1:1" x14ac:dyDescent="0.45">
      <c r="A127">
        <v>125</v>
      </c>
    </row>
    <row r="128" spans="1:1" x14ac:dyDescent="0.45">
      <c r="A128">
        <v>126</v>
      </c>
    </row>
    <row r="129" spans="1:1" x14ac:dyDescent="0.45">
      <c r="A129">
        <v>127</v>
      </c>
    </row>
    <row r="130" spans="1:1" x14ac:dyDescent="0.45">
      <c r="A130">
        <v>128</v>
      </c>
    </row>
    <row r="131" spans="1:1" x14ac:dyDescent="0.45">
      <c r="A131">
        <v>129</v>
      </c>
    </row>
    <row r="132" spans="1:1" x14ac:dyDescent="0.45">
      <c r="A132">
        <v>130</v>
      </c>
    </row>
    <row r="133" spans="1:1" x14ac:dyDescent="0.45">
      <c r="A133">
        <v>131</v>
      </c>
    </row>
    <row r="134" spans="1:1" x14ac:dyDescent="0.45">
      <c r="A134">
        <v>132</v>
      </c>
    </row>
    <row r="135" spans="1:1" x14ac:dyDescent="0.45">
      <c r="A135">
        <v>133</v>
      </c>
    </row>
    <row r="136" spans="1:1" x14ac:dyDescent="0.45">
      <c r="A136">
        <v>134</v>
      </c>
    </row>
    <row r="137" spans="1:1" x14ac:dyDescent="0.45">
      <c r="A137">
        <v>135</v>
      </c>
    </row>
    <row r="138" spans="1:1" x14ac:dyDescent="0.45">
      <c r="A138">
        <v>136</v>
      </c>
    </row>
    <row r="139" spans="1:1" x14ac:dyDescent="0.45">
      <c r="A139">
        <v>137</v>
      </c>
    </row>
    <row r="140" spans="1:1" x14ac:dyDescent="0.45">
      <c r="A140">
        <v>138</v>
      </c>
    </row>
    <row r="141" spans="1:1" x14ac:dyDescent="0.45">
      <c r="A141">
        <v>139</v>
      </c>
    </row>
    <row r="142" spans="1:1" x14ac:dyDescent="0.45">
      <c r="A142">
        <v>140</v>
      </c>
    </row>
    <row r="143" spans="1:1" x14ac:dyDescent="0.45">
      <c r="A143">
        <v>141</v>
      </c>
    </row>
    <row r="144" spans="1:1" x14ac:dyDescent="0.45">
      <c r="A144">
        <v>142</v>
      </c>
    </row>
    <row r="145" spans="1:1" x14ac:dyDescent="0.45">
      <c r="A145">
        <v>143</v>
      </c>
    </row>
    <row r="146" spans="1:1" x14ac:dyDescent="0.45">
      <c r="A146">
        <v>144</v>
      </c>
    </row>
    <row r="147" spans="1:1" x14ac:dyDescent="0.45">
      <c r="A147">
        <v>145</v>
      </c>
    </row>
    <row r="148" spans="1:1" x14ac:dyDescent="0.45">
      <c r="A148">
        <v>146</v>
      </c>
    </row>
    <row r="149" spans="1:1" x14ac:dyDescent="0.45">
      <c r="A149">
        <v>147</v>
      </c>
    </row>
    <row r="150" spans="1:1" x14ac:dyDescent="0.45">
      <c r="A150">
        <v>148</v>
      </c>
    </row>
    <row r="151" spans="1:1" x14ac:dyDescent="0.45">
      <c r="A151">
        <v>149</v>
      </c>
    </row>
    <row r="152" spans="1:1" x14ac:dyDescent="0.45">
      <c r="A152">
        <v>150</v>
      </c>
    </row>
    <row r="153" spans="1:1" x14ac:dyDescent="0.45">
      <c r="A153">
        <v>151</v>
      </c>
    </row>
    <row r="154" spans="1:1" x14ac:dyDescent="0.45">
      <c r="A154">
        <v>152</v>
      </c>
    </row>
    <row r="155" spans="1:1" x14ac:dyDescent="0.45">
      <c r="A155">
        <v>153</v>
      </c>
    </row>
    <row r="156" spans="1:1" x14ac:dyDescent="0.45">
      <c r="A156">
        <v>154</v>
      </c>
    </row>
    <row r="157" spans="1:1" x14ac:dyDescent="0.45">
      <c r="A157">
        <v>155</v>
      </c>
    </row>
    <row r="158" spans="1:1" x14ac:dyDescent="0.45">
      <c r="A158">
        <v>156</v>
      </c>
    </row>
    <row r="159" spans="1:1" x14ac:dyDescent="0.45">
      <c r="A159">
        <v>157</v>
      </c>
    </row>
    <row r="160" spans="1:1" x14ac:dyDescent="0.45">
      <c r="A160">
        <v>158</v>
      </c>
    </row>
    <row r="161" spans="1:1" x14ac:dyDescent="0.45">
      <c r="A161">
        <v>159</v>
      </c>
    </row>
    <row r="162" spans="1:1" x14ac:dyDescent="0.45">
      <c r="A162">
        <v>160</v>
      </c>
    </row>
    <row r="163" spans="1:1" x14ac:dyDescent="0.45">
      <c r="A163">
        <v>161</v>
      </c>
    </row>
    <row r="164" spans="1:1" x14ac:dyDescent="0.45">
      <c r="A164">
        <v>162</v>
      </c>
    </row>
    <row r="165" spans="1:1" x14ac:dyDescent="0.45">
      <c r="A165">
        <v>163</v>
      </c>
    </row>
    <row r="166" spans="1:1" x14ac:dyDescent="0.45">
      <c r="A166">
        <v>164</v>
      </c>
    </row>
    <row r="167" spans="1:1" x14ac:dyDescent="0.45">
      <c r="A167">
        <v>165</v>
      </c>
    </row>
    <row r="168" spans="1:1" x14ac:dyDescent="0.45">
      <c r="A168">
        <v>166</v>
      </c>
    </row>
    <row r="169" spans="1:1" x14ac:dyDescent="0.45">
      <c r="A169">
        <v>167</v>
      </c>
    </row>
    <row r="170" spans="1:1" x14ac:dyDescent="0.45">
      <c r="A170">
        <v>168</v>
      </c>
    </row>
    <row r="171" spans="1:1" x14ac:dyDescent="0.45">
      <c r="A171">
        <v>169</v>
      </c>
    </row>
    <row r="172" spans="1:1" x14ac:dyDescent="0.45">
      <c r="A172">
        <v>170</v>
      </c>
    </row>
    <row r="173" spans="1:1" x14ac:dyDescent="0.45">
      <c r="A173">
        <v>171</v>
      </c>
    </row>
    <row r="174" spans="1:1" x14ac:dyDescent="0.45">
      <c r="A174">
        <v>172</v>
      </c>
    </row>
    <row r="175" spans="1:1" x14ac:dyDescent="0.45">
      <c r="A175">
        <v>173</v>
      </c>
    </row>
    <row r="176" spans="1:1" x14ac:dyDescent="0.45">
      <c r="A176">
        <v>174</v>
      </c>
    </row>
    <row r="177" spans="1:1" x14ac:dyDescent="0.45">
      <c r="A177">
        <v>175</v>
      </c>
    </row>
    <row r="178" spans="1:1" x14ac:dyDescent="0.45">
      <c r="A178">
        <v>176</v>
      </c>
    </row>
    <row r="179" spans="1:1" x14ac:dyDescent="0.45">
      <c r="A179">
        <v>177</v>
      </c>
    </row>
    <row r="180" spans="1:1" x14ac:dyDescent="0.45">
      <c r="A180">
        <v>178</v>
      </c>
    </row>
    <row r="181" spans="1:1" x14ac:dyDescent="0.45">
      <c r="A181">
        <v>179</v>
      </c>
    </row>
    <row r="182" spans="1:1" x14ac:dyDescent="0.45">
      <c r="A182">
        <v>180</v>
      </c>
    </row>
  </sheetData>
  <phoneticPr fontId="5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2"/>
  <sheetViews>
    <sheetView workbookViewId="0">
      <selection activeCell="I25" sqref="I25"/>
    </sheetView>
  </sheetViews>
  <sheetFormatPr defaultColWidth="11.07421875" defaultRowHeight="17.5" x14ac:dyDescent="0.45"/>
  <cols>
    <col min="3" max="3" width="12.84375" bestFit="1" customWidth="1"/>
    <col min="7" max="7" width="12.84375" bestFit="1" customWidth="1"/>
    <col min="8" max="8" width="13" customWidth="1"/>
  </cols>
  <sheetData>
    <row r="1" spans="1:8" x14ac:dyDescent="0.45">
      <c r="A1" t="s">
        <v>0</v>
      </c>
      <c r="B1" t="s">
        <v>3</v>
      </c>
      <c r="C1" t="s">
        <v>4</v>
      </c>
      <c r="D1" t="s">
        <v>2</v>
      </c>
      <c r="E1" t="s">
        <v>1</v>
      </c>
      <c r="F1" t="s">
        <v>5</v>
      </c>
      <c r="G1" t="s">
        <v>7</v>
      </c>
      <c r="H1" t="s">
        <v>6</v>
      </c>
    </row>
    <row r="2" spans="1:8" x14ac:dyDescent="0.45">
      <c r="A2">
        <v>0</v>
      </c>
      <c r="B2">
        <f>43375-2460</f>
        <v>40915</v>
      </c>
      <c r="C2">
        <v>2354.9960000000001</v>
      </c>
      <c r="D2" s="2">
        <f>C2/B2</f>
        <v>5.755825491873396E-2</v>
      </c>
      <c r="E2">
        <f>B2/B$2</f>
        <v>1</v>
      </c>
      <c r="F2">
        <f>D2*E2</f>
        <v>5.755825491873396E-2</v>
      </c>
      <c r="G2" s="4">
        <f>F2/SUM(F2:F182)</f>
        <v>2.8770113355107554E-2</v>
      </c>
      <c r="H2" s="4">
        <f>G2*0.5</f>
        <v>1.4385056677553777E-2</v>
      </c>
    </row>
    <row r="3" spans="1:8" x14ac:dyDescent="0.45">
      <c r="A3">
        <v>1</v>
      </c>
      <c r="B3">
        <v>15694</v>
      </c>
      <c r="C3">
        <v>2466.9539999999997</v>
      </c>
      <c r="D3" s="2">
        <f t="shared" ref="D3:D37" si="0">C3/B3</f>
        <v>0.1571909009812667</v>
      </c>
      <c r="E3">
        <f>B3/B$2</f>
        <v>0.38357570573139438</v>
      </c>
      <c r="F3">
        <f t="shared" ref="F3:F66" si="1">D3*E3</f>
        <v>6.0294610778443107E-2</v>
      </c>
      <c r="G3" s="4">
        <f>SUM(F2:F3)/SUM(F2:F182)</f>
        <v>5.8907976103849374E-2</v>
      </c>
      <c r="H3" s="4">
        <f t="shared" ref="H3:H4" si="2">G3*0.5</f>
        <v>2.9453988051924687E-2</v>
      </c>
    </row>
    <row r="4" spans="1:8" x14ac:dyDescent="0.45">
      <c r="A4">
        <v>2</v>
      </c>
      <c r="B4">
        <v>11017</v>
      </c>
      <c r="C4">
        <v>1849.26</v>
      </c>
      <c r="D4" s="2">
        <f t="shared" si="0"/>
        <v>0.16785513297630933</v>
      </c>
      <c r="E4">
        <f t="shared" ref="E4:E37" si="3">B4/B$2</f>
        <v>0.2692655505315899</v>
      </c>
      <c r="F4">
        <f t="shared" si="1"/>
        <v>4.5197604790419163E-2</v>
      </c>
      <c r="G4" s="4">
        <f>SUM(F2:F4)/SUM(F2:F182)</f>
        <v>8.149970017602029E-2</v>
      </c>
      <c r="H4" s="4">
        <f t="shared" si="2"/>
        <v>4.0749850088010145E-2</v>
      </c>
    </row>
    <row r="5" spans="1:8" x14ac:dyDescent="0.45">
      <c r="A5">
        <v>3</v>
      </c>
      <c r="B5">
        <v>9162</v>
      </c>
      <c r="C5">
        <v>1505.7279999999998</v>
      </c>
      <c r="D5" s="2">
        <f t="shared" si="0"/>
        <v>0.16434490285963763</v>
      </c>
      <c r="E5">
        <f t="shared" si="3"/>
        <v>0.22392765489429306</v>
      </c>
      <c r="F5">
        <f t="shared" si="1"/>
        <v>3.6801368691189051E-2</v>
      </c>
      <c r="G5" s="4">
        <f>SUM(F2:F5)/SUM(F2:F182)</f>
        <v>9.9894621119393179E-2</v>
      </c>
      <c r="H5" s="5">
        <f>G5*0.5</f>
        <v>4.9947310559696589E-2</v>
      </c>
    </row>
    <row r="6" spans="1:8" x14ac:dyDescent="0.45">
      <c r="A6">
        <v>4</v>
      </c>
      <c r="B6">
        <v>7924</v>
      </c>
      <c r="C6">
        <v>1556.3869999999997</v>
      </c>
      <c r="D6" s="2">
        <f t="shared" si="0"/>
        <v>0.19641431095406356</v>
      </c>
      <c r="E6">
        <f t="shared" si="3"/>
        <v>0.19366980325064156</v>
      </c>
      <c r="F6">
        <f t="shared" si="1"/>
        <v>3.8039520958083821E-2</v>
      </c>
      <c r="G6" s="4">
        <f>SUM(F2:F6)/SUM(F2:F182)</f>
        <v>0.11890842429120993</v>
      </c>
      <c r="H6" s="4">
        <f t="shared" ref="H6" si="4">G6*0.5</f>
        <v>5.9454212145604965E-2</v>
      </c>
    </row>
    <row r="7" spans="1:8" x14ac:dyDescent="0.45">
      <c r="A7">
        <v>5</v>
      </c>
      <c r="B7">
        <v>7244</v>
      </c>
      <c r="C7">
        <v>1227.8559999999998</v>
      </c>
      <c r="D7" s="2">
        <f t="shared" si="0"/>
        <v>0.16949972390944226</v>
      </c>
      <c r="E7">
        <f t="shared" si="3"/>
        <v>0.17704998166931443</v>
      </c>
      <c r="F7">
        <f t="shared" si="1"/>
        <v>3.0009923011120609E-2</v>
      </c>
      <c r="G7" s="4">
        <f>SUM(F2:F7)/SUM(F2:F182)</f>
        <v>0.13390868599176015</v>
      </c>
      <c r="H7" s="4">
        <f>G7*0.6</f>
        <v>8.0345211595056087E-2</v>
      </c>
    </row>
    <row r="8" spans="1:8" x14ac:dyDescent="0.45">
      <c r="A8">
        <v>6</v>
      </c>
      <c r="B8">
        <v>6774</v>
      </c>
      <c r="C8">
        <v>1338.4209999999998</v>
      </c>
      <c r="D8" s="2">
        <f t="shared" si="0"/>
        <v>0.19758207853557719</v>
      </c>
      <c r="E8">
        <f t="shared" si="3"/>
        <v>0.16556275204692655</v>
      </c>
      <c r="F8">
        <f t="shared" si="1"/>
        <v>3.2712232677502139E-2</v>
      </c>
      <c r="G8" s="4">
        <f>SUM(F2:F8)/SUM(F2:F182)</f>
        <v>0.15025967932119949</v>
      </c>
      <c r="H8" s="4">
        <f>G8*0.6</f>
        <v>9.0155807592719697E-2</v>
      </c>
    </row>
    <row r="9" spans="1:8" x14ac:dyDescent="0.45">
      <c r="A9">
        <v>7</v>
      </c>
      <c r="B9">
        <v>6288</v>
      </c>
      <c r="C9">
        <v>1085.8819999999998</v>
      </c>
      <c r="D9" s="2">
        <f t="shared" si="0"/>
        <v>0.17269115776081423</v>
      </c>
      <c r="E9">
        <f t="shared" si="3"/>
        <v>0.1536844677990957</v>
      </c>
      <c r="F9">
        <f t="shared" si="1"/>
        <v>2.653994867408041E-2</v>
      </c>
      <c r="G9" s="4">
        <f>SUM(F2:F9)/SUM(F2:F182)</f>
        <v>0.16352549728024102</v>
      </c>
      <c r="H9" s="5">
        <f>G9*0.7</f>
        <v>0.11446784809616871</v>
      </c>
    </row>
    <row r="10" spans="1:8" x14ac:dyDescent="0.45">
      <c r="A10">
        <v>8</v>
      </c>
      <c r="B10">
        <v>5786</v>
      </c>
      <c r="C10">
        <v>937.80399999999997</v>
      </c>
      <c r="D10" s="2">
        <f t="shared" si="0"/>
        <v>0.16208157621845834</v>
      </c>
      <c r="E10">
        <f t="shared" si="3"/>
        <v>0.14141512892582184</v>
      </c>
      <c r="F10">
        <f t="shared" si="1"/>
        <v>2.2920786997433704E-2</v>
      </c>
    </row>
    <row r="11" spans="1:8" x14ac:dyDescent="0.45">
      <c r="A11">
        <v>9</v>
      </c>
      <c r="B11">
        <v>5295</v>
      </c>
      <c r="C11">
        <v>907.05299999999988</v>
      </c>
      <c r="D11" s="2">
        <f t="shared" si="0"/>
        <v>0.17130368271954671</v>
      </c>
      <c r="E11">
        <f t="shared" si="3"/>
        <v>0.12941464010754003</v>
      </c>
      <c r="F11">
        <f t="shared" si="1"/>
        <v>2.2169204448246362E-2</v>
      </c>
    </row>
    <row r="12" spans="1:8" x14ac:dyDescent="0.45">
      <c r="A12">
        <v>10</v>
      </c>
      <c r="B12">
        <v>4914</v>
      </c>
      <c r="C12">
        <v>881.07600000000002</v>
      </c>
      <c r="D12" s="2">
        <f t="shared" si="0"/>
        <v>0.17929914529914531</v>
      </c>
      <c r="E12">
        <f t="shared" si="3"/>
        <v>0.12010265183917879</v>
      </c>
      <c r="F12">
        <f t="shared" si="1"/>
        <v>2.153430282292558E-2</v>
      </c>
    </row>
    <row r="13" spans="1:8" x14ac:dyDescent="0.45">
      <c r="A13">
        <v>11</v>
      </c>
      <c r="B13">
        <v>4625</v>
      </c>
      <c r="C13">
        <v>856.67399999999986</v>
      </c>
      <c r="D13" s="2">
        <f t="shared" si="0"/>
        <v>0.18522681081081077</v>
      </c>
      <c r="E13">
        <f t="shared" si="3"/>
        <v>0.11303922766711474</v>
      </c>
      <c r="F13">
        <f t="shared" si="1"/>
        <v>2.0937895637296828E-2</v>
      </c>
    </row>
    <row r="14" spans="1:8" x14ac:dyDescent="0.45">
      <c r="A14">
        <v>12</v>
      </c>
      <c r="B14">
        <v>4414</v>
      </c>
      <c r="C14">
        <v>868.5809999999999</v>
      </c>
      <c r="D14" s="2">
        <f t="shared" si="0"/>
        <v>0.19677865881286813</v>
      </c>
      <c r="E14">
        <f t="shared" si="3"/>
        <v>0.1078821947940853</v>
      </c>
      <c r="F14">
        <f t="shared" si="1"/>
        <v>2.122891360136869E-2</v>
      </c>
    </row>
    <row r="15" spans="1:8" x14ac:dyDescent="0.45">
      <c r="A15">
        <v>13</v>
      </c>
      <c r="B15">
        <v>4344</v>
      </c>
      <c r="C15">
        <v>1020.3829999999999</v>
      </c>
      <c r="D15" s="2">
        <f t="shared" si="0"/>
        <v>0.23489479742173111</v>
      </c>
      <c r="E15">
        <f t="shared" si="3"/>
        <v>0.1061713308077722</v>
      </c>
      <c r="F15">
        <f t="shared" si="1"/>
        <v>2.4939093242087252E-2</v>
      </c>
    </row>
    <row r="16" spans="1:8" x14ac:dyDescent="0.45">
      <c r="A16">
        <v>14</v>
      </c>
      <c r="B16">
        <v>4186</v>
      </c>
      <c r="C16">
        <v>837.80899999999986</v>
      </c>
      <c r="D16" s="2">
        <f t="shared" si="0"/>
        <v>0.20014548494983275</v>
      </c>
      <c r="E16">
        <f t="shared" si="3"/>
        <v>0.10230966638152267</v>
      </c>
      <c r="F16">
        <f t="shared" si="1"/>
        <v>2.0476817792985456E-2</v>
      </c>
      <c r="G16" s="4">
        <f>SUM(F2:F16)/SUM(F2:F182)</f>
        <v>0.24060485444282154</v>
      </c>
      <c r="H16" s="5">
        <f>G16*0.85</f>
        <v>0.20451412627639831</v>
      </c>
    </row>
    <row r="17" spans="1:6" x14ac:dyDescent="0.45">
      <c r="A17">
        <v>15</v>
      </c>
      <c r="B17">
        <v>3991</v>
      </c>
      <c r="C17">
        <v>1007.93</v>
      </c>
      <c r="D17" s="2">
        <f t="shared" si="0"/>
        <v>0.25255073916311699</v>
      </c>
      <c r="E17">
        <f t="shared" si="3"/>
        <v>9.7543688133936213E-2</v>
      </c>
      <c r="F17">
        <f t="shared" si="1"/>
        <v>2.4634730538922154E-2</v>
      </c>
    </row>
    <row r="18" spans="1:6" x14ac:dyDescent="0.45">
      <c r="A18">
        <v>16</v>
      </c>
      <c r="B18">
        <v>3747</v>
      </c>
      <c r="C18">
        <v>625.19799999999998</v>
      </c>
      <c r="D18" s="2">
        <f t="shared" si="0"/>
        <v>0.16685294902588738</v>
      </c>
      <c r="E18">
        <f t="shared" si="3"/>
        <v>9.1580105095930592E-2</v>
      </c>
      <c r="F18">
        <f t="shared" si="1"/>
        <v>1.5280410607356716E-2</v>
      </c>
    </row>
    <row r="19" spans="1:6" x14ac:dyDescent="0.45">
      <c r="A19">
        <v>17</v>
      </c>
      <c r="B19">
        <v>3583</v>
      </c>
      <c r="C19">
        <v>591.63300000000004</v>
      </c>
      <c r="D19" s="2">
        <f t="shared" si="0"/>
        <v>0.1651222439296679</v>
      </c>
      <c r="E19">
        <f t="shared" si="3"/>
        <v>8.7571795185139925E-2</v>
      </c>
      <c r="F19">
        <f t="shared" si="1"/>
        <v>1.4460051325919591E-2</v>
      </c>
    </row>
    <row r="20" spans="1:6" x14ac:dyDescent="0.45">
      <c r="A20">
        <v>18</v>
      </c>
      <c r="B20">
        <v>3462</v>
      </c>
      <c r="C20">
        <v>790.3069999999999</v>
      </c>
      <c r="D20" s="2">
        <f t="shared" si="0"/>
        <v>0.22828047371461579</v>
      </c>
      <c r="E20">
        <f t="shared" si="3"/>
        <v>8.4614444580227294E-2</v>
      </c>
      <c r="F20">
        <f t="shared" si="1"/>
        <v>1.9315825491873391E-2</v>
      </c>
    </row>
    <row r="21" spans="1:6" x14ac:dyDescent="0.45">
      <c r="A21">
        <v>19</v>
      </c>
      <c r="B21">
        <v>3345</v>
      </c>
      <c r="C21">
        <v>624.56799999999998</v>
      </c>
      <c r="D21" s="2">
        <f t="shared" si="0"/>
        <v>0.18671689088191329</v>
      </c>
      <c r="E21">
        <f t="shared" si="3"/>
        <v>8.1754857631675421E-2</v>
      </c>
      <c r="F21">
        <f t="shared" si="1"/>
        <v>1.5265012831479895E-2</v>
      </c>
    </row>
    <row r="22" spans="1:6" x14ac:dyDescent="0.45">
      <c r="A22">
        <v>20</v>
      </c>
      <c r="B22">
        <v>3314</v>
      </c>
      <c r="C22">
        <v>763.03499999999997</v>
      </c>
      <c r="D22" s="2">
        <f t="shared" si="0"/>
        <v>0.23024592637296318</v>
      </c>
      <c r="E22">
        <f t="shared" si="3"/>
        <v>8.0997189294879632E-2</v>
      </c>
      <c r="F22">
        <f t="shared" si="1"/>
        <v>1.8649272882805816E-2</v>
      </c>
    </row>
    <row r="23" spans="1:6" x14ac:dyDescent="0.45">
      <c r="A23">
        <v>21</v>
      </c>
      <c r="B23">
        <v>3288</v>
      </c>
      <c r="C23">
        <v>647.73799999999994</v>
      </c>
      <c r="D23" s="2">
        <f t="shared" si="0"/>
        <v>0.19700060827250607</v>
      </c>
      <c r="E23">
        <f t="shared" si="3"/>
        <v>8.0361725528534766E-2</v>
      </c>
      <c r="F23">
        <f t="shared" si="1"/>
        <v>1.5831308810949529E-2</v>
      </c>
    </row>
    <row r="24" spans="1:6" x14ac:dyDescent="0.45">
      <c r="A24">
        <v>22</v>
      </c>
      <c r="B24">
        <v>3152</v>
      </c>
      <c r="C24">
        <v>502.75399999999996</v>
      </c>
      <c r="D24" s="2">
        <f t="shared" si="0"/>
        <v>0.15950317258883248</v>
      </c>
      <c r="E24">
        <f t="shared" si="3"/>
        <v>7.7037761212269337E-2</v>
      </c>
      <c r="F24">
        <f t="shared" si="1"/>
        <v>1.2287767322497862E-2</v>
      </c>
    </row>
    <row r="25" spans="1:6" x14ac:dyDescent="0.45">
      <c r="A25">
        <v>23</v>
      </c>
      <c r="B25">
        <v>3023</v>
      </c>
      <c r="C25">
        <v>626.6049999999999</v>
      </c>
      <c r="D25" s="2">
        <f t="shared" si="0"/>
        <v>0.20727919285478</v>
      </c>
      <c r="E25">
        <f t="shared" si="3"/>
        <v>7.3884883294635217E-2</v>
      </c>
      <c r="F25">
        <f t="shared" si="1"/>
        <v>1.5314798973481605E-2</v>
      </c>
    </row>
    <row r="26" spans="1:6" x14ac:dyDescent="0.45">
      <c r="A26">
        <v>24</v>
      </c>
      <c r="B26">
        <v>2935</v>
      </c>
      <c r="C26">
        <v>713.43299999999999</v>
      </c>
      <c r="D26" s="2">
        <f t="shared" si="0"/>
        <v>0.24307768313458261</v>
      </c>
      <c r="E26">
        <f t="shared" si="3"/>
        <v>7.1734082854698761E-2</v>
      </c>
      <c r="F26">
        <f t="shared" si="1"/>
        <v>1.7436954662104362E-2</v>
      </c>
    </row>
    <row r="27" spans="1:6" x14ac:dyDescent="0.45">
      <c r="A27">
        <v>25</v>
      </c>
      <c r="B27">
        <v>2961</v>
      </c>
      <c r="C27">
        <v>593.78899999999999</v>
      </c>
      <c r="D27" s="2">
        <f t="shared" si="0"/>
        <v>0.20053664302600471</v>
      </c>
      <c r="E27">
        <f t="shared" si="3"/>
        <v>7.2369546621043626E-2</v>
      </c>
      <c r="F27">
        <f t="shared" si="1"/>
        <v>1.451274593669803E-2</v>
      </c>
    </row>
    <row r="28" spans="1:6" x14ac:dyDescent="0.45">
      <c r="A28">
        <v>26</v>
      </c>
      <c r="B28">
        <v>2972</v>
      </c>
      <c r="C28">
        <v>668.67499999999995</v>
      </c>
      <c r="D28" s="2">
        <f t="shared" si="0"/>
        <v>0.2249915881561238</v>
      </c>
      <c r="E28">
        <f t="shared" si="3"/>
        <v>7.263839667603568E-2</v>
      </c>
      <c r="F28">
        <f t="shared" si="1"/>
        <v>1.6343028229255773E-2</v>
      </c>
    </row>
    <row r="29" spans="1:6" x14ac:dyDescent="0.45">
      <c r="A29">
        <v>27</v>
      </c>
      <c r="B29">
        <v>2949</v>
      </c>
      <c r="C29">
        <v>658.1049999999999</v>
      </c>
      <c r="D29" s="2">
        <f t="shared" si="0"/>
        <v>0.22316208884367578</v>
      </c>
      <c r="E29">
        <f t="shared" si="3"/>
        <v>7.207625565196138E-2</v>
      </c>
      <c r="F29">
        <f t="shared" si="1"/>
        <v>1.6084687767322494E-2</v>
      </c>
    </row>
    <row r="30" spans="1:6" x14ac:dyDescent="0.45">
      <c r="A30">
        <v>28</v>
      </c>
      <c r="B30">
        <v>2951</v>
      </c>
      <c r="C30">
        <v>534.29599999999994</v>
      </c>
      <c r="D30" s="2">
        <f t="shared" si="0"/>
        <v>0.18105591324974582</v>
      </c>
      <c r="E30">
        <f t="shared" si="3"/>
        <v>7.2125137480141752E-2</v>
      </c>
      <c r="F30">
        <f t="shared" si="1"/>
        <v>1.3058682634730536E-2</v>
      </c>
    </row>
    <row r="31" spans="1:6" x14ac:dyDescent="0.45">
      <c r="A31">
        <v>29</v>
      </c>
      <c r="B31">
        <v>2834</v>
      </c>
      <c r="C31">
        <v>635.09599999999989</v>
      </c>
      <c r="D31" s="2">
        <f t="shared" si="0"/>
        <v>0.22409880028228649</v>
      </c>
      <c r="E31">
        <f t="shared" si="3"/>
        <v>6.9265550531589878E-2</v>
      </c>
      <c r="F31">
        <f t="shared" si="1"/>
        <v>1.5522326775021383E-2</v>
      </c>
    </row>
    <row r="32" spans="1:6" x14ac:dyDescent="0.45">
      <c r="A32">
        <v>30</v>
      </c>
      <c r="B32">
        <v>2692</v>
      </c>
      <c r="C32">
        <v>568.673</v>
      </c>
      <c r="D32" s="2">
        <f t="shared" si="0"/>
        <v>0.21124554234769688</v>
      </c>
      <c r="E32">
        <f t="shared" si="3"/>
        <v>6.5794940730783333E-2</v>
      </c>
      <c r="F32">
        <f t="shared" si="1"/>
        <v>1.3898887938408896E-2</v>
      </c>
    </row>
    <row r="33" spans="1:6" x14ac:dyDescent="0.45">
      <c r="A33">
        <v>31</v>
      </c>
      <c r="B33">
        <v>2639</v>
      </c>
      <c r="C33">
        <v>630.99399999999991</v>
      </c>
      <c r="D33" s="2">
        <f t="shared" si="0"/>
        <v>0.23910344827586202</v>
      </c>
      <c r="E33">
        <f t="shared" si="3"/>
        <v>6.4499572284003423E-2</v>
      </c>
      <c r="F33">
        <f t="shared" si="1"/>
        <v>1.5422070145423437E-2</v>
      </c>
    </row>
    <row r="34" spans="1:6" x14ac:dyDescent="0.45">
      <c r="A34">
        <v>32</v>
      </c>
      <c r="B34">
        <v>2577</v>
      </c>
      <c r="C34">
        <v>470.76399999999995</v>
      </c>
      <c r="D34" s="2">
        <f t="shared" si="0"/>
        <v>0.18267908420644158</v>
      </c>
      <c r="E34">
        <f t="shared" si="3"/>
        <v>6.2984235610411832E-2</v>
      </c>
      <c r="F34">
        <f t="shared" si="1"/>
        <v>1.150590248075278E-2</v>
      </c>
    </row>
    <row r="35" spans="1:6" x14ac:dyDescent="0.45">
      <c r="A35">
        <v>33</v>
      </c>
      <c r="B35">
        <v>2586</v>
      </c>
      <c r="C35">
        <v>755.56600000000003</v>
      </c>
      <c r="D35" s="2">
        <f t="shared" si="0"/>
        <v>0.29217556071152362</v>
      </c>
      <c r="E35">
        <f t="shared" si="3"/>
        <v>6.3204203837223513E-2</v>
      </c>
      <c r="F35">
        <f t="shared" si="1"/>
        <v>1.8466723695466213E-2</v>
      </c>
    </row>
    <row r="36" spans="1:6" x14ac:dyDescent="0.45">
      <c r="A36">
        <v>34</v>
      </c>
      <c r="B36">
        <v>2619</v>
      </c>
      <c r="C36">
        <v>498.029</v>
      </c>
      <c r="D36" s="2">
        <f t="shared" si="0"/>
        <v>0.19015998472699502</v>
      </c>
      <c r="E36">
        <f t="shared" si="3"/>
        <v>6.4010754002199688E-2</v>
      </c>
      <c r="F36">
        <f t="shared" si="1"/>
        <v>1.2172284003421728E-2</v>
      </c>
    </row>
    <row r="37" spans="1:6" x14ac:dyDescent="0.45">
      <c r="A37">
        <v>35</v>
      </c>
      <c r="B37">
        <v>2550</v>
      </c>
      <c r="C37">
        <v>437.21999999999997</v>
      </c>
      <c r="D37" s="2">
        <f t="shared" si="0"/>
        <v>0.17145882352941175</v>
      </c>
      <c r="E37">
        <f t="shared" si="3"/>
        <v>6.232433092997678E-2</v>
      </c>
      <c r="F37">
        <f t="shared" si="1"/>
        <v>1.0686056458511548E-2</v>
      </c>
    </row>
    <row r="38" spans="1:6" x14ac:dyDescent="0.45">
      <c r="A38">
        <v>36</v>
      </c>
      <c r="D38" s="3">
        <f>0.1116*A38^0.1986</f>
        <v>0.22737665399686502</v>
      </c>
      <c r="E38" s="1">
        <f>0.643*A38^-0.675</f>
        <v>5.7240943671655872E-2</v>
      </c>
      <c r="F38" s="1">
        <f t="shared" si="1"/>
        <v>1.3015254243684138E-2</v>
      </c>
    </row>
    <row r="39" spans="1:6" x14ac:dyDescent="0.45">
      <c r="A39">
        <v>37</v>
      </c>
      <c r="D39" s="3">
        <f t="shared" ref="D39:D102" si="5">0.1116*A39^0.1986</f>
        <v>0.22861728190741887</v>
      </c>
      <c r="E39" s="1">
        <f t="shared" ref="E39:E102" si="6">0.643*A39^-0.675</f>
        <v>5.6192041311818208E-2</v>
      </c>
      <c r="F39" s="1">
        <f t="shared" si="1"/>
        <v>1.2846471749537271E-2</v>
      </c>
    </row>
    <row r="40" spans="1:6" x14ac:dyDescent="0.45">
      <c r="A40">
        <v>38</v>
      </c>
      <c r="D40" s="3">
        <f t="shared" si="5"/>
        <v>0.22983132292184241</v>
      </c>
      <c r="E40" s="1">
        <f t="shared" si="6"/>
        <v>5.5189574429944717E-2</v>
      </c>
      <c r="F40" s="1">
        <f t="shared" si="1"/>
        <v>1.2684292902727681E-2</v>
      </c>
    </row>
    <row r="41" spans="1:6" x14ac:dyDescent="0.45">
      <c r="A41">
        <v>39</v>
      </c>
      <c r="D41" s="3">
        <f t="shared" si="5"/>
        <v>0.23102002448997502</v>
      </c>
      <c r="E41" s="1">
        <f t="shared" si="6"/>
        <v>5.4230344483456455E-2</v>
      </c>
      <c r="F41" s="1">
        <f t="shared" si="1"/>
        <v>1.2528295510667892E-2</v>
      </c>
    </row>
    <row r="42" spans="1:6" x14ac:dyDescent="0.45">
      <c r="A42">
        <v>40</v>
      </c>
      <c r="D42" s="3">
        <f t="shared" si="5"/>
        <v>0.23218454534513239</v>
      </c>
      <c r="E42" s="1">
        <f t="shared" si="6"/>
        <v>5.3311448019277195E-2</v>
      </c>
      <c r="F42" s="1">
        <f t="shared" si="1"/>
        <v>1.2378094320046534E-2</v>
      </c>
    </row>
    <row r="43" spans="1:6" x14ac:dyDescent="0.45">
      <c r="A43">
        <v>41</v>
      </c>
      <c r="D43" s="3">
        <f t="shared" si="5"/>
        <v>0.23332596385423729</v>
      </c>
      <c r="E43" s="1">
        <f t="shared" si="6"/>
        <v>5.2430242889236589E-2</v>
      </c>
      <c r="F43" s="1">
        <f t="shared" si="1"/>
        <v>1.2233336957242899E-2</v>
      </c>
    </row>
    <row r="44" spans="1:6" x14ac:dyDescent="0.45">
      <c r="A44">
        <v>42</v>
      </c>
      <c r="D44" s="3">
        <f t="shared" si="5"/>
        <v>0.23444528539920526</v>
      </c>
      <c r="E44" s="1">
        <f t="shared" si="6"/>
        <v>5.158431904865507E-2</v>
      </c>
      <c r="F44" s="1">
        <f t="shared" si="1"/>
        <v>1.2093700401485597E-2</v>
      </c>
    </row>
    <row r="45" spans="1:6" x14ac:dyDescent="0.45">
      <c r="A45">
        <v>43</v>
      </c>
      <c r="D45" s="3">
        <f t="shared" si="5"/>
        <v>0.23554344892218526</v>
      </c>
      <c r="E45" s="1">
        <f t="shared" si="6"/>
        <v>5.0771473223864952E-2</v>
      </c>
      <c r="F45" s="1">
        <f t="shared" si="1"/>
        <v>1.1958887910009531E-2</v>
      </c>
    </row>
    <row r="46" spans="1:6" x14ac:dyDescent="0.45">
      <c r="A46">
        <v>44</v>
      </c>
      <c r="D46" s="3">
        <f t="shared" si="5"/>
        <v>0.23662133274646746</v>
      </c>
      <c r="E46" s="1">
        <f t="shared" si="6"/>
        <v>4.9989686859487292E-2</v>
      </c>
      <c r="F46" s="1">
        <f t="shared" si="1"/>
        <v>1.1828626328270454E-2</v>
      </c>
    </row>
    <row r="47" spans="1:6" x14ac:dyDescent="0.45">
      <c r="A47">
        <v>45</v>
      </c>
      <c r="D47" s="3">
        <f t="shared" si="5"/>
        <v>0.23767975976773387</v>
      </c>
      <c r="E47" s="1">
        <f t="shared" si="6"/>
        <v>4.9237106857149986E-2</v>
      </c>
      <c r="F47" s="1">
        <f t="shared" si="1"/>
        <v>1.170266372946565E-2</v>
      </c>
    </row>
    <row r="48" spans="1:6" x14ac:dyDescent="0.45">
      <c r="A48">
        <v>46</v>
      </c>
      <c r="D48" s="3">
        <f t="shared" si="5"/>
        <v>0.23871950209613957</v>
      </c>
      <c r="E48" s="1">
        <f t="shared" si="6"/>
        <v>4.851202869910487E-2</v>
      </c>
      <c r="F48" s="1">
        <f t="shared" si="1"/>
        <v>1.1580767336723948E-2</v>
      </c>
    </row>
    <row r="49" spans="1:6" x14ac:dyDescent="0.45">
      <c r="A49">
        <v>47</v>
      </c>
      <c r="D49" s="3">
        <f t="shared" si="5"/>
        <v>0.23974128521790913</v>
      </c>
      <c r="E49" s="1">
        <f t="shared" si="6"/>
        <v>4.7812881616827931E-2</v>
      </c>
      <c r="F49" s="1">
        <f t="shared" si="1"/>
        <v>1.1462721688790069E-2</v>
      </c>
    </row>
    <row r="50" spans="1:6" x14ac:dyDescent="0.45">
      <c r="A50">
        <v>48</v>
      </c>
      <c r="D50" s="3">
        <f t="shared" si="5"/>
        <v>0.24074579173527461</v>
      </c>
      <c r="E50" s="1">
        <f t="shared" si="6"/>
        <v>4.7138215519227852E-2</v>
      </c>
      <c r="F50" s="1">
        <f t="shared" si="1"/>
        <v>1.1348327016164518E-2</v>
      </c>
    </row>
    <row r="51" spans="1:6" x14ac:dyDescent="0.45">
      <c r="A51">
        <v>49</v>
      </c>
      <c r="D51" s="3">
        <f t="shared" si="5"/>
        <v>0.24173366473531016</v>
      </c>
      <c r="E51" s="1">
        <f t="shared" si="6"/>
        <v>4.6486689439941289E-2</v>
      </c>
      <c r="F51" s="1">
        <f t="shared" si="1"/>
        <v>1.1237397799729251E-2</v>
      </c>
    </row>
    <row r="52" spans="1:6" x14ac:dyDescent="0.45">
      <c r="A52">
        <v>50</v>
      </c>
      <c r="D52" s="3">
        <f t="shared" si="5"/>
        <v>0.24270551083125905</v>
      </c>
      <c r="E52" s="1">
        <f t="shared" si="6"/>
        <v>4.5857061300237201E-2</v>
      </c>
      <c r="F52" s="1">
        <f t="shared" si="1"/>
        <v>1.112976148809443E-2</v>
      </c>
    </row>
    <row r="53" spans="1:6" x14ac:dyDescent="0.45">
      <c r="A53">
        <v>51</v>
      </c>
      <c r="D53" s="3">
        <f t="shared" si="5"/>
        <v>0.24366190291405945</v>
      </c>
      <c r="E53" s="1">
        <f t="shared" si="6"/>
        <v>4.5248178814774845E-2</v>
      </c>
      <c r="F53" s="1">
        <f t="shared" si="1"/>
        <v>1.1025257353403669E-2</v>
      </c>
    </row>
    <row r="54" spans="1:6" x14ac:dyDescent="0.45">
      <c r="A54">
        <v>52</v>
      </c>
      <c r="D54" s="3">
        <f t="shared" si="5"/>
        <v>0.24460338264678833</v>
      </c>
      <c r="E54" s="1">
        <f t="shared" si="6"/>
        <v>4.46589713930408E-2</v>
      </c>
      <c r="F54" s="1">
        <f t="shared" si="1"/>
        <v>1.0923735468263931E-2</v>
      </c>
    </row>
    <row r="55" spans="1:6" x14ac:dyDescent="0.45">
      <c r="A55">
        <v>53</v>
      </c>
      <c r="D55" s="3">
        <f t="shared" si="5"/>
        <v>0.24553046273049242</v>
      </c>
      <c r="E55" s="1">
        <f t="shared" si="6"/>
        <v>4.4088442910669649E-2</v>
      </c>
      <c r="F55" s="1">
        <f t="shared" si="1"/>
        <v>1.0825055788923618E-2</v>
      </c>
    </row>
    <row r="56" spans="1:6" x14ac:dyDescent="0.45">
      <c r="A56">
        <v>54</v>
      </c>
      <c r="D56" s="3">
        <f t="shared" si="5"/>
        <v>0.24644362896624875</v>
      </c>
      <c r="E56" s="1">
        <f t="shared" si="6"/>
        <v>4.3535665242788769E-2</v>
      </c>
      <c r="F56" s="1">
        <f t="shared" si="1"/>
        <v>1.0729087331892647E-2</v>
      </c>
    </row>
    <row r="57" spans="1:6" x14ac:dyDescent="0.45">
      <c r="A57">
        <v>55</v>
      </c>
      <c r="D57" s="3">
        <f t="shared" si="5"/>
        <v>0.24734334213519044</v>
      </c>
      <c r="E57" s="1">
        <f t="shared" si="6"/>
        <v>4.299977246662396E-2</v>
      </c>
      <c r="F57" s="1">
        <f t="shared" si="1"/>
        <v>1.0635707432947512E-2</v>
      </c>
    </row>
    <row r="58" spans="1:6" x14ac:dyDescent="0.45">
      <c r="A58">
        <v>56</v>
      </c>
      <c r="D58" s="3">
        <f t="shared" si="5"/>
        <v>0.24823003971556501</v>
      </c>
      <c r="E58" s="1">
        <f t="shared" si="6"/>
        <v>4.2479955653354655E-2</v>
      </c>
      <c r="F58" s="1">
        <f t="shared" si="1"/>
        <v>1.0544801078947666E-2</v>
      </c>
    </row>
    <row r="59" spans="1:6" x14ac:dyDescent="0.45">
      <c r="A59">
        <v>57</v>
      </c>
      <c r="D59" s="3">
        <f t="shared" si="5"/>
        <v>0.24910413745359081</v>
      </c>
      <c r="E59" s="1">
        <f t="shared" si="6"/>
        <v>4.1975458180012595E-2</v>
      </c>
      <c r="F59" s="1">
        <f t="shared" si="1"/>
        <v>1.045626030415131E-2</v>
      </c>
    </row>
    <row r="60" spans="1:6" x14ac:dyDescent="0.45">
      <c r="A60">
        <v>58</v>
      </c>
      <c r="D60" s="3">
        <f t="shared" si="5"/>
        <v>0.24996603080289251</v>
      </c>
      <c r="E60" s="1">
        <f t="shared" si="6"/>
        <v>4.148557150140178E-2</v>
      </c>
      <c r="F60" s="1">
        <f t="shared" si="1"/>
        <v>1.0369983643794997E-2</v>
      </c>
    </row>
    <row r="61" spans="1:6" x14ac:dyDescent="0.45">
      <c r="A61">
        <v>59</v>
      </c>
      <c r="D61" s="3">
        <f t="shared" si="5"/>
        <v>0.250816096245572</v>
      </c>
      <c r="E61" s="1">
        <f t="shared" si="6"/>
        <v>4.1009631329848022E-2</v>
      </c>
      <c r="F61" s="1">
        <f t="shared" si="1"/>
        <v>1.0285875638622585E-2</v>
      </c>
    </row>
    <row r="62" spans="1:6" x14ac:dyDescent="0.45">
      <c r="A62">
        <v>60</v>
      </c>
      <c r="D62" s="3">
        <f t="shared" si="5"/>
        <v>0.25165469250647821</v>
      </c>
      <c r="E62" s="1">
        <f t="shared" si="6"/>
        <v>4.0547014177281238E-2</v>
      </c>
      <c r="F62" s="1">
        <f t="shared" si="1"/>
        <v>1.0203846384839522E-2</v>
      </c>
    </row>
    <row r="63" spans="1:6" x14ac:dyDescent="0.45">
      <c r="A63">
        <v>61</v>
      </c>
      <c r="D63" s="3">
        <f t="shared" si="5"/>
        <v>0.25248216167093601</v>
      </c>
      <c r="E63" s="1">
        <f t="shared" si="6"/>
        <v>4.0097134219892791E-2</v>
      </c>
      <c r="F63" s="1">
        <f t="shared" si="1"/>
        <v>1.0123811124648193E-2</v>
      </c>
    </row>
    <row r="64" spans="1:6" x14ac:dyDescent="0.45">
      <c r="A64">
        <v>62</v>
      </c>
      <c r="D64" s="3">
        <f t="shared" si="5"/>
        <v>0.25329883021505667</v>
      </c>
      <c r="E64" s="1">
        <f t="shared" si="6"/>
        <v>3.9659440450546798E-2</v>
      </c>
      <c r="F64" s="1">
        <f t="shared" si="1"/>
        <v>1.0045689873107205E-2</v>
      </c>
    </row>
    <row r="65" spans="1:6" x14ac:dyDescent="0.45">
      <c r="A65">
        <v>63</v>
      </c>
      <c r="D65" s="3">
        <f t="shared" si="5"/>
        <v>0.25410500995675939</v>
      </c>
      <c r="E65" s="1">
        <f t="shared" si="6"/>
        <v>3.9233414088375641E-2</v>
      </c>
      <c r="F65" s="1">
        <f t="shared" si="1"/>
        <v>9.9694070775643556E-3</v>
      </c>
    </row>
    <row r="66" spans="1:6" x14ac:dyDescent="0.45">
      <c r="A66">
        <v>64</v>
      </c>
      <c r="D66" s="3">
        <f t="shared" si="5"/>
        <v>0.25490099893476009</v>
      </c>
      <c r="E66" s="1">
        <f t="shared" si="6"/>
        <v>3.8818566218667236E-2</v>
      </c>
      <c r="F66" s="1">
        <f t="shared" si="1"/>
        <v>9.8948913063534108E-3</v>
      </c>
    </row>
    <row r="67" spans="1:6" x14ac:dyDescent="0.45">
      <c r="A67">
        <v>65</v>
      </c>
      <c r="D67" s="3">
        <f t="shared" si="5"/>
        <v>0.2556870822220178</v>
      </c>
      <c r="E67" s="1">
        <f t="shared" si="6"/>
        <v>3.841443563933377E-2</v>
      </c>
      <c r="F67" s="1">
        <f t="shared" ref="F67:F130" si="7">D67*E67</f>
        <v>9.8220749638267442E-3</v>
      </c>
    </row>
    <row r="68" spans="1:6" x14ac:dyDescent="0.45">
      <c r="A68">
        <v>66</v>
      </c>
      <c r="D68" s="3">
        <f t="shared" si="5"/>
        <v>0.2564635326794531</v>
      </c>
      <c r="E68" s="1">
        <f t="shared" si="6"/>
        <v>3.8020586893016878E-2</v>
      </c>
      <c r="F68" s="1">
        <f t="shared" si="7"/>
        <v>9.7508940291292194E-3</v>
      </c>
    </row>
    <row r="69" spans="1:6" x14ac:dyDescent="0.45">
      <c r="A69">
        <v>67</v>
      </c>
      <c r="D69" s="3">
        <f t="shared" si="5"/>
        <v>0.25723061165515843</v>
      </c>
      <c r="E69" s="1">
        <f t="shared" si="6"/>
        <v>3.7636608466288538E-2</v>
      </c>
      <c r="F69" s="1">
        <f t="shared" si="7"/>
        <v>9.6812878164091141E-3</v>
      </c>
    </row>
    <row r="70" spans="1:6" x14ac:dyDescent="0.45">
      <c r="A70">
        <v>68</v>
      </c>
      <c r="D70" s="3">
        <f t="shared" si="5"/>
        <v>0.25798856963379202</v>
      </c>
      <c r="E70" s="1">
        <f t="shared" si="6"/>
        <v>3.7262111139505526E-2</v>
      </c>
      <c r="F70" s="1">
        <f t="shared" si="7"/>
        <v>9.6131987544164181E-3</v>
      </c>
    </row>
    <row r="71" spans="1:6" x14ac:dyDescent="0.45">
      <c r="A71">
        <v>69</v>
      </c>
      <c r="D71" s="3">
        <f t="shared" si="5"/>
        <v>0.2587376468403822</v>
      </c>
      <c r="E71" s="1">
        <f t="shared" si="6"/>
        <v>3.6896726472708322E-2</v>
      </c>
      <c r="F71" s="1">
        <f t="shared" si="7"/>
        <v>9.5465721836617869E-3</v>
      </c>
    </row>
    <row r="72" spans="1:6" x14ac:dyDescent="0.45">
      <c r="A72">
        <v>70</v>
      </c>
      <c r="D72" s="3">
        <f t="shared" si="5"/>
        <v>0.25947807380235249</v>
      </c>
      <c r="E72" s="1">
        <f t="shared" si="6"/>
        <v>3.6540105414560334E-2</v>
      </c>
      <c r="F72" s="1">
        <f t="shared" si="7"/>
        <v>9.4813561695050261E-3</v>
      </c>
    </row>
    <row r="73" spans="1:6" x14ac:dyDescent="0.45">
      <c r="A73">
        <v>71</v>
      </c>
      <c r="D73" s="3">
        <f t="shared" si="5"/>
        <v>0.26021007187321171</v>
      </c>
      <c r="E73" s="1">
        <f t="shared" si="6"/>
        <v>3.6191917022733687E-2</v>
      </c>
      <c r="F73" s="1">
        <f t="shared" si="7"/>
        <v>9.4175013297148474E-3</v>
      </c>
    </row>
    <row r="74" spans="1:6" x14ac:dyDescent="0.45">
      <c r="A74">
        <v>72</v>
      </c>
      <c r="D74" s="3">
        <f t="shared" si="5"/>
        <v>0.26093385372102373</v>
      </c>
      <c r="E74" s="1">
        <f t="shared" si="6"/>
        <v>3.5851847285385076E-2</v>
      </c>
      <c r="F74" s="1">
        <f t="shared" si="7"/>
        <v>9.3549606751931521E-3</v>
      </c>
    </row>
    <row r="75" spans="1:6" x14ac:dyDescent="0.45">
      <c r="A75">
        <v>73</v>
      </c>
      <c r="D75" s="3">
        <f t="shared" si="5"/>
        <v>0.26164962378447992</v>
      </c>
      <c r="E75" s="1">
        <f t="shared" si="6"/>
        <v>3.5519598034457485E-2</v>
      </c>
      <c r="F75" s="1">
        <f t="shared" si="7"/>
        <v>9.2936894626917538E-3</v>
      </c>
    </row>
    <row r="76" spans="1:6" x14ac:dyDescent="0.45">
      <c r="A76">
        <v>74</v>
      </c>
      <c r="D76" s="3">
        <f t="shared" si="5"/>
        <v>0.2623575786991349</v>
      </c>
      <c r="E76" s="1">
        <f t="shared" si="6"/>
        <v>3.519488594250627E-2</v>
      </c>
      <c r="F76" s="1">
        <f t="shared" si="7"/>
        <v>9.2336450584681647E-3</v>
      </c>
    </row>
    <row r="77" spans="1:6" x14ac:dyDescent="0.45">
      <c r="A77">
        <v>75</v>
      </c>
      <c r="D77" s="3">
        <f t="shared" si="5"/>
        <v>0.26305790769613197</v>
      </c>
      <c r="E77" s="1">
        <f t="shared" si="6"/>
        <v>3.4877441595599377E-2</v>
      </c>
      <c r="F77" s="1">
        <f t="shared" si="7"/>
        <v>9.1747868119324144E-3</v>
      </c>
    </row>
    <row r="78" spans="1:6" x14ac:dyDescent="0.45">
      <c r="A78">
        <v>76</v>
      </c>
      <c r="D78" s="3">
        <f t="shared" si="5"/>
        <v>0.26375079297553672</v>
      </c>
      <c r="E78" s="1">
        <f t="shared" si="6"/>
        <v>3.4567008635595593E-2</v>
      </c>
      <c r="F78" s="1">
        <f t="shared" si="7"/>
        <v>9.117075938430563E-3</v>
      </c>
    </row>
    <row r="79" spans="1:6" x14ac:dyDescent="0.45">
      <c r="A79">
        <v>77</v>
      </c>
      <c r="D79" s="3">
        <f t="shared" si="5"/>
        <v>0.26443641005620477</v>
      </c>
      <c r="E79" s="1">
        <f t="shared" si="6"/>
        <v>3.4263342965773991E-2</v>
      </c>
      <c r="F79" s="1">
        <f t="shared" si="7"/>
        <v>9.0604754103937903E-3</v>
      </c>
    </row>
    <row r="80" spans="1:6" x14ac:dyDescent="0.45">
      <c r="A80">
        <v>78</v>
      </c>
      <c r="D80" s="3">
        <f t="shared" si="5"/>
        <v>0.26511492810394505</v>
      </c>
      <c r="E80" s="1">
        <f t="shared" si="6"/>
        <v>3.396621201438102E-2</v>
      </c>
      <c r="F80" s="1">
        <f t="shared" si="7"/>
        <v>9.0049498561559794E-3</v>
      </c>
    </row>
    <row r="81" spans="1:6" x14ac:dyDescent="0.45">
      <c r="A81">
        <v>79</v>
      </c>
      <c r="D81" s="3">
        <f t="shared" si="5"/>
        <v>0.26578651023958338</v>
      </c>
      <c r="E81" s="1">
        <f t="shared" si="6"/>
        <v>3.3675394051191937E-2</v>
      </c>
      <c r="F81" s="1">
        <f t="shared" si="7"/>
        <v>8.9504654658091303E-3</v>
      </c>
    </row>
    <row r="82" spans="1:6" x14ac:dyDescent="0.45">
      <c r="A82">
        <v>80</v>
      </c>
      <c r="D82" s="3">
        <f t="shared" si="5"/>
        <v>0.26645131382839538</v>
      </c>
      <c r="E82" s="1">
        <f t="shared" si="6"/>
        <v>3.3390677552653639E-2</v>
      </c>
      <c r="F82" s="1">
        <f t="shared" si="7"/>
        <v>8.8969899035248722E-3</v>
      </c>
    </row>
    <row r="83" spans="1:6" x14ac:dyDescent="0.45">
      <c r="A83">
        <v>81</v>
      </c>
      <c r="D83" s="3">
        <f t="shared" si="5"/>
        <v>0.26710949075225393</v>
      </c>
      <c r="E83" s="1">
        <f t="shared" si="6"/>
        <v>3.3111860611597384E-2</v>
      </c>
      <c r="F83" s="1">
        <f t="shared" si="7"/>
        <v>8.8444922258233919E-3</v>
      </c>
    </row>
    <row r="84" spans="1:6" x14ac:dyDescent="0.45">
      <c r="A84">
        <v>82</v>
      </c>
      <c r="D84" s="3">
        <f t="shared" si="5"/>
        <v>0.2677611876657216</v>
      </c>
      <c r="E84" s="1">
        <f t="shared" si="6"/>
        <v>3.2838750387886105E-2</v>
      </c>
      <c r="F84" s="1">
        <f t="shared" si="7"/>
        <v>8.7929428053185599E-3</v>
      </c>
    </row>
    <row r="85" spans="1:6" x14ac:dyDescent="0.45">
      <c r="A85">
        <v>83</v>
      </c>
      <c r="D85" s="3">
        <f t="shared" si="5"/>
        <v>0.26840654623722049</v>
      </c>
      <c r="E85" s="1">
        <f t="shared" si="6"/>
        <v>3.2571162596697352E-2</v>
      </c>
      <c r="F85" s="1">
        <f t="shared" si="7"/>
        <v>8.7423132595104737E-3</v>
      </c>
    </row>
    <row r="86" spans="1:6" x14ac:dyDescent="0.45">
      <c r="A86">
        <v>84</v>
      </c>
      <c r="D86" s="3">
        <f t="shared" si="5"/>
        <v>0.26904570337631634</v>
      </c>
      <c r="E86" s="1">
        <f t="shared" si="6"/>
        <v>3.2308921031445725E-2</v>
      </c>
      <c r="F86" s="1">
        <f t="shared" si="7"/>
        <v>8.6925763842351754E-3</v>
      </c>
    </row>
    <row r="87" spans="1:6" x14ac:dyDescent="0.45">
      <c r="A87">
        <v>85</v>
      </c>
      <c r="D87" s="3">
        <f t="shared" si="5"/>
        <v>0.26967879144807189</v>
      </c>
      <c r="E87" s="1">
        <f t="shared" si="6"/>
        <v>3.2051857118619E-2</v>
      </c>
      <c r="F87" s="1">
        <f t="shared" si="7"/>
        <v>8.6437060914154509E-3</v>
      </c>
    </row>
    <row r="88" spans="1:6" x14ac:dyDescent="0.45">
      <c r="A88">
        <v>86</v>
      </c>
      <c r="D88" s="3">
        <f t="shared" si="5"/>
        <v>0.27030593847534717</v>
      </c>
      <c r="E88" s="1">
        <f t="shared" si="6"/>
        <v>3.1799809502046375E-2</v>
      </c>
      <c r="F88" s="1">
        <f t="shared" si="7"/>
        <v>8.5956773507879086E-3</v>
      </c>
    </row>
    <row r="89" spans="1:6" x14ac:dyDescent="0.45">
      <c r="A89">
        <v>87</v>
      </c>
      <c r="D89" s="3">
        <f t="shared" si="5"/>
        <v>0.27092726832985803</v>
      </c>
      <c r="E89" s="1">
        <f t="shared" si="6"/>
        <v>3.1552623654336039E-2</v>
      </c>
      <c r="F89" s="1">
        <f t="shared" si="7"/>
        <v>8.5484661353093256E-3</v>
      </c>
    </row>
    <row r="90" spans="1:6" x14ac:dyDescent="0.45">
      <c r="A90">
        <v>88</v>
      </c>
      <c r="D90" s="3">
        <f t="shared" si="5"/>
        <v>0.27154290091273708</v>
      </c>
      <c r="E90" s="1">
        <f t="shared" si="6"/>
        <v>3.1310151513417789E-2</v>
      </c>
      <c r="F90" s="1">
        <f t="shared" si="7"/>
        <v>8.5020493699707912E-3</v>
      </c>
    </row>
    <row r="91" spans="1:6" x14ac:dyDescent="0.45">
      <c r="A91">
        <v>89</v>
      </c>
      <c r="D91" s="3">
        <f t="shared" si="5"/>
        <v>0.27215295232528675</v>
      </c>
      <c r="E91" s="1">
        <f t="shared" si="6"/>
        <v>3.1072251142304046E-2</v>
      </c>
      <c r="F91" s="1">
        <f t="shared" si="7"/>
        <v>8.456404883770809E-3</v>
      </c>
    </row>
    <row r="92" spans="1:6" x14ac:dyDescent="0.45">
      <c r="A92">
        <v>90</v>
      </c>
      <c r="D92" s="3">
        <f t="shared" si="5"/>
        <v>0.27275753503056216</v>
      </c>
      <c r="E92" s="1">
        <f t="shared" si="6"/>
        <v>3.0838786410343981E-2</v>
      </c>
      <c r="F92" s="1">
        <f t="shared" si="7"/>
        <v>8.4115113646194232E-3</v>
      </c>
    </row>
    <row r="93" spans="1:6" x14ac:dyDescent="0.45">
      <c r="A93">
        <v>91</v>
      </c>
      <c r="D93" s="3">
        <f t="shared" si="5"/>
        <v>0.27335675800637005</v>
      </c>
      <c r="E93" s="1">
        <f t="shared" si="6"/>
        <v>3.060962669439175E-2</v>
      </c>
      <c r="F93" s="1">
        <f t="shared" si="7"/>
        <v>8.3673483169641703E-3</v>
      </c>
    </row>
    <row r="94" spans="1:6" x14ac:dyDescent="0.45">
      <c r="A94">
        <v>92</v>
      </c>
      <c r="D94" s="3">
        <f t="shared" si="5"/>
        <v>0.27395072689023087</v>
      </c>
      <c r="E94" s="1">
        <f t="shared" si="6"/>
        <v>3.0384646598440885E-2</v>
      </c>
      <c r="F94" s="1">
        <f t="shared" si="7"/>
        <v>8.3238960219456613E-3</v>
      </c>
    </row>
    <row r="95" spans="1:6" x14ac:dyDescent="0.45">
      <c r="A95">
        <v>93</v>
      </c>
      <c r="D95" s="3">
        <f t="shared" si="5"/>
        <v>0.27453954411680687</v>
      </c>
      <c r="E95" s="1">
        <f t="shared" si="6"/>
        <v>3.0163725690397481E-2</v>
      </c>
      <c r="F95" s="1">
        <f t="shared" si="7"/>
        <v>8.2811354999061393E-3</v>
      </c>
    </row>
    <row r="96" spans="1:6" x14ac:dyDescent="0.45">
      <c r="A96">
        <v>94</v>
      </c>
      <c r="D96" s="3">
        <f t="shared" si="5"/>
        <v>0.27512330904826593</v>
      </c>
      <c r="E96" s="1">
        <f t="shared" si="6"/>
        <v>2.9946748254772827E-2</v>
      </c>
      <c r="F96" s="1">
        <f t="shared" si="7"/>
        <v>8.239048475088483E-3</v>
      </c>
    </row>
    <row r="97" spans="1:6" x14ac:dyDescent="0.45">
      <c r="A97">
        <v>95</v>
      </c>
      <c r="D97" s="3">
        <f t="shared" si="5"/>
        <v>0.2757021180980137</v>
      </c>
      <c r="E97" s="1">
        <f t="shared" si="6"/>
        <v>2.9733603060174908E-2</v>
      </c>
      <c r="F97" s="1">
        <f t="shared" si="7"/>
        <v>8.1976173423758038E-3</v>
      </c>
    </row>
    <row r="98" spans="1:6" x14ac:dyDescent="0.45">
      <c r="A98">
        <v>96</v>
      </c>
      <c r="D98" s="3">
        <f t="shared" si="5"/>
        <v>0.27627606484819806</v>
      </c>
      <c r="E98" s="1">
        <f t="shared" si="6"/>
        <v>2.9524183140568361E-2</v>
      </c>
      <c r="F98" s="1">
        <f t="shared" si="7"/>
        <v>8.1568251359337412E-3</v>
      </c>
    </row>
    <row r="99" spans="1:6" x14ac:dyDescent="0.45">
      <c r="A99">
        <v>97</v>
      </c>
      <c r="D99" s="3">
        <f t="shared" si="5"/>
        <v>0.27684524016136142</v>
      </c>
      <c r="E99" s="1">
        <f t="shared" si="6"/>
        <v>2.931838558935335E-2</v>
      </c>
      <c r="F99" s="1">
        <f t="shared" si="7"/>
        <v>8.1166554996279262E-3</v>
      </c>
    </row>
    <row r="100" spans="1:6" x14ac:dyDescent="0.45">
      <c r="A100">
        <v>98</v>
      </c>
      <c r="D100" s="3">
        <f t="shared" si="5"/>
        <v>0.27740973228658772</v>
      </c>
      <c r="E100" s="1">
        <f t="shared" si="6"/>
        <v>2.9116111365389108E-2</v>
      </c>
      <c r="F100" s="1">
        <f t="shared" si="7"/>
        <v>8.0770926590990662E-3</v>
      </c>
    </row>
    <row r="101" spans="1:6" x14ac:dyDescent="0.45">
      <c r="A101">
        <v>99</v>
      </c>
      <c r="D101" s="3">
        <f t="shared" si="5"/>
        <v>0.27796962696047051</v>
      </c>
      <c r="E101" s="1">
        <f t="shared" si="6"/>
        <v>2.8917265110155403E-2</v>
      </c>
      <c r="F101" s="1">
        <f t="shared" si="7"/>
        <v>8.0381213953869268E-3</v>
      </c>
    </row>
    <row r="102" spans="1:6" x14ac:dyDescent="0.45">
      <c r="A102">
        <v>100</v>
      </c>
      <c r="D102" s="3">
        <f t="shared" si="5"/>
        <v>0.2785250075032033</v>
      </c>
      <c r="E102" s="1">
        <f t="shared" si="6"/>
        <v>2.8721754975306917E-2</v>
      </c>
      <c r="F102" s="1">
        <f t="shared" si="7"/>
        <v>7.9997270200025256E-3</v>
      </c>
    </row>
    <row r="103" spans="1:6" x14ac:dyDescent="0.45">
      <c r="A103">
        <v>101</v>
      </c>
      <c r="D103" s="3">
        <f t="shared" ref="D103:D166" si="8">0.1116*A103^0.1986</f>
        <v>0.27907595491007436</v>
      </c>
      <c r="E103" s="1">
        <f t="shared" ref="E103:E166" si="9">0.643*A103^-0.675</f>
        <v>2.8529492459933151E-2</v>
      </c>
      <c r="F103" s="1">
        <f t="shared" si="7"/>
        <v>7.9618953513556114E-3</v>
      </c>
    </row>
    <row r="104" spans="1:6" x14ac:dyDescent="0.45">
      <c r="A104">
        <v>102</v>
      </c>
      <c r="D104" s="3">
        <f t="shared" si="8"/>
        <v>0.27962254793862901</v>
      </c>
      <c r="E104" s="1">
        <f t="shared" si="9"/>
        <v>2.8340392256887052E-2</v>
      </c>
      <c r="F104" s="1">
        <f t="shared" si="7"/>
        <v>7.92461269245095E-3</v>
      </c>
    </row>
    <row r="105" spans="1:6" x14ac:dyDescent="0.45">
      <c r="A105">
        <v>103</v>
      </c>
      <c r="D105" s="3">
        <f t="shared" si="8"/>
        <v>0.28016486319174505</v>
      </c>
      <c r="E105" s="1">
        <f t="shared" si="9"/>
        <v>2.8154372107594219E-2</v>
      </c>
      <c r="F105" s="1">
        <f t="shared" si="7"/>
        <v>7.8878658097736171E-3</v>
      </c>
    </row>
    <row r="106" spans="1:6" x14ac:dyDescent="0.45">
      <c r="A106">
        <v>104</v>
      </c>
      <c r="D106" s="3">
        <f t="shared" si="8"/>
        <v>0.28070297519684956</v>
      </c>
      <c r="E106" s="1">
        <f t="shared" si="9"/>
        <v>2.7971352664797226E-2</v>
      </c>
      <c r="F106" s="1">
        <f t="shared" si="7"/>
        <v>7.8516419132889075E-3</v>
      </c>
    </row>
    <row r="107" spans="1:6" x14ac:dyDescent="0.45">
      <c r="A107">
        <v>105</v>
      </c>
      <c r="D107" s="3">
        <f t="shared" si="8"/>
        <v>0.28123695648149316</v>
      </c>
      <c r="E107" s="1">
        <f t="shared" si="9"/>
        <v>2.7791257362729884E-2</v>
      </c>
      <c r="F107" s="1">
        <f t="shared" si="7"/>
        <v>7.8159286374880413E-3</v>
      </c>
    </row>
    <row r="108" spans="1:6" x14ac:dyDescent="0.45">
      <c r="A108">
        <v>106</v>
      </c>
      <c r="D108" s="3">
        <f t="shared" si="8"/>
        <v>0.28176687764548114</v>
      </c>
      <c r="E108" s="1">
        <f t="shared" si="9"/>
        <v>2.7614012294252959E-2</v>
      </c>
      <c r="F108" s="1">
        <f t="shared" si="7"/>
        <v>7.7807140234155856E-3</v>
      </c>
    </row>
    <row r="109" spans="1:6" x14ac:dyDescent="0.45">
      <c r="A109">
        <v>107</v>
      </c>
      <c r="D109" s="3">
        <f t="shared" si="8"/>
        <v>0.28229280742974916</v>
      </c>
      <c r="E109" s="1">
        <f t="shared" si="9"/>
        <v>2.7439546094516223E-2</v>
      </c>
      <c r="F109" s="1">
        <f t="shared" si="7"/>
        <v>7.7459865016189936E-3</v>
      </c>
    </row>
    <row r="110" spans="1:6" x14ac:dyDescent="0.45">
      <c r="A110">
        <v>108</v>
      </c>
      <c r="D110" s="3">
        <f t="shared" si="8"/>
        <v>0.28281481278216014</v>
      </c>
      <c r="E110" s="1">
        <f t="shared" si="9"/>
        <v>2.7267789830742982E-2</v>
      </c>
      <c r="F110" s="1">
        <f t="shared" si="7"/>
        <v>7.7117348759648662E-3</v>
      </c>
    </row>
    <row r="111" spans="1:6" x14ac:dyDescent="0.45">
      <c r="A111">
        <v>109</v>
      </c>
      <c r="D111" s="3">
        <f t="shared" si="8"/>
        <v>0.28333295892038607</v>
      </c>
      <c r="E111" s="1">
        <f t="shared" si="9"/>
        <v>2.7098676897761558E-2</v>
      </c>
      <c r="F111" s="1">
        <f t="shared" si="7"/>
        <v>7.6779483082702908E-3</v>
      </c>
    </row>
    <row r="112" spans="1:6" x14ac:dyDescent="0.45">
      <c r="A112">
        <v>110</v>
      </c>
      <c r="D112" s="3">
        <f t="shared" si="8"/>
        <v>0.2838473093920309</v>
      </c>
      <c r="E112" s="1">
        <f t="shared" si="9"/>
        <v>2.6932142918934369E-2</v>
      </c>
      <c r="F112" s="1">
        <f t="shared" si="7"/>
        <v>7.6446163037011579E-3</v>
      </c>
    </row>
    <row r="113" spans="1:6" x14ac:dyDescent="0.45">
      <c r="A113">
        <v>111</v>
      </c>
      <c r="D113" s="3">
        <f t="shared" si="8"/>
        <v>0.28435792613213684</v>
      </c>
      <c r="E113" s="1">
        <f t="shared" si="9"/>
        <v>2.6768125652159806E-2</v>
      </c>
      <c r="F113" s="1">
        <f t="shared" si="7"/>
        <v>7.6117286968926156E-3</v>
      </c>
    </row>
    <row r="114" spans="1:6" x14ac:dyDescent="0.45">
      <c r="A114">
        <v>112</v>
      </c>
      <c r="D114" s="3">
        <f t="shared" si="8"/>
        <v>0.28486486951821433</v>
      </c>
      <c r="E114" s="1">
        <f t="shared" si="9"/>
        <v>2.6606564900643698E-2</v>
      </c>
      <c r="F114" s="1">
        <f t="shared" si="7"/>
        <v>7.5792756387497683E-3</v>
      </c>
    </row>
    <row r="115" spans="1:6" x14ac:dyDescent="0.45">
      <c r="A115">
        <v>113</v>
      </c>
      <c r="D115" s="3">
        <f t="shared" si="8"/>
        <v>0.28536819842291888</v>
      </c>
      <c r="E115" s="1">
        <f t="shared" si="9"/>
        <v>2.644740242815868E-2</v>
      </c>
      <c r="F115" s="1">
        <f t="shared" si="7"/>
        <v>7.547247583889573E-3</v>
      </c>
    </row>
    <row r="116" spans="1:6" x14ac:dyDescent="0.45">
      <c r="A116">
        <v>114</v>
      </c>
      <c r="D116" s="3">
        <f t="shared" si="8"/>
        <v>0.28586797026449884</v>
      </c>
      <c r="E116" s="1">
        <f t="shared" si="9"/>
        <v>2.6290581878528008E-2</v>
      </c>
      <c r="F116" s="1">
        <f t="shared" si="7"/>
        <v>7.5156352786874166E-3</v>
      </c>
    </row>
    <row r="117" spans="1:6" x14ac:dyDescent="0.45">
      <c r="A117">
        <v>115</v>
      </c>
      <c r="D117" s="3">
        <f t="shared" si="8"/>
        <v>0.28636424105512553</v>
      </c>
      <c r="E117" s="1">
        <f t="shared" si="9"/>
        <v>2.6136048699088376E-2</v>
      </c>
      <c r="F117" s="1">
        <f t="shared" si="7"/>
        <v>7.4844297498942438E-3</v>
      </c>
    </row>
    <row r="118" spans="1:6" x14ac:dyDescent="0.45">
      <c r="A118">
        <v>116</v>
      </c>
      <c r="D118" s="3">
        <f t="shared" si="8"/>
        <v>0.28685706544721234</v>
      </c>
      <c r="E118" s="1">
        <f t="shared" si="9"/>
        <v>2.5983750067902281E-2</v>
      </c>
      <c r="F118" s="1">
        <f t="shared" si="7"/>
        <v>7.4536222937922527E-3</v>
      </c>
    </row>
    <row r="119" spans="1:6" x14ac:dyDescent="0.45">
      <c r="A119">
        <v>117</v>
      </c>
      <c r="D119" s="3">
        <f t="shared" si="8"/>
        <v>0.28734649677782292</v>
      </c>
      <c r="E119" s="1">
        <f t="shared" si="9"/>
        <v>2.5833634824506114E-2</v>
      </c>
      <c r="F119" s="1">
        <f t="shared" si="7"/>
        <v>7.4232044658593998E-3</v>
      </c>
    </row>
    <row r="120" spans="1:6" x14ac:dyDescent="0.45">
      <c r="A120">
        <v>118</v>
      </c>
      <c r="D120" s="3">
        <f t="shared" si="8"/>
        <v>0.28783258711126353</v>
      </c>
      <c r="E120" s="1">
        <f t="shared" si="9"/>
        <v>2.5685653403993262E-2</v>
      </c>
      <c r="F120" s="1">
        <f t="shared" si="7"/>
        <v>7.393168070914613E-3</v>
      </c>
    </row>
    <row r="121" spans="1:6" x14ac:dyDescent="0.45">
      <c r="A121">
        <v>119</v>
      </c>
      <c r="D121" s="3">
        <f t="shared" si="8"/>
        <v>0.28831538727994782</v>
      </c>
      <c r="E121" s="1">
        <f t="shared" si="9"/>
        <v>2.5539757774245039E-2</v>
      </c>
      <c r="F121" s="1">
        <f t="shared" si="7"/>
        <v>7.3635051537175164E-3</v>
      </c>
    </row>
    <row r="122" spans="1:6" x14ac:dyDescent="0.45">
      <c r="A122">
        <v>120</v>
      </c>
      <c r="D122" s="3">
        <f t="shared" si="8"/>
        <v>0.28879494692361835</v>
      </c>
      <c r="E122" s="1">
        <f t="shared" si="9"/>
        <v>2.5395901376134282E-2</v>
      </c>
      <c r="F122" s="1">
        <f t="shared" si="7"/>
        <v>7.3342079899981457E-3</v>
      </c>
    </row>
    <row r="123" spans="1:6" x14ac:dyDescent="0.45">
      <c r="A123">
        <v>121</v>
      </c>
      <c r="D123" s="3">
        <f t="shared" si="8"/>
        <v>0.28927131452700411</v>
      </c>
      <c r="E123" s="1">
        <f t="shared" si="9"/>
        <v>2.5254039066537084E-2</v>
      </c>
      <c r="F123" s="1">
        <f t="shared" si="7"/>
        <v>7.3052690778934977E-3</v>
      </c>
    </row>
    <row r="124" spans="1:6" x14ac:dyDescent="0.45">
      <c r="A124">
        <v>122</v>
      </c>
      <c r="D124" s="3">
        <f t="shared" si="8"/>
        <v>0.28974453745598799</v>
      </c>
      <c r="E124" s="1">
        <f t="shared" si="9"/>
        <v>2.511412706399916E-2</v>
      </c>
      <c r="F124" s="1">
        <f t="shared" si="7"/>
        <v>7.2766811297693464E-3</v>
      </c>
    </row>
    <row r="125" spans="1:6" x14ac:dyDescent="0.45">
      <c r="A125">
        <v>123</v>
      </c>
      <c r="D125" s="3">
        <f t="shared" si="8"/>
        <v>0.29021466199235646</v>
      </c>
      <c r="E125" s="1">
        <f t="shared" si="9"/>
        <v>2.4976122896912287E-2</v>
      </c>
      <c r="F125" s="1">
        <f t="shared" si="7"/>
        <v>7.2484370644069545E-3</v>
      </c>
    </row>
    <row r="126" spans="1:6" x14ac:dyDescent="0.45">
      <c r="A126">
        <v>124</v>
      </c>
      <c r="D126" s="3">
        <f t="shared" si="8"/>
        <v>0.29068173336719655</v>
      </c>
      <c r="E126" s="1">
        <f t="shared" si="9"/>
        <v>2.4839985354065612E-2</v>
      </c>
      <c r="F126" s="1">
        <f t="shared" si="7"/>
        <v>7.2205299995355679E-3</v>
      </c>
    </row>
    <row r="127" spans="1:6" x14ac:dyDescent="0.45">
      <c r="A127">
        <v>125</v>
      </c>
      <c r="D127" s="3">
        <f t="shared" si="8"/>
        <v>0.29114579579300326</v>
      </c>
      <c r="E127" s="1">
        <f t="shared" si="9"/>
        <v>2.4705674437445133E-2</v>
      </c>
      <c r="F127" s="1">
        <f t="shared" si="7"/>
        <v>7.1929532446928209E-3</v>
      </c>
    </row>
    <row r="128" spans="1:6" x14ac:dyDescent="0.45">
      <c r="A128">
        <v>126</v>
      </c>
      <c r="D128" s="3">
        <f t="shared" si="8"/>
        <v>0.29160689249455884</v>
      </c>
      <c r="E128" s="1">
        <f t="shared" si="9"/>
        <v>2.4573151317161521E-2</v>
      </c>
      <c r="F128" s="1">
        <f t="shared" si="7"/>
        <v>7.1657002943960463E-3</v>
      </c>
    </row>
    <row r="129" spans="1:6" x14ac:dyDescent="0.45">
      <c r="A129">
        <v>127</v>
      </c>
      <c r="D129" s="3">
        <f t="shared" si="8"/>
        <v>0.29206506573863805</v>
      </c>
      <c r="E129" s="1">
        <f t="shared" si="9"/>
        <v>2.4442378288394743E-2</v>
      </c>
      <c r="F129" s="1">
        <f t="shared" si="7"/>
        <v>7.1387648216086697E-3</v>
      </c>
    </row>
    <row r="130" spans="1:6" x14ac:dyDescent="0.45">
      <c r="A130">
        <v>128</v>
      </c>
      <c r="D130" s="3">
        <f t="shared" si="8"/>
        <v>0.29252035686259398</v>
      </c>
      <c r="E130" s="1">
        <f t="shared" si="9"/>
        <v>2.4313318730250156E-2</v>
      </c>
      <c r="F130" s="1">
        <f t="shared" si="7"/>
        <v>7.1121406714867658E-3</v>
      </c>
    </row>
    <row r="131" spans="1:6" x14ac:dyDescent="0.45">
      <c r="A131">
        <v>129</v>
      </c>
      <c r="D131" s="3">
        <f t="shared" si="8"/>
        <v>0.2929728063018755</v>
      </c>
      <c r="E131" s="1">
        <f t="shared" si="9"/>
        <v>2.4185937066426699E-2</v>
      </c>
      <c r="F131" s="1">
        <f t="shared" ref="F131:F182" si="10">D131*E131</f>
        <v>7.0858218553915804E-3</v>
      </c>
    </row>
    <row r="132" spans="1:6" x14ac:dyDescent="0.45">
      <c r="A132">
        <v>130</v>
      </c>
      <c r="D132" s="3">
        <f t="shared" si="8"/>
        <v>0.29342245361652308</v>
      </c>
      <c r="E132" s="1">
        <f t="shared" si="9"/>
        <v>2.4060198727604357E-2</v>
      </c>
      <c r="F132" s="1">
        <f t="shared" si="10"/>
        <v>7.0598025451548167E-3</v>
      </c>
    </row>
    <row r="133" spans="1:6" x14ac:dyDescent="0.45">
      <c r="A133">
        <v>131</v>
      </c>
      <c r="D133" s="3">
        <f t="shared" si="8"/>
        <v>0.29386933751668903</v>
      </c>
      <c r="E133" s="1">
        <f t="shared" si="9"/>
        <v>2.3936070115463073E-2</v>
      </c>
      <c r="F133" s="1">
        <f t="shared" si="10"/>
        <v>7.0340770675841515E-3</v>
      </c>
    </row>
    <row r="134" spans="1:6" x14ac:dyDescent="0.45">
      <c r="A134">
        <v>132</v>
      </c>
      <c r="D134" s="3">
        <f t="shared" si="8"/>
        <v>0.29431349588722538</v>
      </c>
      <c r="E134" s="1">
        <f t="shared" si="9"/>
        <v>2.3813518568250435E-2</v>
      </c>
      <c r="F134" s="1">
        <f t="shared" si="10"/>
        <v>7.00863989919714E-3</v>
      </c>
    </row>
    <row r="135" spans="1:6" x14ac:dyDescent="0.45">
      <c r="A135">
        <v>133</v>
      </c>
      <c r="D135" s="3">
        <f t="shared" si="8"/>
        <v>0.29475496581138005</v>
      </c>
      <c r="E135" s="1">
        <f t="shared" si="9"/>
        <v>2.3692512327820395E-2</v>
      </c>
      <c r="F135" s="1">
        <f t="shared" si="10"/>
        <v>6.9834856611724009E-3</v>
      </c>
    </row>
    <row r="136" spans="1:6" x14ac:dyDescent="0.45">
      <c r="A136">
        <v>134</v>
      </c>
      <c r="D136" s="3">
        <f t="shared" si="8"/>
        <v>0.29519378359364007</v>
      </c>
      <c r="E136" s="1">
        <f t="shared" si="9"/>
        <v>2.3573020508069708E-2</v>
      </c>
      <c r="F136" s="1">
        <f t="shared" si="10"/>
        <v>6.9586091145075685E-3</v>
      </c>
    </row>
    <row r="137" spans="1:6" x14ac:dyDescent="0.45">
      <c r="A137">
        <v>135</v>
      </c>
      <c r="D137" s="3">
        <f t="shared" si="8"/>
        <v>0.29562998478175878</v>
      </c>
      <c r="E137" s="1">
        <f t="shared" si="9"/>
        <v>2.3455013064702691E-2</v>
      </c>
      <c r="F137" s="1">
        <f t="shared" si="10"/>
        <v>6.9340051553740097E-3</v>
      </c>
    </row>
    <row r="138" spans="1:6" x14ac:dyDescent="0.45">
      <c r="A138">
        <v>136</v>
      </c>
      <c r="D138" s="3">
        <f t="shared" si="8"/>
        <v>0.29606360418800159</v>
      </c>
      <c r="E138" s="1">
        <f t="shared" si="9"/>
        <v>2.333846076625927E-2</v>
      </c>
      <c r="F138" s="1">
        <f t="shared" si="10"/>
        <v>6.9096688106589886E-3</v>
      </c>
    </row>
    <row r="139" spans="1:6" x14ac:dyDescent="0.45">
      <c r="A139">
        <v>137</v>
      </c>
      <c r="D139" s="3">
        <f t="shared" si="8"/>
        <v>0.29649467590964418</v>
      </c>
      <c r="E139" s="1">
        <f t="shared" si="9"/>
        <v>2.3223335166344533E-2</v>
      </c>
      <c r="F139" s="1">
        <f t="shared" si="10"/>
        <v>6.885595233686365E-3</v>
      </c>
    </row>
    <row r="140" spans="1:6" x14ac:dyDescent="0.45">
      <c r="A140">
        <v>138</v>
      </c>
      <c r="D140" s="3">
        <f t="shared" si="8"/>
        <v>0.29692323334875459</v>
      </c>
      <c r="E140" s="1">
        <f t="shared" si="9"/>
        <v>2.3109608577001579E-2</v>
      </c>
      <c r="F140" s="1">
        <f t="shared" si="10"/>
        <v>6.8617797001074201E-3</v>
      </c>
    </row>
    <row r="141" spans="1:6" x14ac:dyDescent="0.45">
      <c r="A141">
        <v>139</v>
      </c>
      <c r="D141" s="3">
        <f t="shared" si="8"/>
        <v>0.29734930923128827</v>
      </c>
      <c r="E141" s="1">
        <f t="shared" si="9"/>
        <v>2.2997254043172967E-2</v>
      </c>
      <c r="F141" s="1">
        <f t="shared" si="10"/>
        <v>6.8382176039539326E-3</v>
      </c>
    </row>
    <row r="142" spans="1:6" x14ac:dyDescent="0.45">
      <c r="A142">
        <v>140</v>
      </c>
      <c r="D142" s="3">
        <f t="shared" si="8"/>
        <v>0.2977729356255262</v>
      </c>
      <c r="E142" s="1">
        <f t="shared" si="9"/>
        <v>2.2886245318198353E-2</v>
      </c>
      <c r="F142" s="1">
        <f t="shared" si="10"/>
        <v>6.8149044538458785E-3</v>
      </c>
    </row>
    <row r="143" spans="1:6" x14ac:dyDescent="0.45">
      <c r="A143">
        <v>141</v>
      </c>
      <c r="D143" s="3">
        <f t="shared" si="8"/>
        <v>0.29819414395988192</v>
      </c>
      <c r="E143" s="1">
        <f t="shared" si="9"/>
        <v>2.2776556840299618E-2</v>
      </c>
      <c r="F143" s="1">
        <f t="shared" si="10"/>
        <v>6.7918358693467374E-3</v>
      </c>
    </row>
    <row r="144" spans="1:6" x14ac:dyDescent="0.45">
      <c r="A144">
        <v>142</v>
      </c>
      <c r="D144" s="3">
        <f t="shared" si="8"/>
        <v>0.29861296504010404</v>
      </c>
      <c r="E144" s="1">
        <f t="shared" si="9"/>
        <v>2.2668163710006854E-2</v>
      </c>
      <c r="F144" s="1">
        <f t="shared" si="10"/>
        <v>6.7690075774596318E-3</v>
      </c>
    </row>
    <row r="145" spans="1:6" x14ac:dyDescent="0.45">
      <c r="A145">
        <v>143</v>
      </c>
      <c r="D145" s="3">
        <f t="shared" si="8"/>
        <v>0.2990294290658988</v>
      </c>
      <c r="E145" s="1">
        <f t="shared" si="9"/>
        <v>2.256104166848109E-2</v>
      </c>
      <c r="F145" s="1">
        <f t="shared" si="10"/>
        <v>6.7464154092578537E-3</v>
      </c>
    </row>
    <row r="146" spans="1:6" x14ac:dyDescent="0.45">
      <c r="A146">
        <v>144</v>
      </c>
      <c r="D146" s="3">
        <f t="shared" si="8"/>
        <v>0.2994435656469962</v>
      </c>
      <c r="E146" s="1">
        <f t="shared" si="9"/>
        <v>2.2455167076692418E-2</v>
      </c>
      <c r="F146" s="1">
        <f t="shared" si="10"/>
        <v>6.7240552966438142E-3</v>
      </c>
    </row>
    <row r="147" spans="1:6" x14ac:dyDescent="0.45">
      <c r="A147">
        <v>145</v>
      </c>
      <c r="D147" s="3">
        <f t="shared" si="8"/>
        <v>0.29985540381868125</v>
      </c>
      <c r="E147" s="1">
        <f t="shared" si="9"/>
        <v>2.2350516895413949E-2</v>
      </c>
      <c r="F147" s="1">
        <f t="shared" si="10"/>
        <v>6.7019232692306077E-3</v>
      </c>
    </row>
    <row r="148" spans="1:6" x14ac:dyDescent="0.45">
      <c r="A148">
        <v>146</v>
      </c>
      <c r="D148" s="3">
        <f t="shared" si="8"/>
        <v>0.30026497205681324</v>
      </c>
      <c r="E148" s="1">
        <f t="shared" si="9"/>
        <v>2.2247068665994182E-2</v>
      </c>
      <c r="F148" s="1">
        <f t="shared" si="10"/>
        <v>6.6800154513407487E-3</v>
      </c>
    </row>
    <row r="149" spans="1:6" x14ac:dyDescent="0.45">
      <c r="A149">
        <v>147</v>
      </c>
      <c r="D149" s="3">
        <f t="shared" si="8"/>
        <v>0.30067229829235154</v>
      </c>
      <c r="E149" s="1">
        <f t="shared" si="9"/>
        <v>2.2144800491872636E-2</v>
      </c>
      <c r="F149" s="1">
        <f t="shared" si="10"/>
        <v>6.6583280591169421E-3</v>
      </c>
    </row>
    <row r="150" spans="1:6" x14ac:dyDescent="0.45">
      <c r="A150">
        <v>148</v>
      </c>
      <c r="D150" s="3">
        <f t="shared" si="8"/>
        <v>0.30107740992540899</v>
      </c>
      <c r="E150" s="1">
        <f t="shared" si="9"/>
        <v>2.2043691020804924E-2</v>
      </c>
      <c r="F150" s="1">
        <f t="shared" si="10"/>
        <v>6.6368573977399412E-3</v>
      </c>
    </row>
    <row r="151" spans="1:6" x14ac:dyDescent="0.45">
      <c r="A151">
        <v>149</v>
      </c>
      <c r="D151" s="3">
        <f t="shared" si="8"/>
        <v>0.30148033383885015</v>
      </c>
      <c r="E151" s="1">
        <f t="shared" si="9"/>
        <v>2.1943719427765608E-2</v>
      </c>
      <c r="F151" s="1">
        <f t="shared" si="10"/>
        <v>6.6155998587488375E-3</v>
      </c>
    </row>
    <row r="152" spans="1:6" x14ac:dyDescent="0.45">
      <c r="A152">
        <v>150</v>
      </c>
      <c r="D152" s="3">
        <f t="shared" si="8"/>
        <v>0.30188109641145239</v>
      </c>
      <c r="E152" s="1">
        <f t="shared" si="9"/>
        <v>2.1844865398498649E-2</v>
      </c>
      <c r="F152" s="1">
        <f t="shared" si="10"/>
        <v>6.5945519174593712E-3</v>
      </c>
    </row>
    <row r="153" spans="1:6" x14ac:dyDescent="0.45">
      <c r="A153">
        <v>151</v>
      </c>
      <c r="D153" s="3">
        <f t="shared" si="8"/>
        <v>0.30227972353064742</v>
      </c>
      <c r="E153" s="1">
        <f t="shared" si="9"/>
        <v>2.1747109113686644E-2</v>
      </c>
      <c r="F153" s="1">
        <f t="shared" si="10"/>
        <v>6.5737101304760215E-3</v>
      </c>
    </row>
    <row r="154" spans="1:6" x14ac:dyDescent="0.45">
      <c r="A154">
        <v>152</v>
      </c>
      <c r="D154" s="3">
        <f t="shared" si="8"/>
        <v>0.30267624060485815</v>
      </c>
      <c r="E154" s="1">
        <f t="shared" si="9"/>
        <v>2.1650431233711871E-2</v>
      </c>
      <c r="F154" s="1">
        <f t="shared" si="10"/>
        <v>6.5530711332939104E-3</v>
      </c>
    </row>
    <row r="155" spans="1:6" x14ac:dyDescent="0.45">
      <c r="A155">
        <v>153</v>
      </c>
      <c r="D155" s="3">
        <f t="shared" si="8"/>
        <v>0.30307067257544701</v>
      </c>
      <c r="E155" s="1">
        <f t="shared" si="9"/>
        <v>2.1554812883983081E-2</v>
      </c>
      <c r="F155" s="1">
        <f t="shared" si="10"/>
        <v>6.5326316379866632E-3</v>
      </c>
    </row>
    <row r="156" spans="1:6" x14ac:dyDescent="0.45">
      <c r="A156">
        <v>154</v>
      </c>
      <c r="D156" s="3">
        <f t="shared" si="8"/>
        <v>0.30346304392829054</v>
      </c>
      <c r="E156" s="1">
        <f t="shared" si="9"/>
        <v>2.1460235640803616E-2</v>
      </c>
      <c r="F156" s="1">
        <f t="shared" si="10"/>
        <v>6.5123884309766537E-3</v>
      </c>
    </row>
    <row r="157" spans="1:6" x14ac:dyDescent="0.45">
      <c r="A157">
        <v>155</v>
      </c>
      <c r="D157" s="3">
        <f t="shared" si="8"/>
        <v>0.30385337870499363</v>
      </c>
      <c r="E157" s="1">
        <f t="shared" si="9"/>
        <v>2.1366681517757526E-2</v>
      </c>
      <c r="F157" s="1">
        <f t="shared" si="10"/>
        <v>6.4923383708841657E-3</v>
      </c>
    </row>
    <row r="158" spans="1:6" x14ac:dyDescent="0.45">
      <c r="A158">
        <v>156</v>
      </c>
      <c r="D158" s="3">
        <f t="shared" si="8"/>
        <v>0.30424170051375765</v>
      </c>
      <c r="E158" s="1">
        <f t="shared" si="9"/>
        <v>2.1274132952591354E-2</v>
      </c>
      <c r="F158" s="1">
        <f t="shared" si="10"/>
        <v>6.4724783864521613E-3</v>
      </c>
    </row>
    <row r="159" spans="1:6" x14ac:dyDescent="0.45">
      <c r="A159">
        <v>157</v>
      </c>
      <c r="D159" s="3">
        <f t="shared" si="8"/>
        <v>0.30462803253991472</v>
      </c>
      <c r="E159" s="1">
        <f t="shared" si="9"/>
        <v>2.1182572794570708E-2</v>
      </c>
      <c r="F159" s="1">
        <f t="shared" si="10"/>
        <v>6.4528054745435978E-3</v>
      </c>
    </row>
    <row r="160" spans="1:6" x14ac:dyDescent="0.45">
      <c r="A160">
        <v>158</v>
      </c>
      <c r="D160" s="3">
        <f t="shared" si="8"/>
        <v>0.30501239755614057</v>
      </c>
      <c r="E160" s="1">
        <f t="shared" si="9"/>
        <v>2.1091984292291314E-2</v>
      </c>
      <c r="F160" s="1">
        <f t="shared" si="10"/>
        <v>6.4333166982082305E-3</v>
      </c>
    </row>
    <row r="161" spans="1:6" x14ac:dyDescent="0.45">
      <c r="A161">
        <v>159</v>
      </c>
      <c r="D161" s="3">
        <f t="shared" si="8"/>
        <v>0.30539481793235795</v>
      </c>
      <c r="E161" s="1">
        <f t="shared" si="9"/>
        <v>2.1002351081925715E-2</v>
      </c>
      <c r="F161" s="1">
        <f t="shared" si="10"/>
        <v>6.414009184816165E-3</v>
      </c>
    </row>
    <row r="162" spans="1:6" x14ac:dyDescent="0.45">
      <c r="A162">
        <v>160</v>
      </c>
      <c r="D162" s="3">
        <f t="shared" si="8"/>
        <v>0.30577531564534194</v>
      </c>
      <c r="E162" s="1">
        <f t="shared" si="9"/>
        <v>2.0913657175887067E-2</v>
      </c>
      <c r="F162" s="1">
        <f t="shared" si="10"/>
        <v>6.3948801242553381E-3</v>
      </c>
    </row>
    <row r="163" spans="1:6" x14ac:dyDescent="0.45">
      <c r="A163">
        <v>161</v>
      </c>
      <c r="D163" s="3">
        <f t="shared" si="8"/>
        <v>0.30615391228803712</v>
      </c>
      <c r="E163" s="1">
        <f t="shared" si="9"/>
        <v>2.0825886951893097E-2</v>
      </c>
      <c r="F163" s="1">
        <f t="shared" si="10"/>
        <v>6.3759267671904558E-3</v>
      </c>
    </row>
    <row r="164" spans="1:6" x14ac:dyDescent="0.45">
      <c r="A164">
        <v>162</v>
      </c>
      <c r="D164" s="3">
        <f t="shared" si="8"/>
        <v>0.30653062907859802</v>
      </c>
      <c r="E164" s="1">
        <f t="shared" si="9"/>
        <v>2.0739025142413516E-2</v>
      </c>
      <c r="F164" s="1">
        <f t="shared" si="10"/>
        <v>6.3571464233808756E-3</v>
      </c>
    </row>
    <row r="165" spans="1:6" x14ac:dyDescent="0.45">
      <c r="A165">
        <v>163</v>
      </c>
      <c r="D165" s="3">
        <f t="shared" si="8"/>
        <v>0.30690548686916247</v>
      </c>
      <c r="E165" s="1">
        <f t="shared" si="9"/>
        <v>2.0653056824485077E-2</v>
      </c>
      <c r="F165" s="1">
        <f t="shared" si="10"/>
        <v>6.3385364600550709E-3</v>
      </c>
    </row>
    <row r="166" spans="1:6" x14ac:dyDescent="0.45">
      <c r="A166">
        <v>164</v>
      </c>
      <c r="D166" s="3">
        <f t="shared" si="8"/>
        <v>0.30727850615436658</v>
      </c>
      <c r="E166" s="1">
        <f t="shared" si="9"/>
        <v>2.0567967409879609E-2</v>
      </c>
      <c r="F166" s="1">
        <f t="shared" si="10"/>
        <v>6.3200943003395025E-3</v>
      </c>
    </row>
    <row r="167" spans="1:6" x14ac:dyDescent="0.45">
      <c r="A167">
        <v>165</v>
      </c>
      <c r="D167" s="3">
        <f t="shared" ref="D167:D182" si="11">0.1116*A167^0.1986</f>
        <v>0.30764970707961126</v>
      </c>
      <c r="E167" s="1">
        <f t="shared" ref="E167:E182" si="12">0.643*A167^-0.675</f>
        <v>2.0483742635610411E-2</v>
      </c>
      <c r="F167" s="1">
        <f t="shared" si="10"/>
        <v>6.3018174217396869E-3</v>
      </c>
    </row>
    <row r="168" spans="1:6" x14ac:dyDescent="0.45">
      <c r="A168">
        <v>166</v>
      </c>
      <c r="D168" s="3">
        <f t="shared" si="11"/>
        <v>0.30801910944908928</v>
      </c>
      <c r="E168" s="1">
        <f t="shared" si="12"/>
        <v>2.0400368554763532E-2</v>
      </c>
      <c r="F168" s="1">
        <f t="shared" si="10"/>
        <v>6.2837033546714674E-3</v>
      </c>
    </row>
    <row r="169" spans="1:6" x14ac:dyDescent="0.45">
      <c r="A169">
        <v>167</v>
      </c>
      <c r="D169" s="3">
        <f t="shared" si="11"/>
        <v>0.30838673273357964</v>
      </c>
      <c r="E169" s="1">
        <f t="shared" si="12"/>
        <v>2.031783152764105E-2</v>
      </c>
      <c r="F169" s="1">
        <f t="shared" si="10"/>
        <v>6.2657496810405383E-3</v>
      </c>
    </row>
    <row r="170" spans="1:6" x14ac:dyDescent="0.45">
      <c r="A170">
        <v>168</v>
      </c>
      <c r="D170" s="3">
        <f t="shared" si="11"/>
        <v>0.30875259607801947</v>
      </c>
      <c r="E170" s="1">
        <f t="shared" si="12"/>
        <v>2.0236118213203612E-2</v>
      </c>
      <c r="F170" s="1">
        <f t="shared" si="10"/>
        <v>6.2479540328683079E-3</v>
      </c>
    </row>
    <row r="171" spans="1:6" x14ac:dyDescent="0.45">
      <c r="A171">
        <v>169</v>
      </c>
      <c r="D171" s="3">
        <f t="shared" si="11"/>
        <v>0.30911671830885956</v>
      </c>
      <c r="E171" s="1">
        <f t="shared" si="12"/>
        <v>2.015521556080082E-2</v>
      </c>
      <c r="F171" s="1">
        <f t="shared" si="10"/>
        <v>6.2303140909624102E-3</v>
      </c>
    </row>
    <row r="172" spans="1:6" x14ac:dyDescent="0.45">
      <c r="A172">
        <v>170</v>
      </c>
      <c r="D172" s="3">
        <f t="shared" si="11"/>
        <v>0.30947911794121075</v>
      </c>
      <c r="E172" s="1">
        <f t="shared" si="12"/>
        <v>2.0075110802177807E-2</v>
      </c>
      <c r="F172" s="1">
        <f t="shared" si="10"/>
        <v>6.2128275836300598E-3</v>
      </c>
    </row>
    <row r="173" spans="1:6" x14ac:dyDescent="0.45">
      <c r="A173">
        <v>171</v>
      </c>
      <c r="D173" s="3">
        <f t="shared" si="11"/>
        <v>0.30983981318579046</v>
      </c>
      <c r="E173" s="1">
        <f t="shared" si="12"/>
        <v>1.9995791443747416E-2</v>
      </c>
      <c r="F173" s="1">
        <f t="shared" si="10"/>
        <v>6.1954922854327264E-3</v>
      </c>
    </row>
    <row r="174" spans="1:6" x14ac:dyDescent="0.45">
      <c r="A174">
        <v>172</v>
      </c>
      <c r="D174" s="3">
        <f t="shared" si="11"/>
        <v>0.31019882195567333</v>
      </c>
      <c r="E174" s="1">
        <f t="shared" si="12"/>
        <v>1.9917245259117568E-2</v>
      </c>
      <c r="F174" s="1">
        <f t="shared" si="10"/>
        <v>6.1783060159804892E-3</v>
      </c>
    </row>
    <row r="175" spans="1:6" x14ac:dyDescent="0.45">
      <c r="A175">
        <v>173</v>
      </c>
      <c r="D175" s="3">
        <f t="shared" si="11"/>
        <v>0.3105561618728544</v>
      </c>
      <c r="E175" s="1">
        <f t="shared" si="12"/>
        <v>1.98394602818639E-2</v>
      </c>
      <c r="F175" s="1">
        <f t="shared" si="10"/>
        <v>6.161266638764591E-3</v>
      </c>
    </row>
    <row r="176" spans="1:6" x14ac:dyDescent="0.45">
      <c r="A176">
        <v>174</v>
      </c>
      <c r="D176" s="3">
        <f t="shared" si="11"/>
        <v>0.31091185027463031</v>
      </c>
      <c r="E176" s="1">
        <f t="shared" si="12"/>
        <v>1.9762424798538611E-2</v>
      </c>
      <c r="F176" s="1">
        <f t="shared" si="10"/>
        <v>6.1443720600268779E-3</v>
      </c>
    </row>
    <row r="177" spans="1:6" x14ac:dyDescent="0.45">
      <c r="A177">
        <v>175</v>
      </c>
      <c r="D177" s="3">
        <f t="shared" si="11"/>
        <v>0.31126590421980505</v>
      </c>
      <c r="E177" s="1">
        <f t="shared" si="12"/>
        <v>1.9686127341905894E-2</v>
      </c>
      <c r="F177" s="1">
        <f t="shared" si="10"/>
        <v>6.1276202276645654E-3</v>
      </c>
    </row>
    <row r="178" spans="1:6" x14ac:dyDescent="0.45">
      <c r="A178">
        <v>176</v>
      </c>
      <c r="D178" s="3">
        <f t="shared" si="11"/>
        <v>0.31161834049472587</v>
      </c>
      <c r="E178" s="1">
        <f t="shared" si="12"/>
        <v>1.9610556684395951E-2</v>
      </c>
      <c r="F178" s="1">
        <f t="shared" si="10"/>
        <v>6.1110091301692197E-3</v>
      </c>
    </row>
    <row r="179" spans="1:6" x14ac:dyDescent="0.45">
      <c r="A179">
        <v>177</v>
      </c>
      <c r="D179" s="3">
        <f t="shared" si="11"/>
        <v>0.31196917561915438</v>
      </c>
      <c r="E179" s="1">
        <f t="shared" si="12"/>
        <v>1.953570183176892E-2</v>
      </c>
      <c r="F179" s="1">
        <f t="shared" si="10"/>
        <v>6.0945367955985543E-3</v>
      </c>
    </row>
    <row r="180" spans="1:6" x14ac:dyDescent="0.45">
      <c r="A180">
        <v>178</v>
      </c>
      <c r="D180" s="3">
        <f t="shared" si="11"/>
        <v>0.31231842585197955</v>
      </c>
      <c r="E180" s="1">
        <f t="shared" si="12"/>
        <v>1.9461552016981101E-2</v>
      </c>
      <c r="F180" s="1">
        <f t="shared" si="10"/>
        <v>6.0782012905799552E-3</v>
      </c>
    </row>
    <row r="181" spans="1:6" x14ac:dyDescent="0.45">
      <c r="A181">
        <v>179</v>
      </c>
      <c r="D181" s="3">
        <f t="shared" si="11"/>
        <v>0.31266610719677634</v>
      </c>
      <c r="E181" s="1">
        <f t="shared" si="12"/>
        <v>1.9388096694245793E-2</v>
      </c>
      <c r="F181" s="1">
        <f t="shared" si="10"/>
        <v>6.0620007193445203E-3</v>
      </c>
    </row>
    <row r="182" spans="1:6" x14ac:dyDescent="0.45">
      <c r="A182">
        <v>180</v>
      </c>
      <c r="D182" s="3">
        <f t="shared" si="11"/>
        <v>0.31301223540721546</v>
      </c>
      <c r="E182" s="1">
        <f t="shared" si="12"/>
        <v>1.9315325533281465E-2</v>
      </c>
      <c r="F182" s="1">
        <f t="shared" si="10"/>
        <v>6.0459332227904977E-3</v>
      </c>
    </row>
  </sheetData>
  <phoneticPr fontId="5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2"/>
  <sheetViews>
    <sheetView workbookViewId="0">
      <selection activeCell="H13" sqref="H13"/>
    </sheetView>
  </sheetViews>
  <sheetFormatPr defaultColWidth="11.07421875" defaultRowHeight="17.5" x14ac:dyDescent="0.45"/>
  <cols>
    <col min="3" max="3" width="12.84375" bestFit="1" customWidth="1"/>
    <col min="7" max="7" width="12.84375" bestFit="1" customWidth="1"/>
    <col min="8" max="8" width="13" customWidth="1"/>
  </cols>
  <sheetData>
    <row r="1" spans="1:7" x14ac:dyDescent="0.45">
      <c r="A1" t="s">
        <v>0</v>
      </c>
      <c r="B1" t="s">
        <v>3</v>
      </c>
      <c r="C1" t="s">
        <v>4</v>
      </c>
      <c r="D1" t="s">
        <v>2</v>
      </c>
      <c r="E1" t="s">
        <v>1</v>
      </c>
      <c r="F1" t="s">
        <v>5</v>
      </c>
      <c r="G1" t="s">
        <v>8</v>
      </c>
    </row>
    <row r="2" spans="1:7" x14ac:dyDescent="0.45">
      <c r="A2">
        <v>0</v>
      </c>
      <c r="B2">
        <f>43375-2460</f>
        <v>40915</v>
      </c>
      <c r="C2">
        <v>2354.9960000000001</v>
      </c>
      <c r="D2" s="2">
        <f>C2/B2</f>
        <v>5.755825491873396E-2</v>
      </c>
      <c r="E2">
        <f>B2/B$2</f>
        <v>1</v>
      </c>
      <c r="F2">
        <f>D2*E2</f>
        <v>5.755825491873396E-2</v>
      </c>
    </row>
    <row r="3" spans="1:7" x14ac:dyDescent="0.45">
      <c r="A3">
        <v>1</v>
      </c>
      <c r="B3">
        <v>15694</v>
      </c>
      <c r="C3">
        <v>2466.9539999999997</v>
      </c>
      <c r="D3" s="2">
        <f t="shared" ref="D3:D37" si="0">C3/B3</f>
        <v>0.1571909009812667</v>
      </c>
      <c r="E3">
        <f>B3/B$2</f>
        <v>0.38357570573139438</v>
      </c>
      <c r="F3">
        <f t="shared" ref="F3:F66" si="1">D3*E3</f>
        <v>6.0294610778443107E-2</v>
      </c>
    </row>
    <row r="4" spans="1:7" x14ac:dyDescent="0.45">
      <c r="A4">
        <v>2</v>
      </c>
      <c r="B4">
        <v>11017</v>
      </c>
      <c r="C4">
        <v>1849.26</v>
      </c>
      <c r="D4" s="2">
        <f t="shared" si="0"/>
        <v>0.16785513297630933</v>
      </c>
      <c r="E4">
        <f t="shared" ref="E4:E37" si="2">B4/B$2</f>
        <v>0.2692655505315899</v>
      </c>
      <c r="F4">
        <f t="shared" si="1"/>
        <v>4.5197604790419163E-2</v>
      </c>
    </row>
    <row r="5" spans="1:7" x14ac:dyDescent="0.45">
      <c r="A5">
        <v>3</v>
      </c>
      <c r="B5">
        <v>9162</v>
      </c>
      <c r="C5">
        <v>1505.7279999999998</v>
      </c>
      <c r="D5" s="2">
        <f t="shared" si="0"/>
        <v>0.16434490285963763</v>
      </c>
      <c r="E5">
        <f t="shared" si="2"/>
        <v>0.22392765489429306</v>
      </c>
      <c r="F5">
        <f t="shared" si="1"/>
        <v>3.6801368691189051E-2</v>
      </c>
    </row>
    <row r="6" spans="1:7" x14ac:dyDescent="0.45">
      <c r="A6">
        <v>4</v>
      </c>
      <c r="B6">
        <v>7924</v>
      </c>
      <c r="C6">
        <v>1556.3869999999997</v>
      </c>
      <c r="D6" s="2">
        <f t="shared" si="0"/>
        <v>0.19641431095406356</v>
      </c>
      <c r="E6">
        <f t="shared" si="2"/>
        <v>0.19366980325064156</v>
      </c>
      <c r="F6">
        <f t="shared" si="1"/>
        <v>3.8039520958083821E-2</v>
      </c>
    </row>
    <row r="7" spans="1:7" x14ac:dyDescent="0.45">
      <c r="A7">
        <v>5</v>
      </c>
      <c r="B7">
        <v>7244</v>
      </c>
      <c r="C7">
        <v>1227.8559999999998</v>
      </c>
      <c r="D7" s="2">
        <f t="shared" si="0"/>
        <v>0.16949972390944226</v>
      </c>
      <c r="E7">
        <f t="shared" si="2"/>
        <v>0.17704998166931443</v>
      </c>
      <c r="F7">
        <f t="shared" si="1"/>
        <v>3.0009923011120609E-2</v>
      </c>
    </row>
    <row r="8" spans="1:7" x14ac:dyDescent="0.45">
      <c r="A8">
        <v>6</v>
      </c>
      <c r="B8">
        <v>6774</v>
      </c>
      <c r="C8">
        <v>1338.4209999999998</v>
      </c>
      <c r="D8" s="2">
        <f t="shared" si="0"/>
        <v>0.19758207853557719</v>
      </c>
      <c r="E8">
        <f t="shared" si="2"/>
        <v>0.16556275204692655</v>
      </c>
      <c r="F8">
        <f t="shared" si="1"/>
        <v>3.2712232677502139E-2</v>
      </c>
    </row>
    <row r="9" spans="1:7" x14ac:dyDescent="0.45">
      <c r="A9">
        <v>7</v>
      </c>
      <c r="B9">
        <v>6288</v>
      </c>
      <c r="C9">
        <v>1085.8819999999998</v>
      </c>
      <c r="D9" s="2">
        <f t="shared" si="0"/>
        <v>0.17269115776081423</v>
      </c>
      <c r="E9">
        <f t="shared" si="2"/>
        <v>0.1536844677990957</v>
      </c>
      <c r="F9">
        <f t="shared" si="1"/>
        <v>2.653994867408041E-2</v>
      </c>
      <c r="G9" s="2">
        <f>SUM(F2:F182)/SUM(F2:F9)</f>
        <v>6.1152542975378017</v>
      </c>
    </row>
    <row r="10" spans="1:7" x14ac:dyDescent="0.45">
      <c r="A10">
        <v>8</v>
      </c>
      <c r="B10">
        <v>5786</v>
      </c>
      <c r="C10">
        <v>937.80399999999997</v>
      </c>
      <c r="D10" s="2">
        <f t="shared" si="0"/>
        <v>0.16208157621845834</v>
      </c>
      <c r="E10">
        <f t="shared" si="2"/>
        <v>0.14141512892582184</v>
      </c>
      <c r="F10">
        <f t="shared" si="1"/>
        <v>2.2920786997433704E-2</v>
      </c>
    </row>
    <row r="11" spans="1:7" x14ac:dyDescent="0.45">
      <c r="A11">
        <v>9</v>
      </c>
      <c r="B11">
        <v>5295</v>
      </c>
      <c r="C11">
        <v>907.05299999999988</v>
      </c>
      <c r="D11" s="2">
        <f t="shared" si="0"/>
        <v>0.17130368271954671</v>
      </c>
      <c r="E11">
        <f t="shared" si="2"/>
        <v>0.12941464010754003</v>
      </c>
      <c r="F11">
        <f t="shared" si="1"/>
        <v>2.2169204448246362E-2</v>
      </c>
    </row>
    <row r="12" spans="1:7" x14ac:dyDescent="0.45">
      <c r="A12">
        <v>10</v>
      </c>
      <c r="B12">
        <v>4914</v>
      </c>
      <c r="C12">
        <v>881.07600000000002</v>
      </c>
      <c r="D12" s="2">
        <f t="shared" si="0"/>
        <v>0.17929914529914531</v>
      </c>
      <c r="E12">
        <f t="shared" si="2"/>
        <v>0.12010265183917879</v>
      </c>
      <c r="F12">
        <f t="shared" si="1"/>
        <v>2.153430282292558E-2</v>
      </c>
    </row>
    <row r="13" spans="1:7" x14ac:dyDescent="0.45">
      <c r="A13">
        <v>11</v>
      </c>
      <c r="B13">
        <v>4625</v>
      </c>
      <c r="C13">
        <v>856.67399999999986</v>
      </c>
      <c r="D13" s="2">
        <f t="shared" si="0"/>
        <v>0.18522681081081077</v>
      </c>
      <c r="E13">
        <f t="shared" si="2"/>
        <v>0.11303922766711474</v>
      </c>
      <c r="F13">
        <f t="shared" si="1"/>
        <v>2.0937895637296828E-2</v>
      </c>
    </row>
    <row r="14" spans="1:7" x14ac:dyDescent="0.45">
      <c r="A14">
        <v>12</v>
      </c>
      <c r="B14">
        <v>4414</v>
      </c>
      <c r="C14">
        <v>868.5809999999999</v>
      </c>
      <c r="D14" s="2">
        <f t="shared" si="0"/>
        <v>0.19677865881286813</v>
      </c>
      <c r="E14">
        <f t="shared" si="2"/>
        <v>0.1078821947940853</v>
      </c>
      <c r="F14">
        <f t="shared" si="1"/>
        <v>2.122891360136869E-2</v>
      </c>
    </row>
    <row r="15" spans="1:7" x14ac:dyDescent="0.45">
      <c r="A15">
        <v>13</v>
      </c>
      <c r="B15">
        <v>4344</v>
      </c>
      <c r="C15">
        <v>1020.3829999999999</v>
      </c>
      <c r="D15" s="2">
        <f t="shared" si="0"/>
        <v>0.23489479742173111</v>
      </c>
      <c r="E15">
        <f t="shared" si="2"/>
        <v>0.1061713308077722</v>
      </c>
      <c r="F15">
        <f t="shared" si="1"/>
        <v>2.4939093242087252E-2</v>
      </c>
    </row>
    <row r="16" spans="1:7" x14ac:dyDescent="0.45">
      <c r="A16">
        <v>14</v>
      </c>
      <c r="B16">
        <v>4186</v>
      </c>
      <c r="C16">
        <v>837.80899999999986</v>
      </c>
      <c r="D16" s="2">
        <f t="shared" si="0"/>
        <v>0.20014548494983275</v>
      </c>
      <c r="E16">
        <f t="shared" si="2"/>
        <v>0.10230966638152267</v>
      </c>
      <c r="F16">
        <f t="shared" si="1"/>
        <v>2.0476817792985456E-2</v>
      </c>
    </row>
    <row r="17" spans="1:6" x14ac:dyDescent="0.45">
      <c r="A17">
        <v>15</v>
      </c>
      <c r="B17">
        <v>3991</v>
      </c>
      <c r="C17">
        <v>1007.93</v>
      </c>
      <c r="D17" s="2">
        <f t="shared" si="0"/>
        <v>0.25255073916311699</v>
      </c>
      <c r="E17">
        <f t="shared" si="2"/>
        <v>9.7543688133936213E-2</v>
      </c>
      <c r="F17">
        <f t="shared" si="1"/>
        <v>2.4634730538922154E-2</v>
      </c>
    </row>
    <row r="18" spans="1:6" x14ac:dyDescent="0.45">
      <c r="A18">
        <v>16</v>
      </c>
      <c r="B18">
        <v>3747</v>
      </c>
      <c r="C18">
        <v>625.19799999999998</v>
      </c>
      <c r="D18" s="2">
        <f t="shared" si="0"/>
        <v>0.16685294902588738</v>
      </c>
      <c r="E18">
        <f t="shared" si="2"/>
        <v>9.1580105095930592E-2</v>
      </c>
      <c r="F18">
        <f t="shared" si="1"/>
        <v>1.5280410607356716E-2</v>
      </c>
    </row>
    <row r="19" spans="1:6" x14ac:dyDescent="0.45">
      <c r="A19">
        <v>17</v>
      </c>
      <c r="B19">
        <v>3583</v>
      </c>
      <c r="C19">
        <v>591.63300000000004</v>
      </c>
      <c r="D19" s="2">
        <f t="shared" si="0"/>
        <v>0.1651222439296679</v>
      </c>
      <c r="E19">
        <f t="shared" si="2"/>
        <v>8.7571795185139925E-2</v>
      </c>
      <c r="F19">
        <f t="shared" si="1"/>
        <v>1.4460051325919591E-2</v>
      </c>
    </row>
    <row r="20" spans="1:6" x14ac:dyDescent="0.45">
      <c r="A20">
        <v>18</v>
      </c>
      <c r="B20">
        <v>3462</v>
      </c>
      <c r="C20">
        <v>790.3069999999999</v>
      </c>
      <c r="D20" s="2">
        <f t="shared" si="0"/>
        <v>0.22828047371461579</v>
      </c>
      <c r="E20">
        <f t="shared" si="2"/>
        <v>8.4614444580227294E-2</v>
      </c>
      <c r="F20">
        <f t="shared" si="1"/>
        <v>1.9315825491873391E-2</v>
      </c>
    </row>
    <row r="21" spans="1:6" x14ac:dyDescent="0.45">
      <c r="A21">
        <v>19</v>
      </c>
      <c r="B21">
        <v>3345</v>
      </c>
      <c r="C21">
        <v>624.56799999999998</v>
      </c>
      <c r="D21" s="2">
        <f t="shared" si="0"/>
        <v>0.18671689088191329</v>
      </c>
      <c r="E21">
        <f t="shared" si="2"/>
        <v>8.1754857631675421E-2</v>
      </c>
      <c r="F21">
        <f t="shared" si="1"/>
        <v>1.5265012831479895E-2</v>
      </c>
    </row>
    <row r="22" spans="1:6" x14ac:dyDescent="0.45">
      <c r="A22">
        <v>20</v>
      </c>
      <c r="B22">
        <v>3314</v>
      </c>
      <c r="C22">
        <v>763.03499999999997</v>
      </c>
      <c r="D22" s="2">
        <f t="shared" si="0"/>
        <v>0.23024592637296318</v>
      </c>
      <c r="E22">
        <f t="shared" si="2"/>
        <v>8.0997189294879632E-2</v>
      </c>
      <c r="F22">
        <f t="shared" si="1"/>
        <v>1.8649272882805816E-2</v>
      </c>
    </row>
    <row r="23" spans="1:6" x14ac:dyDescent="0.45">
      <c r="A23">
        <v>21</v>
      </c>
      <c r="B23">
        <v>3288</v>
      </c>
      <c r="C23">
        <v>647.73799999999994</v>
      </c>
      <c r="D23" s="2">
        <f t="shared" si="0"/>
        <v>0.19700060827250607</v>
      </c>
      <c r="E23">
        <f t="shared" si="2"/>
        <v>8.0361725528534766E-2</v>
      </c>
      <c r="F23">
        <f t="shared" si="1"/>
        <v>1.5831308810949529E-2</v>
      </c>
    </row>
    <row r="24" spans="1:6" x14ac:dyDescent="0.45">
      <c r="A24">
        <v>22</v>
      </c>
      <c r="B24">
        <v>3152</v>
      </c>
      <c r="C24">
        <v>502.75399999999996</v>
      </c>
      <c r="D24" s="2">
        <f t="shared" si="0"/>
        <v>0.15950317258883248</v>
      </c>
      <c r="E24">
        <f t="shared" si="2"/>
        <v>7.7037761212269337E-2</v>
      </c>
      <c r="F24">
        <f t="shared" si="1"/>
        <v>1.2287767322497862E-2</v>
      </c>
    </row>
    <row r="25" spans="1:6" x14ac:dyDescent="0.45">
      <c r="A25">
        <v>23</v>
      </c>
      <c r="B25">
        <v>3023</v>
      </c>
      <c r="C25">
        <v>626.6049999999999</v>
      </c>
      <c r="D25" s="2">
        <f t="shared" si="0"/>
        <v>0.20727919285478</v>
      </c>
      <c r="E25">
        <f t="shared" si="2"/>
        <v>7.3884883294635217E-2</v>
      </c>
      <c r="F25">
        <f t="shared" si="1"/>
        <v>1.5314798973481605E-2</v>
      </c>
    </row>
    <row r="26" spans="1:6" x14ac:dyDescent="0.45">
      <c r="A26">
        <v>24</v>
      </c>
      <c r="B26">
        <v>2935</v>
      </c>
      <c r="C26">
        <v>713.43299999999999</v>
      </c>
      <c r="D26" s="2">
        <f t="shared" si="0"/>
        <v>0.24307768313458261</v>
      </c>
      <c r="E26">
        <f t="shared" si="2"/>
        <v>7.1734082854698761E-2</v>
      </c>
      <c r="F26">
        <f t="shared" si="1"/>
        <v>1.7436954662104362E-2</v>
      </c>
    </row>
    <row r="27" spans="1:6" x14ac:dyDescent="0.45">
      <c r="A27">
        <v>25</v>
      </c>
      <c r="B27">
        <v>2961</v>
      </c>
      <c r="C27">
        <v>593.78899999999999</v>
      </c>
      <c r="D27" s="2">
        <f t="shared" si="0"/>
        <v>0.20053664302600471</v>
      </c>
      <c r="E27">
        <f t="shared" si="2"/>
        <v>7.2369546621043626E-2</v>
      </c>
      <c r="F27">
        <f t="shared" si="1"/>
        <v>1.451274593669803E-2</v>
      </c>
    </row>
    <row r="28" spans="1:6" x14ac:dyDescent="0.45">
      <c r="A28">
        <v>26</v>
      </c>
      <c r="B28">
        <v>2972</v>
      </c>
      <c r="C28">
        <v>668.67499999999995</v>
      </c>
      <c r="D28" s="2">
        <f t="shared" si="0"/>
        <v>0.2249915881561238</v>
      </c>
      <c r="E28">
        <f t="shared" si="2"/>
        <v>7.263839667603568E-2</v>
      </c>
      <c r="F28">
        <f t="shared" si="1"/>
        <v>1.6343028229255773E-2</v>
      </c>
    </row>
    <row r="29" spans="1:6" x14ac:dyDescent="0.45">
      <c r="A29">
        <v>27</v>
      </c>
      <c r="B29">
        <v>2949</v>
      </c>
      <c r="C29">
        <v>658.1049999999999</v>
      </c>
      <c r="D29" s="2">
        <f t="shared" si="0"/>
        <v>0.22316208884367578</v>
      </c>
      <c r="E29">
        <f t="shared" si="2"/>
        <v>7.207625565196138E-2</v>
      </c>
      <c r="F29">
        <f t="shared" si="1"/>
        <v>1.6084687767322494E-2</v>
      </c>
    </row>
    <row r="30" spans="1:6" x14ac:dyDescent="0.45">
      <c r="A30">
        <v>28</v>
      </c>
      <c r="B30">
        <v>2951</v>
      </c>
      <c r="C30">
        <v>534.29599999999994</v>
      </c>
      <c r="D30" s="2">
        <f t="shared" si="0"/>
        <v>0.18105591324974582</v>
      </c>
      <c r="E30">
        <f t="shared" si="2"/>
        <v>7.2125137480141752E-2</v>
      </c>
      <c r="F30">
        <f t="shared" si="1"/>
        <v>1.3058682634730536E-2</v>
      </c>
    </row>
    <row r="31" spans="1:6" x14ac:dyDescent="0.45">
      <c r="A31">
        <v>29</v>
      </c>
      <c r="B31">
        <v>2834</v>
      </c>
      <c r="C31">
        <v>635.09599999999989</v>
      </c>
      <c r="D31" s="2">
        <f t="shared" si="0"/>
        <v>0.22409880028228649</v>
      </c>
      <c r="E31">
        <f t="shared" si="2"/>
        <v>6.9265550531589878E-2</v>
      </c>
      <c r="F31">
        <f t="shared" si="1"/>
        <v>1.5522326775021383E-2</v>
      </c>
    </row>
    <row r="32" spans="1:6" x14ac:dyDescent="0.45">
      <c r="A32">
        <v>30</v>
      </c>
      <c r="B32">
        <v>2692</v>
      </c>
      <c r="C32">
        <v>568.673</v>
      </c>
      <c r="D32" s="2">
        <f t="shared" si="0"/>
        <v>0.21124554234769688</v>
      </c>
      <c r="E32">
        <f t="shared" si="2"/>
        <v>6.5794940730783333E-2</v>
      </c>
      <c r="F32">
        <f t="shared" si="1"/>
        <v>1.3898887938408896E-2</v>
      </c>
    </row>
    <row r="33" spans="1:6" x14ac:dyDescent="0.45">
      <c r="A33">
        <v>31</v>
      </c>
      <c r="B33">
        <v>2639</v>
      </c>
      <c r="C33">
        <v>630.99399999999991</v>
      </c>
      <c r="D33" s="2">
        <f t="shared" si="0"/>
        <v>0.23910344827586202</v>
      </c>
      <c r="E33">
        <f t="shared" si="2"/>
        <v>6.4499572284003423E-2</v>
      </c>
      <c r="F33">
        <f t="shared" si="1"/>
        <v>1.5422070145423437E-2</v>
      </c>
    </row>
    <row r="34" spans="1:6" x14ac:dyDescent="0.45">
      <c r="A34">
        <v>32</v>
      </c>
      <c r="B34">
        <v>2577</v>
      </c>
      <c r="C34">
        <v>470.76399999999995</v>
      </c>
      <c r="D34" s="2">
        <f t="shared" si="0"/>
        <v>0.18267908420644158</v>
      </c>
      <c r="E34">
        <f t="shared" si="2"/>
        <v>6.2984235610411832E-2</v>
      </c>
      <c r="F34">
        <f t="shared" si="1"/>
        <v>1.150590248075278E-2</v>
      </c>
    </row>
    <row r="35" spans="1:6" x14ac:dyDescent="0.45">
      <c r="A35">
        <v>33</v>
      </c>
      <c r="B35">
        <v>2586</v>
      </c>
      <c r="C35">
        <v>755.56600000000003</v>
      </c>
      <c r="D35" s="2">
        <f t="shared" si="0"/>
        <v>0.29217556071152362</v>
      </c>
      <c r="E35">
        <f t="shared" si="2"/>
        <v>6.3204203837223513E-2</v>
      </c>
      <c r="F35">
        <f t="shared" si="1"/>
        <v>1.8466723695466213E-2</v>
      </c>
    </row>
    <row r="36" spans="1:6" x14ac:dyDescent="0.45">
      <c r="A36">
        <v>34</v>
      </c>
      <c r="B36">
        <v>2619</v>
      </c>
      <c r="C36">
        <v>498.029</v>
      </c>
      <c r="D36" s="2">
        <f t="shared" si="0"/>
        <v>0.19015998472699502</v>
      </c>
      <c r="E36">
        <f t="shared" si="2"/>
        <v>6.4010754002199688E-2</v>
      </c>
      <c r="F36">
        <f t="shared" si="1"/>
        <v>1.2172284003421728E-2</v>
      </c>
    </row>
    <row r="37" spans="1:6" x14ac:dyDescent="0.45">
      <c r="A37">
        <v>35</v>
      </c>
      <c r="B37">
        <v>2550</v>
      </c>
      <c r="C37">
        <v>437.21999999999997</v>
      </c>
      <c r="D37" s="2">
        <f t="shared" si="0"/>
        <v>0.17145882352941175</v>
      </c>
      <c r="E37">
        <f t="shared" si="2"/>
        <v>6.232433092997678E-2</v>
      </c>
      <c r="F37">
        <f t="shared" si="1"/>
        <v>1.0686056458511548E-2</v>
      </c>
    </row>
    <row r="38" spans="1:6" x14ac:dyDescent="0.45">
      <c r="A38">
        <v>36</v>
      </c>
      <c r="D38" s="3">
        <f>0.1116*A38^0.1986</f>
        <v>0.22737665399686502</v>
      </c>
      <c r="E38" s="1">
        <f>0.643*A38^-0.675</f>
        <v>5.7240943671655872E-2</v>
      </c>
      <c r="F38" s="1">
        <f t="shared" si="1"/>
        <v>1.3015254243684138E-2</v>
      </c>
    </row>
    <row r="39" spans="1:6" x14ac:dyDescent="0.45">
      <c r="A39">
        <v>37</v>
      </c>
      <c r="D39" s="3">
        <f t="shared" ref="D39:D102" si="3">0.1116*A39^0.1986</f>
        <v>0.22861728190741887</v>
      </c>
      <c r="E39" s="1">
        <f t="shared" ref="E39:E102" si="4">0.643*A39^-0.675</f>
        <v>5.6192041311818208E-2</v>
      </c>
      <c r="F39" s="1">
        <f t="shared" si="1"/>
        <v>1.2846471749537271E-2</v>
      </c>
    </row>
    <row r="40" spans="1:6" x14ac:dyDescent="0.45">
      <c r="A40">
        <v>38</v>
      </c>
      <c r="D40" s="3">
        <f t="shared" si="3"/>
        <v>0.22983132292184241</v>
      </c>
      <c r="E40" s="1">
        <f t="shared" si="4"/>
        <v>5.5189574429944717E-2</v>
      </c>
      <c r="F40" s="1">
        <f t="shared" si="1"/>
        <v>1.2684292902727681E-2</v>
      </c>
    </row>
    <row r="41" spans="1:6" x14ac:dyDescent="0.45">
      <c r="A41">
        <v>39</v>
      </c>
      <c r="D41" s="3">
        <f t="shared" si="3"/>
        <v>0.23102002448997502</v>
      </c>
      <c r="E41" s="1">
        <f t="shared" si="4"/>
        <v>5.4230344483456455E-2</v>
      </c>
      <c r="F41" s="1">
        <f t="shared" si="1"/>
        <v>1.2528295510667892E-2</v>
      </c>
    </row>
    <row r="42" spans="1:6" x14ac:dyDescent="0.45">
      <c r="A42">
        <v>40</v>
      </c>
      <c r="D42" s="3">
        <f t="shared" si="3"/>
        <v>0.23218454534513239</v>
      </c>
      <c r="E42" s="1">
        <f t="shared" si="4"/>
        <v>5.3311448019277195E-2</v>
      </c>
      <c r="F42" s="1">
        <f t="shared" si="1"/>
        <v>1.2378094320046534E-2</v>
      </c>
    </row>
    <row r="43" spans="1:6" x14ac:dyDescent="0.45">
      <c r="A43">
        <v>41</v>
      </c>
      <c r="D43" s="3">
        <f t="shared" si="3"/>
        <v>0.23332596385423729</v>
      </c>
      <c r="E43" s="1">
        <f t="shared" si="4"/>
        <v>5.2430242889236589E-2</v>
      </c>
      <c r="F43" s="1">
        <f t="shared" si="1"/>
        <v>1.2233336957242899E-2</v>
      </c>
    </row>
    <row r="44" spans="1:6" x14ac:dyDescent="0.45">
      <c r="A44">
        <v>42</v>
      </c>
      <c r="D44" s="3">
        <f t="shared" si="3"/>
        <v>0.23444528539920526</v>
      </c>
      <c r="E44" s="1">
        <f t="shared" si="4"/>
        <v>5.158431904865507E-2</v>
      </c>
      <c r="F44" s="1">
        <f t="shared" si="1"/>
        <v>1.2093700401485597E-2</v>
      </c>
    </row>
    <row r="45" spans="1:6" x14ac:dyDescent="0.45">
      <c r="A45">
        <v>43</v>
      </c>
      <c r="D45" s="3">
        <f t="shared" si="3"/>
        <v>0.23554344892218526</v>
      </c>
      <c r="E45" s="1">
        <f t="shared" si="4"/>
        <v>5.0771473223864952E-2</v>
      </c>
      <c r="F45" s="1">
        <f t="shared" si="1"/>
        <v>1.1958887910009531E-2</v>
      </c>
    </row>
    <row r="46" spans="1:6" x14ac:dyDescent="0.45">
      <c r="A46">
        <v>44</v>
      </c>
      <c r="D46" s="3">
        <f t="shared" si="3"/>
        <v>0.23662133274646746</v>
      </c>
      <c r="E46" s="1">
        <f t="shared" si="4"/>
        <v>4.9989686859487292E-2</v>
      </c>
      <c r="F46" s="1">
        <f t="shared" si="1"/>
        <v>1.1828626328270454E-2</v>
      </c>
    </row>
    <row r="47" spans="1:6" x14ac:dyDescent="0.45">
      <c r="A47">
        <v>45</v>
      </c>
      <c r="D47" s="3">
        <f t="shared" si="3"/>
        <v>0.23767975976773387</v>
      </c>
      <c r="E47" s="1">
        <f t="shared" si="4"/>
        <v>4.9237106857149986E-2</v>
      </c>
      <c r="F47" s="1">
        <f t="shared" si="1"/>
        <v>1.170266372946565E-2</v>
      </c>
    </row>
    <row r="48" spans="1:6" x14ac:dyDescent="0.45">
      <c r="A48">
        <v>46</v>
      </c>
      <c r="D48" s="3">
        <f t="shared" si="3"/>
        <v>0.23871950209613957</v>
      </c>
      <c r="E48" s="1">
        <f t="shared" si="4"/>
        <v>4.851202869910487E-2</v>
      </c>
      <c r="F48" s="1">
        <f t="shared" si="1"/>
        <v>1.1580767336723948E-2</v>
      </c>
    </row>
    <row r="49" spans="1:6" x14ac:dyDescent="0.45">
      <c r="A49">
        <v>47</v>
      </c>
      <c r="D49" s="3">
        <f t="shared" si="3"/>
        <v>0.23974128521790913</v>
      </c>
      <c r="E49" s="1">
        <f t="shared" si="4"/>
        <v>4.7812881616827931E-2</v>
      </c>
      <c r="F49" s="1">
        <f t="shared" si="1"/>
        <v>1.1462721688790069E-2</v>
      </c>
    </row>
    <row r="50" spans="1:6" x14ac:dyDescent="0.45">
      <c r="A50">
        <v>48</v>
      </c>
      <c r="D50" s="3">
        <f t="shared" si="3"/>
        <v>0.24074579173527461</v>
      </c>
      <c r="E50" s="1">
        <f t="shared" si="4"/>
        <v>4.7138215519227852E-2</v>
      </c>
      <c r="F50" s="1">
        <f t="shared" si="1"/>
        <v>1.1348327016164518E-2</v>
      </c>
    </row>
    <row r="51" spans="1:6" x14ac:dyDescent="0.45">
      <c r="A51">
        <v>49</v>
      </c>
      <c r="D51" s="3">
        <f t="shared" si="3"/>
        <v>0.24173366473531016</v>
      </c>
      <c r="E51" s="1">
        <f t="shared" si="4"/>
        <v>4.6486689439941289E-2</v>
      </c>
      <c r="F51" s="1">
        <f t="shared" si="1"/>
        <v>1.1237397799729251E-2</v>
      </c>
    </row>
    <row r="52" spans="1:6" x14ac:dyDescent="0.45">
      <c r="A52">
        <v>50</v>
      </c>
      <c r="D52" s="3">
        <f t="shared" si="3"/>
        <v>0.24270551083125905</v>
      </c>
      <c r="E52" s="1">
        <f t="shared" si="4"/>
        <v>4.5857061300237201E-2</v>
      </c>
      <c r="F52" s="1">
        <f t="shared" si="1"/>
        <v>1.112976148809443E-2</v>
      </c>
    </row>
    <row r="53" spans="1:6" x14ac:dyDescent="0.45">
      <c r="A53">
        <v>51</v>
      </c>
      <c r="D53" s="3">
        <f t="shared" si="3"/>
        <v>0.24366190291405945</v>
      </c>
      <c r="E53" s="1">
        <f t="shared" si="4"/>
        <v>4.5248178814774845E-2</v>
      </c>
      <c r="F53" s="1">
        <f t="shared" si="1"/>
        <v>1.1025257353403669E-2</v>
      </c>
    </row>
    <row r="54" spans="1:6" x14ac:dyDescent="0.45">
      <c r="A54">
        <v>52</v>
      </c>
      <c r="D54" s="3">
        <f t="shared" si="3"/>
        <v>0.24460338264678833</v>
      </c>
      <c r="E54" s="1">
        <f t="shared" si="4"/>
        <v>4.46589713930408E-2</v>
      </c>
      <c r="F54" s="1">
        <f t="shared" si="1"/>
        <v>1.0923735468263931E-2</v>
      </c>
    </row>
    <row r="55" spans="1:6" x14ac:dyDescent="0.45">
      <c r="A55">
        <v>53</v>
      </c>
      <c r="D55" s="3">
        <f t="shared" si="3"/>
        <v>0.24553046273049242</v>
      </c>
      <c r="E55" s="1">
        <f t="shared" si="4"/>
        <v>4.4088442910669649E-2</v>
      </c>
      <c r="F55" s="1">
        <f t="shared" si="1"/>
        <v>1.0825055788923618E-2</v>
      </c>
    </row>
    <row r="56" spans="1:6" x14ac:dyDescent="0.45">
      <c r="A56">
        <v>54</v>
      </c>
      <c r="D56" s="3">
        <f t="shared" si="3"/>
        <v>0.24644362896624875</v>
      </c>
      <c r="E56" s="1">
        <f t="shared" si="4"/>
        <v>4.3535665242788769E-2</v>
      </c>
      <c r="F56" s="1">
        <f t="shared" si="1"/>
        <v>1.0729087331892647E-2</v>
      </c>
    </row>
    <row r="57" spans="1:6" x14ac:dyDescent="0.45">
      <c r="A57">
        <v>55</v>
      </c>
      <c r="D57" s="3">
        <f t="shared" si="3"/>
        <v>0.24734334213519044</v>
      </c>
      <c r="E57" s="1">
        <f t="shared" si="4"/>
        <v>4.299977246662396E-2</v>
      </c>
      <c r="F57" s="1">
        <f t="shared" si="1"/>
        <v>1.0635707432947512E-2</v>
      </c>
    </row>
    <row r="58" spans="1:6" x14ac:dyDescent="0.45">
      <c r="A58">
        <v>56</v>
      </c>
      <c r="D58" s="3">
        <f t="shared" si="3"/>
        <v>0.24823003971556501</v>
      </c>
      <c r="E58" s="1">
        <f t="shared" si="4"/>
        <v>4.2479955653354655E-2</v>
      </c>
      <c r="F58" s="1">
        <f t="shared" si="1"/>
        <v>1.0544801078947666E-2</v>
      </c>
    </row>
    <row r="59" spans="1:6" x14ac:dyDescent="0.45">
      <c r="A59">
        <v>57</v>
      </c>
      <c r="D59" s="3">
        <f t="shared" si="3"/>
        <v>0.24910413745359081</v>
      </c>
      <c r="E59" s="1">
        <f t="shared" si="4"/>
        <v>4.1975458180012595E-2</v>
      </c>
      <c r="F59" s="1">
        <f t="shared" si="1"/>
        <v>1.045626030415131E-2</v>
      </c>
    </row>
    <row r="60" spans="1:6" x14ac:dyDescent="0.45">
      <c r="A60">
        <v>58</v>
      </c>
      <c r="D60" s="3">
        <f t="shared" si="3"/>
        <v>0.24996603080289251</v>
      </c>
      <c r="E60" s="1">
        <f t="shared" si="4"/>
        <v>4.148557150140178E-2</v>
      </c>
      <c r="F60" s="1">
        <f t="shared" si="1"/>
        <v>1.0369983643794997E-2</v>
      </c>
    </row>
    <row r="61" spans="1:6" x14ac:dyDescent="0.45">
      <c r="A61">
        <v>59</v>
      </c>
      <c r="D61" s="3">
        <f t="shared" si="3"/>
        <v>0.250816096245572</v>
      </c>
      <c r="E61" s="1">
        <f t="shared" si="4"/>
        <v>4.1009631329848022E-2</v>
      </c>
      <c r="F61" s="1">
        <f t="shared" si="1"/>
        <v>1.0285875638622585E-2</v>
      </c>
    </row>
    <row r="62" spans="1:6" x14ac:dyDescent="0.45">
      <c r="A62">
        <v>60</v>
      </c>
      <c r="D62" s="3">
        <f t="shared" si="3"/>
        <v>0.25165469250647821</v>
      </c>
      <c r="E62" s="1">
        <f t="shared" si="4"/>
        <v>4.0547014177281238E-2</v>
      </c>
      <c r="F62" s="1">
        <f t="shared" si="1"/>
        <v>1.0203846384839522E-2</v>
      </c>
    </row>
    <row r="63" spans="1:6" x14ac:dyDescent="0.45">
      <c r="A63">
        <v>61</v>
      </c>
      <c r="D63" s="3">
        <f t="shared" si="3"/>
        <v>0.25248216167093601</v>
      </c>
      <c r="E63" s="1">
        <f t="shared" si="4"/>
        <v>4.0097134219892791E-2</v>
      </c>
      <c r="F63" s="1">
        <f t="shared" si="1"/>
        <v>1.0123811124648193E-2</v>
      </c>
    </row>
    <row r="64" spans="1:6" x14ac:dyDescent="0.45">
      <c r="A64">
        <v>62</v>
      </c>
      <c r="D64" s="3">
        <f t="shared" si="3"/>
        <v>0.25329883021505667</v>
      </c>
      <c r="E64" s="1">
        <f t="shared" si="4"/>
        <v>3.9659440450546798E-2</v>
      </c>
      <c r="F64" s="1">
        <f t="shared" si="1"/>
        <v>1.0045689873107205E-2</v>
      </c>
    </row>
    <row r="65" spans="1:6" x14ac:dyDescent="0.45">
      <c r="A65">
        <v>63</v>
      </c>
      <c r="D65" s="3">
        <f t="shared" si="3"/>
        <v>0.25410500995675939</v>
      </c>
      <c r="E65" s="1">
        <f t="shared" si="4"/>
        <v>3.9233414088375641E-2</v>
      </c>
      <c r="F65" s="1">
        <f t="shared" si="1"/>
        <v>9.9694070775643556E-3</v>
      </c>
    </row>
    <row r="66" spans="1:6" x14ac:dyDescent="0.45">
      <c r="A66">
        <v>64</v>
      </c>
      <c r="D66" s="3">
        <f t="shared" si="3"/>
        <v>0.25490099893476009</v>
      </c>
      <c r="E66" s="1">
        <f t="shared" si="4"/>
        <v>3.8818566218667236E-2</v>
      </c>
      <c r="F66" s="1">
        <f t="shared" si="1"/>
        <v>9.8948913063534108E-3</v>
      </c>
    </row>
    <row r="67" spans="1:6" x14ac:dyDescent="0.45">
      <c r="A67">
        <v>65</v>
      </c>
      <c r="D67" s="3">
        <f t="shared" si="3"/>
        <v>0.2556870822220178</v>
      </c>
      <c r="E67" s="1">
        <f t="shared" si="4"/>
        <v>3.841443563933377E-2</v>
      </c>
      <c r="F67" s="1">
        <f t="shared" ref="F67:F130" si="5">D67*E67</f>
        <v>9.8220749638267442E-3</v>
      </c>
    </row>
    <row r="68" spans="1:6" x14ac:dyDescent="0.45">
      <c r="A68">
        <v>66</v>
      </c>
      <c r="D68" s="3">
        <f t="shared" si="3"/>
        <v>0.2564635326794531</v>
      </c>
      <c r="E68" s="1">
        <f t="shared" si="4"/>
        <v>3.8020586893016878E-2</v>
      </c>
      <c r="F68" s="1">
        <f t="shared" si="5"/>
        <v>9.7508940291292194E-3</v>
      </c>
    </row>
    <row r="69" spans="1:6" x14ac:dyDescent="0.45">
      <c r="A69">
        <v>67</v>
      </c>
      <c r="D69" s="3">
        <f t="shared" si="3"/>
        <v>0.25723061165515843</v>
      </c>
      <c r="E69" s="1">
        <f t="shared" si="4"/>
        <v>3.7636608466288538E-2</v>
      </c>
      <c r="F69" s="1">
        <f t="shared" si="5"/>
        <v>9.6812878164091141E-3</v>
      </c>
    </row>
    <row r="70" spans="1:6" x14ac:dyDescent="0.45">
      <c r="A70">
        <v>68</v>
      </c>
      <c r="D70" s="3">
        <f t="shared" si="3"/>
        <v>0.25798856963379202</v>
      </c>
      <c r="E70" s="1">
        <f t="shared" si="4"/>
        <v>3.7262111139505526E-2</v>
      </c>
      <c r="F70" s="1">
        <f t="shared" si="5"/>
        <v>9.6131987544164181E-3</v>
      </c>
    </row>
    <row r="71" spans="1:6" x14ac:dyDescent="0.45">
      <c r="A71">
        <v>69</v>
      </c>
      <c r="D71" s="3">
        <f t="shared" si="3"/>
        <v>0.2587376468403822</v>
      </c>
      <c r="E71" s="1">
        <f t="shared" si="4"/>
        <v>3.6896726472708322E-2</v>
      </c>
      <c r="F71" s="1">
        <f t="shared" si="5"/>
        <v>9.5465721836617869E-3</v>
      </c>
    </row>
    <row r="72" spans="1:6" x14ac:dyDescent="0.45">
      <c r="A72">
        <v>70</v>
      </c>
      <c r="D72" s="3">
        <f t="shared" si="3"/>
        <v>0.25947807380235249</v>
      </c>
      <c r="E72" s="1">
        <f t="shared" si="4"/>
        <v>3.6540105414560334E-2</v>
      </c>
      <c r="F72" s="1">
        <f t="shared" si="5"/>
        <v>9.4813561695050261E-3</v>
      </c>
    </row>
    <row r="73" spans="1:6" x14ac:dyDescent="0.45">
      <c r="A73">
        <v>71</v>
      </c>
      <c r="D73" s="3">
        <f t="shared" si="3"/>
        <v>0.26021007187321171</v>
      </c>
      <c r="E73" s="1">
        <f t="shared" si="4"/>
        <v>3.6191917022733687E-2</v>
      </c>
      <c r="F73" s="1">
        <f t="shared" si="5"/>
        <v>9.4175013297148474E-3</v>
      </c>
    </row>
    <row r="74" spans="1:6" x14ac:dyDescent="0.45">
      <c r="A74">
        <v>72</v>
      </c>
      <c r="D74" s="3">
        <f t="shared" si="3"/>
        <v>0.26093385372102373</v>
      </c>
      <c r="E74" s="1">
        <f t="shared" si="4"/>
        <v>3.5851847285385076E-2</v>
      </c>
      <c r="F74" s="1">
        <f t="shared" si="5"/>
        <v>9.3549606751931521E-3</v>
      </c>
    </row>
    <row r="75" spans="1:6" x14ac:dyDescent="0.45">
      <c r="A75">
        <v>73</v>
      </c>
      <c r="D75" s="3">
        <f t="shared" si="3"/>
        <v>0.26164962378447992</v>
      </c>
      <c r="E75" s="1">
        <f t="shared" si="4"/>
        <v>3.5519598034457485E-2</v>
      </c>
      <c r="F75" s="1">
        <f t="shared" si="5"/>
        <v>9.2936894626917538E-3</v>
      </c>
    </row>
    <row r="76" spans="1:6" x14ac:dyDescent="0.45">
      <c r="A76">
        <v>74</v>
      </c>
      <c r="D76" s="3">
        <f t="shared" si="3"/>
        <v>0.2623575786991349</v>
      </c>
      <c r="E76" s="1">
        <f t="shared" si="4"/>
        <v>3.519488594250627E-2</v>
      </c>
      <c r="F76" s="1">
        <f t="shared" si="5"/>
        <v>9.2336450584681647E-3</v>
      </c>
    </row>
    <row r="77" spans="1:6" x14ac:dyDescent="0.45">
      <c r="A77">
        <v>75</v>
      </c>
      <c r="D77" s="3">
        <f t="shared" si="3"/>
        <v>0.26305790769613197</v>
      </c>
      <c r="E77" s="1">
        <f t="shared" si="4"/>
        <v>3.4877441595599377E-2</v>
      </c>
      <c r="F77" s="1">
        <f t="shared" si="5"/>
        <v>9.1747868119324144E-3</v>
      </c>
    </row>
    <row r="78" spans="1:6" x14ac:dyDescent="0.45">
      <c r="A78">
        <v>76</v>
      </c>
      <c r="D78" s="3">
        <f t="shared" si="3"/>
        <v>0.26375079297553672</v>
      </c>
      <c r="E78" s="1">
        <f t="shared" si="4"/>
        <v>3.4567008635595593E-2</v>
      </c>
      <c r="F78" s="1">
        <f t="shared" si="5"/>
        <v>9.117075938430563E-3</v>
      </c>
    </row>
    <row r="79" spans="1:6" x14ac:dyDescent="0.45">
      <c r="A79">
        <v>77</v>
      </c>
      <c r="D79" s="3">
        <f t="shared" si="3"/>
        <v>0.26443641005620477</v>
      </c>
      <c r="E79" s="1">
        <f t="shared" si="4"/>
        <v>3.4263342965773991E-2</v>
      </c>
      <c r="F79" s="1">
        <f t="shared" si="5"/>
        <v>9.0604754103937903E-3</v>
      </c>
    </row>
    <row r="80" spans="1:6" x14ac:dyDescent="0.45">
      <c r="A80">
        <v>78</v>
      </c>
      <c r="D80" s="3">
        <f t="shared" si="3"/>
        <v>0.26511492810394505</v>
      </c>
      <c r="E80" s="1">
        <f t="shared" si="4"/>
        <v>3.396621201438102E-2</v>
      </c>
      <c r="F80" s="1">
        <f t="shared" si="5"/>
        <v>9.0049498561559794E-3</v>
      </c>
    </row>
    <row r="81" spans="1:6" x14ac:dyDescent="0.45">
      <c r="A81">
        <v>79</v>
      </c>
      <c r="D81" s="3">
        <f t="shared" si="3"/>
        <v>0.26578651023958338</v>
      </c>
      <c r="E81" s="1">
        <f t="shared" si="4"/>
        <v>3.3675394051191937E-2</v>
      </c>
      <c r="F81" s="1">
        <f t="shared" si="5"/>
        <v>8.9504654658091303E-3</v>
      </c>
    </row>
    <row r="82" spans="1:6" x14ac:dyDescent="0.45">
      <c r="A82">
        <v>80</v>
      </c>
      <c r="D82" s="3">
        <f t="shared" si="3"/>
        <v>0.26645131382839538</v>
      </c>
      <c r="E82" s="1">
        <f t="shared" si="4"/>
        <v>3.3390677552653639E-2</v>
      </c>
      <c r="F82" s="1">
        <f t="shared" si="5"/>
        <v>8.8969899035248722E-3</v>
      </c>
    </row>
    <row r="83" spans="1:6" x14ac:dyDescent="0.45">
      <c r="A83">
        <v>81</v>
      </c>
      <c r="D83" s="3">
        <f t="shared" si="3"/>
        <v>0.26710949075225393</v>
      </c>
      <c r="E83" s="1">
        <f t="shared" si="4"/>
        <v>3.3111860611597384E-2</v>
      </c>
      <c r="F83" s="1">
        <f t="shared" si="5"/>
        <v>8.8444922258233919E-3</v>
      </c>
    </row>
    <row r="84" spans="1:6" x14ac:dyDescent="0.45">
      <c r="A84">
        <v>82</v>
      </c>
      <c r="D84" s="3">
        <f t="shared" si="3"/>
        <v>0.2677611876657216</v>
      </c>
      <c r="E84" s="1">
        <f t="shared" si="4"/>
        <v>3.2838750387886105E-2</v>
      </c>
      <c r="F84" s="1">
        <f t="shared" si="5"/>
        <v>8.7929428053185599E-3</v>
      </c>
    </row>
    <row r="85" spans="1:6" x14ac:dyDescent="0.45">
      <c r="A85">
        <v>83</v>
      </c>
      <c r="D85" s="3">
        <f t="shared" si="3"/>
        <v>0.26840654623722049</v>
      </c>
      <c r="E85" s="1">
        <f t="shared" si="4"/>
        <v>3.2571162596697352E-2</v>
      </c>
      <c r="F85" s="1">
        <f t="shared" si="5"/>
        <v>8.7423132595104737E-3</v>
      </c>
    </row>
    <row r="86" spans="1:6" x14ac:dyDescent="0.45">
      <c r="A86">
        <v>84</v>
      </c>
      <c r="D86" s="3">
        <f t="shared" si="3"/>
        <v>0.26904570337631634</v>
      </c>
      <c r="E86" s="1">
        <f t="shared" si="4"/>
        <v>3.2308921031445725E-2</v>
      </c>
      <c r="F86" s="1">
        <f t="shared" si="5"/>
        <v>8.6925763842351754E-3</v>
      </c>
    </row>
    <row r="87" spans="1:6" x14ac:dyDescent="0.45">
      <c r="A87">
        <v>85</v>
      </c>
      <c r="D87" s="3">
        <f t="shared" si="3"/>
        <v>0.26967879144807189</v>
      </c>
      <c r="E87" s="1">
        <f t="shared" si="4"/>
        <v>3.2051857118619E-2</v>
      </c>
      <c r="F87" s="1">
        <f t="shared" si="5"/>
        <v>8.6437060914154509E-3</v>
      </c>
    </row>
    <row r="88" spans="1:6" x14ac:dyDescent="0.45">
      <c r="A88">
        <v>86</v>
      </c>
      <c r="D88" s="3">
        <f t="shared" si="3"/>
        <v>0.27030593847534717</v>
      </c>
      <c r="E88" s="1">
        <f t="shared" si="4"/>
        <v>3.1799809502046375E-2</v>
      </c>
      <c r="F88" s="1">
        <f t="shared" si="5"/>
        <v>8.5956773507879086E-3</v>
      </c>
    </row>
    <row r="89" spans="1:6" x14ac:dyDescent="0.45">
      <c r="A89">
        <v>87</v>
      </c>
      <c r="D89" s="3">
        <f t="shared" si="3"/>
        <v>0.27092726832985803</v>
      </c>
      <c r="E89" s="1">
        <f t="shared" si="4"/>
        <v>3.1552623654336039E-2</v>
      </c>
      <c r="F89" s="1">
        <f t="shared" si="5"/>
        <v>8.5484661353093256E-3</v>
      </c>
    </row>
    <row r="90" spans="1:6" x14ac:dyDescent="0.45">
      <c r="A90">
        <v>88</v>
      </c>
      <c r="D90" s="3">
        <f t="shared" si="3"/>
        <v>0.27154290091273708</v>
      </c>
      <c r="E90" s="1">
        <f t="shared" si="4"/>
        <v>3.1310151513417789E-2</v>
      </c>
      <c r="F90" s="1">
        <f t="shared" si="5"/>
        <v>8.5020493699707912E-3</v>
      </c>
    </row>
    <row r="91" spans="1:6" x14ac:dyDescent="0.45">
      <c r="A91">
        <v>89</v>
      </c>
      <c r="D91" s="3">
        <f t="shared" si="3"/>
        <v>0.27215295232528675</v>
      </c>
      <c r="E91" s="1">
        <f t="shared" si="4"/>
        <v>3.1072251142304046E-2</v>
      </c>
      <c r="F91" s="1">
        <f t="shared" si="5"/>
        <v>8.456404883770809E-3</v>
      </c>
    </row>
    <row r="92" spans="1:6" x14ac:dyDescent="0.45">
      <c r="A92">
        <v>90</v>
      </c>
      <c r="D92" s="3">
        <f t="shared" si="3"/>
        <v>0.27275753503056216</v>
      </c>
      <c r="E92" s="1">
        <f t="shared" si="4"/>
        <v>3.0838786410343981E-2</v>
      </c>
      <c r="F92" s="1">
        <f t="shared" si="5"/>
        <v>8.4115113646194232E-3</v>
      </c>
    </row>
    <row r="93" spans="1:6" x14ac:dyDescent="0.45">
      <c r="A93">
        <v>91</v>
      </c>
      <c r="D93" s="3">
        <f t="shared" si="3"/>
        <v>0.27335675800637005</v>
      </c>
      <c r="E93" s="1">
        <f t="shared" si="4"/>
        <v>3.060962669439175E-2</v>
      </c>
      <c r="F93" s="1">
        <f t="shared" si="5"/>
        <v>8.3673483169641703E-3</v>
      </c>
    </row>
    <row r="94" spans="1:6" x14ac:dyDescent="0.45">
      <c r="A94">
        <v>92</v>
      </c>
      <c r="D94" s="3">
        <f t="shared" si="3"/>
        <v>0.27395072689023087</v>
      </c>
      <c r="E94" s="1">
        <f t="shared" si="4"/>
        <v>3.0384646598440885E-2</v>
      </c>
      <c r="F94" s="1">
        <f t="shared" si="5"/>
        <v>8.3238960219456613E-3</v>
      </c>
    </row>
    <row r="95" spans="1:6" x14ac:dyDescent="0.45">
      <c r="A95">
        <v>93</v>
      </c>
      <c r="D95" s="3">
        <f t="shared" si="3"/>
        <v>0.27453954411680687</v>
      </c>
      <c r="E95" s="1">
        <f t="shared" si="4"/>
        <v>3.0163725690397481E-2</v>
      </c>
      <c r="F95" s="1">
        <f t="shared" si="5"/>
        <v>8.2811354999061393E-3</v>
      </c>
    </row>
    <row r="96" spans="1:6" x14ac:dyDescent="0.45">
      <c r="A96">
        <v>94</v>
      </c>
      <c r="D96" s="3">
        <f t="shared" si="3"/>
        <v>0.27512330904826593</v>
      </c>
      <c r="E96" s="1">
        <f t="shared" si="4"/>
        <v>2.9946748254772827E-2</v>
      </c>
      <c r="F96" s="1">
        <f t="shared" si="5"/>
        <v>8.239048475088483E-3</v>
      </c>
    </row>
    <row r="97" spans="1:6" x14ac:dyDescent="0.45">
      <c r="A97">
        <v>95</v>
      </c>
      <c r="D97" s="3">
        <f t="shared" si="3"/>
        <v>0.2757021180980137</v>
      </c>
      <c r="E97" s="1">
        <f t="shared" si="4"/>
        <v>2.9733603060174908E-2</v>
      </c>
      <c r="F97" s="1">
        <f t="shared" si="5"/>
        <v>8.1976173423758038E-3</v>
      </c>
    </row>
    <row r="98" spans="1:6" x14ac:dyDescent="0.45">
      <c r="A98">
        <v>96</v>
      </c>
      <c r="D98" s="3">
        <f t="shared" si="3"/>
        <v>0.27627606484819806</v>
      </c>
      <c r="E98" s="1">
        <f t="shared" si="4"/>
        <v>2.9524183140568361E-2</v>
      </c>
      <c r="F98" s="1">
        <f t="shared" si="5"/>
        <v>8.1568251359337412E-3</v>
      </c>
    </row>
    <row r="99" spans="1:6" x14ac:dyDescent="0.45">
      <c r="A99">
        <v>97</v>
      </c>
      <c r="D99" s="3">
        <f t="shared" si="3"/>
        <v>0.27684524016136142</v>
      </c>
      <c r="E99" s="1">
        <f t="shared" si="4"/>
        <v>2.931838558935335E-2</v>
      </c>
      <c r="F99" s="1">
        <f t="shared" si="5"/>
        <v>8.1166554996279262E-3</v>
      </c>
    </row>
    <row r="100" spans="1:6" x14ac:dyDescent="0.45">
      <c r="A100">
        <v>98</v>
      </c>
      <c r="D100" s="3">
        <f t="shared" si="3"/>
        <v>0.27740973228658772</v>
      </c>
      <c r="E100" s="1">
        <f t="shared" si="4"/>
        <v>2.9116111365389108E-2</v>
      </c>
      <c r="F100" s="1">
        <f t="shared" si="5"/>
        <v>8.0770926590990662E-3</v>
      </c>
    </row>
    <row r="101" spans="1:6" x14ac:dyDescent="0.45">
      <c r="A101">
        <v>99</v>
      </c>
      <c r="D101" s="3">
        <f t="shared" si="3"/>
        <v>0.27796962696047051</v>
      </c>
      <c r="E101" s="1">
        <f t="shared" si="4"/>
        <v>2.8917265110155403E-2</v>
      </c>
      <c r="F101" s="1">
        <f t="shared" si="5"/>
        <v>8.0381213953869268E-3</v>
      </c>
    </row>
    <row r="102" spans="1:6" x14ac:dyDescent="0.45">
      <c r="A102">
        <v>100</v>
      </c>
      <c r="D102" s="3">
        <f t="shared" si="3"/>
        <v>0.2785250075032033</v>
      </c>
      <c r="E102" s="1">
        <f t="shared" si="4"/>
        <v>2.8721754975306917E-2</v>
      </c>
      <c r="F102" s="1">
        <f t="shared" si="5"/>
        <v>7.9997270200025256E-3</v>
      </c>
    </row>
    <row r="103" spans="1:6" x14ac:dyDescent="0.45">
      <c r="A103">
        <v>101</v>
      </c>
      <c r="D103" s="3">
        <f t="shared" ref="D103:D166" si="6">0.1116*A103^0.1986</f>
        <v>0.27907595491007436</v>
      </c>
      <c r="E103" s="1">
        <f t="shared" ref="E103:E166" si="7">0.643*A103^-0.675</f>
        <v>2.8529492459933151E-2</v>
      </c>
      <c r="F103" s="1">
        <f t="shared" si="5"/>
        <v>7.9618953513556114E-3</v>
      </c>
    </row>
    <row r="104" spans="1:6" x14ac:dyDescent="0.45">
      <c r="A104">
        <v>102</v>
      </c>
      <c r="D104" s="3">
        <f t="shared" si="6"/>
        <v>0.27962254793862901</v>
      </c>
      <c r="E104" s="1">
        <f t="shared" si="7"/>
        <v>2.8340392256887052E-2</v>
      </c>
      <c r="F104" s="1">
        <f t="shared" si="5"/>
        <v>7.92461269245095E-3</v>
      </c>
    </row>
    <row r="105" spans="1:6" x14ac:dyDescent="0.45">
      <c r="A105">
        <v>103</v>
      </c>
      <c r="D105" s="3">
        <f t="shared" si="6"/>
        <v>0.28016486319174505</v>
      </c>
      <c r="E105" s="1">
        <f t="shared" si="7"/>
        <v>2.8154372107594219E-2</v>
      </c>
      <c r="F105" s="1">
        <f t="shared" si="5"/>
        <v>7.8878658097736171E-3</v>
      </c>
    </row>
    <row r="106" spans="1:6" x14ac:dyDescent="0.45">
      <c r="A106">
        <v>104</v>
      </c>
      <c r="D106" s="3">
        <f t="shared" si="6"/>
        <v>0.28070297519684956</v>
      </c>
      <c r="E106" s="1">
        <f t="shared" si="7"/>
        <v>2.7971352664797226E-2</v>
      </c>
      <c r="F106" s="1">
        <f t="shared" si="5"/>
        <v>7.8516419132889075E-3</v>
      </c>
    </row>
    <row r="107" spans="1:6" x14ac:dyDescent="0.45">
      <c r="A107">
        <v>105</v>
      </c>
      <c r="D107" s="3">
        <f t="shared" si="6"/>
        <v>0.28123695648149316</v>
      </c>
      <c r="E107" s="1">
        <f t="shared" si="7"/>
        <v>2.7791257362729884E-2</v>
      </c>
      <c r="F107" s="1">
        <f t="shared" si="5"/>
        <v>7.8159286374880413E-3</v>
      </c>
    </row>
    <row r="108" spans="1:6" x14ac:dyDescent="0.45">
      <c r="A108">
        <v>106</v>
      </c>
      <c r="D108" s="3">
        <f t="shared" si="6"/>
        <v>0.28176687764548114</v>
      </c>
      <c r="E108" s="1">
        <f t="shared" si="7"/>
        <v>2.7614012294252959E-2</v>
      </c>
      <c r="F108" s="1">
        <f t="shared" si="5"/>
        <v>7.7807140234155856E-3</v>
      </c>
    </row>
    <row r="109" spans="1:6" x14ac:dyDescent="0.45">
      <c r="A109">
        <v>107</v>
      </c>
      <c r="D109" s="3">
        <f t="shared" si="6"/>
        <v>0.28229280742974916</v>
      </c>
      <c r="E109" s="1">
        <f t="shared" si="7"/>
        <v>2.7439546094516223E-2</v>
      </c>
      <c r="F109" s="1">
        <f t="shared" si="5"/>
        <v>7.7459865016189936E-3</v>
      </c>
    </row>
    <row r="110" spans="1:6" x14ac:dyDescent="0.45">
      <c r="A110">
        <v>108</v>
      </c>
      <c r="D110" s="3">
        <f t="shared" si="6"/>
        <v>0.28281481278216014</v>
      </c>
      <c r="E110" s="1">
        <f t="shared" si="7"/>
        <v>2.7267789830742982E-2</v>
      </c>
      <c r="F110" s="1">
        <f t="shared" si="5"/>
        <v>7.7117348759648662E-3</v>
      </c>
    </row>
    <row r="111" spans="1:6" x14ac:dyDescent="0.45">
      <c r="A111">
        <v>109</v>
      </c>
      <c r="D111" s="3">
        <f t="shared" si="6"/>
        <v>0.28333295892038607</v>
      </c>
      <c r="E111" s="1">
        <f t="shared" si="7"/>
        <v>2.7098676897761558E-2</v>
      </c>
      <c r="F111" s="1">
        <f t="shared" si="5"/>
        <v>7.6779483082702908E-3</v>
      </c>
    </row>
    <row r="112" spans="1:6" x14ac:dyDescent="0.45">
      <c r="A112">
        <v>110</v>
      </c>
      <c r="D112" s="3">
        <f t="shared" si="6"/>
        <v>0.2838473093920309</v>
      </c>
      <c r="E112" s="1">
        <f t="shared" si="7"/>
        <v>2.6932142918934369E-2</v>
      </c>
      <c r="F112" s="1">
        <f t="shared" si="5"/>
        <v>7.6446163037011579E-3</v>
      </c>
    </row>
    <row r="113" spans="1:6" x14ac:dyDescent="0.45">
      <c r="A113">
        <v>111</v>
      </c>
      <c r="D113" s="3">
        <f t="shared" si="6"/>
        <v>0.28435792613213684</v>
      </c>
      <c r="E113" s="1">
        <f t="shared" si="7"/>
        <v>2.6768125652159806E-2</v>
      </c>
      <c r="F113" s="1">
        <f t="shared" si="5"/>
        <v>7.6117286968926156E-3</v>
      </c>
    </row>
    <row r="114" spans="1:6" x14ac:dyDescent="0.45">
      <c r="A114">
        <v>112</v>
      </c>
      <c r="D114" s="3">
        <f t="shared" si="6"/>
        <v>0.28486486951821433</v>
      </c>
      <c r="E114" s="1">
        <f t="shared" si="7"/>
        <v>2.6606564900643698E-2</v>
      </c>
      <c r="F114" s="1">
        <f t="shared" si="5"/>
        <v>7.5792756387497683E-3</v>
      </c>
    </row>
    <row r="115" spans="1:6" x14ac:dyDescent="0.45">
      <c r="A115">
        <v>113</v>
      </c>
      <c r="D115" s="3">
        <f t="shared" si="6"/>
        <v>0.28536819842291888</v>
      </c>
      <c r="E115" s="1">
        <f t="shared" si="7"/>
        <v>2.644740242815868E-2</v>
      </c>
      <c r="F115" s="1">
        <f t="shared" si="5"/>
        <v>7.547247583889573E-3</v>
      </c>
    </row>
    <row r="116" spans="1:6" x14ac:dyDescent="0.45">
      <c r="A116">
        <v>114</v>
      </c>
      <c r="D116" s="3">
        <f t="shared" si="6"/>
        <v>0.28586797026449884</v>
      </c>
      <c r="E116" s="1">
        <f t="shared" si="7"/>
        <v>2.6290581878528008E-2</v>
      </c>
      <c r="F116" s="1">
        <f t="shared" si="5"/>
        <v>7.5156352786874166E-3</v>
      </c>
    </row>
    <row r="117" spans="1:6" x14ac:dyDescent="0.45">
      <c r="A117">
        <v>115</v>
      </c>
      <c r="D117" s="3">
        <f t="shared" si="6"/>
        <v>0.28636424105512553</v>
      </c>
      <c r="E117" s="1">
        <f t="shared" si="7"/>
        <v>2.6136048699088376E-2</v>
      </c>
      <c r="F117" s="1">
        <f t="shared" si="5"/>
        <v>7.4844297498942438E-3</v>
      </c>
    </row>
    <row r="118" spans="1:6" x14ac:dyDescent="0.45">
      <c r="A118">
        <v>116</v>
      </c>
      <c r="D118" s="3">
        <f t="shared" si="6"/>
        <v>0.28685706544721234</v>
      </c>
      <c r="E118" s="1">
        <f t="shared" si="7"/>
        <v>2.5983750067902281E-2</v>
      </c>
      <c r="F118" s="1">
        <f t="shared" si="5"/>
        <v>7.4536222937922527E-3</v>
      </c>
    </row>
    <row r="119" spans="1:6" x14ac:dyDescent="0.45">
      <c r="A119">
        <v>117</v>
      </c>
      <c r="D119" s="3">
        <f t="shared" si="6"/>
        <v>0.28734649677782292</v>
      </c>
      <c r="E119" s="1">
        <f t="shared" si="7"/>
        <v>2.5833634824506114E-2</v>
      </c>
      <c r="F119" s="1">
        <f t="shared" si="5"/>
        <v>7.4232044658593998E-3</v>
      </c>
    </row>
    <row r="120" spans="1:6" x14ac:dyDescent="0.45">
      <c r="A120">
        <v>118</v>
      </c>
      <c r="D120" s="3">
        <f t="shared" si="6"/>
        <v>0.28783258711126353</v>
      </c>
      <c r="E120" s="1">
        <f t="shared" si="7"/>
        <v>2.5685653403993262E-2</v>
      </c>
      <c r="F120" s="1">
        <f t="shared" si="5"/>
        <v>7.393168070914613E-3</v>
      </c>
    </row>
    <row r="121" spans="1:6" x14ac:dyDescent="0.45">
      <c r="A121">
        <v>119</v>
      </c>
      <c r="D121" s="3">
        <f t="shared" si="6"/>
        <v>0.28831538727994782</v>
      </c>
      <c r="E121" s="1">
        <f t="shared" si="7"/>
        <v>2.5539757774245039E-2</v>
      </c>
      <c r="F121" s="1">
        <f t="shared" si="5"/>
        <v>7.3635051537175164E-3</v>
      </c>
    </row>
    <row r="122" spans="1:6" x14ac:dyDescent="0.45">
      <c r="A122">
        <v>120</v>
      </c>
      <c r="D122" s="3">
        <f t="shared" si="6"/>
        <v>0.28879494692361835</v>
      </c>
      <c r="E122" s="1">
        <f t="shared" si="7"/>
        <v>2.5395901376134282E-2</v>
      </c>
      <c r="F122" s="1">
        <f t="shared" si="5"/>
        <v>7.3342079899981457E-3</v>
      </c>
    </row>
    <row r="123" spans="1:6" x14ac:dyDescent="0.45">
      <c r="A123">
        <v>121</v>
      </c>
      <c r="D123" s="3">
        <f t="shared" si="6"/>
        <v>0.28927131452700411</v>
      </c>
      <c r="E123" s="1">
        <f t="shared" si="7"/>
        <v>2.5254039066537084E-2</v>
      </c>
      <c r="F123" s="1">
        <f t="shared" si="5"/>
        <v>7.3052690778934977E-3</v>
      </c>
    </row>
    <row r="124" spans="1:6" x14ac:dyDescent="0.45">
      <c r="A124">
        <v>122</v>
      </c>
      <c r="D124" s="3">
        <f t="shared" si="6"/>
        <v>0.28974453745598799</v>
      </c>
      <c r="E124" s="1">
        <f t="shared" si="7"/>
        <v>2.511412706399916E-2</v>
      </c>
      <c r="F124" s="1">
        <f t="shared" si="5"/>
        <v>7.2766811297693464E-3</v>
      </c>
    </row>
    <row r="125" spans="1:6" x14ac:dyDescent="0.45">
      <c r="A125">
        <v>123</v>
      </c>
      <c r="D125" s="3">
        <f t="shared" si="6"/>
        <v>0.29021466199235646</v>
      </c>
      <c r="E125" s="1">
        <f t="shared" si="7"/>
        <v>2.4976122896912287E-2</v>
      </c>
      <c r="F125" s="1">
        <f t="shared" si="5"/>
        <v>7.2484370644069545E-3</v>
      </c>
    </row>
    <row r="126" spans="1:6" x14ac:dyDescent="0.45">
      <c r="A126">
        <v>124</v>
      </c>
      <c r="D126" s="3">
        <f t="shared" si="6"/>
        <v>0.29068173336719655</v>
      </c>
      <c r="E126" s="1">
        <f t="shared" si="7"/>
        <v>2.4839985354065612E-2</v>
      </c>
      <c r="F126" s="1">
        <f t="shared" si="5"/>
        <v>7.2205299995355679E-3</v>
      </c>
    </row>
    <row r="127" spans="1:6" x14ac:dyDescent="0.45">
      <c r="A127">
        <v>125</v>
      </c>
      <c r="D127" s="3">
        <f t="shared" si="6"/>
        <v>0.29114579579300326</v>
      </c>
      <c r="E127" s="1">
        <f t="shared" si="7"/>
        <v>2.4705674437445133E-2</v>
      </c>
      <c r="F127" s="1">
        <f t="shared" si="5"/>
        <v>7.1929532446928209E-3</v>
      </c>
    </row>
    <row r="128" spans="1:6" x14ac:dyDescent="0.45">
      <c r="A128">
        <v>126</v>
      </c>
      <c r="D128" s="3">
        <f t="shared" si="6"/>
        <v>0.29160689249455884</v>
      </c>
      <c r="E128" s="1">
        <f t="shared" si="7"/>
        <v>2.4573151317161521E-2</v>
      </c>
      <c r="F128" s="1">
        <f t="shared" si="5"/>
        <v>7.1657002943960463E-3</v>
      </c>
    </row>
    <row r="129" spans="1:6" x14ac:dyDescent="0.45">
      <c r="A129">
        <v>127</v>
      </c>
      <c r="D129" s="3">
        <f t="shared" si="6"/>
        <v>0.29206506573863805</v>
      </c>
      <c r="E129" s="1">
        <f t="shared" si="7"/>
        <v>2.4442378288394743E-2</v>
      </c>
      <c r="F129" s="1">
        <f t="shared" si="5"/>
        <v>7.1387648216086697E-3</v>
      </c>
    </row>
    <row r="130" spans="1:6" x14ac:dyDescent="0.45">
      <c r="A130">
        <v>128</v>
      </c>
      <c r="D130" s="3">
        <f t="shared" si="6"/>
        <v>0.29252035686259398</v>
      </c>
      <c r="E130" s="1">
        <f t="shared" si="7"/>
        <v>2.4313318730250156E-2</v>
      </c>
      <c r="F130" s="1">
        <f t="shared" si="5"/>
        <v>7.1121406714867658E-3</v>
      </c>
    </row>
    <row r="131" spans="1:6" x14ac:dyDescent="0.45">
      <c r="A131">
        <v>129</v>
      </c>
      <c r="D131" s="3">
        <f t="shared" si="6"/>
        <v>0.2929728063018755</v>
      </c>
      <c r="E131" s="1">
        <f t="shared" si="7"/>
        <v>2.4185937066426699E-2</v>
      </c>
      <c r="F131" s="1">
        <f t="shared" ref="F131:F182" si="8">D131*E131</f>
        <v>7.0858218553915804E-3</v>
      </c>
    </row>
    <row r="132" spans="1:6" x14ac:dyDescent="0.45">
      <c r="A132">
        <v>130</v>
      </c>
      <c r="D132" s="3">
        <f t="shared" si="6"/>
        <v>0.29342245361652308</v>
      </c>
      <c r="E132" s="1">
        <f t="shared" si="7"/>
        <v>2.4060198727604357E-2</v>
      </c>
      <c r="F132" s="1">
        <f t="shared" si="8"/>
        <v>7.0598025451548167E-3</v>
      </c>
    </row>
    <row r="133" spans="1:6" x14ac:dyDescent="0.45">
      <c r="A133">
        <v>131</v>
      </c>
      <c r="D133" s="3">
        <f t="shared" si="6"/>
        <v>0.29386933751668903</v>
      </c>
      <c r="E133" s="1">
        <f t="shared" si="7"/>
        <v>2.3936070115463073E-2</v>
      </c>
      <c r="F133" s="1">
        <f t="shared" si="8"/>
        <v>7.0340770675841515E-3</v>
      </c>
    </row>
    <row r="134" spans="1:6" x14ac:dyDescent="0.45">
      <c r="A134">
        <v>132</v>
      </c>
      <c r="D134" s="3">
        <f t="shared" si="6"/>
        <v>0.29431349588722538</v>
      </c>
      <c r="E134" s="1">
        <f t="shared" si="7"/>
        <v>2.3813518568250435E-2</v>
      </c>
      <c r="F134" s="1">
        <f t="shared" si="8"/>
        <v>7.00863989919714E-3</v>
      </c>
    </row>
    <row r="135" spans="1:6" x14ac:dyDescent="0.45">
      <c r="A135">
        <v>133</v>
      </c>
      <c r="D135" s="3">
        <f t="shared" si="6"/>
        <v>0.29475496581138005</v>
      </c>
      <c r="E135" s="1">
        <f t="shared" si="7"/>
        <v>2.3692512327820395E-2</v>
      </c>
      <c r="F135" s="1">
        <f t="shared" si="8"/>
        <v>6.9834856611724009E-3</v>
      </c>
    </row>
    <row r="136" spans="1:6" x14ac:dyDescent="0.45">
      <c r="A136">
        <v>134</v>
      </c>
      <c r="D136" s="3">
        <f t="shared" si="6"/>
        <v>0.29519378359364007</v>
      </c>
      <c r="E136" s="1">
        <f t="shared" si="7"/>
        <v>2.3573020508069708E-2</v>
      </c>
      <c r="F136" s="1">
        <f t="shared" si="8"/>
        <v>6.9586091145075685E-3</v>
      </c>
    </row>
    <row r="137" spans="1:6" x14ac:dyDescent="0.45">
      <c r="A137">
        <v>135</v>
      </c>
      <c r="D137" s="3">
        <f t="shared" si="6"/>
        <v>0.29562998478175878</v>
      </c>
      <c r="E137" s="1">
        <f t="shared" si="7"/>
        <v>2.3455013064702691E-2</v>
      </c>
      <c r="F137" s="1">
        <f t="shared" si="8"/>
        <v>6.9340051553740097E-3</v>
      </c>
    </row>
    <row r="138" spans="1:6" x14ac:dyDescent="0.45">
      <c r="A138">
        <v>136</v>
      </c>
      <c r="D138" s="3">
        <f t="shared" si="6"/>
        <v>0.29606360418800159</v>
      </c>
      <c r="E138" s="1">
        <f t="shared" si="7"/>
        <v>2.333846076625927E-2</v>
      </c>
      <c r="F138" s="1">
        <f t="shared" si="8"/>
        <v>6.9096688106589886E-3</v>
      </c>
    </row>
    <row r="139" spans="1:6" x14ac:dyDescent="0.45">
      <c r="A139">
        <v>137</v>
      </c>
      <c r="D139" s="3">
        <f t="shared" si="6"/>
        <v>0.29649467590964418</v>
      </c>
      <c r="E139" s="1">
        <f t="shared" si="7"/>
        <v>2.3223335166344533E-2</v>
      </c>
      <c r="F139" s="1">
        <f t="shared" si="8"/>
        <v>6.885595233686365E-3</v>
      </c>
    </row>
    <row r="140" spans="1:6" x14ac:dyDescent="0.45">
      <c r="A140">
        <v>138</v>
      </c>
      <c r="D140" s="3">
        <f t="shared" si="6"/>
        <v>0.29692323334875459</v>
      </c>
      <c r="E140" s="1">
        <f t="shared" si="7"/>
        <v>2.3109608577001579E-2</v>
      </c>
      <c r="F140" s="1">
        <f t="shared" si="8"/>
        <v>6.8617797001074201E-3</v>
      </c>
    </row>
    <row r="141" spans="1:6" x14ac:dyDescent="0.45">
      <c r="A141">
        <v>139</v>
      </c>
      <c r="D141" s="3">
        <f t="shared" si="6"/>
        <v>0.29734930923128827</v>
      </c>
      <c r="E141" s="1">
        <f t="shared" si="7"/>
        <v>2.2997254043172967E-2</v>
      </c>
      <c r="F141" s="1">
        <f t="shared" si="8"/>
        <v>6.8382176039539326E-3</v>
      </c>
    </row>
    <row r="142" spans="1:6" x14ac:dyDescent="0.45">
      <c r="A142">
        <v>140</v>
      </c>
      <c r="D142" s="3">
        <f t="shared" si="6"/>
        <v>0.2977729356255262</v>
      </c>
      <c r="E142" s="1">
        <f t="shared" si="7"/>
        <v>2.2886245318198353E-2</v>
      </c>
      <c r="F142" s="1">
        <f t="shared" si="8"/>
        <v>6.8149044538458785E-3</v>
      </c>
    </row>
    <row r="143" spans="1:6" x14ac:dyDescent="0.45">
      <c r="A143">
        <v>141</v>
      </c>
      <c r="D143" s="3">
        <f t="shared" si="6"/>
        <v>0.29819414395988192</v>
      </c>
      <c r="E143" s="1">
        <f t="shared" si="7"/>
        <v>2.2776556840299618E-2</v>
      </c>
      <c r="F143" s="1">
        <f t="shared" si="8"/>
        <v>6.7918358693467374E-3</v>
      </c>
    </row>
    <row r="144" spans="1:6" x14ac:dyDescent="0.45">
      <c r="A144">
        <v>142</v>
      </c>
      <c r="D144" s="3">
        <f t="shared" si="6"/>
        <v>0.29861296504010404</v>
      </c>
      <c r="E144" s="1">
        <f t="shared" si="7"/>
        <v>2.2668163710006854E-2</v>
      </c>
      <c r="F144" s="1">
        <f t="shared" si="8"/>
        <v>6.7690075774596318E-3</v>
      </c>
    </row>
    <row r="145" spans="1:6" x14ac:dyDescent="0.45">
      <c r="A145">
        <v>143</v>
      </c>
      <c r="D145" s="3">
        <f t="shared" si="6"/>
        <v>0.2990294290658988</v>
      </c>
      <c r="E145" s="1">
        <f t="shared" si="7"/>
        <v>2.256104166848109E-2</v>
      </c>
      <c r="F145" s="1">
        <f t="shared" si="8"/>
        <v>6.7464154092578537E-3</v>
      </c>
    </row>
    <row r="146" spans="1:6" x14ac:dyDescent="0.45">
      <c r="A146">
        <v>144</v>
      </c>
      <c r="D146" s="3">
        <f t="shared" si="6"/>
        <v>0.2994435656469962</v>
      </c>
      <c r="E146" s="1">
        <f t="shared" si="7"/>
        <v>2.2455167076692418E-2</v>
      </c>
      <c r="F146" s="1">
        <f t="shared" si="8"/>
        <v>6.7240552966438142E-3</v>
      </c>
    </row>
    <row r="147" spans="1:6" x14ac:dyDescent="0.45">
      <c r="A147">
        <v>145</v>
      </c>
      <c r="D147" s="3">
        <f t="shared" si="6"/>
        <v>0.29985540381868125</v>
      </c>
      <c r="E147" s="1">
        <f t="shared" si="7"/>
        <v>2.2350516895413949E-2</v>
      </c>
      <c r="F147" s="1">
        <f t="shared" si="8"/>
        <v>6.7019232692306077E-3</v>
      </c>
    </row>
    <row r="148" spans="1:6" x14ac:dyDescent="0.45">
      <c r="A148">
        <v>146</v>
      </c>
      <c r="D148" s="3">
        <f t="shared" si="6"/>
        <v>0.30026497205681324</v>
      </c>
      <c r="E148" s="1">
        <f t="shared" si="7"/>
        <v>2.2247068665994182E-2</v>
      </c>
      <c r="F148" s="1">
        <f t="shared" si="8"/>
        <v>6.6800154513407487E-3</v>
      </c>
    </row>
    <row r="149" spans="1:6" x14ac:dyDescent="0.45">
      <c r="A149">
        <v>147</v>
      </c>
      <c r="D149" s="3">
        <f t="shared" si="6"/>
        <v>0.30067229829235154</v>
      </c>
      <c r="E149" s="1">
        <f t="shared" si="7"/>
        <v>2.2144800491872636E-2</v>
      </c>
      <c r="F149" s="1">
        <f t="shared" si="8"/>
        <v>6.6583280591169421E-3</v>
      </c>
    </row>
    <row r="150" spans="1:6" x14ac:dyDescent="0.45">
      <c r="A150">
        <v>148</v>
      </c>
      <c r="D150" s="3">
        <f t="shared" si="6"/>
        <v>0.30107740992540899</v>
      </c>
      <c r="E150" s="1">
        <f t="shared" si="7"/>
        <v>2.2043691020804924E-2</v>
      </c>
      <c r="F150" s="1">
        <f t="shared" si="8"/>
        <v>6.6368573977399412E-3</v>
      </c>
    </row>
    <row r="151" spans="1:6" x14ac:dyDescent="0.45">
      <c r="A151">
        <v>149</v>
      </c>
      <c r="D151" s="3">
        <f t="shared" si="6"/>
        <v>0.30148033383885015</v>
      </c>
      <c r="E151" s="1">
        <f t="shared" si="7"/>
        <v>2.1943719427765608E-2</v>
      </c>
      <c r="F151" s="1">
        <f t="shared" si="8"/>
        <v>6.6155998587488375E-3</v>
      </c>
    </row>
    <row r="152" spans="1:6" x14ac:dyDescent="0.45">
      <c r="A152">
        <v>150</v>
      </c>
      <c r="D152" s="3">
        <f t="shared" si="6"/>
        <v>0.30188109641145239</v>
      </c>
      <c r="E152" s="1">
        <f t="shared" si="7"/>
        <v>2.1844865398498649E-2</v>
      </c>
      <c r="F152" s="1">
        <f t="shared" si="8"/>
        <v>6.5945519174593712E-3</v>
      </c>
    </row>
    <row r="153" spans="1:6" x14ac:dyDescent="0.45">
      <c r="A153">
        <v>151</v>
      </c>
      <c r="D153" s="3">
        <f t="shared" si="6"/>
        <v>0.30227972353064742</v>
      </c>
      <c r="E153" s="1">
        <f t="shared" si="7"/>
        <v>2.1747109113686644E-2</v>
      </c>
      <c r="F153" s="1">
        <f t="shared" si="8"/>
        <v>6.5737101304760215E-3</v>
      </c>
    </row>
    <row r="154" spans="1:6" x14ac:dyDescent="0.45">
      <c r="A154">
        <v>152</v>
      </c>
      <c r="D154" s="3">
        <f t="shared" si="6"/>
        <v>0.30267624060485815</v>
      </c>
      <c r="E154" s="1">
        <f t="shared" si="7"/>
        <v>2.1650431233711871E-2</v>
      </c>
      <c r="F154" s="1">
        <f t="shared" si="8"/>
        <v>6.5530711332939104E-3</v>
      </c>
    </row>
    <row r="155" spans="1:6" x14ac:dyDescent="0.45">
      <c r="A155">
        <v>153</v>
      </c>
      <c r="D155" s="3">
        <f t="shared" si="6"/>
        <v>0.30307067257544701</v>
      </c>
      <c r="E155" s="1">
        <f t="shared" si="7"/>
        <v>2.1554812883983081E-2</v>
      </c>
      <c r="F155" s="1">
        <f t="shared" si="8"/>
        <v>6.5326316379866632E-3</v>
      </c>
    </row>
    <row r="156" spans="1:6" x14ac:dyDescent="0.45">
      <c r="A156">
        <v>154</v>
      </c>
      <c r="D156" s="3">
        <f t="shared" si="6"/>
        <v>0.30346304392829054</v>
      </c>
      <c r="E156" s="1">
        <f t="shared" si="7"/>
        <v>2.1460235640803616E-2</v>
      </c>
      <c r="F156" s="1">
        <f t="shared" si="8"/>
        <v>6.5123884309766537E-3</v>
      </c>
    </row>
    <row r="157" spans="1:6" x14ac:dyDescent="0.45">
      <c r="A157">
        <v>155</v>
      </c>
      <c r="D157" s="3">
        <f t="shared" si="6"/>
        <v>0.30385337870499363</v>
      </c>
      <c r="E157" s="1">
        <f t="shared" si="7"/>
        <v>2.1366681517757526E-2</v>
      </c>
      <c r="F157" s="1">
        <f t="shared" si="8"/>
        <v>6.4923383708841657E-3</v>
      </c>
    </row>
    <row r="158" spans="1:6" x14ac:dyDescent="0.45">
      <c r="A158">
        <v>156</v>
      </c>
      <c r="D158" s="3">
        <f t="shared" si="6"/>
        <v>0.30424170051375765</v>
      </c>
      <c r="E158" s="1">
        <f t="shared" si="7"/>
        <v>2.1274132952591354E-2</v>
      </c>
      <c r="F158" s="1">
        <f t="shared" si="8"/>
        <v>6.4724783864521613E-3</v>
      </c>
    </row>
    <row r="159" spans="1:6" x14ac:dyDescent="0.45">
      <c r="A159">
        <v>157</v>
      </c>
      <c r="D159" s="3">
        <f t="shared" si="6"/>
        <v>0.30462803253991472</v>
      </c>
      <c r="E159" s="1">
        <f t="shared" si="7"/>
        <v>2.1182572794570708E-2</v>
      </c>
      <c r="F159" s="1">
        <f t="shared" si="8"/>
        <v>6.4528054745435978E-3</v>
      </c>
    </row>
    <row r="160" spans="1:6" x14ac:dyDescent="0.45">
      <c r="A160">
        <v>158</v>
      </c>
      <c r="D160" s="3">
        <f t="shared" si="6"/>
        <v>0.30501239755614057</v>
      </c>
      <c r="E160" s="1">
        <f t="shared" si="7"/>
        <v>2.1091984292291314E-2</v>
      </c>
      <c r="F160" s="1">
        <f t="shared" si="8"/>
        <v>6.4333166982082305E-3</v>
      </c>
    </row>
    <row r="161" spans="1:6" x14ac:dyDescent="0.45">
      <c r="A161">
        <v>159</v>
      </c>
      <c r="D161" s="3">
        <f t="shared" si="6"/>
        <v>0.30539481793235795</v>
      </c>
      <c r="E161" s="1">
        <f t="shared" si="7"/>
        <v>2.1002351081925715E-2</v>
      </c>
      <c r="F161" s="1">
        <f t="shared" si="8"/>
        <v>6.414009184816165E-3</v>
      </c>
    </row>
    <row r="162" spans="1:6" x14ac:dyDescent="0.45">
      <c r="A162">
        <v>160</v>
      </c>
      <c r="D162" s="3">
        <f t="shared" si="6"/>
        <v>0.30577531564534194</v>
      </c>
      <c r="E162" s="1">
        <f t="shared" si="7"/>
        <v>2.0913657175887067E-2</v>
      </c>
      <c r="F162" s="1">
        <f t="shared" si="8"/>
        <v>6.3948801242553381E-3</v>
      </c>
    </row>
    <row r="163" spans="1:6" x14ac:dyDescent="0.45">
      <c r="A163">
        <v>161</v>
      </c>
      <c r="D163" s="3">
        <f t="shared" si="6"/>
        <v>0.30615391228803712</v>
      </c>
      <c r="E163" s="1">
        <f t="shared" si="7"/>
        <v>2.0825886951893097E-2</v>
      </c>
      <c r="F163" s="1">
        <f t="shared" si="8"/>
        <v>6.3759267671904558E-3</v>
      </c>
    </row>
    <row r="164" spans="1:6" x14ac:dyDescent="0.45">
      <c r="A164">
        <v>162</v>
      </c>
      <c r="D164" s="3">
        <f t="shared" si="6"/>
        <v>0.30653062907859802</v>
      </c>
      <c r="E164" s="1">
        <f t="shared" si="7"/>
        <v>2.0739025142413516E-2</v>
      </c>
      <c r="F164" s="1">
        <f t="shared" si="8"/>
        <v>6.3571464233808756E-3</v>
      </c>
    </row>
    <row r="165" spans="1:6" x14ac:dyDescent="0.45">
      <c r="A165">
        <v>163</v>
      </c>
      <c r="D165" s="3">
        <f t="shared" si="6"/>
        <v>0.30690548686916247</v>
      </c>
      <c r="E165" s="1">
        <f t="shared" si="7"/>
        <v>2.0653056824485077E-2</v>
      </c>
      <c r="F165" s="1">
        <f t="shared" si="8"/>
        <v>6.3385364600550709E-3</v>
      </c>
    </row>
    <row r="166" spans="1:6" x14ac:dyDescent="0.45">
      <c r="A166">
        <v>164</v>
      </c>
      <c r="D166" s="3">
        <f t="shared" si="6"/>
        <v>0.30727850615436658</v>
      </c>
      <c r="E166" s="1">
        <f t="shared" si="7"/>
        <v>2.0567967409879609E-2</v>
      </c>
      <c r="F166" s="1">
        <f t="shared" si="8"/>
        <v>6.3200943003395025E-3</v>
      </c>
    </row>
    <row r="167" spans="1:6" x14ac:dyDescent="0.45">
      <c r="A167">
        <v>165</v>
      </c>
      <c r="D167" s="3">
        <f t="shared" ref="D167:D182" si="9">0.1116*A167^0.1986</f>
        <v>0.30764970707961126</v>
      </c>
      <c r="E167" s="1">
        <f t="shared" ref="E167:E182" si="10">0.643*A167^-0.675</f>
        <v>2.0483742635610411E-2</v>
      </c>
      <c r="F167" s="1">
        <f t="shared" si="8"/>
        <v>6.3018174217396869E-3</v>
      </c>
    </row>
    <row r="168" spans="1:6" x14ac:dyDescent="0.45">
      <c r="A168">
        <v>166</v>
      </c>
      <c r="D168" s="3">
        <f t="shared" si="9"/>
        <v>0.30801910944908928</v>
      </c>
      <c r="E168" s="1">
        <f t="shared" si="10"/>
        <v>2.0400368554763532E-2</v>
      </c>
      <c r="F168" s="1">
        <f t="shared" si="8"/>
        <v>6.2837033546714674E-3</v>
      </c>
    </row>
    <row r="169" spans="1:6" x14ac:dyDescent="0.45">
      <c r="A169">
        <v>167</v>
      </c>
      <c r="D169" s="3">
        <f t="shared" si="9"/>
        <v>0.30838673273357964</v>
      </c>
      <c r="E169" s="1">
        <f t="shared" si="10"/>
        <v>2.031783152764105E-2</v>
      </c>
      <c r="F169" s="1">
        <f t="shared" si="8"/>
        <v>6.2657496810405383E-3</v>
      </c>
    </row>
    <row r="170" spans="1:6" x14ac:dyDescent="0.45">
      <c r="A170">
        <v>168</v>
      </c>
      <c r="D170" s="3">
        <f t="shared" si="9"/>
        <v>0.30875259607801947</v>
      </c>
      <c r="E170" s="1">
        <f t="shared" si="10"/>
        <v>2.0236118213203612E-2</v>
      </c>
      <c r="F170" s="1">
        <f t="shared" si="8"/>
        <v>6.2479540328683079E-3</v>
      </c>
    </row>
    <row r="171" spans="1:6" x14ac:dyDescent="0.45">
      <c r="A171">
        <v>169</v>
      </c>
      <c r="D171" s="3">
        <f t="shared" si="9"/>
        <v>0.30911671830885956</v>
      </c>
      <c r="E171" s="1">
        <f t="shared" si="10"/>
        <v>2.015521556080082E-2</v>
      </c>
      <c r="F171" s="1">
        <f t="shared" si="8"/>
        <v>6.2303140909624102E-3</v>
      </c>
    </row>
    <row r="172" spans="1:6" x14ac:dyDescent="0.45">
      <c r="A172">
        <v>170</v>
      </c>
      <c r="D172" s="3">
        <f t="shared" si="9"/>
        <v>0.30947911794121075</v>
      </c>
      <c r="E172" s="1">
        <f t="shared" si="10"/>
        <v>2.0075110802177807E-2</v>
      </c>
      <c r="F172" s="1">
        <f t="shared" si="8"/>
        <v>6.2128275836300598E-3</v>
      </c>
    </row>
    <row r="173" spans="1:6" x14ac:dyDescent="0.45">
      <c r="A173">
        <v>171</v>
      </c>
      <c r="D173" s="3">
        <f t="shared" si="9"/>
        <v>0.30983981318579046</v>
      </c>
      <c r="E173" s="1">
        <f t="shared" si="10"/>
        <v>1.9995791443747416E-2</v>
      </c>
      <c r="F173" s="1">
        <f t="shared" si="8"/>
        <v>6.1954922854327264E-3</v>
      </c>
    </row>
    <row r="174" spans="1:6" x14ac:dyDescent="0.45">
      <c r="A174">
        <v>172</v>
      </c>
      <c r="D174" s="3">
        <f t="shared" si="9"/>
        <v>0.31019882195567333</v>
      </c>
      <c r="E174" s="1">
        <f t="shared" si="10"/>
        <v>1.9917245259117568E-2</v>
      </c>
      <c r="F174" s="1">
        <f t="shared" si="8"/>
        <v>6.1783060159804892E-3</v>
      </c>
    </row>
    <row r="175" spans="1:6" x14ac:dyDescent="0.45">
      <c r="A175">
        <v>173</v>
      </c>
      <c r="D175" s="3">
        <f t="shared" si="9"/>
        <v>0.3105561618728544</v>
      </c>
      <c r="E175" s="1">
        <f t="shared" si="10"/>
        <v>1.98394602818639E-2</v>
      </c>
      <c r="F175" s="1">
        <f t="shared" si="8"/>
        <v>6.161266638764591E-3</v>
      </c>
    </row>
    <row r="176" spans="1:6" x14ac:dyDescent="0.45">
      <c r="A176">
        <v>174</v>
      </c>
      <c r="D176" s="3">
        <f t="shared" si="9"/>
        <v>0.31091185027463031</v>
      </c>
      <c r="E176" s="1">
        <f t="shared" si="10"/>
        <v>1.9762424798538611E-2</v>
      </c>
      <c r="F176" s="1">
        <f t="shared" si="8"/>
        <v>6.1443720600268779E-3</v>
      </c>
    </row>
    <row r="177" spans="1:6" x14ac:dyDescent="0.45">
      <c r="A177">
        <v>175</v>
      </c>
      <c r="D177" s="3">
        <f t="shared" si="9"/>
        <v>0.31126590421980505</v>
      </c>
      <c r="E177" s="1">
        <f t="shared" si="10"/>
        <v>1.9686127341905894E-2</v>
      </c>
      <c r="F177" s="1">
        <f t="shared" si="8"/>
        <v>6.1276202276645654E-3</v>
      </c>
    </row>
    <row r="178" spans="1:6" x14ac:dyDescent="0.45">
      <c r="A178">
        <v>176</v>
      </c>
      <c r="D178" s="3">
        <f t="shared" si="9"/>
        <v>0.31161834049472587</v>
      </c>
      <c r="E178" s="1">
        <f t="shared" si="10"/>
        <v>1.9610556684395951E-2</v>
      </c>
      <c r="F178" s="1">
        <f t="shared" si="8"/>
        <v>6.1110091301692197E-3</v>
      </c>
    </row>
    <row r="179" spans="1:6" x14ac:dyDescent="0.45">
      <c r="A179">
        <v>177</v>
      </c>
      <c r="D179" s="3">
        <f t="shared" si="9"/>
        <v>0.31196917561915438</v>
      </c>
      <c r="E179" s="1">
        <f t="shared" si="10"/>
        <v>1.953570183176892E-2</v>
      </c>
      <c r="F179" s="1">
        <f t="shared" si="8"/>
        <v>6.0945367955985543E-3</v>
      </c>
    </row>
    <row r="180" spans="1:6" x14ac:dyDescent="0.45">
      <c r="A180">
        <v>178</v>
      </c>
      <c r="D180" s="3">
        <f t="shared" si="9"/>
        <v>0.31231842585197955</v>
      </c>
      <c r="E180" s="1">
        <f t="shared" si="10"/>
        <v>1.9461552016981101E-2</v>
      </c>
      <c r="F180" s="1">
        <f t="shared" si="8"/>
        <v>6.0782012905799552E-3</v>
      </c>
    </row>
    <row r="181" spans="1:6" x14ac:dyDescent="0.45">
      <c r="A181">
        <v>179</v>
      </c>
      <c r="D181" s="3">
        <f t="shared" si="9"/>
        <v>0.31266610719677634</v>
      </c>
      <c r="E181" s="1">
        <f t="shared" si="10"/>
        <v>1.9388096694245793E-2</v>
      </c>
      <c r="F181" s="1">
        <f t="shared" si="8"/>
        <v>6.0620007193445203E-3</v>
      </c>
    </row>
    <row r="182" spans="1:6" x14ac:dyDescent="0.45">
      <c r="A182">
        <v>180</v>
      </c>
      <c r="D182" s="3">
        <f t="shared" si="9"/>
        <v>0.31301223540721546</v>
      </c>
      <c r="E182" s="1">
        <f t="shared" si="10"/>
        <v>1.9315325533281465E-2</v>
      </c>
      <c r="F182" s="1">
        <f t="shared" si="8"/>
        <v>6.0459332227904977E-3</v>
      </c>
    </row>
  </sheetData>
  <phoneticPr fontId="5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Retention_Powercurve</vt:lpstr>
      <vt:lpstr>ARPDAU_Powercurve</vt:lpstr>
      <vt:lpstr>LTV_prediction</vt:lpstr>
      <vt:lpstr>Campaign_Optimization_%</vt:lpstr>
      <vt:lpstr>Campaign_Optimization_multiply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Kern</dc:creator>
  <cp:lastModifiedBy>Kyunga Park</cp:lastModifiedBy>
  <dcterms:created xsi:type="dcterms:W3CDTF">2016-06-09T14:42:03Z</dcterms:created>
  <dcterms:modified xsi:type="dcterms:W3CDTF">2017-11-21T05:24:20Z</dcterms:modified>
</cp:coreProperties>
</file>