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davidhyun/Downloads/브런치/"/>
    </mc:Choice>
  </mc:AlternateContent>
  <bookViews>
    <workbookView xWindow="16800" yWindow="460" windowWidth="16800" windowHeight="20540" tabRatio="500"/>
  </bookViews>
  <sheets>
    <sheet name="Sheet1" sheetId="1" r:id="rId1"/>
    <sheet name="Sheet2" sheetId="2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3" i="1" l="1"/>
  <c r="F13" i="1"/>
  <c r="H13" i="1"/>
  <c r="I13" i="1"/>
  <c r="J13" i="1"/>
  <c r="K13" i="1"/>
  <c r="D9" i="1"/>
  <c r="D10" i="1"/>
  <c r="E9" i="1"/>
  <c r="E10" i="1"/>
  <c r="F9" i="1"/>
  <c r="F10" i="1"/>
  <c r="G9" i="1"/>
  <c r="G10" i="1"/>
  <c r="H9" i="1"/>
  <c r="H10" i="1"/>
  <c r="I9" i="1"/>
  <c r="I10" i="1"/>
  <c r="J9" i="1"/>
  <c r="J10" i="1"/>
  <c r="K9" i="1"/>
  <c r="K10" i="1"/>
  <c r="C10" i="1"/>
  <c r="B6" i="1"/>
  <c r="B20" i="1"/>
  <c r="B21" i="1"/>
  <c r="C11" i="1"/>
  <c r="C16" i="1"/>
  <c r="C18" i="1"/>
  <c r="C20" i="1"/>
  <c r="C21" i="1"/>
  <c r="D11" i="1"/>
  <c r="D14" i="1"/>
  <c r="D16" i="1"/>
  <c r="D18" i="1"/>
  <c r="D20" i="1"/>
  <c r="D21" i="1"/>
  <c r="E11" i="1"/>
  <c r="E13" i="1"/>
  <c r="E14" i="1"/>
  <c r="E16" i="1"/>
  <c r="E18" i="1"/>
  <c r="E20" i="1"/>
  <c r="E21" i="1"/>
  <c r="F11" i="1"/>
  <c r="F14" i="1"/>
  <c r="F16" i="1"/>
  <c r="F18" i="1"/>
  <c r="F20" i="1"/>
  <c r="F21" i="1"/>
  <c r="G11" i="1"/>
  <c r="G14" i="1"/>
  <c r="G16" i="1"/>
  <c r="G18" i="1"/>
  <c r="G20" i="1"/>
  <c r="G21" i="1"/>
  <c r="H11" i="1"/>
  <c r="H14" i="1"/>
  <c r="H16" i="1"/>
  <c r="H18" i="1"/>
  <c r="H20" i="1"/>
  <c r="H21" i="1"/>
  <c r="I11" i="1"/>
  <c r="I14" i="1"/>
  <c r="I16" i="1"/>
  <c r="I18" i="1"/>
  <c r="I20" i="1"/>
  <c r="I21" i="1"/>
  <c r="J11" i="1"/>
  <c r="J14" i="1"/>
  <c r="J16" i="1"/>
  <c r="J18" i="1"/>
  <c r="J20" i="1"/>
  <c r="J21" i="1"/>
  <c r="K11" i="1"/>
  <c r="K14" i="1"/>
  <c r="K16" i="1"/>
  <c r="K18" i="1"/>
  <c r="K20" i="1"/>
  <c r="K21" i="1"/>
</calcChain>
</file>

<file path=xl/sharedStrings.xml><?xml version="1.0" encoding="utf-8"?>
<sst xmlns="http://schemas.openxmlformats.org/spreadsheetml/2006/main" count="16" uniqueCount="14">
  <si>
    <t>CLV - per year</t>
  </si>
  <si>
    <t>축적 CLV</t>
  </si>
  <si>
    <t>Average Cost</t>
  </si>
  <si>
    <t>Average Margin</t>
  </si>
  <si>
    <t>Margin</t>
  </si>
  <si>
    <t>Average Sales</t>
  </si>
  <si>
    <t>Retention Rate</t>
  </si>
  <si>
    <t>Accumulative Retention Rate</t>
  </si>
  <si>
    <t>Likely Customer Profit</t>
  </si>
  <si>
    <t>Discount Rate</t>
  </si>
  <si>
    <t>Total Acquition Cost</t>
  </si>
  <si>
    <t>Average Acquition Cost</t>
  </si>
  <si>
    <t># of New Customer Acquired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</si>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</sst>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9" fontId="0" fillId="2" borderId="0" xfId="0" applyNumberFormat="1" applyFill="1" applyAlignment="1">
      <alignment horizontal="center"/>
    </xf>
    <xf numFmtId="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" fontId="0" fillId="3" borderId="0" xfId="0" applyNumberFormat="1" applyFill="1" applyAlignment="1">
      <alignment horizontal="center"/>
    </xf>
    <xf numFmtId="9" fontId="0" fillId="4" borderId="0" xfId="0" applyNumberFormat="1" applyFill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800" b="1" baseline="0"/>
              <a:t>Retention Rate 65%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Sheet1!$D$13:$K$13</c:f>
              <c:numCache>
                <c:formatCode>0%</c:formatCode>
                <c:ptCount val="8"/>
                <c:pt idx="0">
                  <c:v>0.9</c:v>
                </c:pt>
                <c:pt idx="1">
                  <c:v>0.95</c:v>
                </c:pt>
                <c:pt idx="2">
                  <c:v>1.0</c:v>
                </c:pt>
                <c:pt idx="3">
                  <c:v>1.05</c:v>
                </c:pt>
                <c:pt idx="4">
                  <c:v>1.1</c:v>
                </c:pt>
                <c:pt idx="5">
                  <c:v>1.15</c:v>
                </c:pt>
                <c:pt idx="6">
                  <c:v>1.2</c:v>
                </c:pt>
                <c:pt idx="7">
                  <c:v>1.25</c:v>
                </c:pt>
              </c:numCache>
            </c:numRef>
          </c:cat>
          <c:val>
            <c:numRef>
              <c:f>Sheet1!$D$21:$K$21</c:f>
              <c:numCache>
                <c:formatCode>0</c:formatCode>
                <c:ptCount val="8"/>
                <c:pt idx="0">
                  <c:v>-20.66115702479345</c:v>
                </c:pt>
                <c:pt idx="1">
                  <c:v>364.7633358377158</c:v>
                </c:pt>
                <c:pt idx="2">
                  <c:v>831.9445393074241</c:v>
                </c:pt>
                <c:pt idx="3">
                  <c:v>1389.37665708378</c:v>
                </c:pt>
                <c:pt idx="4">
                  <c:v>2058.295198415408</c:v>
                </c:pt>
                <c:pt idx="5">
                  <c:v>2874.173116251711</c:v>
                </c:pt>
                <c:pt idx="6">
                  <c:v>3891.371559268401</c:v>
                </c:pt>
                <c:pt idx="7">
                  <c:v>5191.76729607951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760704"/>
        <c:axId val="1002275712"/>
      </c:lineChart>
      <c:catAx>
        <c:axId val="517760704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2275712"/>
        <c:crosses val="autoZero"/>
        <c:auto val="1"/>
        <c:lblAlgn val="ctr"/>
        <c:lblOffset val="100"/>
        <c:noMultiLvlLbl val="0"/>
      </c:catAx>
      <c:valAx>
        <c:axId val="100227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760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25400</xdr:rowOff>
    </xdr:from>
    <xdr:to>
      <xdr:col>6</xdr:col>
      <xdr:colOff>457200</xdr:colOff>
      <xdr:row>43</xdr:row>
      <xdr:rowOff>12700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44</xdr:row>
      <xdr:rowOff>190500</xdr:rowOff>
    </xdr:from>
    <xdr:to>
      <xdr:col>3</xdr:col>
      <xdr:colOff>241300</xdr:colOff>
      <xdr:row>58</xdr:row>
      <xdr:rowOff>76200</xdr:rowOff>
    </xdr:to>
    <xdr:pic>
      <xdr:nvPicPr>
        <xdr:cNvPr id="11" name="tx_entry_97412_" descr="http://cfile5.uf.tistory.com/image/9972CD375B6E6CAD27EC3B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31300"/>
          <a:ext cx="3771900" cy="273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8"/>
  <sheetViews>
    <sheetView tabSelected="1" topLeftCell="A3" workbookViewId="0">
      <selection activeCell="G13" sqref="G13"/>
    </sheetView>
  </sheetViews>
  <sheetFormatPr baseColWidth="10" defaultRowHeight="16" x14ac:dyDescent="0.2"/>
  <cols>
    <col min="1" max="1" width="24.6640625" style="1" bestFit="1" customWidth="1"/>
    <col min="2" max="10" width="10.83203125" style="5"/>
    <col min="11" max="11" width="9.1640625" style="5" customWidth="1"/>
  </cols>
  <sheetData>
    <row r="2" spans="1:11" x14ac:dyDescent="0.2">
      <c r="A2" s="4" t="s">
        <v>13</v>
      </c>
      <c r="B2" s="4">
        <v>0</v>
      </c>
      <c r="C2" s="4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</row>
    <row r="4" spans="1:11" x14ac:dyDescent="0.2">
      <c r="A4" s="2" t="s">
        <v>10</v>
      </c>
      <c r="B4" s="6">
        <v>100000</v>
      </c>
    </row>
    <row r="5" spans="1:11" x14ac:dyDescent="0.2">
      <c r="A5" s="2" t="s">
        <v>12</v>
      </c>
      <c r="B5" s="6">
        <v>200</v>
      </c>
    </row>
    <row r="6" spans="1:11" x14ac:dyDescent="0.2">
      <c r="A6" s="1" t="s">
        <v>11</v>
      </c>
      <c r="B6" s="5">
        <f>B4/B5</f>
        <v>500</v>
      </c>
    </row>
    <row r="7" spans="1:11" x14ac:dyDescent="0.2">
      <c r="A7" s="2" t="s">
        <v>4</v>
      </c>
      <c r="B7" s="8">
        <v>0.4</v>
      </c>
    </row>
    <row r="9" spans="1:11" x14ac:dyDescent="0.2">
      <c r="A9" s="1" t="s">
        <v>5</v>
      </c>
      <c r="C9" s="5">
        <v>500</v>
      </c>
      <c r="D9" s="5">
        <f>C9+500</f>
        <v>1000</v>
      </c>
      <c r="E9" s="5">
        <f t="shared" ref="E9:K9" si="0">D9+500</f>
        <v>1500</v>
      </c>
      <c r="F9" s="5">
        <f t="shared" si="0"/>
        <v>2000</v>
      </c>
      <c r="G9" s="5">
        <f t="shared" si="0"/>
        <v>2500</v>
      </c>
      <c r="H9" s="5">
        <f t="shared" si="0"/>
        <v>3000</v>
      </c>
      <c r="I9" s="5">
        <f t="shared" si="0"/>
        <v>3500</v>
      </c>
      <c r="J9" s="5">
        <f t="shared" si="0"/>
        <v>4000</v>
      </c>
      <c r="K9" s="5">
        <f t="shared" si="0"/>
        <v>4500</v>
      </c>
    </row>
    <row r="10" spans="1:11" x14ac:dyDescent="0.2">
      <c r="A10" s="1" t="s">
        <v>2</v>
      </c>
      <c r="C10" s="5">
        <f>+C9*(1-$B$7)</f>
        <v>300</v>
      </c>
      <c r="D10" s="5">
        <f>+D9*(1-$B$7)</f>
        <v>600</v>
      </c>
      <c r="E10" s="5">
        <f>+E9*(1-$B$7)</f>
        <v>900</v>
      </c>
      <c r="F10" s="5">
        <f>+F9*(1-$B$7)</f>
        <v>1200</v>
      </c>
      <c r="G10" s="5">
        <f>+G9*(1-$B$7)</f>
        <v>1500</v>
      </c>
      <c r="H10" s="5">
        <f>+H9*(1-$B$7)</f>
        <v>1800</v>
      </c>
      <c r="I10" s="5">
        <f>+I9*(1-$B$7)</f>
        <v>2100</v>
      </c>
      <c r="J10" s="5">
        <f>+J9*(1-$B$7)</f>
        <v>2400</v>
      </c>
      <c r="K10" s="5">
        <f>+K9*(1-$B$7)</f>
        <v>2700</v>
      </c>
    </row>
    <row r="11" spans="1:11" x14ac:dyDescent="0.2">
      <c r="A11" s="1" t="s">
        <v>3</v>
      </c>
      <c r="C11" s="5">
        <f>C9-C10</f>
        <v>200</v>
      </c>
      <c r="D11" s="5">
        <f t="shared" ref="D11:K11" si="1">D9-D10</f>
        <v>400</v>
      </c>
      <c r="E11" s="5">
        <f t="shared" si="1"/>
        <v>600</v>
      </c>
      <c r="F11" s="5">
        <f t="shared" si="1"/>
        <v>800</v>
      </c>
      <c r="G11" s="5">
        <f t="shared" si="1"/>
        <v>1000</v>
      </c>
      <c r="H11" s="5">
        <f t="shared" si="1"/>
        <v>1200</v>
      </c>
      <c r="I11" s="5">
        <f t="shared" si="1"/>
        <v>1400</v>
      </c>
      <c r="J11" s="5">
        <f t="shared" si="1"/>
        <v>1600</v>
      </c>
      <c r="K11" s="5">
        <f t="shared" si="1"/>
        <v>1800</v>
      </c>
    </row>
    <row r="13" spans="1:11" x14ac:dyDescent="0.2">
      <c r="A13" s="1" t="s">
        <v>6</v>
      </c>
      <c r="B13" s="9">
        <v>1</v>
      </c>
      <c r="C13" s="9">
        <v>1</v>
      </c>
      <c r="D13" s="13">
        <v>0.9</v>
      </c>
      <c r="E13" s="9">
        <f>D13+0.05</f>
        <v>0.95000000000000007</v>
      </c>
      <c r="F13" s="9">
        <f t="shared" ref="F13:K13" si="2">E13+0.05</f>
        <v>1</v>
      </c>
      <c r="G13" s="9">
        <f t="shared" si="2"/>
        <v>1.05</v>
      </c>
      <c r="H13" s="9">
        <f t="shared" si="2"/>
        <v>1.1000000000000001</v>
      </c>
      <c r="I13" s="9">
        <f t="shared" si="2"/>
        <v>1.1500000000000001</v>
      </c>
      <c r="J13" s="9">
        <f t="shared" si="2"/>
        <v>1.2000000000000002</v>
      </c>
      <c r="K13" s="9">
        <f t="shared" si="2"/>
        <v>1.2500000000000002</v>
      </c>
    </row>
    <row r="14" spans="1:11" x14ac:dyDescent="0.2">
      <c r="A14" s="1" t="s">
        <v>7</v>
      </c>
      <c r="B14" s="9">
        <v>1</v>
      </c>
      <c r="C14" s="9">
        <v>1</v>
      </c>
      <c r="D14" s="13">
        <f>C14*D13</f>
        <v>0.9</v>
      </c>
      <c r="E14" s="9">
        <f t="shared" ref="E14:K14" si="3">D14*E13</f>
        <v>0.85500000000000009</v>
      </c>
      <c r="F14" s="9">
        <f t="shared" si="3"/>
        <v>0.85500000000000009</v>
      </c>
      <c r="G14" s="9">
        <f t="shared" si="3"/>
        <v>0.89775000000000016</v>
      </c>
      <c r="H14" s="9">
        <f t="shared" si="3"/>
        <v>0.98752500000000021</v>
      </c>
      <c r="I14" s="9">
        <f t="shared" si="3"/>
        <v>1.1356537500000004</v>
      </c>
      <c r="J14" s="9">
        <f t="shared" si="3"/>
        <v>1.3627845000000007</v>
      </c>
      <c r="K14" s="9">
        <f t="shared" si="3"/>
        <v>1.7034806250000012</v>
      </c>
    </row>
    <row r="16" spans="1:11" x14ac:dyDescent="0.2">
      <c r="A16" s="1" t="s">
        <v>8</v>
      </c>
      <c r="C16" s="10">
        <f>C11*C14</f>
        <v>200</v>
      </c>
      <c r="D16" s="10">
        <f t="shared" ref="D16:K16" si="4">D11*D14</f>
        <v>360</v>
      </c>
      <c r="E16" s="10">
        <f t="shared" si="4"/>
        <v>513</v>
      </c>
      <c r="F16" s="10">
        <f t="shared" si="4"/>
        <v>684.00000000000011</v>
      </c>
      <c r="G16" s="10">
        <f t="shared" si="4"/>
        <v>897.75000000000011</v>
      </c>
      <c r="H16" s="10">
        <f t="shared" si="4"/>
        <v>1185.0300000000002</v>
      </c>
      <c r="I16" s="10">
        <f t="shared" si="4"/>
        <v>1589.9152500000005</v>
      </c>
      <c r="J16" s="10">
        <f t="shared" si="4"/>
        <v>2180.4552000000012</v>
      </c>
      <c r="K16" s="10">
        <f t="shared" si="4"/>
        <v>3066.2651250000022</v>
      </c>
    </row>
    <row r="18" spans="1:11" x14ac:dyDescent="0.2">
      <c r="A18" s="1" t="s">
        <v>9</v>
      </c>
      <c r="B18" s="5">
        <v>1</v>
      </c>
      <c r="C18" s="11">
        <f>B18*1.1</f>
        <v>1.1000000000000001</v>
      </c>
      <c r="D18" s="11">
        <f t="shared" ref="D18:K18" si="5">C18*1.1</f>
        <v>1.2100000000000002</v>
      </c>
      <c r="E18" s="11">
        <f t="shared" si="5"/>
        <v>1.3310000000000004</v>
      </c>
      <c r="F18" s="11">
        <f t="shared" si="5"/>
        <v>1.4641000000000006</v>
      </c>
      <c r="G18" s="11">
        <f t="shared" si="5"/>
        <v>1.6105100000000008</v>
      </c>
      <c r="H18" s="11">
        <f t="shared" si="5"/>
        <v>1.7715610000000011</v>
      </c>
      <c r="I18" s="11">
        <f t="shared" si="5"/>
        <v>1.9487171000000014</v>
      </c>
      <c r="J18" s="11">
        <f t="shared" si="5"/>
        <v>2.1435888100000016</v>
      </c>
      <c r="K18" s="11">
        <f t="shared" si="5"/>
        <v>2.3579476910000019</v>
      </c>
    </row>
    <row r="20" spans="1:11" x14ac:dyDescent="0.2">
      <c r="A20" s="1" t="s">
        <v>0</v>
      </c>
      <c r="B20" s="5">
        <f>-B6</f>
        <v>-500</v>
      </c>
      <c r="C20" s="10">
        <f>C16/C18</f>
        <v>181.81818181818181</v>
      </c>
      <c r="D20" s="10">
        <f t="shared" ref="D20:K20" si="6">D16/D18</f>
        <v>297.52066115702473</v>
      </c>
      <c r="E20" s="10">
        <f t="shared" si="6"/>
        <v>385.42449286250928</v>
      </c>
      <c r="F20" s="10">
        <f t="shared" si="6"/>
        <v>467.18120346970824</v>
      </c>
      <c r="G20" s="10">
        <f t="shared" si="6"/>
        <v>557.43211777635634</v>
      </c>
      <c r="H20" s="10">
        <f t="shared" si="6"/>
        <v>668.91854133162758</v>
      </c>
      <c r="I20" s="10">
        <f t="shared" si="6"/>
        <v>815.87791783630337</v>
      </c>
      <c r="J20" s="10">
        <f t="shared" si="6"/>
        <v>1017.1984430166901</v>
      </c>
      <c r="K20" s="10">
        <f t="shared" si="6"/>
        <v>1300.3957368111096</v>
      </c>
    </row>
    <row r="21" spans="1:11" x14ac:dyDescent="0.2">
      <c r="A21" s="3" t="s">
        <v>1</v>
      </c>
      <c r="B21" s="7">
        <f>B20</f>
        <v>-500</v>
      </c>
      <c r="C21" s="12">
        <f>B21+C20</f>
        <v>-318.18181818181819</v>
      </c>
      <c r="D21" s="12">
        <f t="shared" ref="D21:K21" si="7">C21+D20</f>
        <v>-20.661157024793454</v>
      </c>
      <c r="E21" s="12">
        <f t="shared" si="7"/>
        <v>364.76333583771583</v>
      </c>
      <c r="F21" s="12">
        <f t="shared" si="7"/>
        <v>831.94453930742407</v>
      </c>
      <c r="G21" s="12">
        <f t="shared" si="7"/>
        <v>1389.3766570837804</v>
      </c>
      <c r="H21" s="12">
        <f t="shared" si="7"/>
        <v>2058.2951984154079</v>
      </c>
      <c r="I21" s="12">
        <f t="shared" si="7"/>
        <v>2874.1731162517112</v>
      </c>
      <c r="J21" s="12">
        <f t="shared" si="7"/>
        <v>3891.3715592684011</v>
      </c>
      <c r="K21" s="12">
        <f t="shared" si="7"/>
        <v>5191.7672960795107</v>
      </c>
    </row>
    <row r="28" spans="1:11" x14ac:dyDescent="0.2">
      <c r="H2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selection activeCell="G17" sqref="G17"/>
    </sheetView>
  </sheetViews>
  <sheetFormatPr baseColWidth="10" defaultRowHeight="16" x14ac:dyDescent="0.2"/>
  <sheetData>
    <row r="1" spans="1:11" x14ac:dyDescent="0.2">
      <c r="A1" s="1" t="s">
        <v>6</v>
      </c>
      <c r="B1" s="5">
        <v>0</v>
      </c>
      <c r="C1" s="9">
        <v>1</v>
      </c>
      <c r="D1" s="9">
        <v>0.6</v>
      </c>
      <c r="E1" s="9">
        <v>0.65</v>
      </c>
      <c r="F1" s="9">
        <v>0.70000000000000007</v>
      </c>
      <c r="G1" s="9">
        <v>0.75000000000000011</v>
      </c>
      <c r="H1" s="9">
        <v>0.80000000000000016</v>
      </c>
      <c r="I1" s="9">
        <v>0.8500000000000002</v>
      </c>
      <c r="J1" s="9">
        <v>0.90000000000000024</v>
      </c>
      <c r="K1" s="9">
        <v>0.95000000000000029</v>
      </c>
    </row>
    <row r="2" spans="1:11" x14ac:dyDescent="0.2">
      <c r="A2" s="3" t="s">
        <v>1</v>
      </c>
      <c r="B2" s="7">
        <v>-500</v>
      </c>
      <c r="C2" s="12">
        <v>-318.18181818181819</v>
      </c>
      <c r="D2" s="12">
        <v>-119.83471074380168</v>
      </c>
      <c r="E2" s="12">
        <v>55.972952667167476</v>
      </c>
      <c r="F2" s="12">
        <v>205.14309131889885</v>
      </c>
      <c r="G2" s="12">
        <v>332.27673221526084</v>
      </c>
      <c r="H2" s="12">
        <v>443.2297279066313</v>
      </c>
      <c r="I2" s="12">
        <v>543.25553462839707</v>
      </c>
      <c r="J2" s="12">
        <v>636.78615909550285</v>
      </c>
      <c r="K2" s="12">
        <v>727.65966354933857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2018-08-11T06:53:31Z</dcterms:created>
  <dcterms:modified xsi:type="dcterms:W3CDTF">2018-08-11T09:45:12Z</dcterms:modified>
</cp:coreProperties>
</file>