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전자책\칼퇴를 부르는 엑셀팁\실습예제\2. 업무에 도움을 주는 엑셀함수 10선\"/>
    </mc:Choice>
  </mc:AlternateContent>
  <xr:revisionPtr revIDLastSave="0" documentId="13_ncr:1_{B331957E-A7CE-4664-A45C-766E6A0747CA}" xr6:coauthVersionLast="47" xr6:coauthVersionMax="47" xr10:uidLastSave="{00000000-0000-0000-0000-000000000000}"/>
  <bookViews>
    <workbookView xWindow="2910" yWindow="210" windowWidth="25695" windowHeight="15090" xr2:uid="{982B19DB-7BD2-44DB-A1A8-2CA43B3EA312}"/>
  </bookViews>
  <sheets>
    <sheet name="MATCH,INDEX" sheetId="1" r:id="rId1"/>
    <sheet name="MATCH,INDEX 결과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3" l="1"/>
  <c r="D6" i="3"/>
  <c r="D7" i="3"/>
  <c r="F7" i="3" s="1"/>
  <c r="D8" i="3"/>
  <c r="F8" i="3" s="1"/>
  <c r="D9" i="3"/>
  <c r="D10" i="3"/>
  <c r="D11" i="3"/>
  <c r="D12" i="3"/>
  <c r="F12" i="3" s="1"/>
  <c r="D13" i="3"/>
  <c r="F13" i="3" s="1"/>
  <c r="D14" i="3"/>
  <c r="D15" i="3"/>
  <c r="D16" i="3"/>
  <c r="F16" i="3" s="1"/>
  <c r="D4" i="3"/>
  <c r="F4" i="3" s="1"/>
  <c r="F15" i="3"/>
  <c r="R4" i="3"/>
  <c r="M16" i="3"/>
  <c r="M15" i="3"/>
  <c r="K13" i="3"/>
  <c r="K14" i="3"/>
  <c r="K12" i="3"/>
  <c r="K11" i="3"/>
  <c r="F14" i="3"/>
  <c r="F11" i="3"/>
  <c r="F10" i="3"/>
  <c r="F9" i="3"/>
  <c r="F6" i="3"/>
  <c r="F5" i="3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<sst xmlns="http://schemas.openxmlformats.org/spreadsheetml/2006/main" count="144" uniqueCount="45">
  <si>
    <t>출장비 내역서</t>
    <phoneticPr fontId="4" type="noConversion"/>
  </si>
  <si>
    <t>지역/직급별 출장비</t>
    <phoneticPr fontId="4" type="noConversion"/>
  </si>
  <si>
    <t>성명</t>
    <phoneticPr fontId="4" type="noConversion"/>
  </si>
  <si>
    <t>직급</t>
    <phoneticPr fontId="4" type="noConversion"/>
  </si>
  <si>
    <t>출장지</t>
    <phoneticPr fontId="4" type="noConversion"/>
  </si>
  <si>
    <t>출장비(일)</t>
    <phoneticPr fontId="4" type="noConversion"/>
  </si>
  <si>
    <t>출장일수</t>
    <phoneticPr fontId="4" type="noConversion"/>
  </si>
  <si>
    <t>출장비</t>
    <phoneticPr fontId="4" type="noConversion"/>
  </si>
  <si>
    <t>사원</t>
    <phoneticPr fontId="4" type="noConversion"/>
  </si>
  <si>
    <t>대리</t>
    <phoneticPr fontId="4" type="noConversion"/>
  </si>
  <si>
    <t>과장</t>
    <phoneticPr fontId="4" type="noConversion"/>
  </si>
  <si>
    <t>차장</t>
    <phoneticPr fontId="4" type="noConversion"/>
  </si>
  <si>
    <t>부장</t>
    <phoneticPr fontId="4" type="noConversion"/>
  </si>
  <si>
    <t>이사</t>
    <phoneticPr fontId="4" type="noConversion"/>
  </si>
  <si>
    <t>박민중</t>
  </si>
  <si>
    <t>부산</t>
    <phoneticPr fontId="4" type="noConversion"/>
  </si>
  <si>
    <t>경기</t>
    <phoneticPr fontId="4" type="noConversion"/>
  </si>
  <si>
    <t>김송인</t>
  </si>
  <si>
    <t>대구</t>
    <phoneticPr fontId="4" type="noConversion"/>
  </si>
  <si>
    <t>대전</t>
    <phoneticPr fontId="4" type="noConversion"/>
  </si>
  <si>
    <t>정수남</t>
  </si>
  <si>
    <t>광주</t>
    <phoneticPr fontId="4" type="noConversion"/>
  </si>
  <si>
    <t>이명수</t>
  </si>
  <si>
    <t>박상중</t>
  </si>
  <si>
    <t>울산</t>
    <phoneticPr fontId="4" type="noConversion"/>
  </si>
  <si>
    <t>나문이</t>
  </si>
  <si>
    <t>마상태</t>
  </si>
  <si>
    <t>이남주</t>
  </si>
  <si>
    <t>직급</t>
    <phoneticPr fontId="9" type="noConversion"/>
  </si>
  <si>
    <t>출장비</t>
    <phoneticPr fontId="9" type="noConversion"/>
  </si>
  <si>
    <t>최성수</t>
  </si>
  <si>
    <t>대구</t>
  </si>
  <si>
    <t>과장</t>
  </si>
  <si>
    <t>김수철</t>
  </si>
  <si>
    <t>김희정</t>
  </si>
  <si>
    <t>전미수</t>
  </si>
  <si>
    <t>이미현</t>
  </si>
  <si>
    <t>울산 위치번호(MATCH)</t>
    <phoneticPr fontId="3" type="noConversion"/>
  </si>
  <si>
    <t>광주 위치번호(MATCH</t>
    <phoneticPr fontId="3" type="noConversion"/>
  </si>
  <si>
    <t>과장 위치번호(MATCH)</t>
    <phoneticPr fontId="3" type="noConversion"/>
  </si>
  <si>
    <t>이사 위치번호(MATCH)</t>
    <phoneticPr fontId="3" type="noConversion"/>
  </si>
  <si>
    <t>출장지가 울산이고 직급이 과장인 출장비(INDEX)</t>
    <phoneticPr fontId="3" type="noConversion"/>
  </si>
  <si>
    <t>출장지가 광주이고 직급이 이사인 출장비(INDEX)</t>
    <phoneticPr fontId="3" type="noConversion"/>
  </si>
  <si>
    <t>출장지가 대구이고 직급이 과장인 출장비</t>
    <phoneticPr fontId="3" type="noConversion"/>
  </si>
  <si>
    <t>INDEX, MATCH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</si>
</sst>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2">
    <font>
      <sz val="11"/>
      <color theme="1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3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5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5" fillId="0" borderId="0" xfId="1" applyFont="1"/>
    <xf numFmtId="0" fontId="6" fillId="2" borderId="1" xfId="1" applyFont="1" applyFill="1" applyBorder="1" applyAlignment="1">
      <alignment horizontal="center" vertical="center"/>
    </xf>
    <xf numFmtId="41" fontId="5" fillId="0" borderId="2" xfId="2" applyFont="1" applyBorder="1" applyAlignment="1">
      <alignment horizontal="center" vertical="center"/>
    </xf>
    <xf numFmtId="41" fontId="6" fillId="3" borderId="1" xfId="2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41" fontId="5" fillId="4" borderId="1" xfId="2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41" fontId="5" fillId="0" borderId="1" xfId="2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41" fontId="5" fillId="0" borderId="0" xfId="2" applyFont="1" applyAlignment="1">
      <alignment vertical="center"/>
    </xf>
    <xf numFmtId="41" fontId="8" fillId="5" borderId="1" xfId="2" applyFont="1" applyFill="1" applyBorder="1" applyAlignment="1">
      <alignment horizontal="center" vertical="center"/>
    </xf>
    <xf numFmtId="41" fontId="8" fillId="5" borderId="1" xfId="2" applyFont="1" applyFill="1" applyBorder="1" applyAlignment="1">
      <alignment vertical="center"/>
    </xf>
    <xf numFmtId="0" fontId="5" fillId="6" borderId="1" xfId="1" applyFont="1" applyFill="1" applyBorder="1" applyAlignment="1">
      <alignment horizontal="center" vertical="center"/>
    </xf>
    <xf numFmtId="41" fontId="5" fillId="6" borderId="1" xfId="2" applyFont="1" applyFill="1" applyBorder="1" applyAlignment="1">
      <alignment horizontal="center" vertical="center"/>
    </xf>
    <xf numFmtId="41" fontId="5" fillId="6" borderId="1" xfId="2" applyFont="1" applyFill="1" applyBorder="1" applyAlignment="1">
      <alignment vertical="center"/>
    </xf>
    <xf numFmtId="41" fontId="5" fillId="0" borderId="0" xfId="2" applyFont="1" applyFill="1" applyAlignment="1">
      <alignment vertical="center"/>
    </xf>
    <xf numFmtId="0" fontId="5" fillId="0" borderId="0" xfId="1" applyFont="1" applyAlignment="1">
      <alignment horizontal="center" vertical="center"/>
    </xf>
    <xf numFmtId="41" fontId="5" fillId="0" borderId="0" xfId="2" applyFont="1" applyBorder="1" applyAlignment="1">
      <alignment horizontal="center" vertical="center"/>
    </xf>
    <xf numFmtId="41" fontId="5" fillId="0" borderId="0" xfId="2" applyFont="1"/>
    <xf numFmtId="0" fontId="2" fillId="0" borderId="0" xfId="1" applyFont="1" applyAlignment="1">
      <alignment horizontal="center"/>
    </xf>
    <xf numFmtId="41" fontId="2" fillId="0" borderId="0" xfId="2" applyFont="1" applyBorder="1" applyAlignment="1">
      <alignment horizontal="center" vertical="center"/>
    </xf>
    <xf numFmtId="41" fontId="5" fillId="0" borderId="0" xfId="2" applyFont="1" applyFill="1" applyAlignment="1">
      <alignment horizontal="center" vertical="center"/>
    </xf>
    <xf numFmtId="0" fontId="5" fillId="7" borderId="1" xfId="1" applyFont="1" applyFill="1" applyBorder="1" applyAlignment="1">
      <alignment vertical="center"/>
    </xf>
    <xf numFmtId="0" fontId="0" fillId="7" borderId="1" xfId="0" applyFill="1" applyBorder="1">
      <alignment vertical="center"/>
    </xf>
    <xf numFmtId="41" fontId="5" fillId="7" borderId="1" xfId="2" applyFont="1" applyFill="1" applyBorder="1" applyAlignment="1">
      <alignment vertical="center"/>
    </xf>
    <xf numFmtId="0" fontId="2" fillId="0" borderId="0" xfId="1" applyFont="1" applyAlignment="1"/>
    <xf numFmtId="41" fontId="2" fillId="0" borderId="0" xfId="2" applyFont="1" applyBorder="1" applyAlignment="1">
      <alignment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center"/>
    </xf>
    <xf numFmtId="0" fontId="5" fillId="0" borderId="0" xfId="1" applyFont="1" applyFill="1" applyBorder="1" applyAlignment="1">
      <alignment vertical="center"/>
    </xf>
  </cellXfs>
  <cellStyles count="5">
    <cellStyle name="쉼표 [0] 2" xfId="4" xr:uid="{47777997-0193-4EA7-9617-8A1E0C6EB6A8}"/>
    <cellStyle name="쉼표 [0] 4 2" xfId="2" xr:uid="{98DA334F-CB02-4B85-B8F1-6304CC197D05}"/>
    <cellStyle name="표준" xfId="0" builtinId="0"/>
    <cellStyle name="표준 2" xfId="3" xr:uid="{17721042-7139-4EE0-8942-3CCB342DADD8}"/>
    <cellStyle name="표준 5 2" xfId="1" xr:uid="{425CC117-3D77-4084-A31E-B028AEDAB3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360A3-86AC-48F6-A423-7D7AC42C6DC4}">
  <dimension ref="A1:R30"/>
  <sheetViews>
    <sheetView tabSelected="1" zoomScaleNormal="100" workbookViewId="0">
      <selection activeCell="I17" sqref="I17"/>
    </sheetView>
  </sheetViews>
  <sheetFormatPr defaultColWidth="9" defaultRowHeight="16.5"/>
  <cols>
    <col min="1" max="6" width="10.25" style="1" customWidth="1"/>
    <col min="7" max="7" width="9.75" style="1" bestFit="1" customWidth="1"/>
    <col min="8" max="8" width="11.125" style="1" bestFit="1" customWidth="1"/>
    <col min="9" max="9" width="10.625" style="1" customWidth="1"/>
    <col min="10" max="16" width="9.5" style="19" customWidth="1"/>
    <col min="17" max="16384" width="9" style="1"/>
  </cols>
  <sheetData>
    <row r="1" spans="1:18" ht="35.25" customHeight="1">
      <c r="A1" s="20" t="s">
        <v>0</v>
      </c>
      <c r="B1" s="20"/>
      <c r="C1" s="20"/>
      <c r="D1" s="20"/>
      <c r="E1" s="20"/>
      <c r="F1" s="20"/>
      <c r="G1" s="26"/>
      <c r="H1" s="21" t="s">
        <v>1</v>
      </c>
      <c r="I1" s="21"/>
      <c r="J1" s="21"/>
      <c r="K1" s="21"/>
      <c r="L1" s="21"/>
      <c r="M1" s="21"/>
      <c r="N1" s="21"/>
      <c r="O1" s="27"/>
      <c r="P1" s="27"/>
    </row>
    <row r="2" spans="1:18">
      <c r="I2" s="29">
        <v>1</v>
      </c>
      <c r="J2" s="29">
        <v>2</v>
      </c>
      <c r="K2" s="29">
        <v>3</v>
      </c>
      <c r="L2" s="29">
        <v>4</v>
      </c>
      <c r="M2" s="29">
        <v>5</v>
      </c>
      <c r="N2" s="29">
        <v>6</v>
      </c>
      <c r="O2" s="1"/>
      <c r="P2" s="1"/>
    </row>
    <row r="3" spans="1:18" ht="24.75" customHeight="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H3" s="3"/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1"/>
      <c r="P3" s="11" t="s">
        <v>4</v>
      </c>
      <c r="Q3" s="11" t="s">
        <v>28</v>
      </c>
      <c r="R3" s="12" t="s">
        <v>29</v>
      </c>
    </row>
    <row r="4" spans="1:18" s="7" customFormat="1" ht="24.75" customHeight="1">
      <c r="A4" s="5" t="s">
        <v>14</v>
      </c>
      <c r="B4" s="5" t="s">
        <v>10</v>
      </c>
      <c r="C4" s="5" t="s">
        <v>15</v>
      </c>
      <c r="D4" s="6"/>
      <c r="E4" s="5">
        <v>3</v>
      </c>
      <c r="F4" s="6">
        <f>D4*E4</f>
        <v>0</v>
      </c>
      <c r="G4" s="28">
        <v>1</v>
      </c>
      <c r="H4" s="4" t="s">
        <v>16</v>
      </c>
      <c r="I4" s="8">
        <v>10000</v>
      </c>
      <c r="J4" s="8">
        <v>12000</v>
      </c>
      <c r="K4" s="8">
        <v>14000</v>
      </c>
      <c r="L4" s="8">
        <v>16000</v>
      </c>
      <c r="M4" s="8">
        <v>18000</v>
      </c>
      <c r="N4" s="8">
        <v>20000</v>
      </c>
      <c r="P4" s="13" t="s">
        <v>31</v>
      </c>
      <c r="Q4" s="14" t="s">
        <v>32</v>
      </c>
      <c r="R4" s="15"/>
    </row>
    <row r="5" spans="1:18" s="7" customFormat="1" ht="24.75" customHeight="1">
      <c r="A5" s="5" t="s">
        <v>17</v>
      </c>
      <c r="B5" s="5" t="s">
        <v>9</v>
      </c>
      <c r="C5" s="9" t="s">
        <v>18</v>
      </c>
      <c r="D5" s="6"/>
      <c r="E5" s="5">
        <v>4</v>
      </c>
      <c r="F5" s="6">
        <f>D5*E5</f>
        <v>0</v>
      </c>
      <c r="G5" s="28">
        <v>2</v>
      </c>
      <c r="H5" s="4" t="s">
        <v>19</v>
      </c>
      <c r="I5" s="8">
        <v>20000</v>
      </c>
      <c r="J5" s="8">
        <v>22000</v>
      </c>
      <c r="K5" s="8">
        <v>24000</v>
      </c>
      <c r="L5" s="8">
        <v>26000</v>
      </c>
      <c r="M5" s="8">
        <v>28000</v>
      </c>
      <c r="N5" s="8">
        <v>30000</v>
      </c>
    </row>
    <row r="6" spans="1:18" s="7" customFormat="1" ht="24.75" customHeight="1">
      <c r="A6" s="5" t="s">
        <v>20</v>
      </c>
      <c r="B6" s="5" t="s">
        <v>8</v>
      </c>
      <c r="C6" s="5" t="s">
        <v>21</v>
      </c>
      <c r="D6" s="6"/>
      <c r="E6" s="5">
        <v>3</v>
      </c>
      <c r="F6" s="6">
        <f>D6*E6</f>
        <v>0</v>
      </c>
      <c r="G6" s="28">
        <v>3</v>
      </c>
      <c r="H6" s="4" t="s">
        <v>21</v>
      </c>
      <c r="I6" s="8">
        <v>25000</v>
      </c>
      <c r="J6" s="8">
        <v>27000</v>
      </c>
      <c r="K6" s="8">
        <v>29000</v>
      </c>
      <c r="L6" s="8">
        <v>31000</v>
      </c>
      <c r="M6" s="8">
        <v>33000</v>
      </c>
      <c r="N6" s="8">
        <v>35000</v>
      </c>
      <c r="P6" s="7" t="s">
        <v>43</v>
      </c>
    </row>
    <row r="7" spans="1:18" s="7" customFormat="1" ht="24.75" customHeight="1">
      <c r="A7" s="5" t="s">
        <v>22</v>
      </c>
      <c r="B7" s="5" t="s">
        <v>10</v>
      </c>
      <c r="C7" s="5" t="s">
        <v>19</v>
      </c>
      <c r="D7" s="6"/>
      <c r="E7" s="5">
        <v>2</v>
      </c>
      <c r="F7" s="6">
        <f>D7*E7</f>
        <v>0</v>
      </c>
      <c r="G7" s="28">
        <v>4</v>
      </c>
      <c r="H7" s="4" t="s">
        <v>18</v>
      </c>
      <c r="I7" s="8">
        <v>30000</v>
      </c>
      <c r="J7" s="8">
        <v>32000</v>
      </c>
      <c r="K7" s="8">
        <v>34000</v>
      </c>
      <c r="L7" s="8">
        <v>36000</v>
      </c>
      <c r="M7" s="8">
        <v>38000</v>
      </c>
      <c r="N7" s="8">
        <v>40000</v>
      </c>
      <c r="P7" s="7" t="s">
        <v>44</v>
      </c>
    </row>
    <row r="8" spans="1:18" s="7" customFormat="1" ht="24.75" customHeight="1">
      <c r="A8" s="5" t="s">
        <v>23</v>
      </c>
      <c r="B8" s="5" t="s">
        <v>13</v>
      </c>
      <c r="C8" s="5" t="s">
        <v>24</v>
      </c>
      <c r="D8" s="6"/>
      <c r="E8" s="5">
        <v>3</v>
      </c>
      <c r="F8" s="6">
        <f>D8*E8</f>
        <v>0</v>
      </c>
      <c r="G8" s="28">
        <v>5</v>
      </c>
      <c r="H8" s="4" t="s">
        <v>24</v>
      </c>
      <c r="I8" s="8">
        <v>35000</v>
      </c>
      <c r="J8" s="8">
        <v>37000</v>
      </c>
      <c r="K8" s="8">
        <v>39000</v>
      </c>
      <c r="L8" s="8">
        <v>41000</v>
      </c>
      <c r="M8" s="8">
        <v>43000</v>
      </c>
      <c r="N8" s="8">
        <v>45000</v>
      </c>
      <c r="P8"/>
    </row>
    <row r="9" spans="1:18" s="7" customFormat="1" ht="24.75" customHeight="1">
      <c r="A9" s="5" t="s">
        <v>25</v>
      </c>
      <c r="B9" s="5" t="s">
        <v>11</v>
      </c>
      <c r="C9" s="5" t="s">
        <v>19</v>
      </c>
      <c r="D9" s="6"/>
      <c r="E9" s="5">
        <v>4</v>
      </c>
      <c r="F9" s="6">
        <f>D9*E9</f>
        <v>0</v>
      </c>
      <c r="G9" s="28">
        <v>6</v>
      </c>
      <c r="H9" s="4" t="s">
        <v>15</v>
      </c>
      <c r="I9" s="8">
        <v>40000</v>
      </c>
      <c r="J9" s="8">
        <v>42000</v>
      </c>
      <c r="K9" s="8">
        <v>44000</v>
      </c>
      <c r="L9" s="8">
        <v>46000</v>
      </c>
      <c r="M9" s="8">
        <v>48000</v>
      </c>
      <c r="N9" s="8">
        <v>50000</v>
      </c>
    </row>
    <row r="10" spans="1:18" s="7" customFormat="1" ht="24.75" customHeight="1">
      <c r="A10" s="5" t="s">
        <v>26</v>
      </c>
      <c r="B10" s="5" t="s">
        <v>12</v>
      </c>
      <c r="C10" s="5" t="s">
        <v>16</v>
      </c>
      <c r="D10" s="6"/>
      <c r="E10" s="5">
        <v>2</v>
      </c>
      <c r="F10" s="6">
        <f>D10*E10</f>
        <v>0</v>
      </c>
      <c r="H10" s="10"/>
      <c r="I10" s="10"/>
      <c r="J10" s="10"/>
      <c r="K10" s="10"/>
      <c r="L10" s="10"/>
      <c r="M10" s="10"/>
      <c r="N10" s="10"/>
    </row>
    <row r="11" spans="1:18" s="7" customFormat="1" ht="24.75" customHeight="1">
      <c r="A11" s="5" t="s">
        <v>27</v>
      </c>
      <c r="B11" s="5" t="s">
        <v>9</v>
      </c>
      <c r="C11" s="5" t="s">
        <v>24</v>
      </c>
      <c r="D11" s="6"/>
      <c r="E11" s="5">
        <v>4</v>
      </c>
      <c r="F11" s="6">
        <f>D11*E11</f>
        <v>0</v>
      </c>
      <c r="H11" s="10" t="s">
        <v>37</v>
      </c>
      <c r="K11" s="23"/>
      <c r="L11" s="22"/>
      <c r="M11" s="22"/>
      <c r="N11" s="10"/>
    </row>
    <row r="12" spans="1:18" s="7" customFormat="1" ht="24.75" customHeight="1">
      <c r="A12" s="5" t="s">
        <v>30</v>
      </c>
      <c r="B12" s="5" t="s">
        <v>8</v>
      </c>
      <c r="C12" s="5" t="s">
        <v>19</v>
      </c>
      <c r="D12" s="6"/>
      <c r="E12" s="5">
        <v>3</v>
      </c>
      <c r="F12" s="6">
        <f>D12*E12</f>
        <v>0</v>
      </c>
      <c r="H12" s="10" t="s">
        <v>38</v>
      </c>
      <c r="K12" s="23"/>
      <c r="L12" s="16"/>
      <c r="M12" s="16"/>
      <c r="N12" s="10"/>
    </row>
    <row r="13" spans="1:18" s="7" customFormat="1" ht="24.75" customHeight="1">
      <c r="A13" s="5" t="s">
        <v>33</v>
      </c>
      <c r="B13" s="5" t="s">
        <v>10</v>
      </c>
      <c r="C13" s="5" t="s">
        <v>16</v>
      </c>
      <c r="D13" s="6"/>
      <c r="E13" s="5">
        <v>5</v>
      </c>
      <c r="F13" s="6">
        <f>D13*E13</f>
        <v>0</v>
      </c>
      <c r="H13" s="10" t="s">
        <v>39</v>
      </c>
      <c r="K13" s="23"/>
      <c r="N13" s="10"/>
    </row>
    <row r="14" spans="1:18" s="7" customFormat="1" ht="24.75" customHeight="1">
      <c r="A14" s="5" t="s">
        <v>34</v>
      </c>
      <c r="B14" s="5" t="s">
        <v>13</v>
      </c>
      <c r="C14" s="5" t="s">
        <v>24</v>
      </c>
      <c r="D14" s="6"/>
      <c r="E14" s="5">
        <v>2</v>
      </c>
      <c r="F14" s="6">
        <f>D14*E14</f>
        <v>0</v>
      </c>
      <c r="H14" s="10" t="s">
        <v>40</v>
      </c>
      <c r="I14"/>
      <c r="J14"/>
      <c r="K14" s="24"/>
      <c r="L14" s="22"/>
      <c r="M14" s="22"/>
      <c r="N14" s="10"/>
    </row>
    <row r="15" spans="1:18" s="7" customFormat="1" ht="24.75" customHeight="1">
      <c r="A15" s="5" t="s">
        <v>35</v>
      </c>
      <c r="B15" s="5" t="s">
        <v>12</v>
      </c>
      <c r="C15" s="5" t="s">
        <v>15</v>
      </c>
      <c r="D15" s="6"/>
      <c r="E15" s="5">
        <v>3</v>
      </c>
      <c r="F15" s="6">
        <f>D15*E15</f>
        <v>0</v>
      </c>
      <c r="H15" s="10" t="s">
        <v>41</v>
      </c>
      <c r="I15" s="10"/>
      <c r="J15" s="10"/>
      <c r="K15" s="10"/>
      <c r="L15" s="10"/>
      <c r="M15" s="25"/>
      <c r="N15" s="10"/>
    </row>
    <row r="16" spans="1:18" s="7" customFormat="1" ht="24.75" customHeight="1">
      <c r="A16" s="5" t="s">
        <v>36</v>
      </c>
      <c r="B16" s="5" t="s">
        <v>11</v>
      </c>
      <c r="C16" s="5" t="s">
        <v>18</v>
      </c>
      <c r="D16" s="6"/>
      <c r="E16" s="5">
        <v>2</v>
      </c>
      <c r="F16" s="6">
        <f>D16*E16</f>
        <v>0</v>
      </c>
      <c r="H16" s="10" t="s">
        <v>42</v>
      </c>
      <c r="I16" s="10"/>
      <c r="J16" s="10"/>
      <c r="K16" s="10"/>
      <c r="L16" s="10"/>
      <c r="M16" s="25"/>
      <c r="N16" s="10"/>
    </row>
    <row r="17" spans="1:16" s="7" customFormat="1" ht="20.25" customHeight="1">
      <c r="A17" s="17"/>
      <c r="B17" s="17"/>
      <c r="C17" s="17"/>
      <c r="D17" s="18"/>
      <c r="E17" s="18"/>
      <c r="F17" s="18"/>
      <c r="G17" s="17"/>
      <c r="H17" s="18"/>
      <c r="J17" s="10"/>
      <c r="K17" s="10"/>
      <c r="L17" s="10"/>
      <c r="M17" s="10"/>
      <c r="N17" s="10"/>
      <c r="O17" s="10"/>
      <c r="P17" s="10"/>
    </row>
    <row r="18" spans="1:16" customFormat="1" ht="27" customHeight="1"/>
    <row r="19" spans="1:16" customFormat="1" ht="24.75" customHeight="1"/>
    <row r="20" spans="1:16" customFormat="1" ht="24.75" customHeight="1"/>
    <row r="21" spans="1:16" customFormat="1" ht="24.75" customHeight="1"/>
    <row r="22" spans="1:16" customFormat="1" ht="24.75" customHeight="1"/>
    <row r="23" spans="1:16" customFormat="1" ht="24.75" customHeight="1"/>
    <row r="24" spans="1:16" customFormat="1" ht="24.75" customHeight="1"/>
    <row r="25" spans="1:16" customFormat="1" ht="24.75" customHeight="1"/>
    <row r="26" spans="1:16" customFormat="1" ht="24.75" customHeight="1"/>
    <row r="27" spans="1:16" customFormat="1" ht="24.75" customHeight="1"/>
    <row r="28" spans="1:16" customFormat="1" ht="24.75" customHeight="1"/>
    <row r="29" spans="1:16" customFormat="1" ht="24.75" customHeight="1"/>
    <row r="30" spans="1:16" customFormat="1" ht="24.75" customHeight="1"/>
  </sheetData>
  <mergeCells count="4">
    <mergeCell ref="L11:M11"/>
    <mergeCell ref="L14:M14"/>
    <mergeCell ref="A1:F1"/>
    <mergeCell ref="H1:N1"/>
  </mergeCells>
  <phoneticPr fontId="3" type="noConversion"/>
  <dataValidations count="2">
    <dataValidation type="list" allowBlank="1" showInputMessage="1" showErrorMessage="1" sqref="P4" xr:uid="{62367298-220A-4075-AFFC-CC079B6C3C37}">
      <formula1>$H$4:$H$9</formula1>
    </dataValidation>
    <dataValidation type="list" allowBlank="1" showInputMessage="1" showErrorMessage="1" sqref="Q4" xr:uid="{903535AD-EF9C-406F-AF39-0D9BDB4C4124}">
      <formula1>"이사,부장,차장,과장,대리,사원"</formula1>
    </dataValidation>
  </dataValidations>
  <pageMargins left="0.25" right="0.25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637E0-3BF4-4845-9CE9-0775906FD0CD}">
  <dimension ref="A1:R30"/>
  <sheetViews>
    <sheetView zoomScaleNormal="100" workbookViewId="0">
      <selection activeCell="G4" sqref="G4:G9"/>
    </sheetView>
  </sheetViews>
  <sheetFormatPr defaultColWidth="9" defaultRowHeight="16.5"/>
  <cols>
    <col min="1" max="6" width="10.25" style="1" customWidth="1"/>
    <col min="7" max="7" width="9.75" style="1" bestFit="1" customWidth="1"/>
    <col min="8" max="8" width="11.125" style="1" bestFit="1" customWidth="1"/>
    <col min="9" max="9" width="10.625" style="1" customWidth="1"/>
    <col min="10" max="16" width="9.5" style="19" customWidth="1"/>
    <col min="17" max="16384" width="9" style="1"/>
  </cols>
  <sheetData>
    <row r="1" spans="1:18" ht="35.25" customHeight="1">
      <c r="A1" s="20" t="s">
        <v>0</v>
      </c>
      <c r="B1" s="20"/>
      <c r="C1" s="20"/>
      <c r="D1" s="20"/>
      <c r="E1" s="20"/>
      <c r="F1" s="20"/>
      <c r="G1" s="26"/>
      <c r="H1" s="21" t="s">
        <v>1</v>
      </c>
      <c r="I1" s="21"/>
      <c r="J1" s="21"/>
      <c r="K1" s="21"/>
      <c r="L1" s="21"/>
      <c r="M1" s="21"/>
      <c r="N1" s="21"/>
      <c r="O1" s="27"/>
      <c r="P1" s="27"/>
    </row>
    <row r="2" spans="1:18">
      <c r="I2" s="29">
        <v>1</v>
      </c>
      <c r="J2" s="29">
        <v>2</v>
      </c>
      <c r="K2" s="29">
        <v>3</v>
      </c>
      <c r="L2" s="29">
        <v>4</v>
      </c>
      <c r="M2" s="29">
        <v>5</v>
      </c>
      <c r="N2" s="29">
        <v>6</v>
      </c>
      <c r="O2" s="1"/>
      <c r="P2" s="1"/>
    </row>
    <row r="3" spans="1:18" ht="24.75" customHeight="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H3" s="3"/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1"/>
      <c r="P3" s="11" t="s">
        <v>4</v>
      </c>
      <c r="Q3" s="11" t="s">
        <v>28</v>
      </c>
      <c r="R3" s="12" t="s">
        <v>29</v>
      </c>
    </row>
    <row r="4" spans="1:18" s="7" customFormat="1" ht="24.75" customHeight="1">
      <c r="A4" s="5" t="s">
        <v>14</v>
      </c>
      <c r="B4" s="5" t="s">
        <v>10</v>
      </c>
      <c r="C4" s="5" t="s">
        <v>15</v>
      </c>
      <c r="D4" s="6">
        <f>INDEX($I$4:$N$9,MATCH(C4,$H$4:$H$9,0),MATCH(B4,$I$3:$N$3,0))</f>
        <v>44000</v>
      </c>
      <c r="E4" s="5">
        <v>3</v>
      </c>
      <c r="F4" s="6">
        <f>D4*E4</f>
        <v>132000</v>
      </c>
      <c r="G4" s="28">
        <v>1</v>
      </c>
      <c r="H4" s="4" t="s">
        <v>16</v>
      </c>
      <c r="I4" s="8">
        <v>10000</v>
      </c>
      <c r="J4" s="8">
        <v>12000</v>
      </c>
      <c r="K4" s="8">
        <v>14000</v>
      </c>
      <c r="L4" s="8">
        <v>16000</v>
      </c>
      <c r="M4" s="8">
        <v>18000</v>
      </c>
      <c r="N4" s="8">
        <v>20000</v>
      </c>
      <c r="P4" s="13" t="s">
        <v>31</v>
      </c>
      <c r="Q4" s="14" t="s">
        <v>32</v>
      </c>
      <c r="R4" s="15">
        <f>INDEX(I4:N9,MATCH(P4,H4:H9,0),MATCH(Q4,I3:N3,0))</f>
        <v>34000</v>
      </c>
    </row>
    <row r="5" spans="1:18" s="7" customFormat="1" ht="24.75" customHeight="1">
      <c r="A5" s="5" t="s">
        <v>17</v>
      </c>
      <c r="B5" s="5" t="s">
        <v>9</v>
      </c>
      <c r="C5" s="9" t="s">
        <v>18</v>
      </c>
      <c r="D5" s="6">
        <f t="shared" ref="D5:D16" si="0">INDEX($I$4:$N$9,MATCH(C5,$H$4:$H$9,0),MATCH(B5,$I$3:$N$3,0))</f>
        <v>32000</v>
      </c>
      <c r="E5" s="5">
        <v>4</v>
      </c>
      <c r="F5" s="6">
        <f>D5*E5</f>
        <v>128000</v>
      </c>
      <c r="G5" s="28">
        <v>2</v>
      </c>
      <c r="H5" s="4" t="s">
        <v>19</v>
      </c>
      <c r="I5" s="8">
        <v>20000</v>
      </c>
      <c r="J5" s="8">
        <v>22000</v>
      </c>
      <c r="K5" s="8">
        <v>24000</v>
      </c>
      <c r="L5" s="8">
        <v>26000</v>
      </c>
      <c r="M5" s="8">
        <v>28000</v>
      </c>
      <c r="N5" s="8">
        <v>30000</v>
      </c>
    </row>
    <row r="6" spans="1:18" s="7" customFormat="1" ht="24.75" customHeight="1">
      <c r="A6" s="5" t="s">
        <v>20</v>
      </c>
      <c r="B6" s="5" t="s">
        <v>8</v>
      </c>
      <c r="C6" s="5" t="s">
        <v>21</v>
      </c>
      <c r="D6" s="6">
        <f t="shared" si="0"/>
        <v>25000</v>
      </c>
      <c r="E6" s="5">
        <v>3</v>
      </c>
      <c r="F6" s="6">
        <f>D6*E6</f>
        <v>75000</v>
      </c>
      <c r="G6" s="28">
        <v>3</v>
      </c>
      <c r="H6" s="4" t="s">
        <v>21</v>
      </c>
      <c r="I6" s="8">
        <v>25000</v>
      </c>
      <c r="J6" s="8">
        <v>27000</v>
      </c>
      <c r="K6" s="8">
        <v>29000</v>
      </c>
      <c r="L6" s="8">
        <v>31000</v>
      </c>
      <c r="M6" s="8">
        <v>33000</v>
      </c>
      <c r="N6" s="8">
        <v>35000</v>
      </c>
      <c r="P6" s="7" t="s">
        <v>43</v>
      </c>
    </row>
    <row r="7" spans="1:18" s="7" customFormat="1" ht="24.75" customHeight="1">
      <c r="A7" s="5" t="s">
        <v>22</v>
      </c>
      <c r="B7" s="5" t="s">
        <v>10</v>
      </c>
      <c r="C7" s="5" t="s">
        <v>19</v>
      </c>
      <c r="D7" s="6">
        <f t="shared" si="0"/>
        <v>24000</v>
      </c>
      <c r="E7" s="5">
        <v>2</v>
      </c>
      <c r="F7" s="6">
        <f>D7*E7</f>
        <v>48000</v>
      </c>
      <c r="G7" s="28">
        <v>4</v>
      </c>
      <c r="H7" s="4" t="s">
        <v>18</v>
      </c>
      <c r="I7" s="8">
        <v>30000</v>
      </c>
      <c r="J7" s="8">
        <v>32000</v>
      </c>
      <c r="K7" s="8">
        <v>34000</v>
      </c>
      <c r="L7" s="8">
        <v>36000</v>
      </c>
      <c r="M7" s="8">
        <v>38000</v>
      </c>
      <c r="N7" s="8">
        <v>40000</v>
      </c>
      <c r="P7" s="7" t="s">
        <v>44</v>
      </c>
    </row>
    <row r="8" spans="1:18" s="7" customFormat="1" ht="24.75" customHeight="1">
      <c r="A8" s="5" t="s">
        <v>23</v>
      </c>
      <c r="B8" s="5" t="s">
        <v>13</v>
      </c>
      <c r="C8" s="5" t="s">
        <v>24</v>
      </c>
      <c r="D8" s="6">
        <f t="shared" si="0"/>
        <v>45000</v>
      </c>
      <c r="E8" s="5">
        <v>3</v>
      </c>
      <c r="F8" s="6">
        <f>D8*E8</f>
        <v>135000</v>
      </c>
      <c r="G8" s="28">
        <v>5</v>
      </c>
      <c r="H8" s="4" t="s">
        <v>24</v>
      </c>
      <c r="I8" s="8">
        <v>35000</v>
      </c>
      <c r="J8" s="8">
        <v>37000</v>
      </c>
      <c r="K8" s="8">
        <v>39000</v>
      </c>
      <c r="L8" s="8">
        <v>41000</v>
      </c>
      <c r="M8" s="8">
        <v>43000</v>
      </c>
      <c r="N8" s="8">
        <v>45000</v>
      </c>
      <c r="P8" s="30"/>
    </row>
    <row r="9" spans="1:18" s="7" customFormat="1" ht="24.75" customHeight="1">
      <c r="A9" s="5" t="s">
        <v>25</v>
      </c>
      <c r="B9" s="5" t="s">
        <v>11</v>
      </c>
      <c r="C9" s="5" t="s">
        <v>19</v>
      </c>
      <c r="D9" s="6">
        <f t="shared" si="0"/>
        <v>26000</v>
      </c>
      <c r="E9" s="5">
        <v>4</v>
      </c>
      <c r="F9" s="6">
        <f>D9*E9</f>
        <v>104000</v>
      </c>
      <c r="G9" s="28">
        <v>6</v>
      </c>
      <c r="H9" s="4" t="s">
        <v>15</v>
      </c>
      <c r="I9" s="8">
        <v>40000</v>
      </c>
      <c r="J9" s="8">
        <v>42000</v>
      </c>
      <c r="K9" s="8">
        <v>44000</v>
      </c>
      <c r="L9" s="8">
        <v>46000</v>
      </c>
      <c r="M9" s="8">
        <v>48000</v>
      </c>
      <c r="N9" s="8">
        <v>50000</v>
      </c>
    </row>
    <row r="10" spans="1:18" s="7" customFormat="1" ht="24.75" customHeight="1">
      <c r="A10" s="5" t="s">
        <v>26</v>
      </c>
      <c r="B10" s="5" t="s">
        <v>12</v>
      </c>
      <c r="C10" s="5" t="s">
        <v>16</v>
      </c>
      <c r="D10" s="6">
        <f t="shared" si="0"/>
        <v>18000</v>
      </c>
      <c r="E10" s="5">
        <v>2</v>
      </c>
      <c r="F10" s="6">
        <f>D10*E10</f>
        <v>36000</v>
      </c>
      <c r="H10" s="10"/>
      <c r="I10" s="10"/>
      <c r="J10" s="10"/>
      <c r="K10" s="10"/>
      <c r="L10" s="10"/>
      <c r="M10" s="10"/>
      <c r="N10" s="10"/>
    </row>
    <row r="11" spans="1:18" s="7" customFormat="1" ht="24.75" customHeight="1">
      <c r="A11" s="5" t="s">
        <v>27</v>
      </c>
      <c r="B11" s="5" t="s">
        <v>9</v>
      </c>
      <c r="C11" s="5" t="s">
        <v>24</v>
      </c>
      <c r="D11" s="6">
        <f t="shared" si="0"/>
        <v>37000</v>
      </c>
      <c r="E11" s="5">
        <v>4</v>
      </c>
      <c r="F11" s="6">
        <f>D11*E11</f>
        <v>148000</v>
      </c>
      <c r="H11" s="10" t="s">
        <v>37</v>
      </c>
      <c r="K11" s="23">
        <f>MATCH("울산",H4:H9,0)</f>
        <v>5</v>
      </c>
      <c r="L11" s="22"/>
      <c r="M11" s="22"/>
      <c r="N11" s="10"/>
    </row>
    <row r="12" spans="1:18" s="7" customFormat="1" ht="24.75" customHeight="1">
      <c r="A12" s="5" t="s">
        <v>30</v>
      </c>
      <c r="B12" s="5" t="s">
        <v>8</v>
      </c>
      <c r="C12" s="5" t="s">
        <v>19</v>
      </c>
      <c r="D12" s="6">
        <f t="shared" si="0"/>
        <v>20000</v>
      </c>
      <c r="E12" s="5">
        <v>3</v>
      </c>
      <c r="F12" s="6">
        <f>D12*E12</f>
        <v>60000</v>
      </c>
      <c r="H12" s="10" t="s">
        <v>38</v>
      </c>
      <c r="K12" s="23">
        <f>MATCH("광주",H4:H9,0)</f>
        <v>3</v>
      </c>
      <c r="L12" s="16"/>
      <c r="M12" s="16"/>
      <c r="N12" s="10"/>
    </row>
    <row r="13" spans="1:18" s="7" customFormat="1" ht="24.75" customHeight="1">
      <c r="A13" s="5" t="s">
        <v>33</v>
      </c>
      <c r="B13" s="5" t="s">
        <v>10</v>
      </c>
      <c r="C13" s="5" t="s">
        <v>16</v>
      </c>
      <c r="D13" s="6">
        <f t="shared" si="0"/>
        <v>14000</v>
      </c>
      <c r="E13" s="5">
        <v>5</v>
      </c>
      <c r="F13" s="6">
        <f>D13*E13</f>
        <v>70000</v>
      </c>
      <c r="H13" s="10" t="s">
        <v>39</v>
      </c>
      <c r="K13" s="23">
        <f>MATCH("과장",I3:N3,0)</f>
        <v>3</v>
      </c>
      <c r="N13" s="10"/>
    </row>
    <row r="14" spans="1:18" s="7" customFormat="1" ht="24.75" customHeight="1">
      <c r="A14" s="5" t="s">
        <v>34</v>
      </c>
      <c r="B14" s="5" t="s">
        <v>13</v>
      </c>
      <c r="C14" s="5" t="s">
        <v>24</v>
      </c>
      <c r="D14" s="6">
        <f t="shared" si="0"/>
        <v>45000</v>
      </c>
      <c r="E14" s="5">
        <v>2</v>
      </c>
      <c r="F14" s="6">
        <f>D14*E14</f>
        <v>90000</v>
      </c>
      <c r="H14" s="10" t="s">
        <v>40</v>
      </c>
      <c r="I14"/>
      <c r="J14"/>
      <c r="K14" s="24">
        <f>MATCH("이사",I3:N3,0)</f>
        <v>6</v>
      </c>
      <c r="L14" s="22"/>
      <c r="M14" s="22"/>
      <c r="N14" s="10"/>
    </row>
    <row r="15" spans="1:18" s="7" customFormat="1" ht="24.75" customHeight="1">
      <c r="A15" s="5" t="s">
        <v>35</v>
      </c>
      <c r="B15" s="5" t="s">
        <v>12</v>
      </c>
      <c r="C15" s="5" t="s">
        <v>15</v>
      </c>
      <c r="D15" s="6">
        <f t="shared" si="0"/>
        <v>48000</v>
      </c>
      <c r="E15" s="5">
        <v>3</v>
      </c>
      <c r="F15" s="6">
        <f>D15*E15</f>
        <v>144000</v>
      </c>
      <c r="H15" s="10" t="s">
        <v>41</v>
      </c>
      <c r="I15" s="10"/>
      <c r="J15" s="10"/>
      <c r="K15" s="10"/>
      <c r="L15" s="10"/>
      <c r="M15" s="25">
        <f>INDEX(I4:N9,5,3)</f>
        <v>39000</v>
      </c>
      <c r="N15" s="10"/>
    </row>
    <row r="16" spans="1:18" s="7" customFormat="1" ht="24.75" customHeight="1">
      <c r="A16" s="5" t="s">
        <v>36</v>
      </c>
      <c r="B16" s="5" t="s">
        <v>11</v>
      </c>
      <c r="C16" s="5" t="s">
        <v>18</v>
      </c>
      <c r="D16" s="6">
        <f t="shared" si="0"/>
        <v>36000</v>
      </c>
      <c r="E16" s="5">
        <v>2</v>
      </c>
      <c r="F16" s="6">
        <f>D16*E16</f>
        <v>72000</v>
      </c>
      <c r="H16" s="10" t="s">
        <v>42</v>
      </c>
      <c r="I16" s="10"/>
      <c r="J16" s="10"/>
      <c r="K16" s="10"/>
      <c r="L16" s="10"/>
      <c r="M16" s="25">
        <f>INDEX(I4:N9,3,6)</f>
        <v>35000</v>
      </c>
      <c r="N16" s="10"/>
    </row>
    <row r="17" spans="1:16" s="7" customFormat="1" ht="20.25" customHeight="1">
      <c r="A17" s="17"/>
      <c r="B17" s="17"/>
      <c r="C17" s="17"/>
      <c r="D17" s="18"/>
      <c r="E17" s="18"/>
      <c r="F17" s="18"/>
      <c r="G17" s="17"/>
      <c r="H17" s="18"/>
      <c r="J17" s="10"/>
      <c r="K17" s="10"/>
      <c r="L17" s="10"/>
      <c r="M17" s="10"/>
      <c r="N17" s="10"/>
      <c r="O17" s="10"/>
      <c r="P17" s="10"/>
    </row>
    <row r="18" spans="1:16" customFormat="1" ht="27" customHeight="1"/>
    <row r="19" spans="1:16" customFormat="1" ht="24.75" customHeight="1"/>
    <row r="20" spans="1:16" customFormat="1" ht="24.75" customHeight="1"/>
    <row r="21" spans="1:16" customFormat="1" ht="24.75" customHeight="1"/>
    <row r="22" spans="1:16" customFormat="1" ht="24.75" customHeight="1"/>
    <row r="23" spans="1:16" customFormat="1" ht="24.75" customHeight="1"/>
    <row r="24" spans="1:16" customFormat="1" ht="24.75" customHeight="1"/>
    <row r="25" spans="1:16" customFormat="1" ht="24.75" customHeight="1"/>
    <row r="26" spans="1:16" customFormat="1" ht="24.75" customHeight="1"/>
    <row r="27" spans="1:16" customFormat="1" ht="24.75" customHeight="1"/>
    <row r="28" spans="1:16" customFormat="1" ht="24.75" customHeight="1"/>
    <row r="29" spans="1:16" customFormat="1" ht="24.75" customHeight="1"/>
    <row r="30" spans="1:16" customFormat="1" ht="24.75" customHeight="1"/>
  </sheetData>
  <mergeCells count="4">
    <mergeCell ref="L11:M11"/>
    <mergeCell ref="L14:M14"/>
    <mergeCell ref="A1:F1"/>
    <mergeCell ref="H1:N1"/>
  </mergeCells>
  <phoneticPr fontId="9" type="noConversion"/>
  <dataValidations count="2">
    <dataValidation type="list" allowBlank="1" showInputMessage="1" showErrorMessage="1" sqref="Q4" xr:uid="{32D3BE3B-7448-4D95-BD46-FFB49C169725}">
      <formula1>"이사,부장,차장,과장,대리,사원"</formula1>
    </dataValidation>
    <dataValidation type="list" allowBlank="1" showInputMessage="1" showErrorMessage="1" sqref="P4" xr:uid="{FCEDDB82-7C7B-4770-AC9D-CB66A8BF57FE}">
      <formula1>$H$4:$H$9</formula1>
    </dataValidation>
  </dataValidations>
  <pageMargins left="0.25" right="0.25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MATCH,INDEX</vt:lpstr>
      <vt:lpstr>MATCH,INDEX 결과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김은희</dc:creator>
  <cp:lastModifiedBy>김은희</cp:lastModifiedBy>
  <dcterms:created xsi:type="dcterms:W3CDTF">2024-08-15T06:49:42Z</dcterms:created>
  <dcterms:modified xsi:type="dcterms:W3CDTF">2024-08-15T09:51:14Z</dcterms:modified>
</cp:coreProperties>
</file>