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25" windowWidth="9164" windowHeight="4412"/>
  </bookViews>
  <sheets>
    <sheet name="일정표" sheetId="12" r:id="rId1"/>
    <sheet name="숙소" sheetId="4" r:id="rId2"/>
    <sheet name="티켓" sheetId="9" r:id="rId3"/>
    <sheet name="경비정리" sheetId="14" r:id="rId4"/>
    <sheet name="일출, 일몰시간" sheetId="13" r:id="rId5"/>
  </sheets>
  <definedNames>
    <definedName name="_xlnm.Print_Area" localSheetId="0">일정표!$A$1:$J$164</definedName>
  </definedNames>
  <calcPr calcId="145621"/>
</workbook>
</file>

<file path=xl/calcChain.xml><?xml version="1.0" encoding="utf-8"?>
<calcChain xmlns="http://schemas.openxmlformats.org/spreadsheetml/2006/main">
  <c r="F21" i="14" l="1"/>
  <c r="F23" i="14" s="1"/>
  <c r="P165" i="12" l="1"/>
  <c r="P159" i="12"/>
  <c r="P152" i="12"/>
  <c r="P134" i="12"/>
  <c r="P121" i="12"/>
  <c r="P112" i="12"/>
  <c r="P100" i="12"/>
  <c r="P88" i="12"/>
  <c r="P68" i="12"/>
  <c r="P42" i="12"/>
  <c r="O100" i="12"/>
  <c r="M58" i="12"/>
  <c r="M52" i="12"/>
  <c r="M12" i="12"/>
  <c r="K3" i="12"/>
  <c r="M122" i="12" l="1"/>
  <c r="O134" i="12" s="1"/>
  <c r="M153" i="12" l="1"/>
  <c r="O159" i="12" s="1"/>
  <c r="M34" i="12"/>
  <c r="M23" i="12"/>
  <c r="M3" i="12"/>
  <c r="M43" i="12"/>
  <c r="M69" i="12"/>
  <c r="M78" i="12"/>
  <c r="M83" i="12"/>
  <c r="M89" i="12"/>
  <c r="M101" i="12"/>
  <c r="O112" i="12" s="1"/>
  <c r="M113" i="12"/>
  <c r="O121" i="12"/>
  <c r="K136" i="12"/>
  <c r="M135" i="12" s="1"/>
  <c r="M142" i="12"/>
  <c r="M147" i="12"/>
  <c r="O68" i="12" l="1"/>
  <c r="O88" i="12"/>
  <c r="O152" i="12"/>
  <c r="O42" i="12"/>
  <c r="M165" i="12"/>
  <c r="E20" i="4"/>
</calcChain>
</file>

<file path=xl/sharedStrings.xml><?xml version="1.0" encoding="utf-8"?>
<sst xmlns="http://schemas.openxmlformats.org/spreadsheetml/2006/main" count="888" uniqueCount="805">
  <si>
    <t>주소</t>
    <phoneticPr fontId="1" type="noConversion"/>
  </si>
  <si>
    <t>가격(한화)</t>
    <phoneticPr fontId="1" type="noConversion"/>
  </si>
  <si>
    <t>Modern + Spacious in heart of Paris</t>
    <phoneticPr fontId="1" type="noConversion"/>
  </si>
  <si>
    <t>Central pocket mansion Barcelona</t>
    <phoneticPr fontId="1" type="noConversion"/>
  </si>
  <si>
    <t>콜로세움과 트레비분수 사이</t>
    <phoneticPr fontId="1" type="noConversion"/>
  </si>
  <si>
    <t>호텔 베르나</t>
    <phoneticPr fontId="1" type="noConversion"/>
  </si>
  <si>
    <t>Largo Fratelli Alinari 11 Florence, 50123, Italy</t>
    <phoneticPr fontId="1" type="noConversion"/>
  </si>
  <si>
    <t>카' 듀 레오니</t>
    <phoneticPr fontId="1" type="noConversion"/>
  </si>
  <si>
    <t>Florence, 50123, Italy</t>
    <phoneticPr fontId="1" type="noConversion"/>
  </si>
  <si>
    <t>Apartment 3 mit Blick in die Berge</t>
    <phoneticPr fontId="1" type="noConversion"/>
  </si>
  <si>
    <t>Wydistrasse 21 Wilderswil, Canton of Bern 3812</t>
    <phoneticPr fontId="1" type="noConversion"/>
  </si>
  <si>
    <t>Kurfuerstenanlage 23 Heidelberg, 69115, 독일</t>
    <phoneticPr fontId="1" type="noConversion"/>
  </si>
  <si>
    <t xml:space="preserve">Claudia Friedrich </t>
  </si>
  <si>
    <t xml:space="preserve">+49 172 654 2559 </t>
  </si>
  <si>
    <t xml:space="preserve">Charlie Caldi </t>
  </si>
  <si>
    <t xml:space="preserve">+33 6 88 42 40 96 </t>
  </si>
  <si>
    <t xml:space="preserve">Matteo Guerra </t>
  </si>
  <si>
    <t xml:space="preserve">+39 3466 247 006 </t>
  </si>
  <si>
    <t xml:space="preserve">Greta Jonsson </t>
  </si>
  <si>
    <t>+44 7773 388128</t>
  </si>
  <si>
    <t>숙박</t>
    <phoneticPr fontId="1" type="noConversion"/>
  </si>
  <si>
    <t>For more information about your order, visit our service website http://www.ztix.de and click "Customer Service" or "Ticket purchase info".</t>
  </si>
  <si>
    <t>최후의만찬</t>
    <phoneticPr fontId="1" type="noConversion"/>
  </si>
  <si>
    <t>Via Giovanni Duprè, 11 Siena, 53100, Italy</t>
    <phoneticPr fontId="1" type="noConversion"/>
  </si>
  <si>
    <t>Via Panisperna 203, 로마, Lazio 00184</t>
    <phoneticPr fontId="1" type="noConversion"/>
  </si>
  <si>
    <t>45 Rue de l'Arbre Sec 파리, Ile-de-France 75001</t>
    <phoneticPr fontId="1" type="noConversion"/>
  </si>
  <si>
    <t>Carrer de Trafalgar, 78 2o2a B 바르셀로나, Catalonia 08010</t>
    <phoneticPr fontId="1" type="noConversion"/>
  </si>
  <si>
    <t>Holiday Inn Express Heidelberg City Centre</t>
    <phoneticPr fontId="1" type="noConversion"/>
  </si>
  <si>
    <t>파리 뮤지엄패스 구입</t>
    <phoneticPr fontId="1" type="noConversion"/>
  </si>
  <si>
    <t>유심칩 해결</t>
    <phoneticPr fontId="1" type="noConversion"/>
  </si>
  <si>
    <t xml:space="preserve">Total </t>
    <phoneticPr fontId="1" type="noConversion"/>
  </si>
  <si>
    <t>14:10 ~ 16:30+1D</t>
    <phoneticPr fontId="1" type="noConversion"/>
  </si>
  <si>
    <t>프랑크푸르트 → 베트남 → 인천</t>
    <phoneticPr fontId="1" type="noConversion"/>
  </si>
  <si>
    <t>8월 10일(일) 8월 11일(월)</t>
    <phoneticPr fontId="1" type="noConversion"/>
  </si>
  <si>
    <t>19일</t>
    <phoneticPr fontId="1" type="noConversion"/>
  </si>
  <si>
    <t>1시50분 출국</t>
    <phoneticPr fontId="1" type="noConversion"/>
  </si>
  <si>
    <t>크라운호텔?에서 출발, 위치 확인</t>
    <phoneticPr fontId="1" type="noConversion"/>
  </si>
  <si>
    <t>10시 셔틀 탑승</t>
    <phoneticPr fontId="1" type="noConversion"/>
  </si>
  <si>
    <t>셔틀버스</t>
    <phoneticPr fontId="1" type="noConversion"/>
  </si>
  <si>
    <t>10:00 ~ 11:00</t>
    <phoneticPr fontId="1" type="noConversion"/>
  </si>
  <si>
    <t>08:00 ~ 09:00</t>
    <phoneticPr fontId="1" type="noConversion"/>
  </si>
  <si>
    <t>하이델베르크 - 프랑크푸르트</t>
    <phoneticPr fontId="1" type="noConversion"/>
  </si>
  <si>
    <t>8월 10일(일)</t>
    <phoneticPr fontId="1" type="noConversion"/>
  </si>
  <si>
    <t>19일</t>
    <phoneticPr fontId="1" type="noConversion"/>
  </si>
  <si>
    <t>휴식 및 여행 정리</t>
    <phoneticPr fontId="1" type="noConversion"/>
  </si>
  <si>
    <t>저녁식사</t>
    <phoneticPr fontId="1" type="noConversion"/>
  </si>
  <si>
    <t>주변관광, 식사</t>
    <phoneticPr fontId="1" type="noConversion"/>
  </si>
  <si>
    <t>16:00 ~ 20:00</t>
    <phoneticPr fontId="1" type="noConversion"/>
  </si>
  <si>
    <t>주소 : Kurfuerstenanlage 23 Heidelberg, 69115, 독일</t>
    <phoneticPr fontId="1" type="noConversion"/>
  </si>
  <si>
    <t>하이델베르크역 → (1km, 13분)  → 숙소</t>
    <phoneticPr fontId="1" type="noConversion"/>
  </si>
  <si>
    <t>숙소 : Holiday Inn Express Heidelberg City Centre</t>
    <phoneticPr fontId="1" type="noConversion"/>
  </si>
  <si>
    <t>도보</t>
    <phoneticPr fontId="1" type="noConversion"/>
  </si>
  <si>
    <t>13:44 ~ 16:30</t>
    <phoneticPr fontId="1" type="noConversion"/>
  </si>
  <si>
    <t>영수증 Print후 지참</t>
    <phoneticPr fontId="1" type="noConversion"/>
  </si>
  <si>
    <r>
      <t xml:space="preserve">Basel SBB 09.08. ab 11:13 12  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ICE 1108</t>
    </r>
    <r>
      <rPr>
        <sz val="11"/>
        <color theme="1"/>
        <rFont val="맑은 고딕"/>
        <family val="3"/>
        <charset val="129"/>
        <scheme val="minor"/>
      </rPr>
      <t xml:space="preserve">
Karlsruhe Hbf 09.08. an 12:47 
Karlsruhe Hbf 09.08. ab 13:10 7  </t>
    </r>
    <r>
      <rPr>
        <b/>
        <sz val="11"/>
        <color rgb="FF0000CC"/>
        <rFont val="맑은 고딕"/>
        <family val="3"/>
        <charset val="129"/>
        <scheme val="minor"/>
      </rPr>
      <t>IC 2370</t>
    </r>
    <r>
      <rPr>
        <sz val="11"/>
        <color theme="1"/>
        <rFont val="맑은 고딕"/>
        <family val="3"/>
        <charset val="129"/>
        <scheme val="minor"/>
      </rPr>
      <t xml:space="preserve">
Heidelberg Hbf 09.08. an 13:44 3</t>
    </r>
    <phoneticPr fontId="1" type="noConversion"/>
  </si>
  <si>
    <t>바젤 → 하이델베르크</t>
    <phoneticPr fontId="1" type="noConversion"/>
  </si>
  <si>
    <t>11:13 ~ 13:44</t>
    <phoneticPr fontId="1" type="noConversion"/>
  </si>
  <si>
    <t>스위스패스로 계산</t>
    <phoneticPr fontId="1" type="noConversion"/>
  </si>
  <si>
    <t>인터라켄 → 바젤</t>
    <phoneticPr fontId="1" type="noConversion"/>
  </si>
  <si>
    <t>08:30 ~ 10:30</t>
    <phoneticPr fontId="1" type="noConversion"/>
  </si>
  <si>
    <t>숙소 - 인터라켄 역 이동</t>
    <phoneticPr fontId="1" type="noConversion"/>
  </si>
  <si>
    <t>08:00 ~ 08:30</t>
    <phoneticPr fontId="1" type="noConversion"/>
  </si>
  <si>
    <t>기상 후 조식</t>
    <phoneticPr fontId="1" type="noConversion"/>
  </si>
  <si>
    <t>06:30 ~ 08:00</t>
    <phoneticPr fontId="1" type="noConversion"/>
  </si>
  <si>
    <t>8월 9일(토)</t>
    <phoneticPr fontId="1" type="noConversion"/>
  </si>
  <si>
    <t>18일</t>
    <phoneticPr fontId="1" type="noConversion"/>
  </si>
  <si>
    <t>잡비</t>
    <phoneticPr fontId="1" type="noConversion"/>
  </si>
  <si>
    <t>숙소이동후 취침</t>
    <phoneticPr fontId="1" type="noConversion"/>
  </si>
  <si>
    <t xml:space="preserve">22:00 ~ </t>
    <phoneticPr fontId="1" type="noConversion"/>
  </si>
  <si>
    <t>기차</t>
    <phoneticPr fontId="1" type="noConversion"/>
  </si>
  <si>
    <t>도보</t>
    <phoneticPr fontId="1" type="noConversion"/>
  </si>
  <si>
    <t xml:space="preserve">티틀리스 : 50Chf </t>
    <phoneticPr fontId="1" type="noConversion"/>
  </si>
  <si>
    <t>루체른역 도착후  - (기차 약 1시간) - 엥겔베르크 - (곤돌라 약 20분) - 트륍제 - (케이블카 약 5분) - 슈탄트 (로테어 약 5분) - 클라인 티틀리스</t>
    <phoneticPr fontId="1" type="noConversion"/>
  </si>
  <si>
    <t>등산열차,케이블카</t>
    <phoneticPr fontId="1" type="noConversion"/>
  </si>
  <si>
    <t>기차</t>
    <phoneticPr fontId="1" type="noConversion"/>
  </si>
  <si>
    <t>07:04 ~ 09:04</t>
    <phoneticPr fontId="1" type="noConversion"/>
  </si>
  <si>
    <t>기상후 조식 -&gt; 인터라켄 Ost 도착</t>
    <phoneticPr fontId="1" type="noConversion"/>
  </si>
  <si>
    <t>05:30 ~ 06:50</t>
    <phoneticPr fontId="1" type="noConversion"/>
  </si>
  <si>
    <t>8월 8일(금)</t>
    <phoneticPr fontId="1" type="noConversion"/>
  </si>
  <si>
    <t>17일</t>
    <phoneticPr fontId="1" type="noConversion"/>
  </si>
  <si>
    <t>숙소 이동후 늦은 저녁식사 취침</t>
    <phoneticPr fontId="1" type="noConversion"/>
  </si>
  <si>
    <t xml:space="preserve">20:48 ~ </t>
    <phoneticPr fontId="1" type="noConversion"/>
  </si>
  <si>
    <t>체르마트 → 인터라켄 서역</t>
    <phoneticPr fontId="1" type="noConversion"/>
  </si>
  <si>
    <t>R266 / IC843   / ICE341</t>
    <phoneticPr fontId="1" type="noConversion"/>
  </si>
  <si>
    <t>20:13 ~ 22:34</t>
    <phoneticPr fontId="1" type="noConversion"/>
  </si>
  <si>
    <t xml:space="preserve"> 고르너그라트 - 체르마트역 맞으편 탑승[40분소요]          클라인마테호른 - 체르마트 중앙역에서 체르마트 시가지를 가로질러 다리하나를 건너면 케이블카 탑승지          퓨리에서 케이블카 환승시 마테호른방향과 슈바르츠제 방향 두방향으로 나뉨.</t>
    <phoneticPr fontId="1" type="noConversion"/>
  </si>
  <si>
    <t xml:space="preserve">클라인 마테호른, 고르너그라트 전망대에서 - 마테호른 정상 사진찍기/역근처 관광                 </t>
    <phoneticPr fontId="1" type="noConversion"/>
  </si>
  <si>
    <t>등산열차,케이블카,곤돌라</t>
    <phoneticPr fontId="1" type="noConversion"/>
  </si>
  <si>
    <t>11:13 ~ 20:13</t>
    <phoneticPr fontId="1" type="noConversion"/>
  </si>
  <si>
    <t>인터라켄 서역(09:11)출발 →  스피츠(09:32)도착 →            슈피츠(09:36)출발 → Visp(10:02)도착→Visp(10:10)출발 → 체르마트(11:13)도착</t>
    <phoneticPr fontId="1" type="noConversion"/>
  </si>
  <si>
    <t>인터라켄 서역 → 체르마트</t>
    <phoneticPr fontId="1" type="noConversion"/>
  </si>
  <si>
    <t>RE3115/IC812/ R255</t>
    <phoneticPr fontId="1" type="noConversion"/>
  </si>
  <si>
    <t>09:11 ~ 11:13</t>
    <phoneticPr fontId="1" type="noConversion"/>
  </si>
  <si>
    <t>기상후 조식 → 인터라켄 서역 출발</t>
    <phoneticPr fontId="1" type="noConversion"/>
  </si>
  <si>
    <t>07:00 ~ 08:30</t>
    <phoneticPr fontId="1" type="noConversion"/>
  </si>
  <si>
    <t>8월 7일(목)</t>
    <phoneticPr fontId="1" type="noConversion"/>
  </si>
  <si>
    <t>16일</t>
    <phoneticPr fontId="1" type="noConversion"/>
  </si>
  <si>
    <t>숙소이동후 저녁식사, 휴식</t>
    <phoneticPr fontId="1" type="noConversion"/>
  </si>
  <si>
    <t>인터라켄으로 이동</t>
    <phoneticPr fontId="1" type="noConversion"/>
  </si>
  <si>
    <t>18:00~19:30</t>
    <phoneticPr fontId="1" type="noConversion"/>
  </si>
  <si>
    <t>14:00 ~ 18:00</t>
    <phoneticPr fontId="1" type="noConversion"/>
  </si>
  <si>
    <t>12:30 ~ 14:00</t>
    <phoneticPr fontId="1" type="noConversion"/>
  </si>
  <si>
    <t>10:30 ~ 12:30</t>
    <phoneticPr fontId="1" type="noConversion"/>
  </si>
  <si>
    <t>어른 38.50 Chf</t>
    <phoneticPr fontId="1" type="noConversion"/>
  </si>
  <si>
    <t>쉴트호른 가기</t>
    <phoneticPr fontId="1" type="noConversion"/>
  </si>
  <si>
    <t>스위스패스</t>
    <phoneticPr fontId="1" type="noConversion"/>
  </si>
  <si>
    <t>08:00 ~ 10:30</t>
    <phoneticPr fontId="1" type="noConversion"/>
  </si>
  <si>
    <t>06:40 ~ 08:00</t>
    <phoneticPr fontId="1" type="noConversion"/>
  </si>
  <si>
    <t>8월 6일(수)</t>
    <phoneticPr fontId="1" type="noConversion"/>
  </si>
  <si>
    <t>15일</t>
    <phoneticPr fontId="1" type="noConversion"/>
  </si>
  <si>
    <t>Train: EuroCity 34 Service: 2° Classe; Coaches: 6; Seats: 94,95,96,97</t>
    <phoneticPr fontId="1" type="noConversion"/>
  </si>
  <si>
    <t>역으로 이동해서 짐 찾고 기차 탑승</t>
    <phoneticPr fontId="1" type="noConversion"/>
  </si>
  <si>
    <t>11:20~12:20</t>
    <phoneticPr fontId="1" type="noConversion"/>
  </si>
  <si>
    <r>
      <t>최후의 만찬 관람</t>
    </r>
    <r>
      <rPr>
        <b/>
        <sz val="11"/>
        <color rgb="FFFF0000"/>
        <rFont val="맑은 고딕"/>
        <family val="3"/>
        <charset val="129"/>
        <scheme val="minor"/>
      </rPr>
      <t>(예약 완료)</t>
    </r>
    <phoneticPr fontId="1" type="noConversion"/>
  </si>
  <si>
    <t>11:00~11:20</t>
    <phoneticPr fontId="1" type="noConversion"/>
  </si>
  <si>
    <t>최후의 만찬으로 이동</t>
    <phoneticPr fontId="1" type="noConversion"/>
  </si>
  <si>
    <t>10:20~10:50</t>
    <phoneticPr fontId="1" type="noConversion"/>
  </si>
  <si>
    <t>두오모 사진만 찍고,,, 안에도 살짝 보고, 최후의 만찬으로 이동</t>
    <phoneticPr fontId="1" type="noConversion"/>
  </si>
  <si>
    <t>09:20~10:20</t>
    <phoneticPr fontId="1" type="noConversion"/>
  </si>
  <si>
    <t>가방 맡기고 밀라노 두오모로 이동</t>
    <phoneticPr fontId="1" type="noConversion"/>
  </si>
  <si>
    <t>09:00~09:20</t>
    <phoneticPr fontId="1" type="noConversion"/>
  </si>
  <si>
    <t>교통비</t>
    <phoneticPr fontId="1" type="noConversion"/>
  </si>
  <si>
    <t>Train: FrecciaBianca 9702 Service: 2° Classe; Coaches: 4; Seats: 3A,3B,4A,4B</t>
    <phoneticPr fontId="1" type="noConversion"/>
  </si>
  <si>
    <t>베네치아 → (2시간 35분)  → 밀라노</t>
    <phoneticPr fontId="1" type="noConversion"/>
  </si>
  <si>
    <r>
      <t>베네치아 - 밀라노</t>
    </r>
    <r>
      <rPr>
        <b/>
        <sz val="11"/>
        <color rgb="FF0000CC"/>
        <rFont val="맑은 고딕"/>
        <family val="3"/>
        <charset val="129"/>
        <scheme val="minor"/>
      </rPr>
      <t xml:space="preserve"> (FrecciaBianca 9702)</t>
    </r>
    <phoneticPr fontId="1" type="noConversion"/>
  </si>
  <si>
    <t>06:20~09:00</t>
    <phoneticPr fontId="1" type="noConversion"/>
  </si>
  <si>
    <t>역으로 이동 &amp; 기차 탑승</t>
    <phoneticPr fontId="1" type="noConversion"/>
  </si>
  <si>
    <t>도보</t>
    <phoneticPr fontId="1" type="noConversion"/>
  </si>
  <si>
    <t>05:50~06:10</t>
    <phoneticPr fontId="1" type="noConversion"/>
  </si>
  <si>
    <t>체크아웃</t>
    <phoneticPr fontId="1" type="noConversion"/>
  </si>
  <si>
    <t>05:00 ~05:45</t>
    <phoneticPr fontId="1" type="noConversion"/>
  </si>
  <si>
    <t>08월5일(화)</t>
    <phoneticPr fontId="1" type="noConversion"/>
  </si>
  <si>
    <t>14일</t>
    <phoneticPr fontId="1" type="noConversion"/>
  </si>
  <si>
    <t>스          위          스  4          일</t>
    <phoneticPr fontId="1" type="noConversion"/>
  </si>
  <si>
    <t>잡비(기름값, 곤돌라)</t>
    <phoneticPr fontId="1" type="noConversion"/>
  </si>
  <si>
    <t>일정정리 &amp; 휴식</t>
    <phoneticPr fontId="1" type="noConversion"/>
  </si>
  <si>
    <t>22:00 ~</t>
    <phoneticPr fontId="1" type="noConversion"/>
  </si>
  <si>
    <t>시내관광</t>
    <phoneticPr fontId="1" type="noConversion"/>
  </si>
  <si>
    <t>저녁식사</t>
    <phoneticPr fontId="1" type="noConversion"/>
  </si>
  <si>
    <t>18:00~19:00</t>
    <phoneticPr fontId="1" type="noConversion"/>
  </si>
  <si>
    <r>
      <t>저녁식사:100</t>
    </r>
    <r>
      <rPr>
        <sz val="9.5"/>
        <color theme="1"/>
        <rFont val="맑은 고딕"/>
        <family val="3"/>
        <charset val="129"/>
        <scheme val="minor"/>
      </rPr>
      <t>€</t>
    </r>
    <phoneticPr fontId="1" type="noConversion"/>
  </si>
  <si>
    <t>숙소 : 144€
점심식사 :50€</t>
    <phoneticPr fontId="1" type="noConversion"/>
  </si>
  <si>
    <t xml:space="preserve">오후 6시 까지 반납 후 </t>
    <phoneticPr fontId="1" type="noConversion"/>
  </si>
  <si>
    <t>숙소 Check in &amp; 차량 반납</t>
    <phoneticPr fontId="1" type="noConversion"/>
  </si>
  <si>
    <t>운전</t>
    <phoneticPr fontId="1" type="noConversion"/>
  </si>
  <si>
    <t>12:00~13:00</t>
    <phoneticPr fontId="1" type="noConversion"/>
  </si>
  <si>
    <t>집사람과 아이들 내려주고 차량 반납하러 가야 함</t>
    <phoneticPr fontId="1" type="noConversion"/>
  </si>
  <si>
    <t>숙소 → (258km, 3시간) → 베네치아</t>
    <phoneticPr fontId="1" type="noConversion"/>
  </si>
  <si>
    <t>베니스로 이동</t>
    <phoneticPr fontId="1" type="noConversion"/>
  </si>
  <si>
    <t>09:00 ~ 12:00</t>
    <phoneticPr fontId="1" type="noConversion"/>
  </si>
  <si>
    <t>피렌체 둘러보기, 호텔 check out</t>
    <phoneticPr fontId="1" type="noConversion"/>
  </si>
  <si>
    <t>07:00 ~ 09:00</t>
    <phoneticPr fontId="1" type="noConversion"/>
  </si>
  <si>
    <t>아침식사 &amp; 준비</t>
    <phoneticPr fontId="1" type="noConversion"/>
  </si>
  <si>
    <t>06:00 ~ 07:00</t>
    <phoneticPr fontId="1" type="noConversion"/>
  </si>
  <si>
    <t>8월 4일(월)</t>
    <phoneticPr fontId="1" type="noConversion"/>
  </si>
  <si>
    <t>13일</t>
    <phoneticPr fontId="1" type="noConversion"/>
  </si>
  <si>
    <t>베네치아        1                                  일</t>
    <phoneticPr fontId="1" type="noConversion"/>
  </si>
  <si>
    <t>잡비</t>
    <phoneticPr fontId="1" type="noConversion"/>
  </si>
  <si>
    <t>일정정리 휴식</t>
    <phoneticPr fontId="1" type="noConversion"/>
  </si>
  <si>
    <t xml:space="preserve">22:00 ~ </t>
    <phoneticPr fontId="1" type="noConversion"/>
  </si>
  <si>
    <t>저녁식사</t>
  </si>
  <si>
    <t>21:00 ~ 22:00</t>
  </si>
  <si>
    <t>저녁 : 100€</t>
    <phoneticPr fontId="1" type="noConversion"/>
  </si>
  <si>
    <r>
      <t xml:space="preserve">미켈란젤로 언덕 주차장 Il David 버스13 Stazione Parcheggio행 → (16분, 정류장 15개) → </t>
    </r>
    <r>
      <rPr>
        <b/>
        <sz val="11"/>
        <color theme="1"/>
        <rFont val="맑은 고딕"/>
        <family val="3"/>
        <charset val="129"/>
        <scheme val="minor"/>
      </rPr>
      <t>Santa Lucia 하차 → (</t>
    </r>
    <r>
      <rPr>
        <sz val="11"/>
        <color theme="1"/>
        <rFont val="맑은 고딕"/>
        <family val="3"/>
        <charset val="129"/>
        <scheme val="minor"/>
      </rPr>
      <t>Via di Santa Lucia에서 Via Palazzuolo 방면 북동쪽으로 걷기            (23m)</t>
    </r>
    <phoneticPr fontId="1" type="noConversion"/>
  </si>
  <si>
    <t>버스</t>
    <phoneticPr fontId="1" type="noConversion"/>
  </si>
  <si>
    <t>20:30~21:00</t>
    <phoneticPr fontId="1" type="noConversion"/>
  </si>
  <si>
    <t>미켈란젤로 언덕에서 구경 (차라리 일출을 볼까?)</t>
    <phoneticPr fontId="1" type="noConversion"/>
  </si>
  <si>
    <t>우피치 미술관 → (1.5km, 18분) → 미켈란젤로 광장</t>
    <phoneticPr fontId="1" type="noConversion"/>
  </si>
  <si>
    <t>미켈란젤로 언덕</t>
    <phoneticPr fontId="1" type="noConversion"/>
  </si>
  <si>
    <t>19:00~19:30</t>
    <phoneticPr fontId="1" type="noConversion"/>
  </si>
  <si>
    <r>
      <t>우피치 미술관 관람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(예약 완료)</t>
    </r>
    <phoneticPr fontId="1" type="noConversion"/>
  </si>
  <si>
    <t>15:00~19:00</t>
    <phoneticPr fontId="1" type="noConversion"/>
  </si>
  <si>
    <t>숙소 → (550m, 7분) → 피렌체 성당(두오모) → (650m, 8분) 우피치 미술관</t>
    <phoneticPr fontId="1" type="noConversion"/>
  </si>
  <si>
    <t>피렌체 관광 및 우피치로 이동</t>
    <phoneticPr fontId="1" type="noConversion"/>
  </si>
  <si>
    <t>13:30~15:00</t>
    <phoneticPr fontId="1" type="noConversion"/>
  </si>
  <si>
    <t>주차비 : 24€
점심 : 50€
호텔비 : 114.75€</t>
    <phoneticPr fontId="1" type="noConversion"/>
  </si>
  <si>
    <t>주차비 24유로 계산해야 함, 도시세 2Euro씩 불포함</t>
    <phoneticPr fontId="1" type="noConversion"/>
  </si>
  <si>
    <t>호텔 : 베르나, 체크인 &amp; 점심</t>
    <phoneticPr fontId="1" type="noConversion"/>
  </si>
  <si>
    <t>12:00~13:30</t>
    <phoneticPr fontId="1" type="noConversion"/>
  </si>
  <si>
    <t>피렌체 이동</t>
    <phoneticPr fontId="1" type="noConversion"/>
  </si>
  <si>
    <t>11:00 ~ 12:00</t>
    <phoneticPr fontId="1" type="noConversion"/>
  </si>
  <si>
    <t>시에나 관광</t>
    <phoneticPr fontId="1" type="noConversion"/>
  </si>
  <si>
    <t>09:00 ~ 11:00</t>
    <phoneticPr fontId="1" type="noConversion"/>
  </si>
  <si>
    <t>시에나 도착</t>
    <phoneticPr fontId="1" type="noConversion"/>
  </si>
  <si>
    <t>아침식사 &amp; Check out</t>
    <phoneticPr fontId="1" type="noConversion"/>
  </si>
  <si>
    <t>07:00 ~ 08:00</t>
    <phoneticPr fontId="1" type="noConversion"/>
  </si>
  <si>
    <t>8월 3일(일)</t>
    <phoneticPr fontId="1" type="noConversion"/>
  </si>
  <si>
    <t>12일</t>
    <phoneticPr fontId="1" type="noConversion"/>
  </si>
  <si>
    <t>피렌체         1                                  일</t>
    <phoneticPr fontId="1" type="noConversion"/>
  </si>
  <si>
    <t>숙소에서 다음일정 정리</t>
    <phoneticPr fontId="1" type="noConversion"/>
  </si>
  <si>
    <t>식사비 : 100€</t>
    <phoneticPr fontId="1" type="noConversion"/>
  </si>
  <si>
    <t>숙박비 : 130€</t>
    <phoneticPr fontId="1" type="noConversion"/>
  </si>
  <si>
    <t>숙소비 130€ 지불해야</t>
    <phoneticPr fontId="1" type="noConversion"/>
  </si>
  <si>
    <t>자가운전</t>
    <phoneticPr fontId="1" type="noConversion"/>
  </si>
  <si>
    <t>글래디에이터 나오는 집 찾아가기</t>
    <phoneticPr fontId="1" type="noConversion"/>
  </si>
  <si>
    <t>15:30~16:00</t>
    <phoneticPr fontId="1" type="noConversion"/>
  </si>
  <si>
    <t>http://blog.mytravelwings.com/207819462</t>
    <phoneticPr fontId="1" type="noConversion"/>
  </si>
  <si>
    <t xml:space="preserve">성 프란체스코 대성당(Basilica di San Francesco), 
</t>
    <phoneticPr fontId="1" type="noConversion"/>
  </si>
  <si>
    <t>아씨시 관광</t>
    <phoneticPr fontId="1" type="noConversion"/>
  </si>
  <si>
    <t>13:00 ~ 15:30</t>
    <phoneticPr fontId="1" type="noConversion"/>
  </si>
  <si>
    <t>http://yunjakga.com/188851833</t>
    <phoneticPr fontId="1" type="noConversion"/>
  </si>
  <si>
    <t>12시 Open , 산 피에트로 광장 맞은편 호텔 BERTI의 1층에 위치, 트러플(tartufo) 파스타가 유명
주문 : Starngozzi del subasio con porcini, champignon e tartufo - 12유로</t>
    <phoneticPr fontId="1" type="noConversion"/>
  </si>
  <si>
    <t>PIAZZA SAN PIETRO N. 8 ASSISI</t>
    <phoneticPr fontId="1" type="noConversion"/>
  </si>
  <si>
    <t>점심식사(Da Cecco)</t>
    <phoneticPr fontId="1" type="noConversion"/>
  </si>
  <si>
    <t>12:00 ~ 13:00</t>
    <phoneticPr fontId="1" type="noConversion"/>
  </si>
  <si>
    <t>주차비? 10€</t>
    <phoneticPr fontId="1" type="noConversion"/>
  </si>
  <si>
    <t>식당 바로 옆에 주차장이 있음</t>
    <phoneticPr fontId="1" type="noConversion"/>
  </si>
  <si>
    <t>아시시 성 입구 주차장에 주차</t>
    <phoneticPr fontId="1" type="noConversion"/>
  </si>
  <si>
    <t>11:50~12:00</t>
    <phoneticPr fontId="1" type="noConversion"/>
  </si>
  <si>
    <t>3가지 기적 - 하얀 비둘기, 가시없는 장미, 장미향</t>
    <phoneticPr fontId="1" type="noConversion"/>
  </si>
  <si>
    <t xml:space="preserve">산타 마리아 델리 안젤리 성당 </t>
    <phoneticPr fontId="1" type="noConversion"/>
  </si>
  <si>
    <t>11:10~11:50</t>
    <phoneticPr fontId="1" type="noConversion"/>
  </si>
  <si>
    <t xml:space="preserve">VIA SARDEGNA 30 A(렌트) →(178km, 2시간 10분)   → 산타 마리아 델리 안젤리 성당 </t>
    <phoneticPr fontId="1" type="noConversion"/>
  </si>
  <si>
    <t>아씨시 산타 마리아 델리 안젤리 성당 으로</t>
    <phoneticPr fontId="1" type="noConversion"/>
  </si>
  <si>
    <t>09:00~11:10</t>
    <phoneticPr fontId="1" type="noConversion"/>
  </si>
  <si>
    <t>여권, 신용카드, 국내면허증, 국제면허증</t>
    <phoneticPr fontId="1" type="noConversion"/>
  </si>
  <si>
    <t>렌터카 사무실에서 차량 렌트서류 작성</t>
    <phoneticPr fontId="1" type="noConversion"/>
  </si>
  <si>
    <t>08:00 ~ 08:30</t>
    <phoneticPr fontId="1" type="noConversion"/>
  </si>
  <si>
    <t>일어나서 조식 후 짐싸기. Check out</t>
    <phoneticPr fontId="1" type="noConversion"/>
  </si>
  <si>
    <t>8월2일(토)</t>
    <phoneticPr fontId="1" type="noConversion"/>
  </si>
  <si>
    <t>11일</t>
    <phoneticPr fontId="1" type="noConversion"/>
  </si>
  <si>
    <t>토스카나          1                                  일</t>
    <phoneticPr fontId="1" type="noConversion"/>
  </si>
  <si>
    <t>일정정리 및 휴식</t>
    <phoneticPr fontId="1" type="noConversion"/>
  </si>
  <si>
    <t xml:space="preserve">피나코테카관(유명회화관) → 솔방울정원 → 팔각정원 → 뮤즈의 방 → 로톤다의 방 → 그리스십자가의 방                  → 동로마조각관 → 융단의 방 → 지도의 방 → 라파엘의 방 → 시스티나성당 → 성베드로성당 투어 → 성베드로 광장 
</t>
    <phoneticPr fontId="1" type="noConversion"/>
  </si>
  <si>
    <r>
      <t>바티칸 입장료
성인 : 16</t>
    </r>
    <r>
      <rPr>
        <sz val="9.5"/>
        <color theme="1"/>
        <rFont val="맑은 고딕"/>
        <family val="3"/>
        <charset val="129"/>
        <scheme val="minor"/>
      </rPr>
      <t xml:space="preserve">€
</t>
    </r>
    <r>
      <rPr>
        <sz val="9.5"/>
        <color theme="1"/>
        <rFont val="맑은 고딕"/>
        <family val="3"/>
        <charset val="129"/>
        <scheme val="minor"/>
      </rPr>
      <t>학생 : 8</t>
    </r>
    <r>
      <rPr>
        <sz val="9.5"/>
        <color theme="1"/>
        <rFont val="맑은 고딕"/>
        <family val="3"/>
        <charset val="129"/>
        <scheme val="minor"/>
      </rPr>
      <t>€</t>
    </r>
    <r>
      <rPr>
        <sz val="9.5"/>
        <color theme="1"/>
        <rFont val="맑은 고딕"/>
        <family val="3"/>
        <charset val="129"/>
        <scheme val="minor"/>
      </rPr>
      <t xml:space="preserve"> (여권필참)
점심식사 : 도시락</t>
    </r>
    <phoneticPr fontId="1" type="noConversion"/>
  </si>
  <si>
    <r>
      <t xml:space="preserve">숙소 → (800m, 10분)  → </t>
    </r>
    <r>
      <rPr>
        <b/>
        <sz val="11"/>
        <color rgb="FF0000CC"/>
        <rFont val="맑은 고딕"/>
        <family val="3"/>
        <charset val="129"/>
        <scheme val="minor"/>
      </rPr>
      <t>Repubblica 역</t>
    </r>
    <r>
      <rPr>
        <sz val="11"/>
        <color theme="1"/>
        <rFont val="맑은 고딕"/>
        <family val="3"/>
        <charset val="129"/>
        <scheme val="minor"/>
      </rPr>
      <t xml:space="preserve"> 지하철 MEA Battistini행 탑승 → (10분, 정류장 6개) →</t>
    </r>
    <r>
      <rPr>
        <b/>
        <sz val="11"/>
        <color rgb="FF0000CC"/>
        <rFont val="맑은 고딕"/>
        <family val="3"/>
        <charset val="129"/>
        <scheme val="minor"/>
      </rPr>
      <t xml:space="preserve"> Cipro역</t>
    </r>
    <phoneticPr fontId="1" type="noConversion"/>
  </si>
  <si>
    <t>지하철 A선 CIPRO(치프로)역 지하철 역사 밖 지상으로 이동 (오전 8시 미팅)</t>
    <phoneticPr fontId="1" type="noConversion"/>
  </si>
  <si>
    <t>도보, 지하철</t>
    <phoneticPr fontId="1" type="noConversion"/>
  </si>
  <si>
    <t>07:30 ~ 08:00</t>
    <phoneticPr fontId="1" type="noConversion"/>
  </si>
  <si>
    <t>출발 준비</t>
    <phoneticPr fontId="1" type="noConversion"/>
  </si>
  <si>
    <t>06:30 ~ 07:30</t>
    <phoneticPr fontId="1" type="noConversion"/>
  </si>
  <si>
    <t>8월1일(금)</t>
    <phoneticPr fontId="1" type="noConversion"/>
  </si>
  <si>
    <t>10일</t>
    <phoneticPr fontId="1" type="noConversion"/>
  </si>
  <si>
    <t>22:30 ~</t>
    <phoneticPr fontId="1" type="noConversion"/>
  </si>
  <si>
    <t xml:space="preserve">Via Panisperna 203, 로마, Lazio 00184,                              마테오, +39 3466 247 006 </t>
    <phoneticPr fontId="1" type="noConversion"/>
  </si>
  <si>
    <t>떼르미니역 → (800m, 11분 )  → 숙소</t>
    <phoneticPr fontId="1" type="noConversion"/>
  </si>
  <si>
    <t>숙소로 이동</t>
    <phoneticPr fontId="1" type="noConversion"/>
  </si>
  <si>
    <t>도보 이동</t>
    <phoneticPr fontId="1" type="noConversion"/>
  </si>
  <si>
    <t>현재 지급
성인 : 60€
학생 : 50€
폼페이 입장료 :  11€/Person (여권 원본 꼭 지참, 아이들 무료)
지중해 해상투어 : 12€/Person</t>
    <phoneticPr fontId="1" type="noConversion"/>
  </si>
  <si>
    <t>http://romabike.eurobike.kr/tour_2013.php?gcd=5&amp;ssubNum=7&amp;tk=3</t>
    <phoneticPr fontId="1" type="noConversion"/>
  </si>
  <si>
    <t xml:space="preserve">07:00 로마 떼르미니역에서 100m 지점에 위치한 산타마리아 마조레성당(SANTA MARIA MAGGIORE) 정문 앞 
미팅 및 출발 → 나폴리 (경유) → 폼페이 (집중적인 지식가이드해설) →중식 (한식 도시락) 
→ 세계7대 비경 아말피코스트 전용버스 관광 → 포시타노마을(지중해상 가장 아름다운 해안마을 관광) → 
17:00 아말피해상 관광용 선박 탑승(포시나노-&gt;아말피-&gt;살레르노까지 약 1시간 30분 선박관광) 
→18:30 살레르노항 도착 → 18:30 이태리 남부의 갓구워낸 맛있는 피자와 함께하는 간식타임 → 
19:00 전용버스 탑승 및 로마로 출발 및 차내 휴식 → 22:00 전 후 로마 떼르미니역 도착 및 투어종료 </t>
    <phoneticPr fontId="1" type="noConversion"/>
  </si>
  <si>
    <t>성당 정문 앞 미팅</t>
    <phoneticPr fontId="1" type="noConversion"/>
  </si>
  <si>
    <t>숙소 → (500m, 7분)  → SANTA MARIA MAGGIORE 성당</t>
    <phoneticPr fontId="1" type="noConversion"/>
  </si>
  <si>
    <t>산타마리아 마조레성당 정문앞으로 출발</t>
    <phoneticPr fontId="1" type="noConversion"/>
  </si>
  <si>
    <t>도보이동</t>
    <phoneticPr fontId="1" type="noConversion"/>
  </si>
  <si>
    <t>06:40 ~ 06: 50</t>
    <phoneticPr fontId="1" type="noConversion"/>
  </si>
  <si>
    <t>아침식사및 출발 준비</t>
    <phoneticPr fontId="1" type="noConversion"/>
  </si>
  <si>
    <t>06:00 ~ 06:40</t>
    <phoneticPr fontId="1" type="noConversion"/>
  </si>
  <si>
    <t>7월 31일(목)</t>
    <phoneticPr fontId="1" type="noConversion"/>
  </si>
  <si>
    <t>9일</t>
    <phoneticPr fontId="1" type="noConversion"/>
  </si>
  <si>
    <t>일정 정리, 다음 일정 준비</t>
    <phoneticPr fontId="1" type="noConversion"/>
  </si>
  <si>
    <t>식사 : 100€</t>
    <phoneticPr fontId="1" type="noConversion"/>
  </si>
  <si>
    <t>http://www.osteriabarberini.com/index.php/en/</t>
    <phoneticPr fontId="1" type="noConversion"/>
  </si>
  <si>
    <t>숙소 → (900m, 11분) → 콜로세움  → 콘스탄티누스대제의 개선문 → 팔라티노 → 포로로마노 → 캄피돌리오 광장 → 베네치아광장 → 트레비분수</t>
    <phoneticPr fontId="1" type="noConversion"/>
  </si>
  <si>
    <t>15:00 ~ 19:30</t>
    <phoneticPr fontId="1" type="noConversion"/>
  </si>
  <si>
    <t>체크인, 가벼운 점심 (라면)</t>
    <phoneticPr fontId="1" type="noConversion"/>
  </si>
  <si>
    <t>14:00 ~ 15:00</t>
    <phoneticPr fontId="1" type="noConversion"/>
  </si>
  <si>
    <r>
      <t>공항버스 : 5</t>
    </r>
    <r>
      <rPr>
        <sz val="9.5"/>
        <color theme="1"/>
        <rFont val="맑은 고딕"/>
        <family val="3"/>
        <charset val="129"/>
        <scheme val="minor"/>
      </rPr>
      <t>€</t>
    </r>
    <r>
      <rPr>
        <sz val="9.5"/>
        <color theme="1"/>
        <rFont val="맑은 고딕"/>
        <family val="3"/>
        <charset val="129"/>
        <scheme val="minor"/>
      </rPr>
      <t>/person</t>
    </r>
    <phoneticPr fontId="1" type="noConversion"/>
  </si>
  <si>
    <r>
      <t xml:space="preserve">레오나르도 다빈치 공항 → Terravision셔틀탑승 → </t>
    </r>
    <r>
      <rPr>
        <b/>
        <sz val="11"/>
        <color rgb="FF0000CC"/>
        <rFont val="맑은 고딕"/>
        <family val="3"/>
        <charset val="129"/>
        <scheme val="minor"/>
      </rPr>
      <t xml:space="preserve">테르미니역 </t>
    </r>
    <r>
      <rPr>
        <sz val="11"/>
        <rFont val="맑은 고딕"/>
        <family val="3"/>
        <charset val="129"/>
        <scheme val="minor"/>
      </rPr>
      <t xml:space="preserve">
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→ (800m, 13분) →</t>
    </r>
    <r>
      <rPr>
        <b/>
        <sz val="11"/>
        <color rgb="FF0000CC"/>
        <rFont val="맑은 고딕"/>
        <family val="3"/>
        <charset val="129"/>
        <scheme val="minor"/>
      </rPr>
      <t xml:space="preserve"> 숙소</t>
    </r>
    <phoneticPr fontId="1" type="noConversion"/>
  </si>
  <si>
    <t>공항 → 숙소(50분)</t>
    <phoneticPr fontId="1" type="noConversion"/>
  </si>
  <si>
    <t>13:00 ~ 14:00</t>
    <phoneticPr fontId="1" type="noConversion"/>
  </si>
  <si>
    <t xml:space="preserve"> </t>
    <phoneticPr fontId="1" type="noConversion"/>
  </si>
  <si>
    <t>로마로 이동</t>
    <phoneticPr fontId="1" type="noConversion"/>
  </si>
  <si>
    <t>부엘링</t>
    <phoneticPr fontId="1" type="noConversion"/>
  </si>
  <si>
    <t>10:00 ~ 11:45</t>
    <phoneticPr fontId="1" type="noConversion"/>
  </si>
  <si>
    <t>바르셀로나  → 로마</t>
    <phoneticPr fontId="1" type="noConversion"/>
  </si>
  <si>
    <t>숙소 → (1km, 11분)  → 카탈루냐 광장 A1승차 → (25분) →  T1 터미널</t>
    <phoneticPr fontId="1" type="noConversion"/>
  </si>
  <si>
    <t>공항으로 이동</t>
    <phoneticPr fontId="1" type="noConversion"/>
  </si>
  <si>
    <t>정리를 제대로 해놓고 나가야 함, 그렇지 않으면 청소비용 청구됨</t>
    <phoneticPr fontId="1" type="noConversion"/>
  </si>
  <si>
    <t>숙소정리 및 간단한 조식</t>
    <phoneticPr fontId="1" type="noConversion"/>
  </si>
  <si>
    <t>05:30 ~07:00</t>
    <phoneticPr fontId="1" type="noConversion"/>
  </si>
  <si>
    <t>07월30일(수)</t>
    <phoneticPr fontId="1" type="noConversion"/>
  </si>
  <si>
    <t>8일</t>
    <phoneticPr fontId="1" type="noConversion"/>
  </si>
  <si>
    <t>로마          3                                  일</t>
    <phoneticPr fontId="1" type="noConversion"/>
  </si>
  <si>
    <t>숙소로 이동 후 일정정리</t>
    <phoneticPr fontId="1" type="noConversion"/>
  </si>
  <si>
    <t>3. http://blog.naver.com/alohayang/220015023373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</si>
  <si>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1. Cera 23</t>
    </r>
    <r>
      <rPr>
        <sz val="11"/>
        <color rgb="FF0000CC"/>
        <rFont val="맑은 고딕"/>
        <family val="3"/>
        <charset val="129"/>
        <scheme val="minor"/>
      </rPr>
      <t>,</t>
    </r>
    <r>
      <rPr>
        <sz val="11"/>
        <color theme="1"/>
        <rFont val="맑은 고딕"/>
        <family val="3"/>
        <charset val="129"/>
        <scheme val="minor"/>
      </rPr>
      <t xml:space="preserve"> 전체 10위, 지중해, 스페인, 개스트로펍, 퓨전
</t>
    </r>
    <r>
      <rPr>
        <b/>
        <sz val="11"/>
        <color rgb="FF0000CC"/>
        <rFont val="맑은 고딕"/>
        <family val="3"/>
        <charset val="129"/>
        <scheme val="minor"/>
      </rPr>
      <t>2. 336,</t>
    </r>
    <r>
      <rPr>
        <sz val="11"/>
        <color theme="1"/>
        <rFont val="맑은 고딕"/>
        <family val="3"/>
        <charset val="129"/>
        <scheme val="minor"/>
      </rPr>
      <t xml:space="preserve"> 전체 30위,  바베큐, 지중해, 퓨전, 비스트로
</t>
    </r>
    <r>
      <rPr>
        <b/>
        <sz val="11"/>
        <color rgb="FF0000CC"/>
        <rFont val="맑은 고딕"/>
        <family val="3"/>
        <charset val="129"/>
        <scheme val="minor"/>
      </rPr>
      <t xml:space="preserve">3. La Paradeta, </t>
    </r>
    <r>
      <rPr>
        <sz val="11"/>
        <rFont val="맑은 고딕"/>
        <family val="3"/>
        <charset val="129"/>
        <scheme val="minor"/>
      </rPr>
      <t xml:space="preserve">전체 75위 </t>
    </r>
    <r>
      <rPr>
        <sz val="11"/>
        <color theme="1"/>
        <rFont val="맑은 고딕"/>
        <family val="3"/>
        <charset val="129"/>
        <scheme val="minor"/>
      </rPr>
      <t>지중해 해산물 (사그다 파밀리아 근처, 셀프서비스, 재밌을것 같은 집)</t>
    </r>
    <phoneticPr fontId="1" type="noConversion"/>
  </si>
  <si>
    <t>시내로 이동, 맛집으로 찾아감</t>
    <phoneticPr fontId="1" type="noConversion"/>
  </si>
  <si>
    <t>지하철</t>
    <phoneticPr fontId="1" type="noConversion"/>
  </si>
  <si>
    <t>18:30 ~ 19:00</t>
    <phoneticPr fontId="1" type="noConversion"/>
  </si>
  <si>
    <t>몬주익 성 - 에스파냐 광장</t>
    <phoneticPr fontId="1" type="noConversion"/>
  </si>
  <si>
    <t>18:00 ~ 18:30</t>
    <phoneticPr fontId="1" type="noConversion"/>
  </si>
  <si>
    <t>여유롭게 휴식</t>
    <phoneticPr fontId="1" type="noConversion"/>
  </si>
  <si>
    <t>16:30 ~ 18:00</t>
    <phoneticPr fontId="1" type="noConversion"/>
  </si>
  <si>
    <t>빨간 기둥 두 개, 오른쪽 기둥 앞 버스 정류장에서 150번 버스 탑승 (푸니쿨라도 확인해서 가능하면 탈것)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</si>
  <si>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에스파냐 역</t>
    </r>
    <r>
      <rPr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color rgb="FFFF0000"/>
        <rFont val="맑은 고딕"/>
        <family val="3"/>
        <charset val="129"/>
        <scheme val="minor"/>
      </rPr>
      <t xml:space="preserve">150번 버스 </t>
    </r>
    <r>
      <rPr>
        <sz val="11"/>
        <color theme="1"/>
        <rFont val="맑은 고딕"/>
        <family val="3"/>
        <charset val="129"/>
        <scheme val="minor"/>
      </rPr>
      <t xml:space="preserve">→ (15분) → </t>
    </r>
    <r>
      <rPr>
        <b/>
        <sz val="11"/>
        <color rgb="FF0000CC"/>
        <rFont val="맑은 고딕"/>
        <family val="3"/>
        <charset val="129"/>
        <scheme val="minor"/>
      </rPr>
      <t>몬주익 성</t>
    </r>
    <r>
      <rPr>
        <sz val="11"/>
        <color theme="1"/>
        <rFont val="맑은 고딕"/>
        <family val="3"/>
        <charset val="129"/>
        <scheme val="minor"/>
      </rPr>
      <t xml:space="preserve">
</t>
    </r>
    <phoneticPr fontId="1" type="noConversion"/>
  </si>
  <si>
    <t>몬주익 성으로 이동</t>
    <phoneticPr fontId="1" type="noConversion"/>
  </si>
  <si>
    <t>16:00 ~ 16:30</t>
    <phoneticPr fontId="1" type="noConversion"/>
  </si>
  <si>
    <t>기차시간 확인하고 탑승할것</t>
    <phoneticPr fontId="1" type="noConversion"/>
  </si>
  <si>
    <t>바르셀로나 에스파냐 역 도착</t>
    <phoneticPr fontId="1" type="noConversion"/>
  </si>
  <si>
    <t>15:00 ~ 16:00</t>
    <phoneticPr fontId="1" type="noConversion"/>
  </si>
  <si>
    <t>http://cafe.naver.com/firenze/955609</t>
    <phoneticPr fontId="1" type="noConversion"/>
  </si>
  <si>
    <t>코스 자세히 공부하고 갈것</t>
    <phoneticPr fontId="1" type="noConversion"/>
  </si>
  <si>
    <t>점심은 도시락</t>
    <phoneticPr fontId="1" type="noConversion"/>
  </si>
  <si>
    <t>몬세라트 관광</t>
    <phoneticPr fontId="1" type="noConversion"/>
  </si>
  <si>
    <t>10:30 ~ 15:00</t>
    <phoneticPr fontId="1" type="noConversion"/>
  </si>
  <si>
    <t>수도원에 도착해 어린이 성가대 구경</t>
    <phoneticPr fontId="1" type="noConversion"/>
  </si>
  <si>
    <t>몬세라트 Aeri역에서 하차 - 케이블카 탑승</t>
    <phoneticPr fontId="1" type="noConversion"/>
  </si>
  <si>
    <t>몬세라트 이동</t>
    <phoneticPr fontId="1" type="noConversion"/>
  </si>
  <si>
    <t>09:36~10:50</t>
    <phoneticPr fontId="1" type="noConversion"/>
  </si>
  <si>
    <t xml:space="preserve">통합권 : 27.50€ 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</si>
  <si>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 xml:space="preserve">Arc de Triomf </t>
    </r>
    <r>
      <rPr>
        <sz val="11"/>
        <color theme="1"/>
        <rFont val="맑은 고딕"/>
        <family val="3"/>
        <charset val="129"/>
        <scheme val="minor"/>
      </rPr>
      <t xml:space="preserve">지하철 </t>
    </r>
    <r>
      <rPr>
        <b/>
        <sz val="11"/>
        <color rgb="FFFF0000"/>
        <rFont val="맑은 고딕"/>
        <family val="3"/>
        <charset val="129"/>
        <scheme val="minor"/>
      </rPr>
      <t>L1</t>
    </r>
    <r>
      <rPr>
        <sz val="11"/>
        <color theme="1"/>
        <rFont val="맑은 고딕"/>
        <family val="3"/>
        <charset val="129"/>
        <scheme val="minor"/>
      </rPr>
      <t xml:space="preserve"> Hospital de Bellvitge행 → (6분, 정류장 6개) →  </t>
    </r>
    <r>
      <rPr>
        <b/>
        <sz val="11"/>
        <color rgb="FF0000CC"/>
        <rFont val="맑은 고딕"/>
        <family val="3"/>
        <charset val="129"/>
        <scheme val="minor"/>
      </rPr>
      <t xml:space="preserve">Espanya </t>
    </r>
    <phoneticPr fontId="1" type="noConversion"/>
  </si>
  <si>
    <t>에스파냐 역으로 이동</t>
    <phoneticPr fontId="1" type="noConversion"/>
  </si>
  <si>
    <t>09:00 ~09:30</t>
    <phoneticPr fontId="1" type="noConversion"/>
  </si>
  <si>
    <t>기상후 외출준비 [ 간단한 조식 ]</t>
    <phoneticPr fontId="1" type="noConversion"/>
  </si>
  <si>
    <t>07:00 ~09:00</t>
    <phoneticPr fontId="1" type="noConversion"/>
  </si>
  <si>
    <t>7월 29일(화)</t>
    <phoneticPr fontId="1" type="noConversion"/>
  </si>
  <si>
    <t>7일</t>
    <phoneticPr fontId="1" type="noConversion"/>
  </si>
  <si>
    <t>숙소이동후 취침</t>
    <phoneticPr fontId="1" type="noConversion"/>
  </si>
  <si>
    <t>무료</t>
    <phoneticPr fontId="1" type="noConversion"/>
  </si>
  <si>
    <t xml:space="preserve">                    (바르셀로나 야경투어)                        레알광장 → 산필립립네리광장 → 노바광장 →              까딸루냐 음악당 → 아그바르타워</t>
    <phoneticPr fontId="1" type="noConversion"/>
  </si>
  <si>
    <t>무료 야경투어</t>
    <phoneticPr fontId="1" type="noConversion"/>
  </si>
  <si>
    <t>저녁식사 (가이드에게 스페인 전통음식 추천 받을것)</t>
    <phoneticPr fontId="1" type="noConversion"/>
  </si>
  <si>
    <t>19:00 ~ 20:30</t>
    <phoneticPr fontId="1" type="noConversion"/>
  </si>
  <si>
    <t>현지추가 지불
성인 : 40€
학생 : 30€
식비 -50€(Total)
입장료-성가족성당 + 구엘공원 22.8€/person</t>
    <phoneticPr fontId="1" type="noConversion"/>
  </si>
  <si>
    <t>입장료 확인할것, 자전거나라 지불금액 챙기기, 확인 필요</t>
    <phoneticPr fontId="1" type="noConversion"/>
  </si>
  <si>
    <t xml:space="preserve">구엘공원→까사비센스→까사밀라→까사바트요→      바르셀로네타에서 점심식사→ 성가족성당→티비다보 </t>
    <phoneticPr fontId="1" type="noConversion"/>
  </si>
  <si>
    <t>자전거나라    버스투어</t>
    <phoneticPr fontId="1" type="noConversion"/>
  </si>
  <si>
    <t>10:00 ~ 19:00</t>
    <phoneticPr fontId="1" type="noConversion"/>
  </si>
  <si>
    <t>바우처 출력, 이어폰 4개 지참, 방석깔개있으면 편함</t>
    <phoneticPr fontId="1" type="noConversion"/>
  </si>
  <si>
    <t xml:space="preserve">오전10시까지 까탈루냐역 . 지상 광장 정중앙에서 SAMSUNG 간판이 있는 건물의 오른쪽 건물 1층, 하드록카페 앞 </t>
    <phoneticPr fontId="1" type="noConversion"/>
  </si>
  <si>
    <t>카탈루냐 광장의 하드록까페 앞에서 만남</t>
    <phoneticPr fontId="1" type="noConversion"/>
  </si>
  <si>
    <t>09:30 ~ 10:00</t>
    <phoneticPr fontId="1" type="noConversion"/>
  </si>
  <si>
    <t xml:space="preserve">기상후 조식 </t>
    <phoneticPr fontId="1" type="noConversion"/>
  </si>
  <si>
    <t>07:00 ~ 09:30</t>
    <phoneticPr fontId="1" type="noConversion"/>
  </si>
  <si>
    <t>바르셀로나
*구엘공원
*까사비센스
*까사밀라
*까사바트요
*성가족성당
*티비타보</t>
    <phoneticPr fontId="1" type="noConversion"/>
  </si>
  <si>
    <t>7월 28일(월)</t>
    <phoneticPr fontId="1" type="noConversion"/>
  </si>
  <si>
    <t>6일</t>
    <phoneticPr fontId="1" type="noConversion"/>
  </si>
  <si>
    <r>
      <t xml:space="preserve">에스파냐 광장 </t>
    </r>
    <r>
      <rPr>
        <b/>
        <sz val="11"/>
        <color rgb="FF0000CC"/>
        <rFont val="맑은 고딕"/>
        <family val="3"/>
        <charset val="129"/>
        <scheme val="minor"/>
      </rPr>
      <t>Espanya 지하철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L1</t>
    </r>
    <r>
      <rPr>
        <sz val="11"/>
        <color theme="1"/>
        <rFont val="맑은 고딕"/>
        <family val="3"/>
        <charset val="129"/>
        <scheme val="minor"/>
      </rPr>
      <t xml:space="preserve"> Fondo행 → (7분, 정류장 6개) → </t>
    </r>
    <r>
      <rPr>
        <b/>
        <sz val="11"/>
        <color rgb="FF0000CC"/>
        <rFont val="맑은 고딕"/>
        <family val="3"/>
        <charset val="129"/>
        <scheme val="minor"/>
      </rPr>
      <t>Arc de Triomf</t>
    </r>
    <r>
      <rPr>
        <sz val="11"/>
        <rFont val="맑은 고딕"/>
        <family val="3"/>
        <charset val="129"/>
        <scheme val="minor"/>
      </rPr>
      <t xml:space="preserve">  → (250m, 3분)</t>
    </r>
    <r>
      <rPr>
        <b/>
        <sz val="11"/>
        <color rgb="FF0000CC"/>
        <rFont val="맑은 고딕"/>
        <family val="3"/>
        <charset val="129"/>
        <scheme val="minor"/>
      </rPr>
      <t xml:space="preserve"> → 숙소</t>
    </r>
    <phoneticPr fontId="1" type="noConversion"/>
  </si>
  <si>
    <t>숙소이동, 일정정리, 취침</t>
    <phoneticPr fontId="1" type="noConversion"/>
  </si>
  <si>
    <r>
      <t xml:space="preserve">바르셀로네타 해변 → </t>
    </r>
    <r>
      <rPr>
        <b/>
        <sz val="11"/>
        <color rgb="FFFF0000"/>
        <rFont val="맑은 고딕"/>
        <family val="3"/>
        <charset val="129"/>
        <scheme val="minor"/>
      </rPr>
      <t>D20번 버스</t>
    </r>
    <r>
      <rPr>
        <sz val="11"/>
        <color theme="1"/>
        <rFont val="맑은 고딕"/>
        <family val="3"/>
        <charset val="129"/>
        <scheme val="minor"/>
      </rPr>
      <t xml:space="preserve"> → 에스파냐 광장</t>
    </r>
    <phoneticPr fontId="1" type="noConversion"/>
  </si>
  <si>
    <t>에스파냐 광장으로 이동, 분수쇼 관람(9시~11시)</t>
    <phoneticPr fontId="1" type="noConversion"/>
  </si>
  <si>
    <t>피카소 미술관, 고딕지구, 바르셀로네타 해변</t>
    <phoneticPr fontId="1" type="noConversion"/>
  </si>
  <si>
    <t>18:30 ~ 21:00</t>
    <phoneticPr fontId="1" type="noConversion"/>
  </si>
  <si>
    <t>저녁식사 (or 깜바에서…)</t>
    <phoneticPr fontId="1" type="noConversion"/>
  </si>
  <si>
    <t>17:00 ~ 18:30</t>
    <phoneticPr fontId="1" type="noConversion"/>
  </si>
  <si>
    <r>
      <t>왕복 : 10.2</t>
    </r>
    <r>
      <rPr>
        <sz val="11"/>
        <color theme="1"/>
        <rFont val="맑은 고딕"/>
        <family val="3"/>
        <charset val="129"/>
        <scheme val="minor"/>
      </rPr>
      <t>€</t>
    </r>
    <r>
      <rPr>
        <sz val="11"/>
        <color theme="1"/>
        <rFont val="맑은 고딕"/>
        <family val="3"/>
        <charset val="129"/>
        <scheme val="minor"/>
      </rPr>
      <t>/Person
T-10 : 9.8</t>
    </r>
    <r>
      <rPr>
        <sz val="11"/>
        <color theme="1"/>
        <rFont val="맑은 고딕"/>
        <family val="3"/>
        <charset val="129"/>
        <scheme val="minor"/>
      </rPr>
      <t>€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</si>
  <si>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로마 이동도 T1공항에서 하는지 확인!!!</t>
    </r>
    <r>
      <rPr>
        <sz val="11"/>
        <color theme="1"/>
        <rFont val="맑은 고딕"/>
        <family val="3"/>
        <charset val="129"/>
        <scheme val="minor"/>
      </rPr>
      <t xml:space="preserve">
왕복권을 끊으면 좀 더 저렴함, T-10 티켓1 개 구매
</t>
    </r>
    <r>
      <rPr>
        <b/>
        <sz val="11"/>
        <color rgb="FFFF0000"/>
        <rFont val="맑은 고딕"/>
        <family val="3"/>
        <charset val="129"/>
        <scheme val="minor"/>
      </rPr>
      <t>몬세라트 통합권 구입-3일동안 5회 무료!!!</t>
    </r>
    <phoneticPr fontId="1" type="noConversion"/>
  </si>
  <si>
    <t>공항 → 숙소체크인</t>
    <phoneticPr fontId="1" type="noConversion"/>
  </si>
  <si>
    <t>A1 버스</t>
    <phoneticPr fontId="1" type="noConversion"/>
  </si>
  <si>
    <t>16:00 ~ 17:00</t>
    <phoneticPr fontId="1" type="noConversion"/>
  </si>
  <si>
    <t>Flight VY8017</t>
    <phoneticPr fontId="1" type="noConversion"/>
  </si>
  <si>
    <t>바르셀로나로 이동</t>
    <phoneticPr fontId="1" type="noConversion"/>
  </si>
  <si>
    <t>13:25 ~ 15:00</t>
    <phoneticPr fontId="1" type="noConversion"/>
  </si>
  <si>
    <t>파리  → 바르셀로나</t>
    <phoneticPr fontId="1" type="noConversion"/>
  </si>
  <si>
    <t>비행기 탑승</t>
    <phoneticPr fontId="1" type="noConversion"/>
  </si>
  <si>
    <t>편도 6.6€/Person</t>
    <phoneticPr fontId="1" type="noConversion"/>
  </si>
  <si>
    <t>숙소 → 오를리 공항</t>
    <phoneticPr fontId="1" type="noConversion"/>
  </si>
  <si>
    <t>메트로</t>
    <phoneticPr fontId="1" type="noConversion"/>
  </si>
  <si>
    <t>10:00 ~11:00</t>
    <phoneticPr fontId="1" type="noConversion"/>
  </si>
  <si>
    <t>정리를 제대로 해놓고 나가야 함, 그렇지 않으면 청소비용 청구됨</t>
  </si>
  <si>
    <t>아침산책 &amp; Check out</t>
    <phoneticPr fontId="1" type="noConversion"/>
  </si>
  <si>
    <t>07:00 ~10:00</t>
    <phoneticPr fontId="1" type="noConversion"/>
  </si>
  <si>
    <t>07월27일(일)</t>
    <phoneticPr fontId="1" type="noConversion"/>
  </si>
  <si>
    <t>5일</t>
    <phoneticPr fontId="1" type="noConversion"/>
  </si>
  <si>
    <t>바 르 셀 로 나            3                                  일</t>
    <phoneticPr fontId="1" type="noConversion"/>
  </si>
  <si>
    <t>숙소로, 일정 정리</t>
    <phoneticPr fontId="1" type="noConversion"/>
  </si>
  <si>
    <t>21:30 ~ 22:30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</si>
  <si>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식당</t>
    </r>
    <r>
      <rPr>
        <sz val="11"/>
        <color theme="1"/>
        <rFont val="맑은 고딕"/>
        <family val="3"/>
        <charset val="129"/>
        <scheme val="minor"/>
      </rPr>
      <t xml:space="preserve"> → (650m, 8분) → </t>
    </r>
    <r>
      <rPr>
        <b/>
        <sz val="11"/>
        <color rgb="FF0000CC"/>
        <rFont val="맑은 고딕"/>
        <family val="3"/>
        <charset val="129"/>
        <scheme val="minor"/>
      </rPr>
      <t>École Militaire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M8</t>
    </r>
    <r>
      <rPr>
        <sz val="11"/>
        <color theme="1"/>
        <rFont val="맑은 고딕"/>
        <family val="3"/>
        <charset val="129"/>
        <scheme val="minor"/>
      </rPr>
      <t xml:space="preserve"> Créteil - Pointe du Lac행 (4분, 정류장 3개) → </t>
    </r>
    <r>
      <rPr>
        <b/>
        <sz val="11"/>
        <color rgb="FF0000CC"/>
        <rFont val="맑은 고딕"/>
        <family val="3"/>
        <charset val="129"/>
        <scheme val="minor"/>
      </rPr>
      <t xml:space="preserve">Concorde </t>
    </r>
    <r>
      <rPr>
        <b/>
        <sz val="11"/>
        <color rgb="FFFF0000"/>
        <rFont val="맑은 고딕"/>
        <family val="3"/>
        <charset val="129"/>
        <scheme val="minor"/>
      </rPr>
      <t>M1</t>
    </r>
    <r>
      <rPr>
        <sz val="11"/>
        <rFont val="맑은 고딕"/>
        <family val="3"/>
        <charset val="129"/>
        <scheme val="minor"/>
      </rPr>
      <t xml:space="preserve">Château de Vincennes행 (3분, 정류장 3개) → </t>
    </r>
    <r>
      <rPr>
        <b/>
        <sz val="11"/>
        <color rgb="FF0000CC"/>
        <rFont val="맑은 고딕"/>
        <family val="3"/>
        <charset val="129"/>
        <scheme val="minor"/>
      </rPr>
      <t>Louvre - Rivoli</t>
    </r>
    <phoneticPr fontId="1" type="noConversion"/>
  </si>
  <si>
    <t>도보, 메트로</t>
    <phoneticPr fontId="1" type="noConversion"/>
  </si>
  <si>
    <t>http://blog.naver.com/kyfaith0624/220015663168</t>
    <phoneticPr fontId="1" type="noConversion"/>
  </si>
  <si>
    <t>저녁식사, Café Constant</t>
    <phoneticPr fontId="1" type="noConversion"/>
  </si>
  <si>
    <t>19:30 ~ 21:30</t>
    <phoneticPr fontId="1" type="noConversion"/>
  </si>
  <si>
    <t>에펠탑 주변 관광</t>
    <phoneticPr fontId="1" type="noConversion"/>
  </si>
  <si>
    <t>18:30 ~ 19:30</t>
    <phoneticPr fontId="1" type="noConversion"/>
  </si>
  <si>
    <t>에펠탑 전망대 올라가기</t>
    <phoneticPr fontId="1" type="noConversion"/>
  </si>
  <si>
    <t>17:30 ~ 18:30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</si>
  <si>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Cateau de versailles역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171번</t>
    </r>
    <r>
      <rPr>
        <sz val="11"/>
        <color theme="1"/>
        <rFont val="맑은 고딕"/>
        <family val="3"/>
        <charset val="129"/>
        <scheme val="minor"/>
      </rPr>
      <t xml:space="preserve"> 탑승 → (약 40분) →</t>
    </r>
    <r>
      <rPr>
        <b/>
        <sz val="11"/>
        <color rgb="FF0000CC"/>
        <rFont val="맑은 고딕"/>
        <family val="3"/>
        <charset val="129"/>
        <scheme val="minor"/>
      </rPr>
      <t>Pont de Sèvres</t>
    </r>
    <r>
      <rPr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color rgb="FFFF0000"/>
        <rFont val="맑은 고딕"/>
        <family val="3"/>
        <charset val="129"/>
        <scheme val="minor"/>
      </rPr>
      <t>M9</t>
    </r>
    <r>
      <rPr>
        <sz val="11"/>
        <color theme="1"/>
        <rFont val="맑은 고딕"/>
        <family val="3"/>
        <charset val="129"/>
        <scheme val="minor"/>
      </rPr>
      <t xml:space="preserve"> Mairie de Montreuil행 (16분, 정류장 11개) → </t>
    </r>
    <r>
      <rPr>
        <b/>
        <sz val="11"/>
        <color rgb="FF0000CC"/>
        <rFont val="맑은 고딕"/>
        <family val="3"/>
        <charset val="129"/>
        <scheme val="minor"/>
      </rPr>
      <t>Trocadéro  → 샤이요궁</t>
    </r>
    <r>
      <rPr>
        <sz val="11"/>
        <rFont val="맑은 고딕"/>
        <family val="3"/>
        <charset val="129"/>
        <scheme val="minor"/>
      </rPr>
      <t xml:space="preserve">(Palais de Chaillot) → (850m, 12분)  </t>
    </r>
    <r>
      <rPr>
        <b/>
        <sz val="11"/>
        <color rgb="FF0000CC"/>
        <rFont val="맑은 고딕"/>
        <family val="3"/>
        <charset val="129"/>
        <scheme val="minor"/>
      </rPr>
      <t>→ 에펠탑</t>
    </r>
    <phoneticPr fontId="1" type="noConversion"/>
  </si>
  <si>
    <t>에펠탑으로 이동</t>
    <phoneticPr fontId="1" type="noConversion"/>
  </si>
  <si>
    <t>메트로 &amp; 버스</t>
    <phoneticPr fontId="1" type="noConversion"/>
  </si>
  <si>
    <t>15:30 ~ 17:30</t>
    <phoneticPr fontId="1" type="noConversion"/>
  </si>
  <si>
    <t>정문에서 한글 안내책자 &amp; 음성 가이드
점심은 도시락 or 샌드위치</t>
    <phoneticPr fontId="1" type="noConversion"/>
  </si>
  <si>
    <t>점심 준비, 관광 Point정리 필요(보트타기, 전기차…)</t>
    <phoneticPr fontId="1" type="noConversion"/>
  </si>
  <si>
    <t>베르사유궁 관람</t>
    <phoneticPr fontId="1" type="noConversion"/>
  </si>
  <si>
    <t>09:00 ~ 15:30</t>
    <phoneticPr fontId="1" type="noConversion"/>
  </si>
  <si>
    <t>http://cafe.naver.com/firenze/1698908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</si>
  <si>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 xml:space="preserve">Louvre - Rivoli </t>
    </r>
    <r>
      <rPr>
        <sz val="11"/>
        <color theme="1"/>
        <rFont val="맑은 고딕"/>
        <family val="3"/>
        <charset val="129"/>
        <scheme val="minor"/>
      </rPr>
      <t>지하철</t>
    </r>
    <r>
      <rPr>
        <b/>
        <sz val="11"/>
        <color rgb="FFFF0000"/>
        <rFont val="맑은 고딕"/>
        <family val="3"/>
        <charset val="129"/>
        <scheme val="minor"/>
      </rPr>
      <t>M1</t>
    </r>
    <r>
      <rPr>
        <sz val="11"/>
        <color theme="1"/>
        <rFont val="맑은 고딕"/>
        <family val="3"/>
        <charset val="129"/>
        <scheme val="minor"/>
      </rPr>
      <t xml:space="preserve">La Défense행 6분 (정류장 5개) </t>
    </r>
    <r>
      <rPr>
        <b/>
        <sz val="11"/>
        <color theme="1"/>
        <rFont val="맑은 고딕"/>
        <family val="3"/>
        <charset val="129"/>
        <scheme val="minor"/>
      </rPr>
      <t xml:space="preserve">→ </t>
    </r>
    <r>
      <rPr>
        <b/>
        <sz val="11"/>
        <color rgb="FF0000CC"/>
        <rFont val="맑은 고딕"/>
        <family val="3"/>
        <charset val="129"/>
        <scheme val="minor"/>
      </rPr>
      <t xml:space="preserve">Franklin D. Roosevelt → </t>
    </r>
    <r>
      <rPr>
        <b/>
        <sz val="11"/>
        <color rgb="FFFF0000"/>
        <rFont val="맑은 고딕"/>
        <family val="3"/>
        <charset val="129"/>
        <scheme val="minor"/>
      </rPr>
      <t>M9</t>
    </r>
    <r>
      <rPr>
        <sz val="11"/>
        <color theme="1"/>
        <rFont val="맑은 고딕"/>
        <family val="3"/>
        <charset val="129"/>
        <scheme val="minor"/>
      </rPr>
      <t xml:space="preserve"> Pont de Sèvres행
20분 (정류장 14개) → </t>
    </r>
    <r>
      <rPr>
        <b/>
        <sz val="11"/>
        <color rgb="FF0000CC"/>
        <rFont val="맑은 고딕"/>
        <family val="3"/>
        <charset val="129"/>
        <scheme val="minor"/>
      </rPr>
      <t xml:space="preserve">Pont de Sèvres → </t>
    </r>
    <r>
      <rPr>
        <sz val="11"/>
        <rFont val="맑은 고딕"/>
        <family val="3"/>
        <charset val="129"/>
        <scheme val="minor"/>
      </rPr>
      <t>Pont de sevres 역에서 내린후 버스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171번</t>
    </r>
    <r>
      <rPr>
        <sz val="11"/>
        <rFont val="맑은 고딕"/>
        <family val="3"/>
        <charset val="129"/>
        <scheme val="minor"/>
      </rPr>
      <t>타고 종점인 chateau de versailles역에서 내리시면됩니다.(구글 제안)</t>
    </r>
    <r>
      <rPr>
        <b/>
        <sz val="11"/>
        <color rgb="FF0000CC"/>
        <rFont val="맑은 고딕"/>
        <family val="3"/>
        <charset val="129"/>
        <scheme val="minor"/>
      </rPr>
      <t xml:space="preserve"> - </t>
    </r>
    <r>
      <rPr>
        <b/>
        <sz val="11"/>
        <color rgb="FFFF0000"/>
        <rFont val="맑은 고딕"/>
        <family val="3"/>
        <charset val="129"/>
        <scheme val="minor"/>
      </rPr>
      <t>까르네 2장으로 해결</t>
    </r>
    <r>
      <rPr>
        <b/>
        <sz val="11"/>
        <color rgb="FF0000CC"/>
        <rFont val="맑은 고딕"/>
        <family val="3"/>
        <charset val="129"/>
        <scheme val="minor"/>
      </rPr>
      <t xml:space="preserve">
RER C5선이 더 간편 - 더 확인 필요</t>
    </r>
    <phoneticPr fontId="1" type="noConversion"/>
  </si>
  <si>
    <t xml:space="preserve">베르사유 궁전으로 이동                                                                </t>
    <phoneticPr fontId="1" type="noConversion"/>
  </si>
  <si>
    <t>0800 ~ 09:00</t>
    <phoneticPr fontId="1" type="noConversion"/>
  </si>
  <si>
    <t>기상후 조식 → 외출준비</t>
    <phoneticPr fontId="1" type="noConversion"/>
  </si>
  <si>
    <t xml:space="preserve">파리
*베르사유궁전
*에펠탑
</t>
    <phoneticPr fontId="1" type="noConversion"/>
  </si>
  <si>
    <t>07월26일(토)</t>
    <phoneticPr fontId="1" type="noConversion"/>
  </si>
  <si>
    <t>4일</t>
    <phoneticPr fontId="1" type="noConversion"/>
  </si>
  <si>
    <t xml:space="preserve">일정정리 </t>
    <phoneticPr fontId="1" type="noConversion"/>
  </si>
  <si>
    <t>22: 30 ~</t>
    <phoneticPr fontId="1" type="noConversion"/>
  </si>
  <si>
    <t>택시 11분, 3.1km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</si>
  <si>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Anvers</t>
    </r>
    <r>
      <rPr>
        <sz val="11"/>
        <color theme="1"/>
        <rFont val="맑은 고딕"/>
        <family val="3"/>
        <charset val="129"/>
        <scheme val="minor"/>
      </rPr>
      <t xml:space="preserve"> 지하철 </t>
    </r>
    <r>
      <rPr>
        <b/>
        <sz val="11"/>
        <color rgb="FFFF0000"/>
        <rFont val="맑은 고딕"/>
        <family val="3"/>
        <charset val="129"/>
        <scheme val="minor"/>
      </rPr>
      <t>M2</t>
    </r>
    <r>
      <rPr>
        <sz val="11"/>
        <color theme="1"/>
        <rFont val="맑은 고딕"/>
        <family val="3"/>
        <charset val="129"/>
        <scheme val="minor"/>
      </rPr>
      <t xml:space="preserve"> Porte Dauphine행 10분 (정류장 9개) → </t>
    </r>
    <r>
      <rPr>
        <b/>
        <sz val="11"/>
        <color rgb="FF0000CC"/>
        <rFont val="맑은 고딕"/>
        <family val="3"/>
        <charset val="129"/>
        <scheme val="minor"/>
      </rPr>
      <t xml:space="preserve">Charles de Gaulle - Étoile </t>
    </r>
    <r>
      <rPr>
        <sz val="11"/>
        <color theme="1"/>
        <rFont val="맑은 고딕"/>
        <family val="3"/>
        <charset val="129"/>
        <scheme val="minor"/>
      </rPr>
      <t xml:space="preserve">→ </t>
    </r>
    <r>
      <rPr>
        <b/>
        <sz val="11"/>
        <color rgb="FFFF0000"/>
        <rFont val="맑은 고딕"/>
        <family val="3"/>
        <charset val="129"/>
        <scheme val="minor"/>
      </rPr>
      <t xml:space="preserve">M1 </t>
    </r>
    <r>
      <rPr>
        <sz val="11"/>
        <color theme="1"/>
        <rFont val="맑은 고딕"/>
        <family val="3"/>
        <charset val="129"/>
        <scheme val="minor"/>
      </rPr>
      <t xml:space="preserve">Château de Vincennes행
9분 (정류장 7개) → </t>
    </r>
    <r>
      <rPr>
        <b/>
        <sz val="11"/>
        <color rgb="FF0000CC"/>
        <rFont val="맑은 고딕"/>
        <family val="3"/>
        <charset val="129"/>
        <scheme val="minor"/>
      </rPr>
      <t>Louvre - Rivoli</t>
    </r>
    <r>
      <rPr>
        <sz val="11"/>
        <color theme="1"/>
        <rFont val="맑은 고딕"/>
        <family val="3"/>
        <charset val="129"/>
        <scheme val="minor"/>
      </rPr>
      <t xml:space="preserve"> -&gt; 숙소 도보이동</t>
    </r>
    <phoneticPr fontId="1" type="noConversion"/>
  </si>
  <si>
    <t>몽마르뜨 - 숙소</t>
    <phoneticPr fontId="1" type="noConversion"/>
  </si>
  <si>
    <t>메트로 or 택시</t>
    <phoneticPr fontId="1" type="noConversion"/>
  </si>
  <si>
    <t>22:00 ~ 22:30</t>
    <phoneticPr fontId="1" type="noConversion"/>
  </si>
  <si>
    <t>http://www.tripadvisor.co.kr/Restaurant_Review-g187147-d793597-Reviews-Le_Potager_du_Pere_Thierry-Paris_Ile_de_France.html</t>
    <phoneticPr fontId="1" type="noConversion"/>
  </si>
  <si>
    <t>저녁식사 &amp; 산책</t>
    <phoneticPr fontId="1" type="noConversion"/>
  </si>
  <si>
    <t>17:00 ~ 19:00</t>
    <phoneticPr fontId="1" type="noConversion"/>
  </si>
  <si>
    <t>택시 7분, 2.2km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</si>
  <si>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오페라 가르니에</t>
    </r>
    <r>
      <rPr>
        <sz val="11"/>
        <color theme="1"/>
        <rFont val="맑은 고딕"/>
        <family val="3"/>
        <charset val="129"/>
        <scheme val="minor"/>
      </rPr>
      <t xml:space="preserve"> → Rue Scribe에서 Rue Auber 방면 남쪽으로 걷기(45m) → 우회전하여 Rue Auber에 진입 오른쪽 (92m) →  Rue Auber 입구 이용 (26m) → </t>
    </r>
    <r>
      <rPr>
        <b/>
        <sz val="11"/>
        <color rgb="FFFF0000"/>
        <rFont val="맑은 고딕"/>
        <family val="3"/>
        <charset val="129"/>
        <scheme val="minor"/>
      </rPr>
      <t>RER A</t>
    </r>
    <r>
      <rPr>
        <sz val="11"/>
        <color theme="1"/>
        <rFont val="맑은 고딕"/>
        <family val="3"/>
        <charset val="129"/>
        <scheme val="minor"/>
      </rPr>
      <t xml:space="preserve"> La Défense행 3분 (정류장 1개) → </t>
    </r>
    <r>
      <rPr>
        <b/>
        <sz val="11"/>
        <color rgb="FF0000CC"/>
        <rFont val="맑은 고딕"/>
        <family val="3"/>
        <charset val="129"/>
        <scheme val="minor"/>
      </rPr>
      <t>Charles de Gaulle - Étoile</t>
    </r>
    <r>
      <rPr>
        <sz val="11"/>
        <color theme="1"/>
        <rFont val="맑은 고딕"/>
        <family val="3"/>
        <charset val="129"/>
        <scheme val="minor"/>
      </rPr>
      <t xml:space="preserve">역 → </t>
    </r>
    <r>
      <rPr>
        <b/>
        <sz val="11"/>
        <color rgb="FFFF0000"/>
        <rFont val="맑은 고딕"/>
        <family val="3"/>
        <charset val="129"/>
        <scheme val="minor"/>
      </rPr>
      <t xml:space="preserve">M2 </t>
    </r>
    <r>
      <rPr>
        <sz val="11"/>
        <color theme="1"/>
        <rFont val="맑은 고딕"/>
        <family val="3"/>
        <charset val="129"/>
        <scheme val="minor"/>
      </rPr>
      <t xml:space="preserve">Nation행
12분 (정류장 9개) → </t>
    </r>
    <r>
      <rPr>
        <b/>
        <sz val="11"/>
        <color rgb="FF0000CC"/>
        <rFont val="맑은 고딕"/>
        <family val="3"/>
        <charset val="129"/>
        <scheme val="minor"/>
      </rPr>
      <t>Anvers</t>
    </r>
    <r>
      <rPr>
        <sz val="11"/>
        <color theme="1"/>
        <rFont val="맑은 고딕"/>
        <family val="3"/>
        <charset val="129"/>
        <scheme val="minor"/>
      </rPr>
      <t xml:space="preserve"> (Total 30분 정도 소요)</t>
    </r>
    <phoneticPr fontId="1" type="noConversion"/>
  </si>
  <si>
    <t>오페라 가르니에 - 몽마르뜨로 이동</t>
    <phoneticPr fontId="1" type="noConversion"/>
  </si>
  <si>
    <t>16:20 ~ 17:00</t>
    <phoneticPr fontId="1" type="noConversion"/>
  </si>
  <si>
    <t>오페라 가르니에 관람</t>
    <phoneticPr fontId="1" type="noConversion"/>
  </si>
  <si>
    <t>14:20 ~ 16:20</t>
    <phoneticPr fontId="1" type="noConversion"/>
  </si>
  <si>
    <t>루브르 -&gt; (1.1km, 15분) -&gt; 오페라 가르니에</t>
    <phoneticPr fontId="1" type="noConversion"/>
  </si>
  <si>
    <t>오페라 가르니에로 이동</t>
    <phoneticPr fontId="1" type="noConversion"/>
  </si>
  <si>
    <t>14:00 ~ 14:20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</si>
  <si>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루브르</t>
    </r>
    <r>
      <rPr>
        <sz val="11"/>
        <color theme="1"/>
        <rFont val="맑은 고딕"/>
        <family val="2"/>
        <charset val="129"/>
        <scheme val="minor"/>
      </rPr>
      <t xml:space="preserve"> 관람</t>
    </r>
    <phoneticPr fontId="1" type="noConversion"/>
  </si>
  <si>
    <t>09:00 ~ 13:00</t>
    <phoneticPr fontId="1" type="noConversion"/>
  </si>
  <si>
    <t>카루젤 개선문 바로 옆에 지하로 내려가는 입구가 한산</t>
    <phoneticPr fontId="1" type="noConversion"/>
  </si>
  <si>
    <r>
      <t xml:space="preserve">숙소 → (800m, </t>
    </r>
    <r>
      <rPr>
        <b/>
        <sz val="11"/>
        <color rgb="FF0000CC"/>
        <rFont val="맑은 고딕"/>
        <family val="3"/>
        <charset val="129"/>
        <scheme val="minor"/>
      </rPr>
      <t>10분</t>
    </r>
    <r>
      <rPr>
        <sz val="11"/>
        <color theme="1"/>
        <rFont val="맑은 고딕"/>
        <family val="3"/>
        <charset val="129"/>
        <scheme val="minor"/>
      </rPr>
      <t>) → 루브르 박물관</t>
    </r>
    <phoneticPr fontId="1" type="noConversion"/>
  </si>
  <si>
    <t>숙소 → 루브르</t>
    <phoneticPr fontId="1" type="noConversion"/>
  </si>
  <si>
    <t>08:30 ~ 09:00</t>
    <phoneticPr fontId="1" type="noConversion"/>
  </si>
  <si>
    <t>기상후 조식 - &gt; 외출준비</t>
    <phoneticPr fontId="1" type="noConversion"/>
  </si>
  <si>
    <t>07:00 ~ 08:30</t>
    <phoneticPr fontId="1" type="noConversion"/>
  </si>
  <si>
    <t>파리
*루브르
*카르제광장
*튈르히가든
*오페라 가르니에
*몽마르뜨
*샤트레쾨르 성당</t>
    <phoneticPr fontId="1" type="noConversion"/>
  </si>
  <si>
    <t>07월25일(금)</t>
    <phoneticPr fontId="1" type="noConversion"/>
  </si>
  <si>
    <t>3일</t>
    <phoneticPr fontId="1" type="noConversion"/>
  </si>
  <si>
    <t xml:space="preserve">23:00 ~ </t>
    <phoneticPr fontId="1" type="noConversion"/>
  </si>
  <si>
    <t>22:30 ~ 23:00</t>
    <phoneticPr fontId="1" type="noConversion"/>
  </si>
  <si>
    <t>개선문 - 샹젤리제 거리 구경</t>
    <phoneticPr fontId="1" type="noConversion"/>
  </si>
  <si>
    <t>개선문으로 이동</t>
    <phoneticPr fontId="1" type="noConversion"/>
  </si>
  <si>
    <t>21:00 ~ 21:30</t>
    <phoneticPr fontId="1" type="noConversion"/>
  </si>
  <si>
    <r>
      <t>저녁식사 : 150</t>
    </r>
    <r>
      <rPr>
        <sz val="11"/>
        <color theme="1"/>
        <rFont val="맑은 고딕"/>
        <family val="3"/>
        <charset val="129"/>
        <scheme val="minor"/>
      </rPr>
      <t>€</t>
    </r>
    <phoneticPr fontId="1" type="noConversion"/>
  </si>
  <si>
    <t>19:00~21:00</t>
    <phoneticPr fontId="1" type="noConversion"/>
  </si>
  <si>
    <t>군사박물관을 끼고 위로 돌아 다시 내려와야</t>
    <phoneticPr fontId="1" type="noConversion"/>
  </si>
  <si>
    <t>로뎅미술관 → (1.0km, 12분) → 식당(Pasco)</t>
    <phoneticPr fontId="1" type="noConversion"/>
  </si>
  <si>
    <t>식당으로 이동</t>
    <phoneticPr fontId="1" type="noConversion"/>
  </si>
  <si>
    <t>18:30~19:00</t>
    <phoneticPr fontId="1" type="noConversion"/>
  </si>
  <si>
    <t>14:20 ~ 18:30</t>
    <phoneticPr fontId="1" type="noConversion"/>
  </si>
  <si>
    <t>오르세 → (1.0km, 12분) → 로뎅미술관</t>
    <phoneticPr fontId="1" type="noConversion"/>
  </si>
  <si>
    <t>로뎅미술관으로 이동</t>
    <phoneticPr fontId="1" type="noConversion"/>
  </si>
  <si>
    <t>14:00~14:20</t>
    <phoneticPr fontId="1" type="noConversion"/>
  </si>
  <si>
    <t>오르세미술관 관람 &amp; 점심식사(도시락)</t>
    <phoneticPr fontId="1" type="noConversion"/>
  </si>
  <si>
    <t>09:00 ~ 14:00</t>
    <phoneticPr fontId="1" type="noConversion"/>
  </si>
  <si>
    <t>숙소 → (1.5km, 19분) → 오르세 미술관</t>
    <phoneticPr fontId="1" type="noConversion"/>
  </si>
  <si>
    <t>오르세미술관으로 이동</t>
    <phoneticPr fontId="1" type="noConversion"/>
  </si>
  <si>
    <t>07월24일(목)</t>
    <phoneticPr fontId="1" type="noConversion"/>
  </si>
  <si>
    <t>2일</t>
    <phoneticPr fontId="1" type="noConversion"/>
  </si>
  <si>
    <t>퐁네프 다리  → (450m, 6분) → 숙소(Rue de l'Arbre Sec, 75001 Paris )</t>
    <phoneticPr fontId="1" type="noConversion"/>
  </si>
  <si>
    <t>숙소 이동 후 다음 일정 정리</t>
    <phoneticPr fontId="1" type="noConversion"/>
  </si>
  <si>
    <t>http://www.vedettesdupontneuf.com/home/</t>
    <phoneticPr fontId="1" type="noConversion"/>
  </si>
  <si>
    <t xml:space="preserve">20:00, 21:00, 21:30, 22:00 으로 출발 </t>
    <phoneticPr fontId="1" type="noConversion"/>
  </si>
  <si>
    <r>
      <t>퐁네프 유람선</t>
    </r>
    <r>
      <rPr>
        <b/>
        <sz val="11"/>
        <color rgb="FF0000CC"/>
        <rFont val="맑은 고딕"/>
        <family val="3"/>
        <charset val="129"/>
        <scheme val="minor"/>
      </rPr>
      <t xml:space="preserve"> (예약 완료)</t>
    </r>
    <phoneticPr fontId="1" type="noConversion"/>
  </si>
  <si>
    <t xml:space="preserve">식당 → (650m, 8분) → 퐁네프 다리 </t>
    <phoneticPr fontId="1" type="noConversion"/>
  </si>
  <si>
    <t>식당 - 퐁네프 유람선 선착장</t>
    <phoneticPr fontId="1" type="noConversion"/>
  </si>
  <si>
    <t>근체에서 장을 봐와 집에서 해결</t>
    <phoneticPr fontId="1" type="noConversion"/>
  </si>
  <si>
    <t>룩상부르크 공원 → (1km, 15분)  → 숙소</t>
    <phoneticPr fontId="1" type="noConversion"/>
  </si>
  <si>
    <t>셰익스피어 앤 컴퍼니, 소르본대학, 룩상부르크 공원</t>
    <phoneticPr fontId="1" type="noConversion"/>
  </si>
  <si>
    <t>16:30~18:30</t>
    <phoneticPr fontId="1" type="noConversion"/>
  </si>
  <si>
    <t xml:space="preserve">다리아프고 힘들면 노틀담 성당에서 숙소로 이동, 휴식 취한 후 루브르 야간개장 관람(수요일은 저녁 10시까지)
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</si>
  <si>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Pont-Neuf</t>
    </r>
    <r>
      <rPr>
        <sz val="11"/>
        <color theme="1"/>
        <rFont val="맑은 고딕"/>
        <family val="2"/>
        <charset val="129"/>
        <scheme val="minor"/>
      </rPr>
      <t xml:space="preserve"> → </t>
    </r>
    <r>
      <rPr>
        <b/>
        <sz val="11"/>
        <color theme="1"/>
        <rFont val="맑은 고딕"/>
        <family val="3"/>
        <charset val="129"/>
        <scheme val="minor"/>
      </rPr>
      <t>Conciergerie</t>
    </r>
    <r>
      <rPr>
        <sz val="11"/>
        <color theme="1"/>
        <rFont val="맑은 고딕"/>
        <family val="2"/>
        <charset val="129"/>
        <scheme val="minor"/>
      </rPr>
      <t xml:space="preserve"> →  </t>
    </r>
    <r>
      <rPr>
        <b/>
        <sz val="11"/>
        <color theme="1"/>
        <rFont val="맑은 고딕"/>
        <family val="3"/>
        <charset val="129"/>
        <scheme val="minor"/>
      </rPr>
      <t>Saint chapelle</t>
    </r>
    <r>
      <rPr>
        <sz val="11"/>
        <color theme="1"/>
        <rFont val="맑은 고딕"/>
        <family val="2"/>
        <charset val="129"/>
        <scheme val="minor"/>
      </rPr>
      <t xml:space="preserve">  →       </t>
    </r>
    <r>
      <rPr>
        <b/>
        <sz val="11"/>
        <color theme="1"/>
        <rFont val="맑은 고딕"/>
        <family val="3"/>
        <charset val="129"/>
        <scheme val="minor"/>
      </rPr>
      <t>Notre Dame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</si>
  <si>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13:00 ~ 16:30</t>
    <phoneticPr fontId="1" type="noConversion"/>
  </si>
  <si>
    <t>라면, 햇반으로 간단하게</t>
    <phoneticPr fontId="1" type="noConversion"/>
  </si>
  <si>
    <t>숙소 체크인 &amp; 짐정리 &amp; 점심식사. 샤워 휴식</t>
    <phoneticPr fontId="1" type="noConversion"/>
  </si>
  <si>
    <r>
      <t xml:space="preserve">파리                         *퐁네프 다리             *콩시에주르
*생샤펠 성당
*노틀담 성당
</t>
    </r>
    <r>
      <rPr>
        <sz val="11"/>
        <color theme="1"/>
        <rFont val="맑은 고딕"/>
        <family val="3"/>
        <charset val="129"/>
        <scheme val="minor"/>
      </rPr>
      <t xml:space="preserve">*소르본대학
*라탱지구
*룩셈부르크 공원
*유람선 </t>
    </r>
    <phoneticPr fontId="1" type="noConversion"/>
  </si>
  <si>
    <t>07월23일(수)</t>
    <phoneticPr fontId="1" type="noConversion"/>
  </si>
  <si>
    <t>1일</t>
    <phoneticPr fontId="1" type="noConversion"/>
  </si>
  <si>
    <t>프         랑         스           4                                  일</t>
    <phoneticPr fontId="1" type="noConversion"/>
  </si>
  <si>
    <t>인천(18:05)출발 → 하노이(20:20)도착 → 하노이(23:55)  출발 → 파리 샤를 드 골 (07:00) 도착</t>
    <phoneticPr fontId="1" type="noConversion"/>
  </si>
  <si>
    <t>인천공항 출발 -&gt; 하노이(베트남)  → 파리                   ( 샤를 드 골 ) 도착</t>
    <phoneticPr fontId="1" type="noConversion"/>
  </si>
  <si>
    <t>항공</t>
    <phoneticPr fontId="1" type="noConversion"/>
  </si>
  <si>
    <t>18:05 ~ 07:00+1D</t>
    <phoneticPr fontId="1" type="noConversion"/>
  </si>
  <si>
    <t xml:space="preserve">인천 →  베트남 → 파리(샤를 드 골) </t>
    <phoneticPr fontId="1" type="noConversion"/>
  </si>
  <si>
    <t>07월22일(화) 07월23일(수)</t>
    <phoneticPr fontId="1" type="noConversion"/>
  </si>
  <si>
    <t>한국</t>
    <phoneticPr fontId="1" type="noConversion"/>
  </si>
  <si>
    <t>경비</t>
    <phoneticPr fontId="1" type="noConversion"/>
  </si>
  <si>
    <t>준비물</t>
    <phoneticPr fontId="1" type="noConversion"/>
  </si>
  <si>
    <t xml:space="preserve">Total </t>
    <phoneticPr fontId="1" type="noConversion"/>
  </si>
  <si>
    <t>비용</t>
    <phoneticPr fontId="1" type="noConversion"/>
  </si>
  <si>
    <t>특이사항</t>
    <phoneticPr fontId="1" type="noConversion"/>
  </si>
  <si>
    <t>이동</t>
    <phoneticPr fontId="1" type="noConversion"/>
  </si>
  <si>
    <t>스케쥴</t>
    <phoneticPr fontId="1" type="noConversion"/>
  </si>
  <si>
    <t>교통</t>
    <phoneticPr fontId="1" type="noConversion"/>
  </si>
  <si>
    <t>시간</t>
    <phoneticPr fontId="1" type="noConversion"/>
  </si>
  <si>
    <t>도시</t>
    <phoneticPr fontId="1" type="noConversion"/>
  </si>
  <si>
    <t>날짜</t>
    <phoneticPr fontId="1" type="noConversion"/>
  </si>
  <si>
    <t>일차</t>
    <phoneticPr fontId="1" type="noConversion"/>
  </si>
  <si>
    <t>국가</t>
    <phoneticPr fontId="1" type="noConversion"/>
  </si>
  <si>
    <t>핸드폰 로밍</t>
    <phoneticPr fontId="1" type="noConversion"/>
  </si>
  <si>
    <t>자전거 Wire구입</t>
    <phoneticPr fontId="1" type="noConversion"/>
  </si>
  <si>
    <t>Air b&amp;B 주인장에게 어디서 만날것인지 확인 (미리 email보내기)</t>
    <phoneticPr fontId="1" type="noConversion"/>
  </si>
  <si>
    <t>은행에 현금 넣어놓기</t>
    <phoneticPr fontId="1" type="noConversion"/>
  </si>
  <si>
    <t>여행자보험 - full보험으로(도난 포함)</t>
    <phoneticPr fontId="1" type="noConversion"/>
  </si>
  <si>
    <t>유용한 어플 Down받아서 가기 (City map to go?, 네비게이션, 스위스 기차 어플)</t>
    <phoneticPr fontId="1" type="noConversion"/>
  </si>
  <si>
    <t>지연이 핸드폰 가져가기</t>
    <phoneticPr fontId="1" type="noConversion"/>
  </si>
  <si>
    <t>독일 2일</t>
    <phoneticPr fontId="1" type="noConversion"/>
  </si>
  <si>
    <t>인터라켄</t>
    <phoneticPr fontId="1" type="noConversion"/>
  </si>
  <si>
    <t>RERB - RERC - 셔틀버스 오를리 공항으로 이동</t>
    <phoneticPr fontId="1" type="noConversion"/>
  </si>
  <si>
    <t>파리</t>
    <phoneticPr fontId="1" type="noConversion"/>
  </si>
  <si>
    <t>바르셀로나
*고딕지구
*바르셀로네타 해변
*분수쇼</t>
    <phoneticPr fontId="1" type="noConversion"/>
  </si>
  <si>
    <t xml:space="preserve">바르셀로나
*몬세라트
*몬주익성
*람블라스 거리
</t>
    <phoneticPr fontId="1" type="noConversion"/>
  </si>
  <si>
    <t>바르셀로나</t>
    <phoneticPr fontId="1" type="noConversion"/>
  </si>
  <si>
    <t>남부투어
*나폴리
*폼페이
*아말피
*포지타노마을</t>
    <phoneticPr fontId="1" type="noConversion"/>
  </si>
  <si>
    <t>로마
* 콜로세움
* 개선문
* 팔라티노 언덕
*포로로마노
*캄피톨리오 광장
*베네치아 광장
*트레비 분수
*스페인계단?</t>
    <phoneticPr fontId="1" type="noConversion"/>
  </si>
  <si>
    <t>깜포광장에서 커피 &amp; 젤라또</t>
    <phoneticPr fontId="1" type="noConversion"/>
  </si>
  <si>
    <t>인터라켄
*쉴트호른
*라우터브르넨
*피르스트 하이킹</t>
    <phoneticPr fontId="1" type="noConversion"/>
  </si>
  <si>
    <t>체르마트
*고르너그라트
*클라인 마테호른</t>
    <phoneticPr fontId="1" type="noConversion"/>
  </si>
  <si>
    <t>루체른
*티틀리스
*엥겔베르크
*카펠다리
*빈사의사자상</t>
    <phoneticPr fontId="1" type="noConversion"/>
  </si>
  <si>
    <t>하이델베르크 성, 철학자의 길</t>
    <phoneticPr fontId="1" type="noConversion"/>
  </si>
  <si>
    <t>08:00 ~ 09:30</t>
    <phoneticPr fontId="1" type="noConversion"/>
  </si>
  <si>
    <t>조식후 크라운호텔로 이동</t>
    <phoneticPr fontId="1" type="noConversion"/>
  </si>
  <si>
    <t>점심식사 :40€</t>
    <phoneticPr fontId="1" type="noConversion"/>
  </si>
  <si>
    <t>잡비</t>
    <phoneticPr fontId="1" type="noConversion"/>
  </si>
  <si>
    <t xml:space="preserve">http://blog.naver.com/jamst/220017674990
http://www.cyworld.com/goodvoyage/8799474
</t>
    <phoneticPr fontId="1" type="noConversion"/>
  </si>
  <si>
    <t>Le Potager du Pere Thierry(프랑스 가정식) - 예약해야 하는데… 방법이…</t>
    <phoneticPr fontId="1" type="noConversion"/>
  </si>
  <si>
    <t>시에나 
*깜포광장
피렌체
*두오모
*우피치 미술관
*미켈란젤로 언덕</t>
    <phoneticPr fontId="1" type="noConversion"/>
  </si>
  <si>
    <t xml:space="preserve">피렌체
</t>
    <phoneticPr fontId="1" type="noConversion"/>
  </si>
  <si>
    <t>기상후 조식 -&gt; 인터라켄 Ost 도착</t>
    <phoneticPr fontId="1" type="noConversion"/>
  </si>
  <si>
    <t>빌더스빌에서도 갈수있는지 확인!!!</t>
    <phoneticPr fontId="1" type="noConversion"/>
  </si>
  <si>
    <t>등산열차는 왼쪽에 앉아서!</t>
    <phoneticPr fontId="1" type="noConversion"/>
  </si>
  <si>
    <t xml:space="preserve">쉴트호른 → 비르그 → 뮈렌  → 김벨발트 → 슈테첼베르그 → 라우터브루넨  </t>
    <phoneticPr fontId="1" type="noConversion"/>
  </si>
  <si>
    <r>
      <t>08:05</t>
    </r>
    <r>
      <rPr>
        <b/>
        <sz val="11"/>
        <color rgb="FF0000CC"/>
        <rFont val="맑은 고딕"/>
        <family val="3"/>
        <charset val="129"/>
        <scheme val="minor"/>
      </rPr>
      <t>인터라켄 ost</t>
    </r>
    <r>
      <rPr>
        <sz val="11"/>
        <color theme="1"/>
        <rFont val="맑은 고딕"/>
        <family val="3"/>
        <charset val="129"/>
        <scheme val="minor"/>
      </rPr>
      <t>출발 → (등산열차) → 08:25-</t>
    </r>
    <r>
      <rPr>
        <b/>
        <sz val="11"/>
        <color rgb="FF0000CC"/>
        <rFont val="맑은 고딕"/>
        <family val="3"/>
        <charset val="129"/>
        <scheme val="minor"/>
      </rPr>
      <t>라우터브루넨</t>
    </r>
    <r>
      <rPr>
        <sz val="11"/>
        <color theme="1"/>
        <rFont val="맑은 고딕"/>
        <family val="3"/>
        <charset val="129"/>
        <scheme val="minor"/>
      </rPr>
      <t xml:space="preserve"> 도착 → (케이블카) →08:37 </t>
    </r>
    <r>
      <rPr>
        <b/>
        <sz val="11"/>
        <color rgb="FF0000CC"/>
        <rFont val="맑은 고딕"/>
        <family val="3"/>
        <charset val="129"/>
        <scheme val="minor"/>
      </rPr>
      <t>그뤼트 샬프</t>
    </r>
    <r>
      <rPr>
        <sz val="11"/>
        <color theme="1"/>
        <rFont val="맑은 고딕"/>
        <family val="3"/>
        <charset val="129"/>
        <scheme val="minor"/>
      </rPr>
      <t xml:space="preserve"> → (등산열차) → 08:51 </t>
    </r>
    <r>
      <rPr>
        <b/>
        <sz val="11"/>
        <color rgb="FF0000CC"/>
        <rFont val="맑은 고딕"/>
        <family val="3"/>
        <charset val="129"/>
        <scheme val="minor"/>
      </rPr>
      <t>뮈렌</t>
    </r>
    <r>
      <rPr>
        <sz val="11"/>
        <color theme="1"/>
        <rFont val="맑은 고딕"/>
        <family val="3"/>
        <charset val="129"/>
        <scheme val="minor"/>
      </rPr>
      <t xml:space="preserve">(도보 10분이동) → (케이블카 약 13분) → 09:23 </t>
    </r>
    <r>
      <rPr>
        <b/>
        <sz val="11"/>
        <color rgb="FF0000CC"/>
        <rFont val="맑은 고딕"/>
        <family val="3"/>
        <charset val="129"/>
        <scheme val="minor"/>
      </rPr>
      <t>비르그</t>
    </r>
    <r>
      <rPr>
        <sz val="11"/>
        <color theme="1"/>
        <rFont val="맑은 고딕"/>
        <family val="3"/>
        <charset val="129"/>
        <scheme val="minor"/>
      </rPr>
      <t xml:space="preserve"> → (케이블카 4분) → 09:27 </t>
    </r>
    <r>
      <rPr>
        <b/>
        <sz val="11"/>
        <color rgb="FF0000CC"/>
        <rFont val="맑은 고딕"/>
        <family val="3"/>
        <charset val="129"/>
        <scheme val="minor"/>
      </rPr>
      <t xml:space="preserve">쉴트호른 정상 </t>
    </r>
    <phoneticPr fontId="1" type="noConversion"/>
  </si>
  <si>
    <t>7월 23일</t>
  </si>
  <si>
    <t>7월 24일</t>
  </si>
  <si>
    <t>7월 25일</t>
  </si>
  <si>
    <t>7월 26일</t>
  </si>
  <si>
    <t>7월 27일</t>
  </si>
  <si>
    <t>7월 28일</t>
  </si>
  <si>
    <t>7월 29일</t>
  </si>
  <si>
    <t>7월 30일</t>
  </si>
  <si>
    <t>7월 31일</t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</si>
  <si>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1</t>
    </r>
    <r>
      <rPr>
        <b/>
        <sz val="11"/>
        <color rgb="FF454545"/>
        <rFont val="맑은 고딕"/>
        <family val="2"/>
        <charset val="129"/>
      </rPr>
      <t>일</t>
    </r>
    <phoneticPr fontId="1" type="noConversion"/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</si>
  <si>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2일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</si>
  <si>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3일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</si>
  <si>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4일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</si>
  <si>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5일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</si>
  <si>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6일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</si>
  <si>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7일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</si>
  <si>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8일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</si>
  <si>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9일</t>
    </r>
    <r>
      <rPr>
        <b/>
        <sz val="11"/>
        <color rgb="FF454545"/>
        <rFont val="맑은 고딕"/>
        <family val="2"/>
        <charset val="129"/>
      </rPr>
      <t/>
    </r>
  </si>
  <si>
    <r>
      <t>8</t>
    </r>
    <r>
      <rPr>
        <b/>
        <sz val="11"/>
        <color rgb="FF454545"/>
        <rFont val="맑은 고딕"/>
        <family val="2"/>
        <charset val="129"/>
      </rPr>
      <t>월</t>
    </r>
    <r>
      <rPr>
        <b/>
        <sz val="11"/>
        <color rgb="FF454545"/>
        <rFont val="Arial"/>
        <family val="2"/>
      </rPr>
      <t>10일</t>
    </r>
    <r>
      <rPr>
        <b/>
        <sz val="11"/>
        <color rgb="FF454545"/>
        <rFont val="맑은 고딕"/>
        <family val="2"/>
        <charset val="129"/>
      </rPr>
      <t/>
    </r>
  </si>
  <si>
    <t>스위스</t>
    <phoneticPr fontId="1" type="noConversion"/>
  </si>
  <si>
    <t>독일</t>
    <phoneticPr fontId="1" type="noConversion"/>
  </si>
  <si>
    <t>바르셀로나</t>
    <phoneticPr fontId="1" type="noConversion"/>
  </si>
  <si>
    <t>로마</t>
    <phoneticPr fontId="1" type="noConversion"/>
  </si>
  <si>
    <t>피렌체</t>
    <phoneticPr fontId="1" type="noConversion"/>
  </si>
  <si>
    <t>베니스</t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</si>
  <si>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06:12.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</si>
  <si>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06:13.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</si>
  <si>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06:14.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</si>
  <si>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06:15.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</si>
  <si>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06:42.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</si>
  <si>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06:43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</si>
  <si>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06:44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</si>
  <si>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06:12.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</si>
  <si>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09:43.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</si>
  <si>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06:13.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</si>
  <si>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09:42.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</si>
  <si>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06:14.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</si>
  <si>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09:41.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</si>
  <si>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06:15.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</si>
  <si>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09:40.</t>
    </r>
    <phoneticPr fontId="1" type="noConversion"/>
  </si>
  <si>
    <t>오후 08:30.</t>
  </si>
  <si>
    <t>오후 08:29.</t>
  </si>
  <si>
    <t>오후 08:28.</t>
  </si>
  <si>
    <t>오후 08:27.</t>
  </si>
  <si>
    <t>오후 08:26.</t>
  </si>
  <si>
    <t>오후 08:25.</t>
  </si>
  <si>
    <t>오전 05:58.</t>
  </si>
  <si>
    <t>오전 05:59.</t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</si>
  <si>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09:13.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</si>
  <si>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09:12.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</si>
  <si>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09:11.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</si>
  <si>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06:02.</t>
    </r>
    <phoneticPr fontId="1" type="noConversion"/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</si>
  <si>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06:03.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</si>
  <si>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06:04.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</si>
  <si>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06:05.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</si>
  <si>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06:06.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</si>
  <si>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b/>
        <sz val="11"/>
        <color rgb="FF454545"/>
        <rFont val="돋움"/>
        <family val="3"/>
        <charset val="129"/>
      </rPr>
      <t>오전</t>
    </r>
    <r>
      <rPr>
        <b/>
        <sz val="11"/>
        <color rgb="FF454545"/>
        <rFont val="Arial"/>
        <family val="2"/>
      </rPr>
      <t xml:space="preserve"> 06:07.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</si>
  <si>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09:01.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</si>
  <si>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09:00.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</si>
  <si>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08:59.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</si>
  <si>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08:58.</t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</si>
  <si>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09:04.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</si>
  <si>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rPr>
        <b/>
        <sz val="11"/>
        <color rgb="FF454545"/>
        <rFont val="돋움"/>
        <family val="3"/>
        <charset val="129"/>
      </rPr>
      <t>오후</t>
    </r>
    <r>
      <rPr>
        <b/>
        <sz val="11"/>
        <color rgb="FF454545"/>
        <rFont val="Arial"/>
        <family val="2"/>
      </rPr>
      <t xml:space="preserve"> 09:03.</t>
    </r>
    <phoneticPr fontId="1" type="noConversion"/>
  </si>
  <si>
    <t>일출</t>
    <phoneticPr fontId="1" type="noConversion"/>
  </si>
  <si>
    <t>일몰</t>
    <phoneticPr fontId="1" type="noConversion"/>
  </si>
  <si>
    <t>기차, 유람선</t>
    <phoneticPr fontId="1" type="noConversion"/>
  </si>
  <si>
    <t>루체른에서 기차 탑승(6시5분)
브리엔쯔에서 유람선 탑승 (저녁 8시40분)
인터라켄 동역에서 기차탑승(10시2분, 10시 5분 막차)</t>
    <phoneticPr fontId="1" type="noConversion"/>
  </si>
  <si>
    <t>루체른 → 빌더스빌</t>
    <phoneticPr fontId="1" type="noConversion"/>
  </si>
  <si>
    <t>루체른 → (1시간30분) → 브리엔쯔  → (1시간13분)→ 인터라켄 → (14분) → 빌더스빌</t>
    <phoneticPr fontId="1" type="noConversion"/>
  </si>
  <si>
    <t>티틀리스등반, 엥겔베르크 하이킹</t>
    <phoneticPr fontId="1" type="noConversion"/>
  </si>
  <si>
    <t>루체른 시내관광 [ 카펠다리 → 슈프로이어 다리 →  피카소미술관 →  무제크성벽 →  호프교회 →  빈사의사자상</t>
    <phoneticPr fontId="1" type="noConversion"/>
  </si>
  <si>
    <t>루체른 시내관광</t>
    <phoneticPr fontId="1" type="noConversion"/>
  </si>
  <si>
    <t>다음차는 8시 04분, Gold line시간 확인, 오전 일찍 시간이 없음</t>
    <phoneticPr fontId="1" type="noConversion"/>
  </si>
  <si>
    <t>루체른 으로 이동</t>
    <phoneticPr fontId="1" type="noConversion"/>
  </si>
  <si>
    <t>인터라켄 동역 →(약2시간) → 루체른</t>
    <phoneticPr fontId="1" type="noConversion"/>
  </si>
  <si>
    <t>엥겔베르크 산책 &amp; 하이킹을 어떻게 할것인지 확인</t>
    <phoneticPr fontId="1" type="noConversion"/>
  </si>
  <si>
    <t>09:30 ~ 16:00</t>
    <phoneticPr fontId="1" type="noConversion"/>
  </si>
  <si>
    <t>16:00 ~ 18:00</t>
    <phoneticPr fontId="1" type="noConversion"/>
  </si>
  <si>
    <t>체르마트(18:39)출발 → VISP(19:47)도착→ VISP(19:57)출발 → Spiez(20:24)도착→ Spiez(20:33)출발 → 인터라켄 서역(20:48) 도착</t>
    <phoneticPr fontId="1" type="noConversion"/>
  </si>
  <si>
    <t>라우터브르넨 or 뮈렌 구경</t>
    <phoneticPr fontId="1" type="noConversion"/>
  </si>
  <si>
    <t>뮈렌을 둘러볼것인지 라우터 브르넨을 볼것인지 결정</t>
    <phoneticPr fontId="1" type="noConversion"/>
  </si>
  <si>
    <t xml:space="preserve"> Option 1 : 피르스트로 이동
Option 2 : 멘리헨 전망대로 이동</t>
    <phoneticPr fontId="1" type="noConversion"/>
  </si>
  <si>
    <t>Option 1 : 라우터브루넨 → (9분) → 쯔바이뤼취렌(Zweilütschinen) →(22분) → 그린델발트 -&gt; 피르스트
Option 2 : 라우터브루넨 → (16분) → 벵엔(Wengen) → 멘리헨</t>
    <phoneticPr fontId="1" type="noConversion"/>
  </si>
  <si>
    <r>
      <t xml:space="preserve">둘중에 하나 골라!!!
</t>
    </r>
    <r>
      <rPr>
        <b/>
        <sz val="11"/>
        <color rgb="FF0000FF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피르스트전망대 - 바흐알프스 트래킹(2.5시간, Medium)
멘리헨 전망대 - 클라이네샤이덱 (2시간, easy)</t>
    </r>
    <phoneticPr fontId="1" type="noConversion"/>
  </si>
  <si>
    <t xml:space="preserve">
피르스트 
-예상 왕복 시간 : 바흐알프제 하이킹 시 인터라켄에서 예상 왕복 5시간, 하이킹코스 왕복 2시간
-팁 : 화장실은 곤돌라 꼭대기 왔을 때 갔다 가세요. 마땅한 화장실이 없습니다.
멘리헨 전망대
그린델발트 역에서 WAB등산철도를 타고 벵겐역에서 하차한 후에 멘리헨 전망대까지가는 로프웨이를 이용한다.
</t>
    <phoneticPr fontId="1" type="noConversion"/>
  </si>
  <si>
    <t>피르스트 하이킹 : http://blog.daum.net/jin-sungworld/44
멘리헨 - 클라이네사이덱 :  http://blog.naver.com/ifree508/40198742391</t>
    <phoneticPr fontId="1" type="noConversion"/>
  </si>
  <si>
    <t xml:space="preserve">피르스트 - 바흐알프제 하이킹  (왕복 2~3시간)  
멘리헨 전망대 - 클라이네샤이덱 (왕복 2시간)                </t>
    <phoneticPr fontId="1" type="noConversion"/>
  </si>
  <si>
    <t>하이델베르크 
*하이델베르크 성
*학생감옥
*철학자의 길</t>
    <phoneticPr fontId="1" type="noConversion"/>
  </si>
  <si>
    <t>도보</t>
    <phoneticPr fontId="1" type="noConversion"/>
  </si>
  <si>
    <t>13:00~14:00</t>
    <phoneticPr fontId="1" type="noConversion"/>
  </si>
  <si>
    <t>점심식사 : Alfredino's - Fresh Pasta To Go</t>
    <phoneticPr fontId="1" type="noConversion"/>
  </si>
  <si>
    <t>저렴한 식사, 테이크아웃. 트립어드바이저 2위</t>
    <phoneticPr fontId="1" type="noConversion"/>
  </si>
  <si>
    <t>14:00~19:00</t>
    <phoneticPr fontId="1" type="noConversion"/>
  </si>
  <si>
    <t>저녁식사 : Antico Forno</t>
    <phoneticPr fontId="1" type="noConversion"/>
  </si>
  <si>
    <t>파자집, 트립어드바이저 10위</t>
    <phoneticPr fontId="1" type="noConversion"/>
  </si>
  <si>
    <t>주차장 → (99km, 1시간 30분) → 몬테풀치아노</t>
    <phoneticPr fontId="1" type="noConversion"/>
  </si>
  <si>
    <t>20:30~22:00</t>
    <phoneticPr fontId="1" type="noConversion"/>
  </si>
  <si>
    <t>22:00~</t>
    <phoneticPr fontId="1" type="noConversion"/>
  </si>
  <si>
    <t>산마르코광장, 산마르코 종답</t>
    <phoneticPr fontId="1" type="noConversion"/>
  </si>
  <si>
    <t>산마르코 종답 : 엘리베이터가 있어 좋음</t>
    <phoneticPr fontId="1" type="noConversion"/>
  </si>
  <si>
    <t>각종 예약 증명서 Print</t>
    <phoneticPr fontId="1" type="noConversion"/>
  </si>
  <si>
    <t>스위스 구간권 구입(Brig에서)</t>
    <phoneticPr fontId="1" type="noConversion"/>
  </si>
  <si>
    <t>Brig - Interaken 예약(스위스철도, 7월20일)</t>
    <phoneticPr fontId="1" type="noConversion"/>
  </si>
  <si>
    <t>Interaken - Basel 예약 (스위스철도, 7월25일)</t>
    <phoneticPr fontId="1" type="noConversion"/>
  </si>
  <si>
    <t>21:30 ~</t>
    <phoneticPr fontId="1" type="noConversion"/>
  </si>
  <si>
    <r>
      <t xml:space="preserve">19:30 ~ 21:00
</t>
    </r>
    <r>
      <rPr>
        <b/>
        <sz val="11"/>
        <color rgb="FFFF0000"/>
        <rFont val="맑은 고딕"/>
        <family val="3"/>
        <charset val="129"/>
        <scheme val="minor"/>
      </rPr>
      <t>일몰 : 20:30</t>
    </r>
    <phoneticPr fontId="1" type="noConversion"/>
  </si>
  <si>
    <r>
      <t xml:space="preserve">20:00 ~ 21:30
</t>
    </r>
    <r>
      <rPr>
        <b/>
        <sz val="11"/>
        <color rgb="FFFF0000"/>
        <rFont val="맑은 고딕"/>
        <family val="3"/>
        <charset val="129"/>
        <scheme val="minor"/>
      </rPr>
      <t>일몰 : 21:11</t>
    </r>
    <phoneticPr fontId="1" type="noConversion"/>
  </si>
  <si>
    <r>
      <t xml:space="preserve">20:30 ~ 22:00
</t>
    </r>
    <r>
      <rPr>
        <b/>
        <sz val="11"/>
        <color rgb="FFFF0000"/>
        <rFont val="맑은 고딕"/>
        <family val="3"/>
        <charset val="129"/>
        <scheme val="minor"/>
      </rPr>
      <t>일몰 :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21:12</t>
    </r>
    <phoneticPr fontId="1" type="noConversion"/>
  </si>
  <si>
    <r>
      <t xml:space="preserve">21:00 ~22:30
</t>
    </r>
    <r>
      <rPr>
        <b/>
        <sz val="11"/>
        <color rgb="FFFF0000"/>
        <rFont val="맑은 고딕"/>
        <family val="3"/>
        <charset val="129"/>
        <scheme val="minor"/>
      </rPr>
      <t>일몰 : 21:13</t>
    </r>
    <phoneticPr fontId="1" type="noConversion"/>
  </si>
  <si>
    <r>
      <t xml:space="preserve">21:30~22:00
</t>
    </r>
    <r>
      <rPr>
        <b/>
        <sz val="11"/>
        <color rgb="FFFF0000"/>
        <rFont val="맑은 고딕"/>
        <family val="3"/>
        <charset val="129"/>
        <scheme val="minor"/>
      </rPr>
      <t>일몰 : 21:40</t>
    </r>
    <phoneticPr fontId="1" type="noConversion"/>
  </si>
  <si>
    <r>
      <t xml:space="preserve">19:00 ~ 22:00
</t>
    </r>
    <r>
      <rPr>
        <b/>
        <sz val="11"/>
        <color rgb="FFFF0000"/>
        <rFont val="맑은 고딕"/>
        <family val="3"/>
        <charset val="129"/>
        <scheme val="minor"/>
      </rPr>
      <t>일몰 : 21:41</t>
    </r>
    <phoneticPr fontId="1" type="noConversion"/>
  </si>
  <si>
    <r>
      <t xml:space="preserve">21:30 ~ 22:30
</t>
    </r>
    <r>
      <rPr>
        <b/>
        <sz val="11"/>
        <color rgb="FFFF0000"/>
        <rFont val="맑은 고딕"/>
        <family val="3"/>
        <charset val="129"/>
        <scheme val="minor"/>
      </rPr>
      <t>일몰 :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21:42</t>
    </r>
    <phoneticPr fontId="1" type="noConversion"/>
  </si>
  <si>
    <t>22:00 ~ 22:10</t>
    <phoneticPr fontId="1" type="noConversion"/>
  </si>
  <si>
    <r>
      <t xml:space="preserve">07:00 ~ 22:00
</t>
    </r>
    <r>
      <rPr>
        <b/>
        <sz val="11"/>
        <color rgb="FFFF0000"/>
        <rFont val="맑은 고딕"/>
        <family val="3"/>
        <charset val="129"/>
        <scheme val="minor"/>
      </rPr>
      <t>일몰 : 20:29</t>
    </r>
    <phoneticPr fontId="1" type="noConversion"/>
  </si>
  <si>
    <r>
      <t xml:space="preserve">19:30~21:00
</t>
    </r>
    <r>
      <rPr>
        <b/>
        <sz val="11"/>
        <color rgb="FFFF0000"/>
        <rFont val="맑은 고딕"/>
        <family val="3"/>
        <charset val="129"/>
        <scheme val="minor"/>
      </rPr>
      <t>일몰 : 20:28</t>
    </r>
    <phoneticPr fontId="1" type="noConversion"/>
  </si>
  <si>
    <r>
      <t xml:space="preserve">19:30~20:30
</t>
    </r>
    <r>
      <rPr>
        <b/>
        <sz val="11"/>
        <color rgb="FFFF0000"/>
        <rFont val="맑은 고딕"/>
        <family val="3"/>
        <charset val="129"/>
        <scheme val="minor"/>
      </rPr>
      <t>일몰 : 20:26</t>
    </r>
    <phoneticPr fontId="1" type="noConversion"/>
  </si>
  <si>
    <t>22:00 ~</t>
    <phoneticPr fontId="1" type="noConversion"/>
  </si>
  <si>
    <r>
      <t xml:space="preserve">19:00~22:00
</t>
    </r>
    <r>
      <rPr>
        <b/>
        <sz val="11"/>
        <color rgb="FFFF0000"/>
        <rFont val="맑은 고딕"/>
        <family val="3"/>
        <charset val="129"/>
        <scheme val="minor"/>
      </rPr>
      <t>일몰 : 20:25</t>
    </r>
    <phoneticPr fontId="1" type="noConversion"/>
  </si>
  <si>
    <t xml:space="preserve">베네치아 
*산마르코광장
*산마르코종탑
*수상버스 탑승
*탄식의 다리
</t>
    <phoneticPr fontId="1" type="noConversion"/>
  </si>
  <si>
    <r>
      <t xml:space="preserve">19:30~
</t>
    </r>
    <r>
      <rPr>
        <b/>
        <sz val="11"/>
        <color rgb="FFFF0000"/>
        <rFont val="맑은 고딕"/>
        <family val="3"/>
        <charset val="129"/>
        <scheme val="minor"/>
      </rPr>
      <t>일몰 : 21:00</t>
    </r>
    <phoneticPr fontId="1" type="noConversion"/>
  </si>
  <si>
    <r>
      <t xml:space="preserve">18:05~21:53
</t>
    </r>
    <r>
      <rPr>
        <b/>
        <sz val="11"/>
        <color rgb="FFFF0000"/>
        <rFont val="맑은 고딕"/>
        <family val="3"/>
        <charset val="129"/>
        <scheme val="minor"/>
      </rPr>
      <t>일몰 : 20:59</t>
    </r>
    <phoneticPr fontId="1" type="noConversion"/>
  </si>
  <si>
    <r>
      <t xml:space="preserve">20:00 ~
</t>
    </r>
    <r>
      <rPr>
        <b/>
        <sz val="11"/>
        <color rgb="FFFF0000"/>
        <rFont val="맑은 고딕"/>
        <family val="3"/>
        <charset val="129"/>
        <scheme val="minor"/>
      </rPr>
      <t>일몰 : 21:04</t>
    </r>
    <phoneticPr fontId="1" type="noConversion"/>
  </si>
  <si>
    <t>계좌이체</t>
    <phoneticPr fontId="1" type="noConversion"/>
  </si>
  <si>
    <t>버스</t>
    <phoneticPr fontId="1" type="noConversion"/>
  </si>
  <si>
    <t xml:space="preserve">르와시 버스타고 오페라 가르니에까지 이동                                               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</si>
  <si>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드골</t>
    </r>
    <r>
      <rPr>
        <sz val="11"/>
        <rFont val="맑은 고딕"/>
        <family val="3"/>
        <charset val="129"/>
        <scheme val="minor"/>
      </rPr>
      <t xml:space="preserve">  → (1시간) → </t>
    </r>
    <r>
      <rPr>
        <b/>
        <sz val="11"/>
        <color rgb="FF0000CC"/>
        <rFont val="맑은 고딕"/>
        <family val="3"/>
        <charset val="129"/>
        <scheme val="minor"/>
      </rPr>
      <t xml:space="preserve">오페라 가르니에 → </t>
    </r>
    <r>
      <rPr>
        <sz val="11"/>
        <rFont val="맑은 고딕"/>
        <family val="3"/>
        <charset val="129"/>
        <scheme val="minor"/>
      </rPr>
      <t>(1.7km, 22분) → 숙소 (Rue de l'Arbre Sec, 75001 Paris )</t>
    </r>
    <phoneticPr fontId="1" type="noConversion"/>
  </si>
  <si>
    <t>드골공항 안내 Desk에서 뮤지업패스 4일권 구입
유심칩 구입 - 보다폰 유럽 통합칩</t>
    <phoneticPr fontId="1" type="noConversion"/>
  </si>
  <si>
    <t>09:00 ~ 10:30</t>
    <phoneticPr fontId="1" type="noConversion"/>
  </si>
  <si>
    <t>10:30~13:00</t>
    <phoneticPr fontId="1" type="noConversion"/>
  </si>
  <si>
    <t>상황 봐서 힘들면 택시도 이용</t>
    <phoneticPr fontId="1" type="noConversion"/>
  </si>
  <si>
    <t xml:space="preserve">21:00 ~ 21:20 </t>
    <phoneticPr fontId="1" type="noConversion"/>
  </si>
  <si>
    <r>
      <t xml:space="preserve">21:30~22:30 
</t>
    </r>
    <r>
      <rPr>
        <b/>
        <sz val="11"/>
        <color rgb="FFFF0000"/>
        <rFont val="맑은 고딕"/>
        <family val="3"/>
        <charset val="129"/>
        <scheme val="minor"/>
      </rPr>
      <t>일몰 :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21:43</t>
    </r>
    <phoneticPr fontId="1" type="noConversion"/>
  </si>
  <si>
    <t>19:00~21:00</t>
    <phoneticPr fontId="1" type="noConversion"/>
  </si>
  <si>
    <t xml:space="preserve">22:30 ~ </t>
    <phoneticPr fontId="1" type="noConversion"/>
  </si>
  <si>
    <t>로뎅미술관 &amp; 앵발라드 군사박물관 관람</t>
    <phoneticPr fontId="1" type="noConversion"/>
  </si>
  <si>
    <t>군사박물관에 나폴레옹 무덤이 있음, 알렉상드르 3세다리 보임</t>
    <phoneticPr fontId="1" type="noConversion"/>
  </si>
  <si>
    <t>파리
*오르세미술관
*로뎅미술관
*앵발라드 군사박물관
*개선문
*샹젤리제거리</t>
    <phoneticPr fontId="1" type="noConversion"/>
  </si>
  <si>
    <r>
      <t xml:space="preserve">저녁식사, Pasco </t>
    </r>
    <r>
      <rPr>
        <b/>
        <sz val="11"/>
        <color rgb="FF0000FF"/>
        <rFont val="맑은 고딕"/>
        <family val="3"/>
        <charset val="129"/>
        <scheme val="minor"/>
      </rPr>
      <t xml:space="preserve">(예약 완료) </t>
    </r>
    <r>
      <rPr>
        <sz val="11"/>
        <color theme="1"/>
        <rFont val="맑은 고딕"/>
        <family val="2"/>
        <charset val="129"/>
        <scheme val="minor"/>
      </rPr>
      <t xml:space="preserve">
Booking number : 56939977</t>
    </r>
    <phoneticPr fontId="1" type="noConversion"/>
  </si>
  <si>
    <t>점심식사, 맥도널드 (Or 숙소에서 점심)</t>
    <phoneticPr fontId="1" type="noConversion"/>
  </si>
  <si>
    <t>셔틀버스 (5유로)</t>
    <phoneticPr fontId="1" type="noConversion"/>
  </si>
  <si>
    <t>중앙역 → (M3, 노란색, SAN DONATO방향 5정거장) →  두오모</t>
    <phoneticPr fontId="1" type="noConversion"/>
  </si>
  <si>
    <t>두오모 앞 16번 트램 → (1.5km, 6정류장) → Santa Maria delle Grazie 성당</t>
    <phoneticPr fontId="1" type="noConversion"/>
  </si>
  <si>
    <t>성당→(800m, 10분) →Cadorna역  M2 탑승 → (5정거장) →중앙역</t>
    <phoneticPr fontId="1" type="noConversion"/>
  </si>
  <si>
    <t xml:space="preserve">지하철 </t>
    <phoneticPr fontId="1" type="noConversion"/>
  </si>
  <si>
    <t>트램 가격 확인</t>
    <phoneticPr fontId="1" type="noConversion"/>
  </si>
  <si>
    <t>부엘링 기내가방 reject대비해 다른 가방 준비</t>
    <phoneticPr fontId="1" type="noConversion"/>
  </si>
  <si>
    <t>멀티콘센트</t>
    <phoneticPr fontId="1" type="noConversion"/>
  </si>
  <si>
    <t>기차</t>
    <phoneticPr fontId="1" type="noConversion"/>
  </si>
  <si>
    <t>밀라노 → (1시간 20분)  → 도모도솔라 →(30분) → 브리그</t>
    <phoneticPr fontId="1" type="noConversion"/>
  </si>
  <si>
    <r>
      <t xml:space="preserve">도모도솔라행 열차 탑승 </t>
    </r>
    <r>
      <rPr>
        <b/>
        <sz val="11"/>
        <color rgb="FF0000CC"/>
        <rFont val="맑은 고딕"/>
        <family val="3"/>
        <charset val="129"/>
        <scheme val="minor"/>
      </rPr>
      <t>(EuroCity  34)</t>
    </r>
    <r>
      <rPr>
        <sz val="11"/>
        <color theme="1"/>
        <rFont val="맑은 고딕"/>
        <family val="2"/>
        <charset val="129"/>
        <scheme val="minor"/>
      </rPr>
      <t xml:space="preserve">   - 브리그</t>
    </r>
    <phoneticPr fontId="1" type="noConversion"/>
  </si>
  <si>
    <t>스위스패스 구입 후 베른으로 출발</t>
    <phoneticPr fontId="1" type="noConversion"/>
  </si>
  <si>
    <t>12:25~14:16</t>
    <phoneticPr fontId="1" type="noConversion"/>
  </si>
  <si>
    <t>Brig (14:49 출발) →(15:24 도착) Spiez( 15:25출발) → (15:54도착) Bern  : Intercity 831로 동일 기차로 확인됨, 계속 타고 가도 될 것 같음</t>
    <phoneticPr fontId="1" type="noConversion"/>
  </si>
  <si>
    <t>14:49~15:54</t>
    <phoneticPr fontId="1" type="noConversion"/>
  </si>
  <si>
    <t>시내관광</t>
    <phoneticPr fontId="1" type="noConversion"/>
  </si>
  <si>
    <t>16:00~19:30</t>
    <phoneticPr fontId="1" type="noConversion"/>
  </si>
  <si>
    <t>베른 (19:34출발)  → 인터라켄 OST (20:28분도착) → 빌더스빌 (21:00도착)</t>
    <phoneticPr fontId="1" type="noConversion"/>
  </si>
  <si>
    <t>19:34 ~ 21:00</t>
    <phoneticPr fontId="1" type="noConversion"/>
  </si>
  <si>
    <t>베른
*장미공원
*치트글로게 시계탑
*베른 대성당</t>
    <phoneticPr fontId="1" type="noConversion"/>
  </si>
  <si>
    <t>Zytglogge's clock tower, Kramgasse street, Bern Munster</t>
    <phoneticPr fontId="1" type="noConversion"/>
  </si>
  <si>
    <t>저녁식사 : 라츠켈러 베른(Ratskeller Bern)</t>
    <phoneticPr fontId="1" type="noConversion"/>
  </si>
  <si>
    <t>인터라켄</t>
    <phoneticPr fontId="1" type="noConversion"/>
  </si>
  <si>
    <t>숙소로 이동</t>
    <phoneticPr fontId="1" type="noConversion"/>
  </si>
  <si>
    <t>인터라켄 OST에서 빌더스빌로 가는 기차 타야함</t>
    <phoneticPr fontId="1" type="noConversion"/>
  </si>
  <si>
    <t>지하철비 4.5€ X 4
짐보관 4.5€ X 4</t>
    <phoneticPr fontId="1" type="noConversion"/>
  </si>
  <si>
    <t>표는 중앙역과 지하철 중간에 있는 담배가게(타바끼)에서 구입해야 집시들을 피할수 있음
트램 가격 확인해서 1.5유로면 하루권 4.5유로 티켓 구매
중앙역 1층 오른쪽에 보관해줌, 여권 맡겨야</t>
    <phoneticPr fontId="1" type="noConversion"/>
  </si>
  <si>
    <t>Domodossola- Brig 승차권 구매(스위스철도) : 50€
BRIG역에서 스위스 패스 세이버 4일권 구매해아 함, 패밀리카드 발급 (세이버 4일권)</t>
    <phoneticPr fontId="1" type="noConversion"/>
  </si>
  <si>
    <t>티켓 38.53€
세이버4일 202€ X 2</t>
    <phoneticPr fontId="1" type="noConversion"/>
  </si>
  <si>
    <t>동역 - 일본식 정원을 지나면 면세점과 기념품점,카지노가있는 회에베크거리가 나옴. 반호거리와 연결되어있음 서역 - 서역에 도착하기전에 오른쪽에 나와있는 Marktgrass 거리쪽으로 들어서면 호수와 교회가 어우러진 그림같은 풍경을 볼수있다.
Coop에서 Angus Siloin Beef - 조금 비싸지만 강추</t>
    <phoneticPr fontId="1" type="noConversion"/>
  </si>
  <si>
    <r>
      <t xml:space="preserve">21:00~
</t>
    </r>
    <r>
      <rPr>
        <b/>
        <sz val="11"/>
        <color rgb="FFFF0000"/>
        <rFont val="맑은 고딕"/>
        <family val="3"/>
        <charset val="129"/>
        <scheme val="minor"/>
      </rPr>
      <t>일몰 : 21:01</t>
    </r>
    <phoneticPr fontId="1" type="noConversion"/>
  </si>
  <si>
    <t>숙소 Check in, 일정정리, 휴식</t>
    <phoneticPr fontId="1" type="noConversion"/>
  </si>
  <si>
    <t>점심식사 :40€</t>
    <phoneticPr fontId="1" type="noConversion"/>
  </si>
  <si>
    <t xml:space="preserve">비용 알아볼것
클라이 마테호른-32Chf 고르너그라트-41Chf   
식비 -100Chf </t>
    <phoneticPr fontId="1" type="noConversion"/>
  </si>
  <si>
    <t>잡비</t>
    <phoneticPr fontId="1" type="noConversion"/>
  </si>
  <si>
    <t xml:space="preserve">밀라노
*두오모
*최후의 만찬
</t>
    <phoneticPr fontId="1" type="noConversion"/>
  </si>
  <si>
    <t>도모도쏠라
브리그
베른</t>
    <phoneticPr fontId="1" type="noConversion"/>
  </si>
  <si>
    <t>베른
인터라켄</t>
    <phoneticPr fontId="1" type="noConversion"/>
  </si>
  <si>
    <t>아씨시 
* 산타마리아 성당
* 성프란체스코성당
토스카나 드라이빙
* 발도르챠언덕
* 싸이프러스 길
* 몬테풀치아노
* 피엔차
* 발도르차
* 몬탈치노</t>
    <phoneticPr fontId="1" type="noConversion"/>
  </si>
  <si>
    <t>여권원본 꼭    지참</t>
    <phoneticPr fontId="1" type="noConversion"/>
  </si>
  <si>
    <t>잡비</t>
    <phoneticPr fontId="1" type="noConversion"/>
  </si>
  <si>
    <t>잡비 (기름값, 톨비)</t>
    <phoneticPr fontId="1" type="noConversion"/>
  </si>
  <si>
    <t>잡비(기름값, 톨비)</t>
    <phoneticPr fontId="1" type="noConversion"/>
  </si>
  <si>
    <r>
      <t>잡비 : 70</t>
    </r>
    <r>
      <rPr>
        <sz val="11"/>
        <color theme="1"/>
        <rFont val="맑은 고딕"/>
        <family val="3"/>
        <charset val="129"/>
        <scheme val="minor"/>
      </rPr>
      <t>€</t>
    </r>
    <phoneticPr fontId="1" type="noConversion"/>
  </si>
  <si>
    <t>잡비 : 70€</t>
    <phoneticPr fontId="1" type="noConversion"/>
  </si>
  <si>
    <r>
      <t xml:space="preserve">르와시 : 10€  / Person
</t>
    </r>
    <r>
      <rPr>
        <b/>
        <sz val="9.5"/>
        <color rgb="FFFF0000"/>
        <rFont val="맑은 고딕"/>
        <family val="3"/>
        <charset val="129"/>
        <scheme val="minor"/>
      </rPr>
      <t xml:space="preserve">Total 40€ (4장)
</t>
    </r>
    <r>
      <rPr>
        <sz val="9.5"/>
        <rFont val="맑은 고딕"/>
        <family val="3"/>
        <charset val="129"/>
        <scheme val="minor"/>
      </rPr>
      <t>까르네 10장 : 10.4</t>
    </r>
    <r>
      <rPr>
        <b/>
        <sz val="9.5"/>
        <rFont val="맑은 고딕"/>
        <family val="3"/>
        <charset val="129"/>
        <scheme val="minor"/>
      </rPr>
      <t xml:space="preserve">
</t>
    </r>
    <r>
      <rPr>
        <b/>
        <sz val="9.5"/>
        <color rgb="FFFF0000"/>
        <rFont val="맑은 고딕"/>
        <family val="3"/>
        <charset val="129"/>
        <scheme val="minor"/>
      </rPr>
      <t>Total 41.6€ (40장)
뮤지엄패스 4일권, 2매 :104€
유심 : 50€</t>
    </r>
    <phoneticPr fontId="1" type="noConversion"/>
  </si>
  <si>
    <t>노트르담 종답 올라가기 아침 8시 입장</t>
    <phoneticPr fontId="1" type="noConversion"/>
  </si>
  <si>
    <r>
      <t>저녁식사 : 120</t>
    </r>
    <r>
      <rPr>
        <sz val="9.5"/>
        <color theme="1"/>
        <rFont val="맑은 고딕"/>
        <family val="3"/>
        <charset val="129"/>
        <scheme val="minor"/>
      </rPr>
      <t>€</t>
    </r>
    <phoneticPr fontId="1" type="noConversion"/>
  </si>
  <si>
    <t>어른 8.5€
아동 2.5€</t>
    <phoneticPr fontId="1" type="noConversion"/>
  </si>
  <si>
    <t xml:space="preserve">-. FGC를 타러가서 몬세라트 통합권 구입
</t>
    <phoneticPr fontId="1" type="noConversion"/>
  </si>
  <si>
    <r>
      <t xml:space="preserve">정류소 찾을것, 에스파냐 역에서 몬세라토 통합권 구매!!!!, 
-. 산악열차나, 케이블카 옵션 선택
</t>
    </r>
    <r>
      <rPr>
        <b/>
        <sz val="11"/>
        <color rgb="FFFF0000"/>
        <rFont val="맑은 고딕"/>
        <family val="3"/>
        <charset val="129"/>
        <scheme val="minor"/>
      </rPr>
      <t xml:space="preserve">-. 통합권으로 3일동안 지하철 5번 이용 가능하니 버리지 말것! </t>
    </r>
    <phoneticPr fontId="1" type="noConversion"/>
  </si>
  <si>
    <t>콜로세움 12€/person</t>
    <phoneticPr fontId="1" type="noConversion"/>
  </si>
  <si>
    <t>바게뜨</t>
    <phoneticPr fontId="1" type="noConversion"/>
  </si>
  <si>
    <t>궁전내 탈것, 점심</t>
    <phoneticPr fontId="1" type="noConversion"/>
  </si>
  <si>
    <t>버스</t>
    <phoneticPr fontId="1" type="noConversion"/>
  </si>
  <si>
    <t>메트로</t>
    <phoneticPr fontId="1" type="noConversion"/>
  </si>
  <si>
    <t>수도원 간식</t>
    <phoneticPr fontId="1" type="noConversion"/>
  </si>
  <si>
    <t>숙소</t>
    <phoneticPr fontId="1" type="noConversion"/>
  </si>
  <si>
    <t>비행기</t>
    <phoneticPr fontId="1" type="noConversion"/>
  </si>
  <si>
    <t>베트남항공</t>
    <phoneticPr fontId="1" type="noConversion"/>
  </si>
  <si>
    <t>인천-유럽</t>
    <phoneticPr fontId="1" type="noConversion"/>
  </si>
  <si>
    <t>파리-바르셀로나</t>
    <phoneticPr fontId="1" type="noConversion"/>
  </si>
  <si>
    <t>바르셀로나-로마</t>
    <phoneticPr fontId="1" type="noConversion"/>
  </si>
  <si>
    <t>부엘링 티켓 프린트</t>
    <phoneticPr fontId="1" type="noConversion"/>
  </si>
  <si>
    <t>트랜이탈리아</t>
    <phoneticPr fontId="1" type="noConversion"/>
  </si>
  <si>
    <t>베니스-밀라노</t>
    <phoneticPr fontId="1" type="noConversion"/>
  </si>
  <si>
    <t>밀라노-도모도솔라</t>
    <phoneticPr fontId="1" type="noConversion"/>
  </si>
  <si>
    <t>독일철도</t>
    <phoneticPr fontId="1" type="noConversion"/>
  </si>
  <si>
    <t>인터라켄 - 바젤</t>
    <phoneticPr fontId="1" type="noConversion"/>
  </si>
  <si>
    <t>프랑크푸르트 공항</t>
    <phoneticPr fontId="1" type="noConversion"/>
  </si>
  <si>
    <t>에어비앤비</t>
    <phoneticPr fontId="1" type="noConversion"/>
  </si>
  <si>
    <t>Booking.com</t>
    <phoneticPr fontId="1" type="noConversion"/>
  </si>
  <si>
    <t>현지지불</t>
    <phoneticPr fontId="1" type="noConversion"/>
  </si>
  <si>
    <t>지불완료</t>
    <phoneticPr fontId="1" type="noConversion"/>
  </si>
  <si>
    <t>Agriturismo</t>
    <phoneticPr fontId="1" type="noConversion"/>
  </si>
  <si>
    <t>렌트</t>
    <phoneticPr fontId="1" type="noConversion"/>
  </si>
  <si>
    <t>허츠</t>
    <phoneticPr fontId="1" type="noConversion"/>
  </si>
  <si>
    <t>티켓</t>
    <phoneticPr fontId="1" type="noConversion"/>
  </si>
  <si>
    <t>투어</t>
    <phoneticPr fontId="1" type="noConversion"/>
  </si>
  <si>
    <t>자전거나라</t>
    <phoneticPr fontId="1" type="noConversion"/>
  </si>
  <si>
    <t>가우디투어</t>
    <phoneticPr fontId="1" type="noConversion"/>
  </si>
  <si>
    <t>남부환상투어</t>
    <phoneticPr fontId="1" type="noConversion"/>
  </si>
  <si>
    <t>바티칸투어</t>
    <phoneticPr fontId="1" type="noConversion"/>
  </si>
  <si>
    <t>에펠탑</t>
    <phoneticPr fontId="1" type="noConversion"/>
  </si>
  <si>
    <t>퐁네프유람선</t>
    <phoneticPr fontId="1" type="noConversion"/>
  </si>
  <si>
    <t>우피치</t>
    <phoneticPr fontId="1" type="noConversion"/>
  </si>
  <si>
    <t>최후의만찬</t>
    <phoneticPr fontId="1" type="noConversion"/>
  </si>
  <si>
    <t>Total</t>
    <phoneticPr fontId="1" type="noConversion"/>
  </si>
  <si>
    <t xml:space="preserve">Total </t>
  </si>
  <si>
    <t>지불완료</t>
    <phoneticPr fontId="1" type="noConversion"/>
  </si>
  <si>
    <t>지불예정</t>
    <phoneticPr fontId="1" type="noConversion"/>
  </si>
  <si>
    <t>총경비</t>
    <phoneticPr fontId="1" type="noConversion"/>
  </si>
  <si>
    <t>루프트한자셔틀</t>
    <phoneticPr fontId="1" type="noConversion"/>
  </si>
  <si>
    <t>몬탈치노</t>
    <phoneticPr fontId="1" type="noConversion"/>
  </si>
  <si>
    <t>피렌체, 베네치아, 하이델</t>
    <phoneticPr fontId="1" type="noConversion"/>
  </si>
  <si>
    <t>파리, 바르셀로나, 로마, 스위스</t>
    <phoneticPr fontId="1" type="noConversion"/>
  </si>
  <si>
    <t>로마-아씨시-몬탈치노-피렌체</t>
    <phoneticPr fontId="1" type="noConversion"/>
  </si>
  <si>
    <t>Notre Dame → (210m, 3분)→ 셰익스피어 앤 컴퍼니 → (500m, 6분) →콜레주 드 프랑스 &amp; 소르본대학  → (950m, 12분) →룩상부르크 공원</t>
    <phoneticPr fontId="1" type="noConversion"/>
  </si>
  <si>
    <t>Pont-Neuf →(1km, 13분)→ Conciergerie →(59m, 1분)→  Saint chapelle  →(400m, 5분)→ Notre Dame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</si>
  <si>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 xml:space="preserve">La Tour-Maubourg </t>
    </r>
    <r>
      <rPr>
        <b/>
        <sz val="11"/>
        <color rgb="FFFF0000"/>
        <rFont val="맑은 고딕"/>
        <family val="3"/>
        <charset val="129"/>
        <scheme val="minor"/>
      </rPr>
      <t>M8</t>
    </r>
    <r>
      <rPr>
        <sz val="11"/>
        <rFont val="맑은 고딕"/>
        <family val="3"/>
        <charset val="129"/>
        <scheme val="minor"/>
      </rPr>
      <t xml:space="preserve"> Créteil - Pointe du Lac행 → 
(3분, 정류장 2개) </t>
    </r>
    <r>
      <rPr>
        <sz val="11"/>
        <color theme="1"/>
        <rFont val="맑은 고딕"/>
        <family val="3"/>
        <charset val="129"/>
        <scheme val="minor"/>
      </rPr>
      <t xml:space="preserve"> → </t>
    </r>
    <r>
      <rPr>
        <b/>
        <sz val="11"/>
        <color rgb="FF0000CC"/>
        <rFont val="맑은 고딕"/>
        <family val="3"/>
        <charset val="129"/>
        <scheme val="minor"/>
      </rPr>
      <t xml:space="preserve">Concorde </t>
    </r>
    <r>
      <rPr>
        <b/>
        <sz val="11"/>
        <color rgb="FFFF0000"/>
        <rFont val="맑은 고딕"/>
        <family val="3"/>
        <charset val="129"/>
        <scheme val="minor"/>
      </rPr>
      <t>M1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La Défense행 →</t>
    </r>
    <r>
      <rPr>
        <b/>
        <sz val="11"/>
        <color rgb="FF0000CC"/>
        <rFont val="맑은 고딕"/>
        <family val="3"/>
        <charset val="129"/>
        <scheme val="minor"/>
      </rPr>
      <t xml:space="preserve">
</t>
    </r>
    <r>
      <rPr>
        <sz val="11"/>
        <rFont val="맑은 고딕"/>
        <family val="3"/>
        <charset val="129"/>
        <scheme val="minor"/>
      </rPr>
      <t>(5분, 정류장 4개)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 xml:space="preserve"> → </t>
    </r>
    <r>
      <rPr>
        <b/>
        <sz val="11"/>
        <color rgb="FF0000CC"/>
        <rFont val="맑은 고딕"/>
        <family val="3"/>
        <charset val="129"/>
        <scheme val="minor"/>
      </rPr>
      <t>Charles de Gaulle - Étoile</t>
    </r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</si>
  <si>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George V</t>
    </r>
    <r>
      <rPr>
        <sz val="11"/>
        <color theme="1"/>
        <rFont val="맑은 고딕"/>
        <family val="3"/>
        <charset val="129"/>
        <scheme val="minor"/>
      </rPr>
      <t xml:space="preserve"> M1Château de Vincennes행 8분 (정류장 6개) → </t>
    </r>
    <r>
      <rPr>
        <b/>
        <sz val="11"/>
        <color rgb="FF0000CC"/>
        <rFont val="맑은 고딕"/>
        <family val="3"/>
        <charset val="129"/>
        <scheme val="minor"/>
      </rPr>
      <t>Louvre - Rivoli → 숙소도착</t>
    </r>
    <phoneticPr fontId="1" type="noConversion"/>
  </si>
  <si>
    <t>몽마르뜨, 샤크레쾨르 성당,달리미술관</t>
    <phoneticPr fontId="1" type="noConversion"/>
  </si>
  <si>
    <t>몽마르뜨-샤크레쾨르-달리미술관 (650m, 9분)</t>
    <phoneticPr fontId="1" type="noConversion"/>
  </si>
  <si>
    <t>139 rue Saint-Dominique, 75007 Paris, France (Eiffel Tower / Invalides / Palais-Bourbon)</t>
    <phoneticPr fontId="1" type="noConversion"/>
  </si>
  <si>
    <t>집에서 한식 또는 깜바로 (Passeig de Joan de Borbó, 53 08003 Barceloneta, Barcelona)</t>
    <phoneticPr fontId="1" type="noConversion"/>
  </si>
  <si>
    <t xml:space="preserve">Via Della Purificazione 21, 00187 Rome, Italy </t>
    <phoneticPr fontId="1" type="noConversion"/>
  </si>
  <si>
    <r>
      <t>저녁식사 Osteria Barberini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(예약 완료)</t>
    </r>
    <phoneticPr fontId="1" type="noConversion"/>
  </si>
  <si>
    <t xml:space="preserve">콜로세움 → 콘스탄티누스대제의 개선문 → 팔라티노 → 포로로마노 → 캄피돌리오 광장 → 베네치아광장 → 트레비분수 </t>
    <phoneticPr fontId="1" type="noConversion"/>
  </si>
  <si>
    <t>스페인계단 - 숙소이동</t>
    <phoneticPr fontId="1" type="noConversion"/>
  </si>
  <si>
    <t>식당 → (550m, 7분) → 스페인계단 → (1.4km, 18분) →  숙소</t>
    <phoneticPr fontId="1" type="noConversion"/>
  </si>
  <si>
    <t>21:00 ~22:30</t>
    <phoneticPr fontId="1" type="noConversion"/>
  </si>
  <si>
    <t>22:30 ~</t>
    <phoneticPr fontId="1" type="noConversion"/>
  </si>
  <si>
    <t>Location: ROME VIA VENETO
Address: VIA SARDEGNA 30 A
Phone Number: 063216886
Date/Time: SAT 02 AUG 2014 09:00 AM</t>
    <phoneticPr fontId="1" type="noConversion"/>
  </si>
  <si>
    <t xml:space="preserve">Basilica of Santa Maria degli Angeli, Via Porziuncola, 1, 06081 Santa Maria degli Angeli Perugia, 이탈리아
</t>
    <phoneticPr fontId="1" type="noConversion"/>
  </si>
  <si>
    <t xml:space="preserve">Pizzeria Ristorante Bibiano, Viale Guglielmo Marconi, 1c, 06081 Assisi, 이탈리아 </t>
    <phoneticPr fontId="1" type="noConversion"/>
  </si>
  <si>
    <t>74, Bd de la Tour Maubourg  75007 Paris</t>
    <phoneticPr fontId="1" type="noConversion"/>
  </si>
  <si>
    <t xml:space="preserve">달리 미술관 : 11 rue Poulbot, 75018 Paris, France   (Montmartre) </t>
    <phoneticPr fontId="1" type="noConversion"/>
  </si>
  <si>
    <t>16, Rue des trois frères, 75018 Paris, France (Montmartre)</t>
    <phoneticPr fontId="1" type="noConversion"/>
  </si>
  <si>
    <r>
      <rPr>
        <b/>
        <sz val="11"/>
        <color rgb="FF0000CC"/>
        <rFont val="맑은 고딕"/>
        <family val="3"/>
        <charset val="129"/>
        <scheme val="minor"/>
      </rPr>
      <t>T1 터미널, A1버스 탑승</t>
    </r>
    <r>
      <rPr>
        <sz val="11"/>
        <color theme="1"/>
        <rFont val="맑은 고딕"/>
        <family val="3"/>
        <charset val="129"/>
        <scheme val="minor"/>
      </rPr>
      <t xml:space="preserve"> → (25분) → 카탈루냐 광장 하차 → (1km, 11분) → </t>
    </r>
    <r>
      <rPr>
        <b/>
        <sz val="11"/>
        <color rgb="FF0000CC"/>
        <rFont val="맑은 고딕"/>
        <family val="3"/>
        <charset val="129"/>
        <scheme val="minor"/>
      </rPr>
      <t>숙소</t>
    </r>
    <r>
      <rPr>
        <sz val="11"/>
        <color theme="1"/>
        <rFont val="맑은 고딕"/>
        <family val="3"/>
        <charset val="129"/>
        <scheme val="minor"/>
      </rPr>
      <t xml:space="preserve"> (carrer de Trafalgar 78, Barcelona)</t>
    </r>
    <phoneticPr fontId="1" type="noConversion"/>
  </si>
  <si>
    <t xml:space="preserve">
1. Carrer de la Cera, 23 | El Raval, 08001 Barcelona, Spain
2. Consell de Cent 334-336, 08009 Barcelona, Spain
3. Passatge Simo, 18, Barcelona, Spain
</t>
    <phoneticPr fontId="1" type="noConversion"/>
  </si>
  <si>
    <r>
      <t xml:space="preserve">숙소 주소 : Via Panisperna 203, 로마, Lazio 00184, </t>
    </r>
    <r>
      <rPr>
        <b/>
        <sz val="11"/>
        <color rgb="FFFF0000"/>
        <rFont val="맑은 고딕"/>
        <family val="3"/>
        <charset val="129"/>
        <scheme val="minor"/>
      </rPr>
      <t>Terravision홈페이지 사전 예약시 4Euro</t>
    </r>
    <phoneticPr fontId="1" type="noConversion"/>
  </si>
  <si>
    <t xml:space="preserve">Largo Fratelli Alinari 11, Florence, IT 
Latitude 43.776284345542315, Longitude 11.2505042552948 
</t>
    <phoneticPr fontId="1" type="noConversion"/>
  </si>
  <si>
    <t>식당 주소 : Piazza degli Ottabiani, 16r  50123 Firenze</t>
    <phoneticPr fontId="1" type="noConversion"/>
  </si>
  <si>
    <t>시내로 이동 &amp; 늦은 저녁(부카 마리오(Buca mario)
걷는것도 비슷하게 시간이 걸림. (확인 할것)
식당 위치 변경도 검토</t>
    <phoneticPr fontId="1" type="noConversion"/>
  </si>
  <si>
    <t>숙소 주소 : Sestiere Cannaregio, 565, Venice, Italy
차량 반납 : 
Location: VENICE MESTRE RR STN
Address: VIALE STAZIONE 18F
Phone Number: 041 5383668
Date/Time: MON 04 AUG 2014 06:00 PM</t>
    <phoneticPr fontId="1" type="noConversion"/>
  </si>
  <si>
    <t>Calle De La Casseleria, 5324, 30122 Venice, Italy</t>
    <phoneticPr fontId="1" type="noConversion"/>
  </si>
  <si>
    <t>Ruga Vecchia San Giovanni (Ruga Rialto) -970 | Between the Rialto Bridge and Campo San Polo, 30125 Venice, Italy (San Polo)</t>
    <phoneticPr fontId="1" type="noConversion"/>
  </si>
  <si>
    <t>Il Cocco</t>
    <phoneticPr fontId="1" type="noConversion"/>
  </si>
  <si>
    <t>예약 site</t>
    <phoneticPr fontId="1" type="noConversion"/>
  </si>
  <si>
    <t>설명</t>
    <phoneticPr fontId="1" type="noConversion"/>
  </si>
  <si>
    <t>Air B&amp;B</t>
    <phoneticPr fontId="1" type="noConversion"/>
  </si>
  <si>
    <t>직접 contact</t>
    <phoneticPr fontId="1" type="noConversion"/>
  </si>
  <si>
    <t>Booking.com</t>
    <phoneticPr fontId="1" type="noConversion"/>
  </si>
  <si>
    <t>Air B&amp;B</t>
    <phoneticPr fontId="1" type="noConversion"/>
  </si>
  <si>
    <t>7월23일~26일(4박)</t>
    <phoneticPr fontId="1" type="noConversion"/>
  </si>
  <si>
    <t>7월27일~29일(3박)</t>
    <phoneticPr fontId="1" type="noConversion"/>
  </si>
  <si>
    <t>7월30일~8월1일(3박)</t>
    <phoneticPr fontId="1" type="noConversion"/>
  </si>
  <si>
    <t>8월2일, 토(1박)</t>
    <phoneticPr fontId="1" type="noConversion"/>
  </si>
  <si>
    <t>8월3일, 일(1박)</t>
    <phoneticPr fontId="1" type="noConversion"/>
  </si>
  <si>
    <t>8월4일, 월(1박)</t>
    <phoneticPr fontId="1" type="noConversion"/>
  </si>
  <si>
    <t>8월9일(1박)</t>
    <phoneticPr fontId="1" type="noConversion"/>
  </si>
  <si>
    <t>8월5일~8일(4박)</t>
    <phoneticPr fontId="1" type="noConversion"/>
  </si>
  <si>
    <t>도보</t>
    <phoneticPr fontId="1" type="noConversion"/>
  </si>
  <si>
    <t>저녁식사, Ciro &amp; Ciro</t>
    <phoneticPr fontId="1" type="noConversion"/>
  </si>
  <si>
    <t>Piazza della Maddalena, 10
00186 Roma</t>
    <phoneticPr fontId="1" type="noConversion"/>
  </si>
  <si>
    <t>판테온, 7시30분 까지 Open</t>
    <phoneticPr fontId="1" type="noConversion"/>
  </si>
  <si>
    <t>성베드로광장 - 산탄젤로 성(천사의 성) - 판테온 - 나보나광장</t>
    <phoneticPr fontId="1" type="noConversion"/>
  </si>
  <si>
    <t>08:00 ~ 17:30</t>
    <phoneticPr fontId="1" type="noConversion"/>
  </si>
  <si>
    <t>17:30 ~ 19:30</t>
    <phoneticPr fontId="1" type="noConversion"/>
  </si>
  <si>
    <t>로마 - 바티칸투어
* 바티칸
* 산탄젤로 성
* 판테온
* 나보나 광장</t>
    <phoneticPr fontId="1" type="noConversion"/>
  </si>
  <si>
    <t>발도르차로 이동</t>
    <phoneticPr fontId="1" type="noConversion"/>
  </si>
  <si>
    <t>발도르차, 피엔차, 몬탈치노</t>
    <phoneticPr fontId="1" type="noConversion"/>
  </si>
  <si>
    <t>16:00~20:00</t>
    <phoneticPr fontId="1" type="noConversion"/>
  </si>
  <si>
    <t>숙소 : 아그리투리스모, IlCocco (저녁 예약 완료)</t>
    <phoneticPr fontId="1" type="noConversion"/>
  </si>
  <si>
    <t>숙소로 이동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</si>
  <si>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20:00</t>
    </r>
    <r>
      <rPr>
        <sz val="11"/>
        <color theme="1"/>
        <rFont val="맑은 고딕"/>
        <family val="2"/>
        <charset val="129"/>
        <scheme val="minor"/>
      </rPr>
      <t xml:space="preserve">~20:30
</t>
    </r>
    <r>
      <rPr>
        <b/>
        <sz val="11"/>
        <color rgb="FFFF0000"/>
        <rFont val="맑은 고딕"/>
        <family val="3"/>
        <charset val="129"/>
        <scheme val="minor"/>
      </rPr>
      <t>일몰 : 20:27</t>
    </r>
    <phoneticPr fontId="1" type="noConversion"/>
  </si>
  <si>
    <t>저녁식사</t>
    <phoneticPr fontId="1" type="noConversion"/>
  </si>
  <si>
    <t>고르너그라트 → 등하산 산악열차 이용                         클라인 메테호른 → 체르마트 - 케이블카 - 퓨리 - 케이블카 - 트로케너 슈테그 - 케이블카 -클라인 마테호른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</si>
</sst>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76" formatCode="#,##0.00\ [$€-1];[Red]\-#,##0.00\ [$€-1]"/>
    <numFmt numFmtId="177" formatCode="#,##0.00\ [$€-46E]"/>
    <numFmt numFmtId="178" formatCode="#,##0.00\ [$€-C3B]"/>
    <numFmt numFmtId="179" formatCode="[$CHF]\ #,##0.00;[Red]\-[$CHF]\ #,##0.00"/>
    <numFmt numFmtId="180" formatCode="[$CHF]\ #,##0.00"/>
    <numFmt numFmtId="181" formatCode="#,##0\ [$€-1];[Red]\-#,##0\ [$€-1]"/>
    <numFmt numFmtId="182" formatCode="#,##0.00\ [$€-408]"/>
    <numFmt numFmtId="183" formatCode="#,##0.00\ [$€-407]"/>
    <numFmt numFmtId="184" formatCode="#,##0.00\ [$€-407];[Red]\-#,##0.00\ [$€-407]"/>
  </numFmts>
  <fonts count="4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FF"/>
      <name val="Verdana"/>
      <family val="2"/>
    </font>
    <font>
      <b/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rgb="FF0000CC"/>
      <name val="맑은 고딕"/>
      <family val="3"/>
      <charset val="129"/>
      <scheme val="minor"/>
    </font>
    <font>
      <sz val="9.5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26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.5"/>
      <color rgb="FFFF0000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sz val="24"/>
      <color theme="1"/>
      <name val="맑은 고딕"/>
      <family val="2"/>
      <charset val="129"/>
      <scheme val="minor"/>
    </font>
    <font>
      <sz val="11"/>
      <color rgb="FF0000CC"/>
      <name val="맑은 고딕"/>
      <family val="3"/>
      <charset val="129"/>
      <scheme val="minor"/>
    </font>
    <font>
      <sz val="9.5"/>
      <name val="맑은 고딕"/>
      <family val="3"/>
      <charset val="129"/>
    </font>
    <font>
      <sz val="9.5"/>
      <color theme="1"/>
      <name val="맑은 고딕"/>
      <family val="3"/>
      <charset val="129"/>
    </font>
    <font>
      <sz val="9.35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.5"/>
      <color rgb="FF91EDF9"/>
      <name val="맑은 고딕"/>
      <family val="3"/>
      <charset val="129"/>
    </font>
    <font>
      <sz val="11"/>
      <name val="맑은 고딕"/>
      <family val="3"/>
      <charset val="129"/>
    </font>
    <font>
      <sz val="11"/>
      <color rgb="FF91EDF9"/>
      <name val="맑은 고딕"/>
      <family val="3"/>
      <charset val="129"/>
    </font>
    <font>
      <sz val="9.5"/>
      <color rgb="FF91EDF9"/>
      <name val="맑은 고딕"/>
      <family val="3"/>
      <charset val="129"/>
      <scheme val="minor"/>
    </font>
    <font>
      <sz val="11"/>
      <color rgb="FF91EDF9"/>
      <name val="맑은 고딕"/>
      <family val="3"/>
      <charset val="129"/>
      <scheme val="minor"/>
    </font>
    <font>
      <b/>
      <sz val="9.5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91EDF9"/>
      <name val="맑은 고딕"/>
      <family val="2"/>
      <charset val="129"/>
      <scheme val="minor"/>
    </font>
    <font>
      <sz val="9.35"/>
      <name val="맑은 고딕"/>
      <family val="3"/>
      <charset val="129"/>
    </font>
    <font>
      <b/>
      <sz val="9.35"/>
      <name val="맑은 고딕"/>
      <family val="3"/>
      <charset val="129"/>
    </font>
    <font>
      <b/>
      <sz val="9.35"/>
      <color rgb="FFFF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rgb="FF454545"/>
      <name val="Arial"/>
      <family val="2"/>
    </font>
    <font>
      <sz val="11"/>
      <color rgb="FF454545"/>
      <name val="Arial"/>
      <family val="2"/>
    </font>
    <font>
      <b/>
      <sz val="11"/>
      <color rgb="FF454545"/>
      <name val="맑은 고딕"/>
      <family val="2"/>
      <charset val="129"/>
    </font>
    <font>
      <b/>
      <sz val="11"/>
      <color rgb="FF454545"/>
      <name val="돋움"/>
      <family val="3"/>
      <charset val="129"/>
    </font>
    <font>
      <sz val="9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5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41" fontId="0" fillId="0" borderId="0" xfId="1" applyFont="1">
      <alignment vertical="center"/>
    </xf>
    <xf numFmtId="41" fontId="2" fillId="0" borderId="1" xfId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41" fontId="0" fillId="0" borderId="0" xfId="0" applyNumberFormat="1">
      <alignment vertical="center"/>
    </xf>
    <xf numFmtId="41" fontId="0" fillId="0" borderId="0" xfId="1" applyFont="1" applyFill="1" applyBorder="1">
      <alignment vertical="center"/>
    </xf>
    <xf numFmtId="0" fontId="0" fillId="0" borderId="0" xfId="0" applyAlignment="1">
      <alignment vertical="center" wrapText="1"/>
    </xf>
    <xf numFmtId="0" fontId="4" fillId="3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9" fillId="3" borderId="0" xfId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10" fillId="5" borderId="3" xfId="0" applyNumberFormat="1" applyFont="1" applyFill="1" applyBorder="1" applyAlignment="1">
      <alignment horizontal="center" vertical="center" wrapText="1"/>
    </xf>
    <xf numFmtId="177" fontId="10" fillId="5" borderId="6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77" fontId="10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8" xfId="0" applyFill="1" applyBorder="1" applyAlignment="1">
      <alignment vertical="center" wrapText="1"/>
    </xf>
    <xf numFmtId="177" fontId="10" fillId="6" borderId="8" xfId="0" applyNumberFormat="1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center" vertical="center" wrapText="1"/>
    </xf>
    <xf numFmtId="41" fontId="13" fillId="3" borderId="0" xfId="1" applyFont="1" applyFill="1" applyAlignment="1">
      <alignment vertical="center"/>
    </xf>
    <xf numFmtId="178" fontId="0" fillId="0" borderId="0" xfId="0" applyNumberFormat="1" applyAlignment="1">
      <alignment vertical="center" wrapText="1"/>
    </xf>
    <xf numFmtId="0" fontId="0" fillId="6" borderId="4" xfId="0" applyFill="1" applyBorder="1" applyAlignment="1">
      <alignment vertical="center" wrapText="1"/>
    </xf>
    <xf numFmtId="177" fontId="10" fillId="6" borderId="4" xfId="0" applyNumberFormat="1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177" fontId="10" fillId="6" borderId="6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 wrapText="1"/>
    </xf>
    <xf numFmtId="179" fontId="13" fillId="3" borderId="0" xfId="0" applyNumberFormat="1" applyFont="1" applyFill="1" applyAlignment="1">
      <alignment vertical="center"/>
    </xf>
    <xf numFmtId="0" fontId="0" fillId="7" borderId="4" xfId="0" applyFill="1" applyBorder="1" applyAlignment="1">
      <alignment vertical="center" wrapText="1"/>
    </xf>
    <xf numFmtId="180" fontId="10" fillId="7" borderId="4" xfId="0" applyNumberFormat="1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 wrapText="1"/>
    </xf>
    <xf numFmtId="180" fontId="10" fillId="7" borderId="6" xfId="0" applyNumberFormat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 wrapText="1"/>
    </xf>
    <xf numFmtId="180" fontId="10" fillId="7" borderId="1" xfId="0" applyNumberFormat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0" fontId="0" fillId="7" borderId="2" xfId="0" applyNumberForma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180" fontId="10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0" fillId="7" borderId="8" xfId="0" applyFont="1" applyFill="1" applyBorder="1" applyAlignment="1">
      <alignment vertical="center" wrapText="1"/>
    </xf>
    <xf numFmtId="180" fontId="10" fillId="7" borderId="8" xfId="0" applyNumberFormat="1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vertical="center" wrapText="1"/>
    </xf>
    <xf numFmtId="0" fontId="0" fillId="7" borderId="8" xfId="0" applyFill="1" applyBorder="1" applyAlignment="1">
      <alignment horizontal="center" vertical="center" wrapText="1"/>
    </xf>
    <xf numFmtId="20" fontId="0" fillId="7" borderId="8" xfId="0" applyNumberForma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180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0" fillId="7" borderId="6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176" fontId="13" fillId="3" borderId="0" xfId="0" applyNumberFormat="1" applyFont="1" applyFill="1" applyAlignment="1">
      <alignment vertical="center"/>
    </xf>
    <xf numFmtId="177" fontId="10" fillId="7" borderId="4" xfId="0" applyNumberFormat="1" applyFont="1" applyFill="1" applyBorder="1" applyAlignment="1">
      <alignment horizontal="left" vertical="center" wrapText="1"/>
    </xf>
    <xf numFmtId="177" fontId="10" fillId="7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11" fillId="8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vertical="center" wrapText="1"/>
    </xf>
    <xf numFmtId="0" fontId="0" fillId="8" borderId="8" xfId="0" applyFill="1" applyBorder="1" applyAlignment="1">
      <alignment horizontal="center" vertical="center"/>
    </xf>
    <xf numFmtId="20" fontId="0" fillId="8" borderId="8" xfId="0" applyNumberFormat="1" applyFill="1" applyBorder="1" applyAlignment="1">
      <alignment horizontal="center" vertical="center"/>
    </xf>
    <xf numFmtId="20" fontId="0" fillId="6" borderId="4" xfId="0" applyNumberFormat="1" applyFill="1" applyBorder="1" applyAlignment="1">
      <alignment horizontal="center" vertical="center" wrapText="1"/>
    </xf>
    <xf numFmtId="0" fontId="19" fillId="6" borderId="1" xfId="2" applyFill="1" applyBorder="1" applyAlignment="1" applyProtection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181" fontId="10" fillId="6" borderId="1" xfId="0" applyNumberFormat="1" applyFont="1" applyFill="1" applyBorder="1" applyAlignment="1">
      <alignment horizontal="left" vertical="center" wrapText="1"/>
    </xf>
    <xf numFmtId="181" fontId="11" fillId="6" borderId="1" xfId="0" applyNumberFormat="1" applyFont="1" applyFill="1" applyBorder="1" applyAlignment="1">
      <alignment horizontal="left" vertical="center" wrapText="1"/>
    </xf>
    <xf numFmtId="0" fontId="8" fillId="6" borderId="1" xfId="0" quotePrefix="1" applyFont="1" applyFill="1" applyBorder="1" applyAlignment="1">
      <alignment horizontal="left" vertical="center" wrapText="1"/>
    </xf>
    <xf numFmtId="182" fontId="10" fillId="6" borderId="8" xfId="0" applyNumberFormat="1" applyFont="1" applyFill="1" applyBorder="1" applyAlignment="1">
      <alignment horizontal="left" vertical="center" wrapText="1"/>
    </xf>
    <xf numFmtId="182" fontId="10" fillId="6" borderId="4" xfId="0" applyNumberFormat="1" applyFont="1" applyFill="1" applyBorder="1" applyAlignment="1">
      <alignment horizontal="left" vertical="center" wrapText="1"/>
    </xf>
    <xf numFmtId="182" fontId="10" fillId="6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top" wrapText="1"/>
    </xf>
    <xf numFmtId="0" fontId="19" fillId="6" borderId="1" xfId="2" applyFill="1" applyBorder="1" applyAlignment="1" applyProtection="1">
      <alignment vertical="center" wrapText="1"/>
    </xf>
    <xf numFmtId="182" fontId="7" fillId="6" borderId="1" xfId="0" applyNumberFormat="1" applyFont="1" applyFill="1" applyBorder="1" applyAlignment="1">
      <alignment horizontal="center" vertical="center" wrapText="1"/>
    </xf>
    <xf numFmtId="182" fontId="10" fillId="9" borderId="1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182" fontId="10" fillId="8" borderId="1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20" fontId="0" fillId="8" borderId="1" xfId="0" applyNumberForma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182" fontId="10" fillId="8" borderId="7" xfId="0" applyNumberFormat="1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center" vertical="center"/>
    </xf>
    <xf numFmtId="20" fontId="0" fillId="8" borderId="7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vertical="center"/>
    </xf>
    <xf numFmtId="182" fontId="7" fillId="8" borderId="3" xfId="0" applyNumberFormat="1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20" fontId="0" fillId="8" borderId="3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8" borderId="6" xfId="0" applyFill="1" applyBorder="1" applyAlignment="1">
      <alignment vertical="center"/>
    </xf>
    <xf numFmtId="0" fontId="19" fillId="8" borderId="1" xfId="2" applyFill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20" fontId="0" fillId="8" borderId="1" xfId="0" applyNumberFormat="1" applyFill="1" applyBorder="1" applyAlignment="1">
      <alignment horizontal="center" vertical="center" wrapText="1"/>
    </xf>
    <xf numFmtId="182" fontId="10" fillId="8" borderId="6" xfId="0" applyNumberFormat="1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vertical="center"/>
    </xf>
    <xf numFmtId="182" fontId="10" fillId="8" borderId="8" xfId="0" applyNumberFormat="1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 wrapText="1"/>
    </xf>
    <xf numFmtId="20" fontId="0" fillId="8" borderId="8" xfId="0" applyNumberFormat="1" applyFill="1" applyBorder="1" applyAlignment="1">
      <alignment horizontal="center" vertical="center" wrapText="1"/>
    </xf>
    <xf numFmtId="182" fontId="22" fillId="8" borderId="4" xfId="2" applyNumberFormat="1" applyFont="1" applyFill="1" applyBorder="1" applyAlignment="1" applyProtection="1">
      <alignment horizontal="left" vertical="center" wrapText="1"/>
    </xf>
    <xf numFmtId="0" fontId="23" fillId="8" borderId="4" xfId="2" applyFont="1" applyFill="1" applyBorder="1" applyAlignment="1" applyProtection="1">
      <alignment horizontal="left" vertical="center" wrapText="1"/>
    </xf>
    <xf numFmtId="0" fontId="24" fillId="8" borderId="4" xfId="2" applyFont="1" applyFill="1" applyBorder="1" applyAlignment="1" applyProtection="1">
      <alignment horizontal="center" vertical="center" wrapText="1"/>
    </xf>
    <xf numFmtId="20" fontId="0" fillId="8" borderId="3" xfId="0" applyNumberFormat="1" applyFill="1" applyBorder="1" applyAlignment="1">
      <alignment horizontal="center" vertical="center"/>
    </xf>
    <xf numFmtId="182" fontId="22" fillId="8" borderId="6" xfId="2" applyNumberFormat="1" applyFont="1" applyFill="1" applyBorder="1" applyAlignment="1" applyProtection="1">
      <alignment horizontal="left" vertical="center" wrapText="1"/>
    </xf>
    <xf numFmtId="0" fontId="23" fillId="8" borderId="6" xfId="2" applyFont="1" applyFill="1" applyBorder="1" applyAlignment="1" applyProtection="1">
      <alignment horizontal="left" vertical="center" wrapText="1"/>
    </xf>
    <xf numFmtId="0" fontId="25" fillId="8" borderId="6" xfId="2" applyFont="1" applyFill="1" applyBorder="1" applyAlignment="1" applyProtection="1">
      <alignment horizontal="center" vertical="center" wrapText="1"/>
    </xf>
    <xf numFmtId="0" fontId="19" fillId="8" borderId="6" xfId="2" applyFill="1" applyBorder="1" applyAlignment="1" applyProtection="1">
      <alignment horizontal="left" vertical="center" wrapText="1"/>
    </xf>
    <xf numFmtId="0" fontId="26" fillId="8" borderId="6" xfId="2" applyFont="1" applyFill="1" applyBorder="1" applyAlignment="1" applyProtection="1">
      <alignment horizontal="left" vertical="center" wrapText="1"/>
    </xf>
    <xf numFmtId="0" fontId="27" fillId="8" borderId="6" xfId="2" applyFont="1" applyFill="1" applyBorder="1" applyAlignment="1" applyProtection="1">
      <alignment horizontal="center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 applyAlignment="1">
      <alignment horizontal="center" vertical="center"/>
    </xf>
    <xf numFmtId="20" fontId="0" fillId="8" borderId="6" xfId="0" applyNumberFormat="1" applyFill="1" applyBorder="1" applyAlignment="1">
      <alignment horizontal="center" vertical="center"/>
    </xf>
    <xf numFmtId="0" fontId="28" fillId="8" borderId="6" xfId="2" applyFont="1" applyFill="1" applyBorder="1" applyAlignment="1" applyProtection="1">
      <alignment horizontal="center" vertical="center" wrapText="1"/>
    </xf>
    <xf numFmtId="182" fontId="22" fillId="8" borderId="1" xfId="2" applyNumberFormat="1" applyFont="1" applyFill="1" applyBorder="1" applyAlignment="1" applyProtection="1">
      <alignment horizontal="left" vertical="center" wrapText="1"/>
    </xf>
    <xf numFmtId="0" fontId="26" fillId="8" borderId="1" xfId="2" applyFont="1" applyFill="1" applyBorder="1" applyAlignment="1" applyProtection="1">
      <alignment horizontal="left" vertical="center" wrapText="1"/>
    </xf>
    <xf numFmtId="0" fontId="28" fillId="8" borderId="1" xfId="2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left" vertical="center"/>
    </xf>
    <xf numFmtId="0" fontId="30" fillId="8" borderId="1" xfId="0" applyFont="1" applyFill="1" applyBorder="1" applyAlignment="1">
      <alignment vertical="center" wrapText="1"/>
    </xf>
    <xf numFmtId="0" fontId="23" fillId="8" borderId="1" xfId="2" applyFont="1" applyFill="1" applyBorder="1" applyAlignment="1" applyProtection="1">
      <alignment horizontal="left" vertical="center" wrapText="1"/>
    </xf>
    <xf numFmtId="0" fontId="25" fillId="8" borderId="1" xfId="2" applyFont="1" applyFill="1" applyBorder="1" applyAlignment="1" applyProtection="1">
      <alignment horizontal="center" vertical="center" wrapText="1"/>
    </xf>
    <xf numFmtId="182" fontId="7" fillId="8" borderId="4" xfId="0" applyNumberFormat="1" applyFont="1" applyFill="1" applyBorder="1" applyAlignment="1">
      <alignment vertical="center"/>
    </xf>
    <xf numFmtId="0" fontId="0" fillId="8" borderId="4" xfId="0" applyFill="1" applyBorder="1" applyAlignment="1">
      <alignment vertical="center" wrapText="1"/>
    </xf>
    <xf numFmtId="0" fontId="0" fillId="8" borderId="4" xfId="0" applyFill="1" applyBorder="1" applyAlignment="1">
      <alignment horizontal="center" vertical="center"/>
    </xf>
    <xf numFmtId="0" fontId="33" fillId="8" borderId="6" xfId="0" applyFont="1" applyFill="1" applyBorder="1" applyAlignment="1">
      <alignment vertical="center"/>
    </xf>
    <xf numFmtId="0" fontId="29" fillId="8" borderId="6" xfId="0" applyFont="1" applyFill="1" applyBorder="1" applyAlignment="1">
      <alignment horizontal="left" vertical="center" wrapText="1"/>
    </xf>
    <xf numFmtId="0" fontId="33" fillId="8" borderId="1" xfId="0" applyFont="1" applyFill="1" applyBorder="1" applyAlignment="1">
      <alignment vertical="center"/>
    </xf>
    <xf numFmtId="182" fontId="34" fillId="8" borderId="1" xfId="2" applyNumberFormat="1" applyFont="1" applyFill="1" applyBorder="1" applyAlignment="1" applyProtection="1">
      <alignment horizontal="left" vertical="center" wrapText="1"/>
    </xf>
    <xf numFmtId="0" fontId="24" fillId="8" borderId="1" xfId="2" applyFont="1" applyFill="1" applyBorder="1" applyAlignment="1" applyProtection="1">
      <alignment horizontal="left" vertical="center" wrapText="1"/>
    </xf>
    <xf numFmtId="182" fontId="35" fillId="8" borderId="1" xfId="2" applyNumberFormat="1" applyFont="1" applyFill="1" applyBorder="1" applyAlignment="1" applyProtection="1">
      <alignment horizontal="left" vertical="center" wrapText="1"/>
    </xf>
    <xf numFmtId="0" fontId="36" fillId="8" borderId="1" xfId="2" applyFont="1" applyFill="1" applyBorder="1" applyAlignment="1" applyProtection="1">
      <alignment horizontal="left" vertical="center" wrapText="1"/>
    </xf>
    <xf numFmtId="0" fontId="0" fillId="8" borderId="6" xfId="0" applyFill="1" applyBorder="1" applyAlignment="1">
      <alignment horizontal="center" vertical="center" wrapText="1"/>
    </xf>
    <xf numFmtId="0" fontId="8" fillId="8" borderId="6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4" xfId="0" applyFill="1" applyBorder="1" applyAlignment="1">
      <alignment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/>
    </xf>
    <xf numFmtId="20" fontId="0" fillId="10" borderId="4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8" fillId="10" borderId="4" xfId="0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0" fillId="10" borderId="4" xfId="0" applyFill="1" applyBorder="1" applyAlignment="1">
      <alignment vertical="center"/>
    </xf>
    <xf numFmtId="176" fontId="0" fillId="4" borderId="23" xfId="0" applyNumberForma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0" fillId="11" borderId="8" xfId="0" applyFill="1" applyBorder="1" applyAlignment="1">
      <alignment horizontal="center" vertical="center" wrapText="1"/>
    </xf>
    <xf numFmtId="0" fontId="19" fillId="7" borderId="1" xfId="2" applyFill="1" applyBorder="1" applyAlignment="1" applyProtection="1">
      <alignment horizontal="left" vertical="center" wrapText="1"/>
    </xf>
    <xf numFmtId="0" fontId="19" fillId="7" borderId="1" xfId="2" applyFill="1" applyBorder="1" applyAlignment="1" applyProtection="1">
      <alignment horizontal="center" vertical="center" wrapText="1"/>
    </xf>
    <xf numFmtId="177" fontId="10" fillId="7" borderId="6" xfId="0" applyNumberFormat="1" applyFont="1" applyFill="1" applyBorder="1" applyAlignment="1">
      <alignment horizontal="left" vertical="center" wrapText="1"/>
    </xf>
    <xf numFmtId="177" fontId="10" fillId="7" borderId="8" xfId="0" applyNumberFormat="1" applyFont="1" applyFill="1" applyBorder="1" applyAlignment="1">
      <alignment horizontal="left" vertical="center" wrapText="1"/>
    </xf>
    <xf numFmtId="0" fontId="0" fillId="7" borderId="19" xfId="0" applyFill="1" applyBorder="1" applyAlignment="1">
      <alignment vertical="center" wrapText="1"/>
    </xf>
    <xf numFmtId="177" fontId="10" fillId="7" borderId="2" xfId="0" applyNumberFormat="1" applyFont="1" applyFill="1" applyBorder="1" applyAlignment="1">
      <alignment horizontal="left" vertical="center" wrapText="1"/>
    </xf>
    <xf numFmtId="20" fontId="0" fillId="7" borderId="4" xfId="0" applyNumberForma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vertical="center" wrapText="1"/>
    </xf>
    <xf numFmtId="0" fontId="8" fillId="12" borderId="8" xfId="0" applyFont="1" applyFill="1" applyBorder="1" applyAlignment="1">
      <alignment horizontal="left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left" vertical="center" wrapText="1"/>
    </xf>
    <xf numFmtId="177" fontId="10" fillId="12" borderId="8" xfId="0" applyNumberFormat="1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177" fontId="10" fillId="12" borderId="1" xfId="0" applyNumberFormat="1" applyFont="1" applyFill="1" applyBorder="1" applyAlignment="1">
      <alignment horizontal="left" vertical="center" wrapText="1"/>
    </xf>
    <xf numFmtId="0" fontId="19" fillId="12" borderId="1" xfId="2" applyFill="1" applyBorder="1" applyAlignment="1" applyProtection="1">
      <alignment horizontal="left" vertical="center" wrapText="1"/>
    </xf>
    <xf numFmtId="177" fontId="10" fillId="12" borderId="6" xfId="0" applyNumberFormat="1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19" fillId="12" borderId="6" xfId="2" applyFill="1" applyBorder="1" applyAlignment="1" applyProtection="1">
      <alignment horizontal="center" vertical="center" wrapText="1"/>
    </xf>
    <xf numFmtId="0" fontId="11" fillId="12" borderId="6" xfId="0" applyFont="1" applyFill="1" applyBorder="1" applyAlignment="1">
      <alignment horizontal="left" vertical="center" wrapText="1"/>
    </xf>
    <xf numFmtId="0" fontId="0" fillId="12" borderId="6" xfId="0" applyFill="1" applyBorder="1" applyAlignment="1">
      <alignment vertical="center" wrapText="1"/>
    </xf>
    <xf numFmtId="0" fontId="0" fillId="12" borderId="6" xfId="0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20" fontId="0" fillId="12" borderId="4" xfId="0" applyNumberForma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4" xfId="0" applyFill="1" applyBorder="1" applyAlignment="1">
      <alignment vertical="center" wrapText="1"/>
    </xf>
    <xf numFmtId="0" fontId="8" fillId="12" borderId="4" xfId="0" applyFont="1" applyFill="1" applyBorder="1" applyAlignment="1">
      <alignment horizontal="left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left" vertical="center" wrapText="1"/>
    </xf>
    <xf numFmtId="177" fontId="10" fillId="12" borderId="4" xfId="0" applyNumberFormat="1" applyFont="1" applyFill="1" applyBorder="1" applyAlignment="1">
      <alignment horizontal="left" vertical="center" wrapText="1"/>
    </xf>
    <xf numFmtId="0" fontId="0" fillId="11" borderId="14" xfId="0" applyFill="1" applyBorder="1" applyAlignment="1">
      <alignment vertical="center" wrapText="1"/>
    </xf>
    <xf numFmtId="0" fontId="0" fillId="11" borderId="8" xfId="0" applyFill="1" applyBorder="1" applyAlignment="1">
      <alignment vertical="center" wrapText="1"/>
    </xf>
    <xf numFmtId="0" fontId="8" fillId="11" borderId="8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left" vertical="center" wrapText="1"/>
    </xf>
    <xf numFmtId="177" fontId="10" fillId="11" borderId="8" xfId="0" applyNumberFormat="1" applyFont="1" applyFill="1" applyBorder="1" applyAlignment="1">
      <alignment horizontal="left" vertical="center" wrapText="1"/>
    </xf>
    <xf numFmtId="0" fontId="0" fillId="11" borderId="10" xfId="0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177" fontId="10" fillId="11" borderId="1" xfId="0" applyNumberFormat="1" applyFont="1" applyFill="1" applyBorder="1" applyAlignment="1">
      <alignment horizontal="left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vertical="center" wrapText="1"/>
    </xf>
    <xf numFmtId="0" fontId="8" fillId="11" borderId="6" xfId="0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left" vertical="center" wrapText="1"/>
    </xf>
    <xf numFmtId="177" fontId="10" fillId="11" borderId="6" xfId="0" applyNumberFormat="1" applyFont="1" applyFill="1" applyBorder="1" applyAlignment="1">
      <alignment horizontal="left" vertical="center" wrapText="1"/>
    </xf>
    <xf numFmtId="0" fontId="0" fillId="11" borderId="11" xfId="0" applyFill="1" applyBorder="1" applyAlignment="1">
      <alignment vertical="center" wrapText="1"/>
    </xf>
    <xf numFmtId="20" fontId="0" fillId="11" borderId="4" xfId="0" applyNumberForma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left" vertical="center" wrapText="1"/>
    </xf>
    <xf numFmtId="177" fontId="10" fillId="11" borderId="4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177" fontId="10" fillId="2" borderId="6" xfId="0" applyNumberFormat="1" applyFont="1" applyFill="1" applyBorder="1" applyAlignment="1">
      <alignment horizontal="left" vertical="center" wrapText="1"/>
    </xf>
    <xf numFmtId="20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177" fontId="10" fillId="2" borderId="4" xfId="0" applyNumberFormat="1" applyFont="1" applyFill="1" applyBorder="1" applyAlignment="1">
      <alignment horizontal="left" vertical="center" wrapText="1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2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77" fontId="10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7" borderId="21" xfId="0" applyFill="1" applyBorder="1" applyAlignment="1">
      <alignment vertical="center" wrapText="1"/>
    </xf>
    <xf numFmtId="0" fontId="0" fillId="7" borderId="26" xfId="0" applyFill="1" applyBorder="1" applyAlignment="1">
      <alignment vertical="center" wrapText="1"/>
    </xf>
    <xf numFmtId="0" fontId="0" fillId="6" borderId="26" xfId="0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0" fillId="6" borderId="25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11" borderId="21" xfId="0" applyFill="1" applyBorder="1" applyAlignment="1">
      <alignment vertical="center" wrapText="1"/>
    </xf>
    <xf numFmtId="0" fontId="0" fillId="11" borderId="25" xfId="0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20" fontId="0" fillId="6" borderId="7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21" fontId="40" fillId="0" borderId="0" xfId="0" applyNumberFormat="1" applyFont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38" fillId="0" borderId="1" xfId="0" applyFont="1" applyBorder="1">
      <alignment vertical="center"/>
    </xf>
    <xf numFmtId="0" fontId="39" fillId="0" borderId="25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38" fillId="0" borderId="4" xfId="0" applyFont="1" applyBorder="1">
      <alignment vertical="center"/>
    </xf>
    <xf numFmtId="0" fontId="39" fillId="0" borderId="23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39" fillId="0" borderId="30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20" fontId="0" fillId="8" borderId="6" xfId="0" applyNumberFormat="1" applyFill="1" applyBorder="1" applyAlignment="1">
      <alignment horizontal="center" vertical="center" wrapText="1"/>
    </xf>
    <xf numFmtId="0" fontId="0" fillId="11" borderId="7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20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20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20" fontId="0" fillId="7" borderId="1" xfId="0" applyNumberFormat="1" applyFill="1" applyBorder="1" applyAlignment="1">
      <alignment horizontal="center" vertical="center" wrapText="1"/>
    </xf>
    <xf numFmtId="20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177" fontId="10" fillId="2" borderId="8" xfId="0" applyNumberFormat="1" applyFont="1" applyFill="1" applyBorder="1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181" fontId="10" fillId="6" borderId="4" xfId="0" applyNumberFormat="1" applyFont="1" applyFill="1" applyBorder="1" applyAlignment="1">
      <alignment horizontal="left" vertical="center" wrapText="1"/>
    </xf>
    <xf numFmtId="0" fontId="3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182" fontId="7" fillId="8" borderId="8" xfId="0" applyNumberFormat="1" applyFont="1" applyFill="1" applyBorder="1" applyAlignment="1">
      <alignment vertical="center"/>
    </xf>
    <xf numFmtId="0" fontId="0" fillId="10" borderId="3" xfId="0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41" fontId="5" fillId="3" borderId="1" xfId="1" applyFont="1" applyFill="1" applyBorder="1">
      <alignment vertical="center"/>
    </xf>
    <xf numFmtId="0" fontId="14" fillId="0" borderId="1" xfId="0" applyFont="1" applyBorder="1">
      <alignment vertical="center"/>
    </xf>
    <xf numFmtId="41" fontId="14" fillId="0" borderId="1" xfId="0" applyNumberFormat="1" applyFont="1" applyBorder="1">
      <alignment vertical="center"/>
    </xf>
    <xf numFmtId="41" fontId="16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184" fontId="0" fillId="0" borderId="1" xfId="0" applyNumberFormat="1" applyBorder="1">
      <alignment vertical="center"/>
    </xf>
    <xf numFmtId="41" fontId="43" fillId="0" borderId="1" xfId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41" fontId="2" fillId="0" borderId="0" xfId="1" applyFont="1" applyFill="1" applyBorder="1" applyAlignment="1">
      <alignment horizontal="right" vertical="center"/>
    </xf>
    <xf numFmtId="41" fontId="43" fillId="0" borderId="0" xfId="1" applyFont="1" applyFill="1" applyBorder="1" applyAlignment="1">
      <alignment horizontal="right" vertical="center"/>
    </xf>
    <xf numFmtId="0" fontId="20" fillId="7" borderId="20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20" fontId="0" fillId="8" borderId="7" xfId="0" applyNumberFormat="1" applyFill="1" applyBorder="1" applyAlignment="1">
      <alignment vertical="center"/>
    </xf>
    <xf numFmtId="20" fontId="0" fillId="8" borderId="5" xfId="0" applyNumberFormat="1" applyFill="1" applyBorder="1" applyAlignment="1">
      <alignment vertical="center"/>
    </xf>
    <xf numFmtId="20" fontId="0" fillId="8" borderId="2" xfId="0" applyNumberFormat="1" applyFill="1" applyBorder="1" applyAlignment="1">
      <alignment vertical="center"/>
    </xf>
    <xf numFmtId="0" fontId="0" fillId="11" borderId="7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181" fontId="0" fillId="4" borderId="33" xfId="0" applyNumberForma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vertical="center" wrapText="1"/>
    </xf>
    <xf numFmtId="0" fontId="0" fillId="8" borderId="5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176" fontId="0" fillId="4" borderId="33" xfId="0" applyNumberFormat="1" applyFill="1" applyBorder="1" applyAlignment="1">
      <alignment horizontal="center" vertical="center" wrapText="1"/>
    </xf>
    <xf numFmtId="176" fontId="32" fillId="4" borderId="38" xfId="0" applyNumberFormat="1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 wrapText="1"/>
    </xf>
    <xf numFmtId="0" fontId="0" fillId="8" borderId="9" xfId="0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>
      <alignment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6" borderId="9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7" borderId="6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180" fontId="0" fillId="4" borderId="33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180" fontId="0" fillId="4" borderId="38" xfId="0" applyNumberFormat="1" applyFill="1" applyBorder="1" applyAlignment="1">
      <alignment horizontal="center" vertical="center" wrapText="1"/>
    </xf>
    <xf numFmtId="180" fontId="0" fillId="4" borderId="39" xfId="0" applyNumberFormat="1" applyFill="1" applyBorder="1" applyAlignment="1">
      <alignment horizontal="center" vertical="center" wrapText="1"/>
    </xf>
    <xf numFmtId="180" fontId="0" fillId="4" borderId="28" xfId="0" applyNumberForma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178" fontId="0" fillId="4" borderId="34" xfId="0" applyNumberFormat="1" applyFill="1" applyBorder="1" applyAlignment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20" fontId="0" fillId="2" borderId="7" xfId="0" applyNumberFormat="1" applyFill="1" applyBorder="1" applyAlignment="1">
      <alignment horizontal="left" vertical="center" wrapText="1"/>
    </xf>
    <xf numFmtId="20" fontId="0" fillId="2" borderId="5" xfId="0" applyNumberFormat="1" applyFill="1" applyBorder="1" applyAlignment="1">
      <alignment horizontal="left" vertical="center"/>
    </xf>
    <xf numFmtId="20" fontId="0" fillId="2" borderId="2" xfId="0" applyNumberFormat="1" applyFill="1" applyBorder="1" applyAlignment="1">
      <alignment horizontal="left" vertical="center"/>
    </xf>
    <xf numFmtId="183" fontId="0" fillId="4" borderId="33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81" fontId="0" fillId="4" borderId="34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181" fontId="0" fillId="4" borderId="38" xfId="0" applyNumberFormat="1" applyFill="1" applyBorder="1" applyAlignment="1">
      <alignment horizontal="center" vertical="center" wrapText="1"/>
    </xf>
    <xf numFmtId="181" fontId="0" fillId="4" borderId="39" xfId="0" applyNumberFormat="1" applyFill="1" applyBorder="1" applyAlignment="1">
      <alignment horizontal="center" vertical="center" wrapText="1"/>
    </xf>
    <xf numFmtId="181" fontId="0" fillId="4" borderId="28" xfId="0" applyNumberForma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left" vertical="center" wrapText="1"/>
    </xf>
    <xf numFmtId="0" fontId="8" fillId="7" borderId="17" xfId="0" applyFont="1" applyFill="1" applyBorder="1" applyAlignment="1">
      <alignment horizontal="left" vertical="center" wrapText="1"/>
    </xf>
    <xf numFmtId="176" fontId="0" fillId="4" borderId="38" xfId="0" applyNumberFormat="1" applyFill="1" applyBorder="1" applyAlignment="1">
      <alignment horizontal="center" vertical="center" wrapText="1"/>
    </xf>
    <xf numFmtId="176" fontId="0" fillId="4" borderId="39" xfId="0" applyNumberFormat="1" applyFill="1" applyBorder="1" applyAlignment="1">
      <alignment horizontal="center" vertical="center" wrapText="1"/>
    </xf>
    <xf numFmtId="176" fontId="0" fillId="4" borderId="28" xfId="0" applyNumberFormat="1" applyFill="1" applyBorder="1" applyAlignment="1">
      <alignment horizontal="center" vertical="center" wrapText="1"/>
    </xf>
    <xf numFmtId="0" fontId="0" fillId="12" borderId="9" xfId="0" applyFill="1" applyBorder="1" applyAlignment="1">
      <alignment vertical="center" wrapText="1"/>
    </xf>
    <xf numFmtId="0" fontId="0" fillId="7" borderId="18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176" fontId="0" fillId="4" borderId="35" xfId="0" applyNumberFormat="1" applyFill="1" applyBorder="1" applyAlignment="1">
      <alignment horizontal="left" vertical="center" wrapText="1"/>
    </xf>
    <xf numFmtId="0" fontId="0" fillId="4" borderId="36" xfId="0" applyFill="1" applyBorder="1" applyAlignment="1">
      <alignment horizontal="left" vertical="center" wrapText="1"/>
    </xf>
    <xf numFmtId="0" fontId="0" fillId="4" borderId="37" xfId="0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 2" xfId="2"/>
  </cellStyles>
  <dxfs count="0"/>
  <tableStyles count="0" defaultTableStyle="TableStyleMedium2" defaultPivotStyle="PivotStyleLight16"/>
  <colors>
    <mruColors>
      <color rgb="FF0000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82313</xdr:colOff>
      <xdr:row>5</xdr:row>
      <xdr:rowOff>125507</xdr:rowOff>
    </xdr:from>
    <xdr:ext cx="4631494" cy="532924"/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6862" y="2736681"/>
          <a:ext cx="4631494" cy="532924"/>
        </a:xfrm>
        <a:prstGeom prst="rect">
          <a:avLst/>
        </a:prstGeom>
      </xdr:spPr>
    </xdr:pic>
    <xdr:clientData/>
  </xdr:oneCellAnchor>
  <xdr:oneCellAnchor>
    <xdr:from>
      <xdr:col>8</xdr:col>
      <xdr:colOff>39120</xdr:colOff>
      <xdr:row>43</xdr:row>
      <xdr:rowOff>19559</xdr:rowOff>
    </xdr:from>
    <xdr:ext cx="3285972" cy="301589"/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5767" y="9313188"/>
          <a:ext cx="3285972" cy="3015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614877</xdr:colOff>
      <xdr:row>12</xdr:row>
      <xdr:rowOff>8152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18" y="216131"/>
          <a:ext cx="3939968" cy="23855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6</xdr:col>
      <xdr:colOff>606565</xdr:colOff>
      <xdr:row>23</xdr:row>
      <xdr:rowOff>215971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018" y="2809702"/>
          <a:ext cx="3931656" cy="23772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13</xdr:col>
      <xdr:colOff>614877</xdr:colOff>
      <xdr:row>12</xdr:row>
      <xdr:rowOff>8152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0145" y="216131"/>
          <a:ext cx="3939968" cy="23855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13</xdr:col>
      <xdr:colOff>614877</xdr:colOff>
      <xdr:row>24</xdr:row>
      <xdr:rowOff>8152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20145" y="2809702"/>
          <a:ext cx="3939968" cy="23855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15</xdr:col>
      <xdr:colOff>49247</xdr:colOff>
      <xdr:row>55</xdr:row>
      <xdr:rowOff>99311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5018" y="5403273"/>
          <a:ext cx="9359502" cy="6583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15</xdr:col>
      <xdr:colOff>24310</xdr:colOff>
      <xdr:row>86</xdr:row>
      <xdr:rowOff>99311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018" y="12103331"/>
          <a:ext cx="9334565" cy="6583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30</xdr:col>
      <xdr:colOff>24311</xdr:colOff>
      <xdr:row>86</xdr:row>
      <xdr:rowOff>99311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40291" y="12103331"/>
          <a:ext cx="9334565" cy="6583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30</xdr:col>
      <xdr:colOff>32624</xdr:colOff>
      <xdr:row>55</xdr:row>
      <xdr:rowOff>124247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40291" y="5403273"/>
          <a:ext cx="9342878" cy="66081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13</xdr:col>
      <xdr:colOff>182332</xdr:colOff>
      <xdr:row>112</xdr:row>
      <xdr:rowOff>140958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5018" y="19019520"/>
          <a:ext cx="8162550" cy="5328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7</xdr:col>
      <xdr:colOff>540023</xdr:colOff>
      <xdr:row>143</xdr:row>
      <xdr:rowOff>174135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5018" y="24638924"/>
          <a:ext cx="4530132" cy="64419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15</xdr:col>
      <xdr:colOff>564959</xdr:colOff>
      <xdr:row>143</xdr:row>
      <xdr:rowOff>49452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85164" y="24638924"/>
          <a:ext cx="4555068" cy="631724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114</xdr:row>
      <xdr:rowOff>0</xdr:rowOff>
    </xdr:from>
    <xdr:to>
      <xdr:col>23</xdr:col>
      <xdr:colOff>589896</xdr:colOff>
      <xdr:row>143</xdr:row>
      <xdr:rowOff>190759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05309" y="24638924"/>
          <a:ext cx="4580005" cy="645855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114</xdr:row>
      <xdr:rowOff>0</xdr:rowOff>
    </xdr:from>
    <xdr:to>
      <xdr:col>31</xdr:col>
      <xdr:colOff>589896</xdr:colOff>
      <xdr:row>143</xdr:row>
      <xdr:rowOff>199071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625455" y="24638924"/>
          <a:ext cx="4580005" cy="64668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9</xdr:col>
      <xdr:colOff>423563</xdr:colOff>
      <xdr:row>177</xdr:row>
      <xdr:rowOff>174148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5018" y="32203505"/>
          <a:ext cx="5743709" cy="622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log.naver.com/kyfaith0624/220015663168" TargetMode="External"/><Relationship Id="rId3" Type="http://schemas.openxmlformats.org/officeDocument/2006/relationships/hyperlink" Target="http://blog.mytravelwings.com/207819462" TargetMode="External"/><Relationship Id="rId7" Type="http://schemas.openxmlformats.org/officeDocument/2006/relationships/hyperlink" Target="http://www.tripadvisor.co.kr/Restaurant_Review-g187147-d793597-Reviews-Le_Potager_du_Pere_Thierry-Paris_Ile_de_France.html" TargetMode="External"/><Relationship Id="rId2" Type="http://schemas.openxmlformats.org/officeDocument/2006/relationships/hyperlink" Target="http://www.osteriabarberini.com/index.php/en/" TargetMode="External"/><Relationship Id="rId1" Type="http://schemas.openxmlformats.org/officeDocument/2006/relationships/hyperlink" Target="http://romabike.eurobike.kr/tour_2013.php?gcd=5&amp;ssubNum=7&amp;tk=3" TargetMode="External"/><Relationship Id="rId6" Type="http://schemas.openxmlformats.org/officeDocument/2006/relationships/hyperlink" Target="http://www.vedettesdupontneuf.com/home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cafe.naver.com/firenze/1698908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yunjakga.com/188851833" TargetMode="External"/><Relationship Id="rId9" Type="http://schemas.openxmlformats.org/officeDocument/2006/relationships/hyperlink" Target="http://cafe.naver.com/firenze/95560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abSelected="1" topLeftCell="C1" zoomScale="85" zoomScaleNormal="85" workbookViewId="0">
      <pane ySplit="1" topLeftCell="A140" activePane="bottomLeft" state="frozen"/>
      <selection pane="bottomLeft" activeCell="H144" sqref="H144"/>
    </sheetView>
  </sheetViews>
  <sheetFormatPr defaultColWidth="9" defaultRowHeight="17.05"/>
  <cols>
    <col min="1" max="1" width="7.6640625" style="12" customWidth="1"/>
    <col min="2" max="2" width="7.88671875" style="12" customWidth="1"/>
    <col min="3" max="3" width="11.6640625" style="12" customWidth="1"/>
    <col min="4" max="4" width="19.33203125" style="16" customWidth="1"/>
    <col min="5" max="5" width="16.88671875" style="12" customWidth="1"/>
    <col min="6" max="6" width="14.21875" style="16" customWidth="1"/>
    <col min="7" max="7" width="38.88671875" style="12" customWidth="1"/>
    <col min="8" max="8" width="43.6640625" style="14" customWidth="1"/>
    <col min="9" max="9" width="45.88671875" style="15" customWidth="1"/>
    <col min="10" max="10" width="18.77734375" style="14" customWidth="1"/>
    <col min="11" max="11" width="9.6640625" style="13" customWidth="1"/>
    <col min="12" max="12" width="20.6640625" style="12" customWidth="1"/>
    <col min="13" max="13" width="10.88671875" style="9" customWidth="1"/>
    <col min="14" max="14" width="4.21875" style="12" customWidth="1"/>
    <col min="15" max="15" width="14.88671875" style="12" customWidth="1"/>
    <col min="16" max="16" width="17.5546875" style="12" customWidth="1"/>
    <col min="17" max="16384" width="9" style="12"/>
  </cols>
  <sheetData>
    <row r="1" spans="1:13" s="16" customFormat="1">
      <c r="A1" s="195" t="s">
        <v>473</v>
      </c>
      <c r="B1" s="375" t="s">
        <v>472</v>
      </c>
      <c r="C1" s="197" t="s">
        <v>471</v>
      </c>
      <c r="D1" s="197" t="s">
        <v>470</v>
      </c>
      <c r="E1" s="197" t="s">
        <v>469</v>
      </c>
      <c r="F1" s="197" t="s">
        <v>468</v>
      </c>
      <c r="G1" s="197" t="s">
        <v>467</v>
      </c>
      <c r="H1" s="198" t="s">
        <v>466</v>
      </c>
      <c r="I1" s="199" t="s">
        <v>465</v>
      </c>
      <c r="J1" s="200" t="s">
        <v>464</v>
      </c>
      <c r="K1" s="201" t="s">
        <v>463</v>
      </c>
      <c r="L1" s="202" t="s">
        <v>462</v>
      </c>
      <c r="M1" s="203" t="s">
        <v>461</v>
      </c>
    </row>
    <row r="2" spans="1:13" ht="34.549999999999997" customHeight="1" thickBot="1">
      <c r="A2" s="204" t="s">
        <v>460</v>
      </c>
      <c r="B2" s="374" t="s">
        <v>452</v>
      </c>
      <c r="C2" s="194" t="s">
        <v>459</v>
      </c>
      <c r="D2" s="193" t="s">
        <v>458</v>
      </c>
      <c r="E2" s="205" t="s">
        <v>457</v>
      </c>
      <c r="F2" s="206" t="s">
        <v>456</v>
      </c>
      <c r="G2" s="194" t="s">
        <v>455</v>
      </c>
      <c r="H2" s="207" t="s">
        <v>454</v>
      </c>
      <c r="I2" s="208"/>
      <c r="J2" s="209"/>
      <c r="K2" s="210"/>
      <c r="L2" s="211"/>
      <c r="M2" s="212"/>
    </row>
    <row r="3" spans="1:13" ht="109.35" customHeight="1" thickBot="1">
      <c r="A3" s="449" t="s">
        <v>453</v>
      </c>
      <c r="B3" s="439" t="s">
        <v>452</v>
      </c>
      <c r="C3" s="439" t="s">
        <v>451</v>
      </c>
      <c r="D3" s="440" t="s">
        <v>450</v>
      </c>
      <c r="E3" s="103" t="s">
        <v>635</v>
      </c>
      <c r="F3" s="368" t="s">
        <v>631</v>
      </c>
      <c r="G3" s="369" t="s">
        <v>632</v>
      </c>
      <c r="H3" s="370" t="s">
        <v>633</v>
      </c>
      <c r="I3" s="371" t="s">
        <v>634</v>
      </c>
      <c r="J3" s="372" t="s">
        <v>692</v>
      </c>
      <c r="K3" s="148">
        <f>214.8+20.8</f>
        <v>235.60000000000002</v>
      </c>
      <c r="L3" s="373"/>
      <c r="M3" s="444">
        <f>K3+K11</f>
        <v>305.60000000000002</v>
      </c>
    </row>
    <row r="4" spans="1:13" ht="17.7" thickBot="1">
      <c r="A4" s="450"/>
      <c r="B4" s="439"/>
      <c r="C4" s="439"/>
      <c r="D4" s="448"/>
      <c r="E4" s="126" t="s">
        <v>636</v>
      </c>
      <c r="F4" s="126"/>
      <c r="G4" s="147" t="s">
        <v>449</v>
      </c>
      <c r="H4" s="125"/>
      <c r="I4" s="124" t="s">
        <v>448</v>
      </c>
      <c r="J4" s="171"/>
      <c r="K4" s="122"/>
      <c r="L4" s="185"/>
      <c r="M4" s="445"/>
    </row>
    <row r="5" spans="1:13" ht="51.75" thickBot="1">
      <c r="A5" s="450"/>
      <c r="B5" s="439"/>
      <c r="C5" s="439"/>
      <c r="D5" s="448"/>
      <c r="E5" s="127" t="s">
        <v>447</v>
      </c>
      <c r="F5" s="126" t="s">
        <v>127</v>
      </c>
      <c r="G5" s="125" t="s">
        <v>446</v>
      </c>
      <c r="H5" s="192" t="s">
        <v>745</v>
      </c>
      <c r="I5" s="187" t="s">
        <v>445</v>
      </c>
      <c r="J5" s="167"/>
      <c r="K5" s="166"/>
      <c r="L5" s="185"/>
      <c r="M5" s="445"/>
    </row>
    <row r="6" spans="1:13" ht="57.6" customHeight="1" thickBot="1">
      <c r="A6" s="450"/>
      <c r="B6" s="439"/>
      <c r="C6" s="439"/>
      <c r="D6" s="448"/>
      <c r="E6" s="127" t="s">
        <v>444</v>
      </c>
      <c r="F6" s="163" t="s">
        <v>127</v>
      </c>
      <c r="G6" s="191" t="s">
        <v>443</v>
      </c>
      <c r="H6" s="128" t="s">
        <v>744</v>
      </c>
      <c r="I6" s="187"/>
      <c r="J6" s="167"/>
      <c r="K6" s="166"/>
      <c r="L6" s="185"/>
      <c r="M6" s="445"/>
    </row>
    <row r="7" spans="1:13" ht="25.55" customHeight="1" thickBot="1">
      <c r="A7" s="450"/>
      <c r="B7" s="439"/>
      <c r="C7" s="439"/>
      <c r="D7" s="448"/>
      <c r="E7" s="127" t="s">
        <v>423</v>
      </c>
      <c r="F7" s="163" t="s">
        <v>348</v>
      </c>
      <c r="G7" s="191" t="s">
        <v>236</v>
      </c>
      <c r="H7" s="128" t="s">
        <v>442</v>
      </c>
      <c r="I7" s="187" t="s">
        <v>637</v>
      </c>
      <c r="J7" s="167"/>
      <c r="K7" s="166"/>
      <c r="L7" s="185"/>
      <c r="M7" s="445"/>
    </row>
    <row r="8" spans="1:13" ht="17.7" thickBot="1">
      <c r="A8" s="450"/>
      <c r="B8" s="439"/>
      <c r="C8" s="439"/>
      <c r="D8" s="448"/>
      <c r="E8" s="127" t="s">
        <v>640</v>
      </c>
      <c r="F8" s="190"/>
      <c r="G8" s="162" t="s">
        <v>138</v>
      </c>
      <c r="H8" s="187"/>
      <c r="I8" s="187" t="s">
        <v>441</v>
      </c>
      <c r="J8" s="189"/>
      <c r="K8" s="188"/>
      <c r="L8" s="185"/>
      <c r="M8" s="445"/>
    </row>
    <row r="9" spans="1:13" ht="17.7" thickBot="1">
      <c r="A9" s="450"/>
      <c r="B9" s="439"/>
      <c r="C9" s="439"/>
      <c r="D9" s="448"/>
      <c r="E9" s="127" t="s">
        <v>638</v>
      </c>
      <c r="F9" s="126" t="s">
        <v>127</v>
      </c>
      <c r="G9" s="121" t="s">
        <v>440</v>
      </c>
      <c r="H9" s="128" t="s">
        <v>439</v>
      </c>
      <c r="I9" s="142"/>
      <c r="J9" s="187"/>
      <c r="K9" s="186"/>
      <c r="L9" s="185"/>
      <c r="M9" s="445"/>
    </row>
    <row r="10" spans="1:13" ht="36" customHeight="1" thickBot="1">
      <c r="A10" s="450"/>
      <c r="B10" s="439"/>
      <c r="C10" s="439"/>
      <c r="D10" s="448"/>
      <c r="E10" s="339" t="s">
        <v>639</v>
      </c>
      <c r="F10" s="163"/>
      <c r="G10" s="162" t="s">
        <v>438</v>
      </c>
      <c r="H10" s="161" t="s">
        <v>437</v>
      </c>
      <c r="I10" s="142" t="s">
        <v>436</v>
      </c>
      <c r="J10" s="184"/>
      <c r="K10" s="145"/>
      <c r="L10" s="183"/>
      <c r="M10" s="445"/>
    </row>
    <row r="11" spans="1:13" ht="34.700000000000003" thickBot="1">
      <c r="A11" s="450"/>
      <c r="B11" s="439"/>
      <c r="C11" s="439"/>
      <c r="D11" s="452"/>
      <c r="E11" s="182" t="s">
        <v>641</v>
      </c>
      <c r="F11" s="182" t="s">
        <v>127</v>
      </c>
      <c r="G11" s="134" t="s">
        <v>435</v>
      </c>
      <c r="H11" s="181" t="s">
        <v>434</v>
      </c>
      <c r="I11" s="134"/>
      <c r="J11" s="134" t="s">
        <v>690</v>
      </c>
      <c r="K11" s="180">
        <v>70</v>
      </c>
      <c r="L11" s="134"/>
      <c r="M11" s="446"/>
    </row>
    <row r="12" spans="1:13" ht="17.7" thickBot="1">
      <c r="A12" s="450"/>
      <c r="B12" s="447" t="s">
        <v>433</v>
      </c>
      <c r="C12" s="439" t="s">
        <v>432</v>
      </c>
      <c r="D12" s="440" t="s">
        <v>644</v>
      </c>
      <c r="E12" s="104" t="s">
        <v>409</v>
      </c>
      <c r="F12" s="103"/>
      <c r="G12" s="102" t="s">
        <v>379</v>
      </c>
      <c r="H12" s="101"/>
      <c r="I12" s="100"/>
      <c r="J12" s="99" t="s">
        <v>699</v>
      </c>
      <c r="K12" s="148">
        <v>20</v>
      </c>
      <c r="L12" s="98"/>
      <c r="M12" s="443">
        <f>SUM(K12:K22)</f>
        <v>240</v>
      </c>
    </row>
    <row r="13" spans="1:13" ht="17.7" thickBot="1">
      <c r="A13" s="450"/>
      <c r="B13" s="447"/>
      <c r="C13" s="439"/>
      <c r="D13" s="448"/>
      <c r="E13" s="126" t="s">
        <v>407</v>
      </c>
      <c r="F13" s="126" t="s">
        <v>127</v>
      </c>
      <c r="G13" s="147" t="s">
        <v>431</v>
      </c>
      <c r="H13" s="125" t="s">
        <v>430</v>
      </c>
      <c r="I13" s="179"/>
      <c r="J13" s="178"/>
      <c r="K13" s="166"/>
      <c r="L13" s="147"/>
      <c r="M13" s="435"/>
    </row>
    <row r="14" spans="1:13" ht="21.6" customHeight="1" thickBot="1">
      <c r="A14" s="450"/>
      <c r="B14" s="447"/>
      <c r="C14" s="439"/>
      <c r="D14" s="448"/>
      <c r="E14" s="126" t="s">
        <v>429</v>
      </c>
      <c r="F14" s="126"/>
      <c r="G14" s="147" t="s">
        <v>428</v>
      </c>
      <c r="H14" s="125"/>
      <c r="I14" s="179"/>
      <c r="J14" s="178"/>
      <c r="K14" s="166"/>
      <c r="L14" s="147"/>
      <c r="M14" s="435"/>
    </row>
    <row r="15" spans="1:13" ht="22.95" customHeight="1" thickBot="1">
      <c r="A15" s="450"/>
      <c r="B15" s="447"/>
      <c r="C15" s="439"/>
      <c r="D15" s="448"/>
      <c r="E15" s="126" t="s">
        <v>427</v>
      </c>
      <c r="F15" s="126" t="s">
        <v>127</v>
      </c>
      <c r="G15" s="147" t="s">
        <v>426</v>
      </c>
      <c r="H15" s="125" t="s">
        <v>425</v>
      </c>
      <c r="I15" s="124"/>
      <c r="J15" s="123"/>
      <c r="K15" s="122"/>
      <c r="L15" s="147"/>
      <c r="M15" s="435"/>
    </row>
    <row r="16" spans="1:13" ht="34.700000000000003" thickBot="1">
      <c r="A16" s="450"/>
      <c r="B16" s="447"/>
      <c r="C16" s="439"/>
      <c r="D16" s="448"/>
      <c r="E16" s="126" t="s">
        <v>424</v>
      </c>
      <c r="F16" s="126"/>
      <c r="G16" s="147" t="s">
        <v>642</v>
      </c>
      <c r="H16" s="125"/>
      <c r="I16" s="124" t="s">
        <v>643</v>
      </c>
      <c r="J16" s="123"/>
      <c r="K16" s="122"/>
      <c r="L16" s="147"/>
      <c r="M16" s="435"/>
    </row>
    <row r="17" spans="1:13" ht="17.7" thickBot="1">
      <c r="A17" s="450"/>
      <c r="B17" s="447"/>
      <c r="C17" s="439"/>
      <c r="D17" s="448"/>
      <c r="E17" s="126" t="s">
        <v>423</v>
      </c>
      <c r="F17" s="126" t="s">
        <v>127</v>
      </c>
      <c r="G17" s="147" t="s">
        <v>422</v>
      </c>
      <c r="H17" s="125" t="s">
        <v>421</v>
      </c>
      <c r="I17" s="124" t="s">
        <v>420</v>
      </c>
      <c r="J17" s="123"/>
      <c r="K17" s="122"/>
      <c r="L17" s="147"/>
      <c r="M17" s="435"/>
    </row>
    <row r="18" spans="1:13" ht="51.75" thickBot="1">
      <c r="A18" s="450"/>
      <c r="B18" s="447"/>
      <c r="C18" s="439"/>
      <c r="D18" s="448"/>
      <c r="E18" s="126" t="s">
        <v>419</v>
      </c>
      <c r="F18" s="126"/>
      <c r="G18" s="121" t="s">
        <v>645</v>
      </c>
      <c r="H18" s="125" t="s">
        <v>762</v>
      </c>
      <c r="I18" s="121" t="s">
        <v>499</v>
      </c>
      <c r="J18" s="147" t="s">
        <v>418</v>
      </c>
      <c r="K18" s="166">
        <v>150</v>
      </c>
      <c r="L18" s="147"/>
      <c r="M18" s="435"/>
    </row>
    <row r="19" spans="1:13" ht="85.75" thickBot="1">
      <c r="A19" s="450"/>
      <c r="B19" s="447"/>
      <c r="C19" s="439"/>
      <c r="D19" s="448"/>
      <c r="E19" s="126" t="s">
        <v>417</v>
      </c>
      <c r="F19" s="126" t="s">
        <v>348</v>
      </c>
      <c r="G19" s="147" t="s">
        <v>416</v>
      </c>
      <c r="H19" s="125" t="s">
        <v>746</v>
      </c>
      <c r="I19" s="172"/>
      <c r="J19" s="171"/>
      <c r="K19" s="122"/>
      <c r="L19" s="147"/>
      <c r="M19" s="435"/>
    </row>
    <row r="20" spans="1:13" ht="34.700000000000003" thickBot="1">
      <c r="A20" s="450"/>
      <c r="B20" s="447"/>
      <c r="C20" s="439"/>
      <c r="D20" s="448"/>
      <c r="E20" s="143" t="s">
        <v>619</v>
      </c>
      <c r="F20" s="126"/>
      <c r="G20" s="147" t="s">
        <v>415</v>
      </c>
      <c r="H20" s="125"/>
      <c r="I20" s="177"/>
      <c r="J20" s="171"/>
      <c r="K20" s="122"/>
      <c r="L20" s="147"/>
      <c r="M20" s="435"/>
    </row>
    <row r="21" spans="1:13" ht="34.700000000000003" thickBot="1">
      <c r="A21" s="450"/>
      <c r="B21" s="447"/>
      <c r="C21" s="439"/>
      <c r="D21" s="448"/>
      <c r="E21" s="126" t="s">
        <v>414</v>
      </c>
      <c r="F21" s="126" t="s">
        <v>348</v>
      </c>
      <c r="G21" s="128" t="s">
        <v>236</v>
      </c>
      <c r="H21" s="128" t="s">
        <v>747</v>
      </c>
      <c r="I21" s="172"/>
      <c r="J21" s="171"/>
      <c r="K21" s="122"/>
      <c r="L21" s="147"/>
      <c r="M21" s="435"/>
    </row>
    <row r="22" spans="1:13" ht="17.7" thickBot="1">
      <c r="A22" s="450"/>
      <c r="B22" s="447"/>
      <c r="C22" s="439"/>
      <c r="D22" s="448"/>
      <c r="E22" s="126" t="s">
        <v>413</v>
      </c>
      <c r="F22" s="126"/>
      <c r="G22" s="126" t="s">
        <v>250</v>
      </c>
      <c r="H22" s="126"/>
      <c r="I22" s="176"/>
      <c r="J22" s="175" t="s">
        <v>691</v>
      </c>
      <c r="K22" s="122">
        <v>70</v>
      </c>
      <c r="L22" s="147"/>
      <c r="M22" s="435"/>
    </row>
    <row r="23" spans="1:13" ht="17.7" thickBot="1">
      <c r="A23" s="450"/>
      <c r="B23" s="439" t="s">
        <v>412</v>
      </c>
      <c r="C23" s="439" t="s">
        <v>411</v>
      </c>
      <c r="D23" s="440" t="s">
        <v>410</v>
      </c>
      <c r="E23" s="104" t="s">
        <v>409</v>
      </c>
      <c r="F23" s="103"/>
      <c r="G23" s="102" t="s">
        <v>408</v>
      </c>
      <c r="H23" s="101"/>
      <c r="I23" s="174"/>
      <c r="J23" s="173"/>
      <c r="K23" s="148"/>
      <c r="L23" s="98"/>
      <c r="M23" s="434">
        <f>SUM(K23:K33)</f>
        <v>210</v>
      </c>
    </row>
    <row r="24" spans="1:13" ht="34.700000000000003" thickBot="1">
      <c r="A24" s="450"/>
      <c r="B24" s="439"/>
      <c r="C24" s="439"/>
      <c r="D24" s="448"/>
      <c r="E24" s="127" t="s">
        <v>407</v>
      </c>
      <c r="F24" s="126" t="s">
        <v>127</v>
      </c>
      <c r="G24" s="121" t="s">
        <v>406</v>
      </c>
      <c r="H24" s="125" t="s">
        <v>405</v>
      </c>
      <c r="I24" s="170" t="s">
        <v>404</v>
      </c>
      <c r="J24" s="171"/>
      <c r="K24" s="122"/>
      <c r="L24" s="147"/>
      <c r="M24" s="435"/>
    </row>
    <row r="25" spans="1:13" ht="26.85" customHeight="1" thickBot="1">
      <c r="A25" s="450"/>
      <c r="B25" s="439"/>
      <c r="C25" s="439"/>
      <c r="D25" s="448"/>
      <c r="E25" s="127" t="s">
        <v>403</v>
      </c>
      <c r="F25" s="126"/>
      <c r="G25" s="125" t="s">
        <v>402</v>
      </c>
      <c r="H25" s="125"/>
      <c r="I25" s="172"/>
      <c r="J25" s="171"/>
      <c r="K25" s="122"/>
      <c r="L25" s="147"/>
      <c r="M25" s="435"/>
    </row>
    <row r="26" spans="1:13" ht="22.25" customHeight="1" thickBot="1">
      <c r="A26" s="450"/>
      <c r="B26" s="439"/>
      <c r="C26" s="439"/>
      <c r="D26" s="448"/>
      <c r="E26" s="126" t="s">
        <v>260</v>
      </c>
      <c r="F26" s="126"/>
      <c r="G26" s="121" t="s">
        <v>646</v>
      </c>
      <c r="H26" s="170"/>
      <c r="I26" s="170"/>
      <c r="J26" s="169" t="s">
        <v>497</v>
      </c>
      <c r="K26" s="122">
        <v>40</v>
      </c>
      <c r="L26" s="147"/>
      <c r="M26" s="435"/>
    </row>
    <row r="27" spans="1:13" ht="17.7" thickBot="1">
      <c r="A27" s="450"/>
      <c r="B27" s="439"/>
      <c r="C27" s="439"/>
      <c r="D27" s="448"/>
      <c r="E27" s="127" t="s">
        <v>401</v>
      </c>
      <c r="F27" s="126" t="s">
        <v>127</v>
      </c>
      <c r="G27" s="121" t="s">
        <v>400</v>
      </c>
      <c r="H27" s="128" t="s">
        <v>399</v>
      </c>
      <c r="I27" s="168"/>
      <c r="J27" s="167"/>
      <c r="K27" s="166"/>
      <c r="L27" s="147"/>
      <c r="M27" s="435"/>
    </row>
    <row r="28" spans="1:13" ht="17.7" thickBot="1">
      <c r="A28" s="450"/>
      <c r="B28" s="439"/>
      <c r="C28" s="439"/>
      <c r="D28" s="448"/>
      <c r="E28" s="164" t="s">
        <v>398</v>
      </c>
      <c r="F28" s="163"/>
      <c r="G28" s="162" t="s">
        <v>397</v>
      </c>
      <c r="H28" s="161"/>
      <c r="I28" s="165"/>
      <c r="J28" s="159"/>
      <c r="K28" s="155"/>
      <c r="L28" s="141"/>
      <c r="M28" s="435"/>
    </row>
    <row r="29" spans="1:13" ht="119.8" thickBot="1">
      <c r="A29" s="450"/>
      <c r="B29" s="439"/>
      <c r="C29" s="439"/>
      <c r="D29" s="448"/>
      <c r="E29" s="164" t="s">
        <v>396</v>
      </c>
      <c r="F29" s="163" t="s">
        <v>348</v>
      </c>
      <c r="G29" s="162" t="s">
        <v>395</v>
      </c>
      <c r="H29" s="161" t="s">
        <v>394</v>
      </c>
      <c r="I29" s="160" t="s">
        <v>393</v>
      </c>
      <c r="J29" s="159"/>
      <c r="K29" s="155"/>
      <c r="L29" s="141"/>
      <c r="M29" s="435"/>
    </row>
    <row r="30" spans="1:13" ht="34.700000000000003" thickBot="1">
      <c r="A30" s="450"/>
      <c r="B30" s="439"/>
      <c r="C30" s="439"/>
      <c r="D30" s="448"/>
      <c r="E30" s="127" t="s">
        <v>392</v>
      </c>
      <c r="F30" s="126"/>
      <c r="G30" s="121" t="s">
        <v>748</v>
      </c>
      <c r="H30" s="128" t="s">
        <v>749</v>
      </c>
      <c r="I30" s="157" t="s">
        <v>763</v>
      </c>
      <c r="J30" s="156"/>
      <c r="K30" s="155"/>
      <c r="L30" s="141"/>
      <c r="M30" s="435"/>
    </row>
    <row r="31" spans="1:13" ht="96.9" thickBot="1">
      <c r="A31" s="450"/>
      <c r="B31" s="439"/>
      <c r="C31" s="439"/>
      <c r="D31" s="448"/>
      <c r="E31" s="144" t="s">
        <v>618</v>
      </c>
      <c r="F31" s="126"/>
      <c r="G31" s="121" t="s">
        <v>391</v>
      </c>
      <c r="H31" s="319" t="s">
        <v>500</v>
      </c>
      <c r="I31" s="157" t="s">
        <v>764</v>
      </c>
      <c r="J31" s="158" t="s">
        <v>390</v>
      </c>
      <c r="K31" s="122">
        <v>100</v>
      </c>
      <c r="L31" s="141"/>
      <c r="M31" s="435"/>
    </row>
    <row r="32" spans="1:13" ht="85.75" thickBot="1">
      <c r="A32" s="450"/>
      <c r="B32" s="439"/>
      <c r="C32" s="439"/>
      <c r="D32" s="448"/>
      <c r="E32" s="127" t="s">
        <v>389</v>
      </c>
      <c r="F32" s="126" t="s">
        <v>388</v>
      </c>
      <c r="G32" s="121" t="s">
        <v>387</v>
      </c>
      <c r="H32" s="128" t="s">
        <v>386</v>
      </c>
      <c r="I32" s="157" t="s">
        <v>385</v>
      </c>
      <c r="J32" s="156"/>
      <c r="K32" s="155"/>
      <c r="L32" s="141"/>
      <c r="M32" s="435"/>
    </row>
    <row r="33" spans="1:16" ht="29.45" customHeight="1" thickBot="1">
      <c r="A33" s="450"/>
      <c r="B33" s="439"/>
      <c r="C33" s="439"/>
      <c r="D33" s="452"/>
      <c r="E33" s="154" t="s">
        <v>384</v>
      </c>
      <c r="F33" s="346"/>
      <c r="G33" s="347" t="s">
        <v>383</v>
      </c>
      <c r="H33" s="136"/>
      <c r="I33" s="153"/>
      <c r="J33" s="152" t="s">
        <v>157</v>
      </c>
      <c r="K33" s="151">
        <v>70</v>
      </c>
      <c r="L33" s="134"/>
      <c r="M33" s="435"/>
    </row>
    <row r="34" spans="1:16" ht="17.7" thickBot="1">
      <c r="A34" s="450"/>
      <c r="B34" s="436" t="s">
        <v>382</v>
      </c>
      <c r="C34" s="439" t="s">
        <v>381</v>
      </c>
      <c r="D34" s="440" t="s">
        <v>380</v>
      </c>
      <c r="E34" s="150" t="s">
        <v>185</v>
      </c>
      <c r="F34" s="149"/>
      <c r="G34" s="102" t="s">
        <v>379</v>
      </c>
      <c r="H34" s="101"/>
      <c r="I34" s="100"/>
      <c r="J34" s="99"/>
      <c r="K34" s="148"/>
      <c r="L34" s="98"/>
      <c r="M34" s="443">
        <f>SUM(K34:K42)</f>
        <v>290</v>
      </c>
    </row>
    <row r="35" spans="1:16" ht="134.85" customHeight="1" thickBot="1">
      <c r="A35" s="450"/>
      <c r="B35" s="437"/>
      <c r="C35" s="439"/>
      <c r="D35" s="441"/>
      <c r="E35" s="144" t="s">
        <v>378</v>
      </c>
      <c r="F35" s="143" t="s">
        <v>369</v>
      </c>
      <c r="G35" s="121" t="s">
        <v>377</v>
      </c>
      <c r="H35" s="128" t="s">
        <v>376</v>
      </c>
      <c r="I35" s="142" t="s">
        <v>375</v>
      </c>
      <c r="J35" s="123"/>
      <c r="K35" s="122"/>
      <c r="L35" s="147"/>
      <c r="M35" s="443"/>
    </row>
    <row r="36" spans="1:16" ht="36" customHeight="1" thickBot="1">
      <c r="A36" s="450"/>
      <c r="B36" s="437"/>
      <c r="C36" s="439"/>
      <c r="D36" s="441"/>
      <c r="E36" s="144" t="s">
        <v>374</v>
      </c>
      <c r="F36" s="143"/>
      <c r="G36" s="121" t="s">
        <v>373</v>
      </c>
      <c r="H36" s="96" t="s">
        <v>372</v>
      </c>
      <c r="I36" s="124" t="s">
        <v>371</v>
      </c>
      <c r="J36" s="123" t="s">
        <v>700</v>
      </c>
      <c r="K36" s="122">
        <v>100</v>
      </c>
      <c r="L36" s="147"/>
      <c r="M36" s="443"/>
    </row>
    <row r="37" spans="1:16" ht="68.75" thickBot="1">
      <c r="A37" s="450"/>
      <c r="B37" s="437"/>
      <c r="C37" s="439"/>
      <c r="D37" s="441"/>
      <c r="E37" s="144" t="s">
        <v>370</v>
      </c>
      <c r="F37" s="143" t="s">
        <v>369</v>
      </c>
      <c r="G37" s="121" t="s">
        <v>368</v>
      </c>
      <c r="H37" s="128" t="s">
        <v>367</v>
      </c>
      <c r="I37" s="128"/>
      <c r="J37" s="123"/>
      <c r="K37" s="122"/>
      <c r="L37" s="147"/>
      <c r="M37" s="443"/>
    </row>
    <row r="38" spans="1:16" ht="17.7" thickBot="1">
      <c r="A38" s="450"/>
      <c r="B38" s="437"/>
      <c r="C38" s="439"/>
      <c r="D38" s="441"/>
      <c r="E38" s="144" t="s">
        <v>366</v>
      </c>
      <c r="F38" s="143"/>
      <c r="G38" s="121" t="s">
        <v>365</v>
      </c>
      <c r="H38" s="128"/>
      <c r="I38" s="124"/>
      <c r="J38" s="146"/>
      <c r="K38" s="145"/>
      <c r="L38" s="141"/>
      <c r="M38" s="443"/>
    </row>
    <row r="39" spans="1:16" ht="17.7" thickBot="1">
      <c r="A39" s="450"/>
      <c r="B39" s="437"/>
      <c r="C39" s="439"/>
      <c r="D39" s="441"/>
      <c r="E39" s="144" t="s">
        <v>364</v>
      </c>
      <c r="F39" s="143"/>
      <c r="G39" s="121" t="s">
        <v>363</v>
      </c>
      <c r="H39" s="128"/>
      <c r="I39" s="124"/>
      <c r="J39" s="146"/>
      <c r="K39" s="145"/>
      <c r="L39" s="141"/>
      <c r="M39" s="443"/>
    </row>
    <row r="40" spans="1:16" ht="34.700000000000003" thickBot="1">
      <c r="A40" s="450"/>
      <c r="B40" s="437"/>
      <c r="C40" s="439"/>
      <c r="D40" s="441"/>
      <c r="E40" s="144" t="s">
        <v>362</v>
      </c>
      <c r="F40" s="143"/>
      <c r="G40" s="121" t="s">
        <v>361</v>
      </c>
      <c r="H40" s="128" t="s">
        <v>750</v>
      </c>
      <c r="I40" s="142" t="s">
        <v>360</v>
      </c>
      <c r="J40" s="146" t="s">
        <v>694</v>
      </c>
      <c r="K40" s="145">
        <v>120</v>
      </c>
      <c r="L40" s="141"/>
      <c r="M40" s="443"/>
    </row>
    <row r="41" spans="1:16" ht="68.75" thickBot="1">
      <c r="A41" s="450"/>
      <c r="B41" s="437"/>
      <c r="C41" s="439"/>
      <c r="D41" s="441"/>
      <c r="E41" s="144" t="s">
        <v>617</v>
      </c>
      <c r="F41" s="143" t="s">
        <v>359</v>
      </c>
      <c r="G41" s="121" t="s">
        <v>236</v>
      </c>
      <c r="H41" s="128" t="s">
        <v>358</v>
      </c>
      <c r="I41" s="142"/>
      <c r="J41" s="123"/>
      <c r="K41" s="122"/>
      <c r="L41" s="141"/>
      <c r="M41" s="443"/>
      <c r="O41" s="140"/>
    </row>
    <row r="42" spans="1:16" ht="26.2" customHeight="1" thickBot="1">
      <c r="A42" s="451"/>
      <c r="B42" s="438"/>
      <c r="C42" s="439"/>
      <c r="D42" s="442"/>
      <c r="E42" s="139" t="s">
        <v>357</v>
      </c>
      <c r="F42" s="138"/>
      <c r="G42" s="347" t="s">
        <v>356</v>
      </c>
      <c r="H42" s="136"/>
      <c r="I42" s="137"/>
      <c r="J42" s="136" t="s">
        <v>498</v>
      </c>
      <c r="K42" s="135">
        <v>70</v>
      </c>
      <c r="L42" s="134"/>
      <c r="M42" s="443"/>
      <c r="O42" s="91">
        <f>M34+M23+M12+M3</f>
        <v>1045.5999999999999</v>
      </c>
      <c r="P42" s="35">
        <f>O42*1420</f>
        <v>1484751.9999999998</v>
      </c>
    </row>
    <row r="43" spans="1:16" ht="43.2" customHeight="1" thickBot="1">
      <c r="A43" s="458" t="s">
        <v>355</v>
      </c>
      <c r="B43" s="453" t="s">
        <v>354</v>
      </c>
      <c r="C43" s="415" t="s">
        <v>353</v>
      </c>
      <c r="D43" s="399" t="s">
        <v>484</v>
      </c>
      <c r="E43" s="133" t="s">
        <v>352</v>
      </c>
      <c r="F43" s="132"/>
      <c r="G43" s="345" t="s">
        <v>351</v>
      </c>
      <c r="H43" s="345" t="s">
        <v>693</v>
      </c>
      <c r="I43" s="131" t="s">
        <v>350</v>
      </c>
      <c r="J43" s="130" t="s">
        <v>695</v>
      </c>
      <c r="K43" s="129">
        <v>22</v>
      </c>
      <c r="L43" s="98"/>
      <c r="M43" s="482">
        <f>SUM(K43:K51)</f>
        <v>379</v>
      </c>
    </row>
    <row r="44" spans="1:16" ht="43.2" customHeight="1" thickBot="1">
      <c r="A44" s="459"/>
      <c r="B44" s="453"/>
      <c r="C44" s="415"/>
      <c r="D44" s="400"/>
      <c r="E44" s="127" t="s">
        <v>349</v>
      </c>
      <c r="F44" s="126" t="s">
        <v>348</v>
      </c>
      <c r="G44" s="121" t="s">
        <v>483</v>
      </c>
      <c r="H44" s="128" t="s">
        <v>347</v>
      </c>
      <c r="I44" s="124"/>
      <c r="J44" s="123" t="s">
        <v>346</v>
      </c>
      <c r="K44" s="122">
        <v>26.4</v>
      </c>
      <c r="L44" s="97"/>
      <c r="M44" s="482"/>
    </row>
    <row r="45" spans="1:16" ht="17.7" customHeight="1" thickBot="1">
      <c r="A45" s="459"/>
      <c r="B45" s="453"/>
      <c r="C45" s="415"/>
      <c r="D45" s="401"/>
      <c r="E45" s="127">
        <v>0.55902777777777779</v>
      </c>
      <c r="F45" s="126"/>
      <c r="G45" s="121" t="s">
        <v>345</v>
      </c>
      <c r="H45" s="125"/>
      <c r="I45" s="124"/>
      <c r="J45" s="123"/>
      <c r="K45" s="122"/>
      <c r="L45" s="121"/>
      <c r="M45" s="482"/>
    </row>
    <row r="46" spans="1:16" ht="22.95" customHeight="1" thickBot="1">
      <c r="A46" s="459"/>
      <c r="B46" s="453"/>
      <c r="C46" s="415"/>
      <c r="D46" s="119" t="s">
        <v>344</v>
      </c>
      <c r="E46" s="120" t="s">
        <v>343</v>
      </c>
      <c r="F46" s="120" t="s">
        <v>263</v>
      </c>
      <c r="G46" s="119" t="s">
        <v>342</v>
      </c>
      <c r="H46" s="27" t="s">
        <v>261</v>
      </c>
      <c r="I46" s="26" t="s">
        <v>341</v>
      </c>
      <c r="J46" s="118"/>
      <c r="K46" s="117"/>
      <c r="L46" s="23"/>
      <c r="M46" s="482"/>
    </row>
    <row r="47" spans="1:16" ht="58.25" customHeight="1" thickBot="1">
      <c r="A47" s="459"/>
      <c r="B47" s="453"/>
      <c r="C47" s="415"/>
      <c r="D47" s="417" t="s">
        <v>485</v>
      </c>
      <c r="E47" s="28" t="s">
        <v>340</v>
      </c>
      <c r="F47" s="28" t="s">
        <v>339</v>
      </c>
      <c r="G47" s="23" t="s">
        <v>338</v>
      </c>
      <c r="H47" s="27" t="s">
        <v>765</v>
      </c>
      <c r="I47" s="95" t="s">
        <v>337</v>
      </c>
      <c r="J47" s="26" t="s">
        <v>336</v>
      </c>
      <c r="K47" s="116">
        <v>50.6</v>
      </c>
      <c r="L47" s="115"/>
      <c r="M47" s="482"/>
    </row>
    <row r="48" spans="1:16" ht="39.950000000000003" customHeight="1" thickBot="1">
      <c r="A48" s="459"/>
      <c r="B48" s="453"/>
      <c r="C48" s="415"/>
      <c r="D48" s="417"/>
      <c r="E48" s="28" t="s">
        <v>335</v>
      </c>
      <c r="F48" s="28"/>
      <c r="G48" s="23" t="s">
        <v>334</v>
      </c>
      <c r="H48" s="27"/>
      <c r="I48" s="27" t="s">
        <v>751</v>
      </c>
      <c r="J48" s="26"/>
      <c r="K48" s="116">
        <v>100</v>
      </c>
      <c r="L48" s="115"/>
      <c r="M48" s="482"/>
    </row>
    <row r="49" spans="1:13" ht="17.7" customHeight="1" thickBot="1">
      <c r="A49" s="459"/>
      <c r="B49" s="453"/>
      <c r="C49" s="415"/>
      <c r="D49" s="417"/>
      <c r="E49" s="28" t="s">
        <v>333</v>
      </c>
      <c r="F49" s="28" t="s">
        <v>127</v>
      </c>
      <c r="G49" s="23" t="s">
        <v>332</v>
      </c>
      <c r="H49" s="27"/>
      <c r="I49" s="26"/>
      <c r="J49" s="25"/>
      <c r="K49" s="113"/>
      <c r="L49" s="23"/>
      <c r="M49" s="482"/>
    </row>
    <row r="50" spans="1:13" ht="85.75" thickBot="1">
      <c r="A50" s="459"/>
      <c r="B50" s="453"/>
      <c r="C50" s="415"/>
      <c r="D50" s="417"/>
      <c r="E50" s="47" t="s">
        <v>616</v>
      </c>
      <c r="F50" s="47" t="s">
        <v>701</v>
      </c>
      <c r="G50" s="344" t="s">
        <v>331</v>
      </c>
      <c r="H50" s="27" t="s">
        <v>330</v>
      </c>
      <c r="I50" s="46" t="s">
        <v>697</v>
      </c>
      <c r="J50" s="109" t="s">
        <v>300</v>
      </c>
      <c r="K50" s="108">
        <v>110</v>
      </c>
      <c r="L50" s="344"/>
      <c r="M50" s="482"/>
    </row>
    <row r="51" spans="1:13" ht="56.3" customHeight="1" thickBot="1">
      <c r="A51" s="459"/>
      <c r="B51" s="453"/>
      <c r="C51" s="415"/>
      <c r="D51" s="418"/>
      <c r="E51" s="42" t="s">
        <v>233</v>
      </c>
      <c r="F51" s="42" t="s">
        <v>702</v>
      </c>
      <c r="G51" s="37" t="s">
        <v>329</v>
      </c>
      <c r="H51" s="41" t="s">
        <v>328</v>
      </c>
      <c r="I51" s="40"/>
      <c r="J51" s="39" t="s">
        <v>157</v>
      </c>
      <c r="K51" s="112">
        <v>70</v>
      </c>
      <c r="L51" s="37"/>
      <c r="M51" s="482"/>
    </row>
    <row r="52" spans="1:13" ht="17.7" customHeight="1" thickBot="1">
      <c r="A52" s="459"/>
      <c r="B52" s="453" t="s">
        <v>327</v>
      </c>
      <c r="C52" s="415" t="s">
        <v>326</v>
      </c>
      <c r="D52" s="416" t="s">
        <v>325</v>
      </c>
      <c r="E52" s="34" t="s">
        <v>324</v>
      </c>
      <c r="F52" s="34"/>
      <c r="G52" s="29" t="s">
        <v>323</v>
      </c>
      <c r="H52" s="33"/>
      <c r="I52" s="32"/>
      <c r="J52" s="31"/>
      <c r="K52" s="111"/>
      <c r="L52" s="29"/>
      <c r="M52" s="434">
        <f>SUM(K52:K57)</f>
        <v>431.2</v>
      </c>
    </row>
    <row r="53" spans="1:13" ht="51.75" thickBot="1">
      <c r="A53" s="459"/>
      <c r="B53" s="453"/>
      <c r="C53" s="415"/>
      <c r="D53" s="417"/>
      <c r="E53" s="28" t="s">
        <v>322</v>
      </c>
      <c r="F53" s="28" t="s">
        <v>127</v>
      </c>
      <c r="G53" s="23" t="s">
        <v>321</v>
      </c>
      <c r="H53" s="27" t="s">
        <v>320</v>
      </c>
      <c r="I53" s="26" t="s">
        <v>319</v>
      </c>
      <c r="J53" s="25"/>
      <c r="K53" s="113"/>
      <c r="L53" s="23" t="s">
        <v>261</v>
      </c>
      <c r="M53" s="435"/>
    </row>
    <row r="54" spans="1:13" ht="87.05" thickBot="1">
      <c r="A54" s="459"/>
      <c r="B54" s="453"/>
      <c r="C54" s="415"/>
      <c r="D54" s="417"/>
      <c r="E54" s="28" t="s">
        <v>318</v>
      </c>
      <c r="F54" s="28" t="s">
        <v>317</v>
      </c>
      <c r="G54" s="114" t="s">
        <v>316</v>
      </c>
      <c r="H54" s="27"/>
      <c r="I54" s="95" t="s">
        <v>315</v>
      </c>
      <c r="J54" s="25" t="s">
        <v>314</v>
      </c>
      <c r="K54" s="113">
        <v>281.2</v>
      </c>
      <c r="L54" s="23"/>
      <c r="M54" s="435"/>
    </row>
    <row r="55" spans="1:13" ht="34.700000000000003" thickBot="1">
      <c r="A55" s="459"/>
      <c r="B55" s="453"/>
      <c r="C55" s="415"/>
      <c r="D55" s="417"/>
      <c r="E55" s="28" t="s">
        <v>313</v>
      </c>
      <c r="F55" s="28"/>
      <c r="G55" s="114" t="s">
        <v>312</v>
      </c>
      <c r="H55" s="27"/>
      <c r="I55" s="26"/>
      <c r="J55" s="25"/>
      <c r="K55" s="113">
        <v>80</v>
      </c>
      <c r="L55" s="23"/>
      <c r="M55" s="435"/>
    </row>
    <row r="56" spans="1:13" ht="68.75" thickBot="1">
      <c r="A56" s="459"/>
      <c r="B56" s="453"/>
      <c r="C56" s="415"/>
      <c r="D56" s="417"/>
      <c r="E56" s="28" t="s">
        <v>615</v>
      </c>
      <c r="F56" s="28" t="s">
        <v>311</v>
      </c>
      <c r="G56" s="23" t="s">
        <v>310</v>
      </c>
      <c r="H56" s="27"/>
      <c r="I56" s="26"/>
      <c r="J56" s="25" t="s">
        <v>309</v>
      </c>
      <c r="K56" s="113"/>
      <c r="L56" s="23"/>
      <c r="M56" s="435"/>
    </row>
    <row r="57" spans="1:13" ht="17.7" thickBot="1">
      <c r="A57" s="459"/>
      <c r="B57" s="453"/>
      <c r="C57" s="415"/>
      <c r="D57" s="418"/>
      <c r="E57" s="105" t="s">
        <v>136</v>
      </c>
      <c r="F57" s="42" t="s">
        <v>348</v>
      </c>
      <c r="G57" s="37" t="s">
        <v>308</v>
      </c>
      <c r="H57" s="41"/>
      <c r="I57" s="40"/>
      <c r="J57" s="39" t="s">
        <v>157</v>
      </c>
      <c r="K57" s="112">
        <v>70</v>
      </c>
      <c r="L57" s="37"/>
      <c r="M57" s="435"/>
    </row>
    <row r="58" spans="1:13" ht="17.7" thickBot="1">
      <c r="A58" s="459"/>
      <c r="B58" s="453" t="s">
        <v>307</v>
      </c>
      <c r="C58" s="415" t="s">
        <v>306</v>
      </c>
      <c r="D58" s="416" t="s">
        <v>486</v>
      </c>
      <c r="E58" s="32" t="s">
        <v>305</v>
      </c>
      <c r="F58" s="33"/>
      <c r="G58" s="33" t="s">
        <v>304</v>
      </c>
      <c r="H58" s="33"/>
      <c r="I58" s="32"/>
      <c r="J58" s="31"/>
      <c r="K58" s="111"/>
      <c r="L58" s="29"/>
      <c r="M58" s="443">
        <f>SUM(K58:K68)</f>
        <v>250</v>
      </c>
    </row>
    <row r="59" spans="1:13" ht="51.75" thickBot="1">
      <c r="A59" s="459"/>
      <c r="B59" s="453"/>
      <c r="C59" s="415"/>
      <c r="D59" s="417"/>
      <c r="E59" s="28" t="s">
        <v>303</v>
      </c>
      <c r="F59" s="28" t="s">
        <v>278</v>
      </c>
      <c r="G59" s="23" t="s">
        <v>302</v>
      </c>
      <c r="H59" s="27" t="s">
        <v>301</v>
      </c>
      <c r="I59" s="110" t="s">
        <v>696</v>
      </c>
      <c r="J59" s="109"/>
      <c r="K59" s="108"/>
      <c r="L59" s="23"/>
      <c r="M59" s="435"/>
    </row>
    <row r="60" spans="1:13" ht="17.7" thickBot="1">
      <c r="A60" s="459"/>
      <c r="B60" s="453"/>
      <c r="C60" s="415"/>
      <c r="D60" s="417"/>
      <c r="E60" s="28" t="s">
        <v>299</v>
      </c>
      <c r="F60" s="28" t="s">
        <v>74</v>
      </c>
      <c r="G60" s="23" t="s">
        <v>298</v>
      </c>
      <c r="H60" s="27" t="s">
        <v>297</v>
      </c>
      <c r="I60" s="26" t="s">
        <v>296</v>
      </c>
      <c r="J60" s="109"/>
      <c r="K60" s="108"/>
      <c r="L60" s="23"/>
      <c r="M60" s="435"/>
    </row>
    <row r="61" spans="1:13" ht="37.35" customHeight="1" thickBot="1">
      <c r="A61" s="459"/>
      <c r="B61" s="453"/>
      <c r="C61" s="415"/>
      <c r="D61" s="417"/>
      <c r="E61" s="28" t="s">
        <v>295</v>
      </c>
      <c r="F61" s="28"/>
      <c r="G61" s="23" t="s">
        <v>294</v>
      </c>
      <c r="H61" s="27" t="s">
        <v>293</v>
      </c>
      <c r="I61" s="94" t="s">
        <v>292</v>
      </c>
      <c r="J61" s="106" t="s">
        <v>291</v>
      </c>
      <c r="K61" s="108"/>
      <c r="L61" s="23"/>
      <c r="M61" s="435"/>
    </row>
    <row r="62" spans="1:13" ht="30.15" customHeight="1" thickBot="1">
      <c r="A62" s="459"/>
      <c r="B62" s="453"/>
      <c r="C62" s="415"/>
      <c r="D62" s="417"/>
      <c r="E62" s="28" t="s">
        <v>290</v>
      </c>
      <c r="F62" s="28" t="s">
        <v>74</v>
      </c>
      <c r="G62" s="23" t="s">
        <v>289</v>
      </c>
      <c r="H62" s="27"/>
      <c r="I62" s="95" t="s">
        <v>288</v>
      </c>
      <c r="J62" s="25"/>
      <c r="K62" s="108"/>
      <c r="L62" s="23"/>
      <c r="M62" s="435"/>
    </row>
    <row r="63" spans="1:13" ht="51.75" thickBot="1">
      <c r="A63" s="459"/>
      <c r="B63" s="453"/>
      <c r="C63" s="415"/>
      <c r="D63" s="417"/>
      <c r="E63" s="28" t="s">
        <v>287</v>
      </c>
      <c r="F63" s="28" t="s">
        <v>164</v>
      </c>
      <c r="G63" s="23" t="s">
        <v>286</v>
      </c>
      <c r="H63" s="27" t="s">
        <v>285</v>
      </c>
      <c r="I63" s="27" t="s">
        <v>284</v>
      </c>
      <c r="J63" s="25" t="s">
        <v>703</v>
      </c>
      <c r="K63" s="108">
        <v>50</v>
      </c>
      <c r="L63" s="23"/>
      <c r="M63" s="435"/>
    </row>
    <row r="64" spans="1:13" ht="17.7" thickBot="1">
      <c r="A64" s="459"/>
      <c r="B64" s="453"/>
      <c r="C64" s="415"/>
      <c r="D64" s="417"/>
      <c r="E64" s="28" t="s">
        <v>283</v>
      </c>
      <c r="F64" s="28"/>
      <c r="G64" s="23" t="s">
        <v>282</v>
      </c>
      <c r="H64" s="27"/>
      <c r="I64" s="26"/>
      <c r="J64" s="25"/>
      <c r="K64" s="108"/>
      <c r="L64" s="23"/>
      <c r="M64" s="435"/>
    </row>
    <row r="65" spans="1:16" ht="17.7" thickBot="1">
      <c r="A65" s="459"/>
      <c r="B65" s="453"/>
      <c r="C65" s="415"/>
      <c r="D65" s="417"/>
      <c r="E65" s="47" t="s">
        <v>281</v>
      </c>
      <c r="F65" s="47" t="s">
        <v>164</v>
      </c>
      <c r="G65" s="344" t="s">
        <v>280</v>
      </c>
      <c r="H65" s="46"/>
      <c r="I65" s="45"/>
      <c r="J65" s="44"/>
      <c r="K65" s="108"/>
      <c r="L65" s="344"/>
      <c r="M65" s="435"/>
    </row>
    <row r="66" spans="1:16" ht="17.7" thickBot="1">
      <c r="A66" s="459"/>
      <c r="B66" s="453"/>
      <c r="C66" s="415"/>
      <c r="D66" s="417"/>
      <c r="E66" s="47" t="s">
        <v>279</v>
      </c>
      <c r="F66" s="47" t="s">
        <v>278</v>
      </c>
      <c r="G66" s="344" t="s">
        <v>277</v>
      </c>
      <c r="H66" s="46"/>
      <c r="I66" s="45"/>
      <c r="J66" s="44"/>
      <c r="K66" s="108"/>
      <c r="L66" s="344"/>
      <c r="M66" s="435"/>
    </row>
    <row r="67" spans="1:16" ht="102.8" thickBot="1">
      <c r="A67" s="459"/>
      <c r="B67" s="453"/>
      <c r="C67" s="415"/>
      <c r="D67" s="417"/>
      <c r="E67" s="47" t="s">
        <v>614</v>
      </c>
      <c r="F67" s="47"/>
      <c r="G67" s="344" t="s">
        <v>138</v>
      </c>
      <c r="H67" s="46" t="s">
        <v>276</v>
      </c>
      <c r="I67" s="46" t="s">
        <v>766</v>
      </c>
      <c r="J67" s="44" t="s">
        <v>275</v>
      </c>
      <c r="K67" s="108">
        <v>100</v>
      </c>
      <c r="L67" s="344"/>
      <c r="M67" s="435"/>
    </row>
    <row r="68" spans="1:16" ht="26.85" customHeight="1" thickBot="1">
      <c r="A68" s="460"/>
      <c r="B68" s="453"/>
      <c r="C68" s="415"/>
      <c r="D68" s="418"/>
      <c r="E68" s="42" t="s">
        <v>612</v>
      </c>
      <c r="F68" s="42"/>
      <c r="G68" s="37" t="s">
        <v>274</v>
      </c>
      <c r="H68" s="41"/>
      <c r="I68" s="40"/>
      <c r="J68" s="39" t="s">
        <v>157</v>
      </c>
      <c r="K68" s="367">
        <v>100</v>
      </c>
      <c r="L68" s="37"/>
      <c r="M68" s="435"/>
      <c r="O68" s="91">
        <f>SUM(M43:M68)</f>
        <v>1060.2</v>
      </c>
      <c r="P68" s="35">
        <f>O68*1420</f>
        <v>1505484</v>
      </c>
    </row>
    <row r="69" spans="1:16" ht="36.65" customHeight="1" thickBot="1">
      <c r="A69" s="455" t="s">
        <v>273</v>
      </c>
      <c r="B69" s="454" t="s">
        <v>272</v>
      </c>
      <c r="C69" s="414" t="s">
        <v>271</v>
      </c>
      <c r="D69" s="464" t="s">
        <v>487</v>
      </c>
      <c r="E69" s="320" t="s">
        <v>270</v>
      </c>
      <c r="F69" s="213"/>
      <c r="G69" s="29" t="s">
        <v>269</v>
      </c>
      <c r="H69" s="33"/>
      <c r="I69" s="107" t="s">
        <v>268</v>
      </c>
      <c r="J69" s="31"/>
      <c r="K69" s="30"/>
      <c r="L69" s="214"/>
      <c r="M69" s="491">
        <f>SUM(K69:K77)</f>
        <v>238</v>
      </c>
    </row>
    <row r="70" spans="1:16" ht="36.65" customHeight="1" thickBot="1">
      <c r="A70" s="456"/>
      <c r="B70" s="454"/>
      <c r="C70" s="414"/>
      <c r="D70" s="465"/>
      <c r="E70" s="321" t="s">
        <v>185</v>
      </c>
      <c r="F70" s="120" t="s">
        <v>164</v>
      </c>
      <c r="G70" s="23" t="s">
        <v>267</v>
      </c>
      <c r="H70" s="215" t="s">
        <v>266</v>
      </c>
      <c r="I70" s="26"/>
      <c r="J70" s="25"/>
      <c r="K70" s="24"/>
      <c r="L70" s="23"/>
      <c r="M70" s="492"/>
    </row>
    <row r="71" spans="1:16" ht="36.65" customHeight="1" thickBot="1">
      <c r="A71" s="456"/>
      <c r="B71" s="454"/>
      <c r="C71" s="414"/>
      <c r="D71" s="119" t="s">
        <v>265</v>
      </c>
      <c r="E71" s="120" t="s">
        <v>264</v>
      </c>
      <c r="F71" s="120" t="s">
        <v>263</v>
      </c>
      <c r="G71" s="119" t="s">
        <v>262</v>
      </c>
      <c r="H71" s="27" t="s">
        <v>261</v>
      </c>
      <c r="I71" s="26"/>
      <c r="J71" s="25"/>
      <c r="K71" s="24"/>
      <c r="L71" s="23"/>
      <c r="M71" s="492"/>
    </row>
    <row r="72" spans="1:16" ht="51.75" thickBot="1">
      <c r="A72" s="456"/>
      <c r="B72" s="454"/>
      <c r="C72" s="414"/>
      <c r="D72" s="462" t="s">
        <v>489</v>
      </c>
      <c r="E72" s="64" t="s">
        <v>260</v>
      </c>
      <c r="F72" s="64" t="s">
        <v>647</v>
      </c>
      <c r="G72" s="59" t="s">
        <v>259</v>
      </c>
      <c r="H72" s="63" t="s">
        <v>258</v>
      </c>
      <c r="I72" s="63" t="s">
        <v>767</v>
      </c>
      <c r="J72" s="61" t="s">
        <v>257</v>
      </c>
      <c r="K72" s="93">
        <v>20</v>
      </c>
      <c r="L72" s="59"/>
      <c r="M72" s="492"/>
    </row>
    <row r="73" spans="1:16" ht="36.65" customHeight="1" thickBot="1">
      <c r="A73" s="456"/>
      <c r="B73" s="454"/>
      <c r="C73" s="414"/>
      <c r="D73" s="462"/>
      <c r="E73" s="64" t="s">
        <v>256</v>
      </c>
      <c r="F73" s="64"/>
      <c r="G73" s="59" t="s">
        <v>255</v>
      </c>
      <c r="H73" s="63"/>
      <c r="I73" s="217"/>
      <c r="J73" s="61"/>
      <c r="K73" s="93"/>
      <c r="L73" s="59"/>
      <c r="M73" s="492"/>
    </row>
    <row r="74" spans="1:16" ht="51.75" thickBot="1">
      <c r="A74" s="456"/>
      <c r="B74" s="454"/>
      <c r="C74" s="414"/>
      <c r="D74" s="462"/>
      <c r="E74" s="64" t="s">
        <v>254</v>
      </c>
      <c r="F74" s="64" t="s">
        <v>127</v>
      </c>
      <c r="G74" s="387" t="s">
        <v>754</v>
      </c>
      <c r="H74" s="63" t="s">
        <v>253</v>
      </c>
      <c r="I74" s="62"/>
      <c r="J74" s="61" t="s">
        <v>698</v>
      </c>
      <c r="K74" s="93">
        <v>48</v>
      </c>
      <c r="L74" s="59"/>
      <c r="M74" s="492"/>
    </row>
    <row r="75" spans="1:16" ht="36.65" customHeight="1" thickBot="1">
      <c r="A75" s="456"/>
      <c r="B75" s="454"/>
      <c r="C75" s="414"/>
      <c r="D75" s="462"/>
      <c r="E75" s="64" t="s">
        <v>613</v>
      </c>
      <c r="F75" s="64"/>
      <c r="G75" s="59" t="s">
        <v>753</v>
      </c>
      <c r="H75" s="63" t="s">
        <v>752</v>
      </c>
      <c r="I75" s="218" t="s">
        <v>252</v>
      </c>
      <c r="J75" s="61" t="s">
        <v>251</v>
      </c>
      <c r="K75" s="93">
        <v>100</v>
      </c>
      <c r="L75" s="59"/>
      <c r="M75" s="492"/>
    </row>
    <row r="76" spans="1:16" ht="36.65" customHeight="1" thickBot="1">
      <c r="A76" s="456"/>
      <c r="B76" s="454"/>
      <c r="C76" s="414"/>
      <c r="D76" s="462"/>
      <c r="E76" s="349" t="s">
        <v>757</v>
      </c>
      <c r="F76" s="349" t="s">
        <v>127</v>
      </c>
      <c r="G76" s="350" t="s">
        <v>755</v>
      </c>
      <c r="H76" s="58" t="s">
        <v>756</v>
      </c>
      <c r="I76" s="57"/>
      <c r="J76" s="56"/>
      <c r="K76" s="219"/>
      <c r="L76" s="350"/>
      <c r="M76" s="492"/>
    </row>
    <row r="77" spans="1:16" ht="36.65" customHeight="1" thickBot="1">
      <c r="A77" s="456"/>
      <c r="B77" s="454"/>
      <c r="C77" s="414"/>
      <c r="D77" s="463"/>
      <c r="E77" s="54" t="s">
        <v>758</v>
      </c>
      <c r="F77" s="54"/>
      <c r="G77" s="49" t="s">
        <v>250</v>
      </c>
      <c r="H77" s="53"/>
      <c r="I77" s="52"/>
      <c r="J77" s="51" t="s">
        <v>157</v>
      </c>
      <c r="K77" s="92">
        <v>70</v>
      </c>
      <c r="L77" s="49"/>
      <c r="M77" s="493"/>
    </row>
    <row r="78" spans="1:16" ht="36.65" customHeight="1" thickBot="1">
      <c r="A78" s="456"/>
      <c r="B78" s="454" t="s">
        <v>249</v>
      </c>
      <c r="C78" s="414" t="s">
        <v>248</v>
      </c>
      <c r="D78" s="426"/>
      <c r="E78" s="78" t="s">
        <v>247</v>
      </c>
      <c r="F78" s="78"/>
      <c r="G78" s="77" t="s">
        <v>246</v>
      </c>
      <c r="H78" s="76"/>
      <c r="I78" s="75"/>
      <c r="J78" s="74"/>
      <c r="K78" s="220"/>
      <c r="L78" s="77"/>
      <c r="M78" s="434">
        <f>SUM(K78:K82)</f>
        <v>360</v>
      </c>
    </row>
    <row r="79" spans="1:16" ht="36.65" customHeight="1" thickBot="1">
      <c r="A79" s="456"/>
      <c r="B79" s="454"/>
      <c r="C79" s="414"/>
      <c r="D79" s="427"/>
      <c r="E79" s="343" t="s">
        <v>245</v>
      </c>
      <c r="F79" s="343" t="s">
        <v>244</v>
      </c>
      <c r="G79" s="221" t="s">
        <v>243</v>
      </c>
      <c r="H79" s="63" t="s">
        <v>242</v>
      </c>
      <c r="I79" s="85" t="s">
        <v>241</v>
      </c>
      <c r="J79" s="69"/>
      <c r="K79" s="222"/>
      <c r="L79" s="351"/>
      <c r="M79" s="434"/>
    </row>
    <row r="80" spans="1:16" ht="121.1" customHeight="1" thickBot="1">
      <c r="A80" s="456"/>
      <c r="B80" s="454"/>
      <c r="C80" s="414"/>
      <c r="D80" s="351" t="s">
        <v>488</v>
      </c>
      <c r="E80" s="64" t="s">
        <v>621</v>
      </c>
      <c r="F80" s="226" t="s">
        <v>686</v>
      </c>
      <c r="G80" s="489" t="s">
        <v>240</v>
      </c>
      <c r="H80" s="490"/>
      <c r="I80" s="218" t="s">
        <v>239</v>
      </c>
      <c r="J80" s="61" t="s">
        <v>238</v>
      </c>
      <c r="K80" s="93">
        <v>290</v>
      </c>
      <c r="L80" s="59"/>
      <c r="M80" s="435"/>
    </row>
    <row r="81" spans="1:16" ht="36.65" customHeight="1" thickBot="1">
      <c r="A81" s="456"/>
      <c r="B81" s="454"/>
      <c r="C81" s="414"/>
      <c r="D81" s="466"/>
      <c r="E81" s="64" t="s">
        <v>620</v>
      </c>
      <c r="F81" s="64" t="s">
        <v>237</v>
      </c>
      <c r="G81" s="59" t="s">
        <v>236</v>
      </c>
      <c r="H81" s="63" t="s">
        <v>235</v>
      </c>
      <c r="I81" s="62" t="s">
        <v>234</v>
      </c>
      <c r="J81" s="61"/>
      <c r="K81" s="93"/>
      <c r="L81" s="59"/>
      <c r="M81" s="435"/>
    </row>
    <row r="82" spans="1:16" ht="36.65" customHeight="1" thickBot="1">
      <c r="A82" s="456"/>
      <c r="B82" s="454"/>
      <c r="C82" s="414"/>
      <c r="D82" s="467"/>
      <c r="E82" s="223" t="s">
        <v>233</v>
      </c>
      <c r="F82" s="54"/>
      <c r="G82" s="49" t="s">
        <v>222</v>
      </c>
      <c r="H82" s="53"/>
      <c r="I82" s="52"/>
      <c r="J82" s="51" t="s">
        <v>157</v>
      </c>
      <c r="K82" s="92">
        <v>70</v>
      </c>
      <c r="L82" s="49"/>
      <c r="M82" s="435"/>
    </row>
    <row r="83" spans="1:16" ht="36.65" customHeight="1" thickBot="1">
      <c r="A83" s="456"/>
      <c r="B83" s="454" t="s">
        <v>232</v>
      </c>
      <c r="C83" s="414" t="s">
        <v>231</v>
      </c>
      <c r="D83" s="461" t="s">
        <v>796</v>
      </c>
      <c r="E83" s="78" t="s">
        <v>230</v>
      </c>
      <c r="F83" s="78"/>
      <c r="G83" s="77" t="s">
        <v>229</v>
      </c>
      <c r="H83" s="76"/>
      <c r="I83" s="75"/>
      <c r="J83" s="74"/>
      <c r="K83" s="220"/>
      <c r="L83" s="77"/>
      <c r="M83" s="434">
        <f>SUM(K83:K88)</f>
        <v>218</v>
      </c>
    </row>
    <row r="84" spans="1:16" ht="65.45" customHeight="1" thickBot="1">
      <c r="A84" s="456"/>
      <c r="B84" s="454"/>
      <c r="C84" s="414"/>
      <c r="D84" s="462"/>
      <c r="E84" s="64" t="s">
        <v>228</v>
      </c>
      <c r="F84" s="64" t="s">
        <v>227</v>
      </c>
      <c r="G84" s="59" t="s">
        <v>226</v>
      </c>
      <c r="H84" s="63" t="s">
        <v>225</v>
      </c>
      <c r="I84" s="62"/>
      <c r="J84" s="61" t="s">
        <v>224</v>
      </c>
      <c r="K84" s="93">
        <v>48</v>
      </c>
      <c r="L84" s="59"/>
      <c r="M84" s="435"/>
    </row>
    <row r="85" spans="1:16" ht="36.65" customHeight="1" thickBot="1">
      <c r="A85" s="456"/>
      <c r="B85" s="454"/>
      <c r="C85" s="414"/>
      <c r="D85" s="462"/>
      <c r="E85" s="64" t="s">
        <v>794</v>
      </c>
      <c r="F85" s="64"/>
      <c r="G85" s="495" t="s">
        <v>223</v>
      </c>
      <c r="H85" s="496"/>
      <c r="I85" s="62"/>
      <c r="J85" s="61"/>
      <c r="K85" s="93"/>
      <c r="L85" s="59"/>
      <c r="M85" s="435"/>
    </row>
    <row r="86" spans="1:16" ht="36.65" customHeight="1" thickBot="1">
      <c r="A86" s="456"/>
      <c r="B86" s="454"/>
      <c r="C86" s="414"/>
      <c r="D86" s="462"/>
      <c r="E86" s="64" t="s">
        <v>795</v>
      </c>
      <c r="F86" s="64" t="s">
        <v>789</v>
      </c>
      <c r="G86" s="59" t="s">
        <v>793</v>
      </c>
      <c r="H86" s="63"/>
      <c r="I86" s="62" t="s">
        <v>792</v>
      </c>
      <c r="J86" s="224"/>
      <c r="K86" s="93"/>
      <c r="L86" s="59"/>
      <c r="M86" s="435"/>
    </row>
    <row r="87" spans="1:16" ht="36.65" customHeight="1" thickBot="1">
      <c r="A87" s="456"/>
      <c r="B87" s="454"/>
      <c r="C87" s="414"/>
      <c r="D87" s="462"/>
      <c r="E87" s="349" t="s">
        <v>622</v>
      </c>
      <c r="F87" s="349" t="s">
        <v>127</v>
      </c>
      <c r="G87" s="225" t="s">
        <v>790</v>
      </c>
      <c r="H87" s="58" t="s">
        <v>791</v>
      </c>
      <c r="I87" s="57"/>
      <c r="J87" s="56" t="s">
        <v>138</v>
      </c>
      <c r="K87" s="219">
        <v>100</v>
      </c>
      <c r="L87" s="350"/>
      <c r="M87" s="435"/>
    </row>
    <row r="88" spans="1:16" ht="36.65" customHeight="1" thickBot="1">
      <c r="A88" s="457"/>
      <c r="B88" s="454"/>
      <c r="C88" s="414"/>
      <c r="D88" s="463"/>
      <c r="E88" s="223" t="s">
        <v>136</v>
      </c>
      <c r="F88" s="54"/>
      <c r="G88" s="49" t="s">
        <v>222</v>
      </c>
      <c r="H88" s="53"/>
      <c r="I88" s="52"/>
      <c r="J88" s="51" t="s">
        <v>687</v>
      </c>
      <c r="K88" s="92">
        <v>70</v>
      </c>
      <c r="L88" s="49"/>
      <c r="M88" s="435"/>
      <c r="O88" s="91">
        <f>SUM(M69:M88)</f>
        <v>816</v>
      </c>
      <c r="P88" s="35">
        <f>O88*1420</f>
        <v>1158720</v>
      </c>
    </row>
    <row r="89" spans="1:16" ht="17.7" thickBot="1">
      <c r="A89" s="429" t="s">
        <v>221</v>
      </c>
      <c r="B89" s="432" t="s">
        <v>220</v>
      </c>
      <c r="C89" s="433" t="s">
        <v>219</v>
      </c>
      <c r="D89" s="494" t="s">
        <v>685</v>
      </c>
      <c r="E89" s="227" t="s">
        <v>185</v>
      </c>
      <c r="F89" s="227"/>
      <c r="G89" s="228" t="s">
        <v>218</v>
      </c>
      <c r="H89" s="229"/>
      <c r="I89" s="230"/>
      <c r="J89" s="231"/>
      <c r="K89" s="232"/>
      <c r="L89" s="228"/>
      <c r="M89" s="434">
        <f>SUM(K89:K100)</f>
        <v>470</v>
      </c>
    </row>
    <row r="90" spans="1:16" ht="68.75" thickBot="1">
      <c r="A90" s="430"/>
      <c r="B90" s="432"/>
      <c r="C90" s="433"/>
      <c r="D90" s="494"/>
      <c r="E90" s="233" t="s">
        <v>217</v>
      </c>
      <c r="F90" s="233" t="s">
        <v>127</v>
      </c>
      <c r="G90" s="234" t="s">
        <v>216</v>
      </c>
      <c r="H90" s="235" t="s">
        <v>759</v>
      </c>
      <c r="I90" s="236" t="s">
        <v>215</v>
      </c>
      <c r="J90" s="237"/>
      <c r="K90" s="238"/>
      <c r="L90" s="234"/>
      <c r="M90" s="435"/>
    </row>
    <row r="91" spans="1:16" ht="51.75" thickBot="1">
      <c r="A91" s="430"/>
      <c r="B91" s="432"/>
      <c r="C91" s="433"/>
      <c r="D91" s="494"/>
      <c r="E91" s="233" t="s">
        <v>214</v>
      </c>
      <c r="F91" s="233" t="s">
        <v>193</v>
      </c>
      <c r="G91" s="234" t="s">
        <v>213</v>
      </c>
      <c r="H91" s="235" t="s">
        <v>212</v>
      </c>
      <c r="I91" s="236" t="s">
        <v>760</v>
      </c>
      <c r="J91" s="237"/>
      <c r="K91" s="238"/>
      <c r="L91" s="234"/>
      <c r="M91" s="435"/>
    </row>
    <row r="92" spans="1:16" ht="25.55" customHeight="1" thickBot="1">
      <c r="A92" s="430"/>
      <c r="B92" s="432"/>
      <c r="C92" s="433"/>
      <c r="D92" s="494"/>
      <c r="E92" s="233" t="s">
        <v>211</v>
      </c>
      <c r="F92" s="233"/>
      <c r="G92" s="234" t="s">
        <v>210</v>
      </c>
      <c r="H92" s="235"/>
      <c r="I92" s="236" t="s">
        <v>209</v>
      </c>
      <c r="J92" s="237"/>
      <c r="K92" s="238"/>
      <c r="L92" s="234"/>
      <c r="M92" s="435"/>
    </row>
    <row r="93" spans="1:16" ht="34.700000000000003" thickBot="1">
      <c r="A93" s="430"/>
      <c r="B93" s="432"/>
      <c r="C93" s="433"/>
      <c r="D93" s="494"/>
      <c r="E93" s="233" t="s">
        <v>208</v>
      </c>
      <c r="F93" s="233" t="s">
        <v>144</v>
      </c>
      <c r="G93" s="234" t="s">
        <v>207</v>
      </c>
      <c r="H93" s="235" t="s">
        <v>761</v>
      </c>
      <c r="I93" s="236" t="s">
        <v>206</v>
      </c>
      <c r="J93" s="237" t="s">
        <v>205</v>
      </c>
      <c r="K93" s="238">
        <v>10</v>
      </c>
      <c r="L93" s="234"/>
      <c r="M93" s="435"/>
    </row>
    <row r="94" spans="1:16" ht="68.75" thickBot="1">
      <c r="A94" s="430"/>
      <c r="B94" s="432"/>
      <c r="C94" s="433"/>
      <c r="D94" s="494"/>
      <c r="E94" s="233" t="s">
        <v>204</v>
      </c>
      <c r="F94" s="233"/>
      <c r="G94" s="234" t="s">
        <v>203</v>
      </c>
      <c r="H94" s="235" t="s">
        <v>202</v>
      </c>
      <c r="I94" s="236" t="s">
        <v>201</v>
      </c>
      <c r="J94" s="239" t="s">
        <v>200</v>
      </c>
      <c r="K94" s="240">
        <v>80</v>
      </c>
      <c r="L94" s="234"/>
      <c r="M94" s="435"/>
    </row>
    <row r="95" spans="1:16" ht="34.700000000000003" thickBot="1">
      <c r="A95" s="430"/>
      <c r="B95" s="432"/>
      <c r="C95" s="433"/>
      <c r="D95" s="494"/>
      <c r="E95" s="233" t="s">
        <v>199</v>
      </c>
      <c r="F95" s="233"/>
      <c r="G95" s="234" t="s">
        <v>198</v>
      </c>
      <c r="H95" s="241" t="s">
        <v>197</v>
      </c>
      <c r="I95" s="242" t="s">
        <v>196</v>
      </c>
      <c r="J95" s="243"/>
      <c r="K95" s="240"/>
      <c r="L95" s="244"/>
      <c r="M95" s="435"/>
    </row>
    <row r="96" spans="1:16" ht="17.7" thickBot="1">
      <c r="A96" s="430"/>
      <c r="B96" s="432"/>
      <c r="C96" s="433"/>
      <c r="D96" s="494"/>
      <c r="E96" s="245" t="s">
        <v>195</v>
      </c>
      <c r="F96" s="245" t="s">
        <v>193</v>
      </c>
      <c r="G96" s="244" t="s">
        <v>797</v>
      </c>
      <c r="H96" s="241" t="s">
        <v>603</v>
      </c>
      <c r="I96" s="246" t="s">
        <v>194</v>
      </c>
      <c r="J96" s="243"/>
      <c r="K96" s="240"/>
      <c r="L96" s="244"/>
      <c r="M96" s="435"/>
    </row>
    <row r="97" spans="1:16" ht="17.7" thickBot="1">
      <c r="A97" s="430"/>
      <c r="B97" s="432"/>
      <c r="C97" s="433"/>
      <c r="D97" s="494"/>
      <c r="E97" s="245" t="s">
        <v>799</v>
      </c>
      <c r="F97" s="245"/>
      <c r="G97" s="244" t="s">
        <v>798</v>
      </c>
      <c r="H97" s="241"/>
      <c r="I97" s="246"/>
      <c r="J97" s="243"/>
      <c r="K97" s="240"/>
      <c r="L97" s="244"/>
      <c r="M97" s="435"/>
    </row>
    <row r="98" spans="1:16" ht="34.700000000000003" thickBot="1">
      <c r="A98" s="430"/>
      <c r="B98" s="432"/>
      <c r="C98" s="433"/>
      <c r="D98" s="494"/>
      <c r="E98" s="246" t="s">
        <v>802</v>
      </c>
      <c r="F98" s="245" t="s">
        <v>193</v>
      </c>
      <c r="G98" s="244" t="s">
        <v>801</v>
      </c>
      <c r="H98" s="241" t="s">
        <v>800</v>
      </c>
      <c r="I98" s="246" t="s">
        <v>192</v>
      </c>
      <c r="J98" s="243" t="s">
        <v>191</v>
      </c>
      <c r="K98" s="240">
        <v>130</v>
      </c>
      <c r="L98" s="244"/>
      <c r="M98" s="435"/>
    </row>
    <row r="99" spans="1:16" ht="17.7" thickBot="1">
      <c r="A99" s="430"/>
      <c r="B99" s="432"/>
      <c r="C99" s="433"/>
      <c r="D99" s="494"/>
      <c r="E99" s="245" t="s">
        <v>604</v>
      </c>
      <c r="F99" s="245"/>
      <c r="G99" s="244" t="s">
        <v>803</v>
      </c>
      <c r="H99" s="241"/>
      <c r="I99" s="246" t="s">
        <v>138</v>
      </c>
      <c r="J99" s="243" t="s">
        <v>190</v>
      </c>
      <c r="K99" s="240">
        <v>100</v>
      </c>
      <c r="L99" s="244"/>
      <c r="M99" s="435"/>
    </row>
    <row r="100" spans="1:16" ht="17.7" thickBot="1">
      <c r="A100" s="431"/>
      <c r="B100" s="432"/>
      <c r="C100" s="433"/>
      <c r="D100" s="494"/>
      <c r="E100" s="247" t="s">
        <v>605</v>
      </c>
      <c r="F100" s="248"/>
      <c r="G100" s="249" t="s">
        <v>189</v>
      </c>
      <c r="H100" s="250"/>
      <c r="I100" s="251"/>
      <c r="J100" s="252" t="s">
        <v>688</v>
      </c>
      <c r="K100" s="253">
        <v>150</v>
      </c>
      <c r="L100" s="249"/>
      <c r="M100" s="435"/>
      <c r="O100" s="91">
        <f>M89</f>
        <v>470</v>
      </c>
      <c r="P100" s="35">
        <f>O100*1420</f>
        <v>667400</v>
      </c>
    </row>
    <row r="101" spans="1:16">
      <c r="A101" s="419" t="s">
        <v>188</v>
      </c>
      <c r="B101" s="254" t="s">
        <v>187</v>
      </c>
      <c r="C101" s="340" t="s">
        <v>186</v>
      </c>
      <c r="D101" s="402" t="s">
        <v>501</v>
      </c>
      <c r="E101" s="216" t="s">
        <v>185</v>
      </c>
      <c r="F101" s="216"/>
      <c r="G101" s="255" t="s">
        <v>184</v>
      </c>
      <c r="H101" s="256"/>
      <c r="I101" s="257"/>
      <c r="J101" s="258"/>
      <c r="K101" s="259"/>
      <c r="L101" s="255"/>
      <c r="M101" s="486">
        <f>SUM(K101:K112)</f>
        <v>389.75</v>
      </c>
    </row>
    <row r="102" spans="1:16">
      <c r="A102" s="420"/>
      <c r="B102" s="260"/>
      <c r="C102" s="341"/>
      <c r="D102" s="403"/>
      <c r="E102" s="261" t="s">
        <v>40</v>
      </c>
      <c r="F102" s="261" t="s">
        <v>144</v>
      </c>
      <c r="G102" s="262" t="s">
        <v>183</v>
      </c>
      <c r="H102" s="263"/>
      <c r="I102" s="264"/>
      <c r="J102" s="265"/>
      <c r="K102" s="266"/>
      <c r="L102" s="262"/>
      <c r="M102" s="487"/>
    </row>
    <row r="103" spans="1:16">
      <c r="A103" s="420"/>
      <c r="B103" s="260"/>
      <c r="C103" s="341"/>
      <c r="D103" s="403"/>
      <c r="E103" s="261" t="s">
        <v>182</v>
      </c>
      <c r="F103" s="261"/>
      <c r="G103" s="262" t="s">
        <v>181</v>
      </c>
      <c r="H103" s="263"/>
      <c r="I103" s="264" t="s">
        <v>490</v>
      </c>
      <c r="J103" s="265"/>
      <c r="K103" s="266"/>
      <c r="L103" s="262"/>
      <c r="M103" s="487"/>
    </row>
    <row r="104" spans="1:16">
      <c r="A104" s="420"/>
      <c r="B104" s="260"/>
      <c r="C104" s="341"/>
      <c r="D104" s="403"/>
      <c r="E104" s="261" t="s">
        <v>180</v>
      </c>
      <c r="F104" s="261" t="s">
        <v>144</v>
      </c>
      <c r="G104" s="262" t="s">
        <v>179</v>
      </c>
      <c r="H104" s="263"/>
      <c r="I104" s="264"/>
      <c r="J104" s="265"/>
      <c r="K104" s="266"/>
      <c r="L104" s="262"/>
      <c r="M104" s="487"/>
    </row>
    <row r="105" spans="1:16" ht="68.099999999999994">
      <c r="A105" s="420"/>
      <c r="B105" s="260"/>
      <c r="C105" s="341"/>
      <c r="D105" s="403"/>
      <c r="E105" s="267" t="s">
        <v>178</v>
      </c>
      <c r="F105" s="267"/>
      <c r="G105" s="268" t="s">
        <v>177</v>
      </c>
      <c r="H105" s="269" t="s">
        <v>768</v>
      </c>
      <c r="I105" s="270" t="s">
        <v>176</v>
      </c>
      <c r="J105" s="271" t="s">
        <v>175</v>
      </c>
      <c r="K105" s="272">
        <v>189.75</v>
      </c>
      <c r="L105" s="268"/>
      <c r="M105" s="487"/>
    </row>
    <row r="106" spans="1:16" ht="34.049999999999997">
      <c r="A106" s="420"/>
      <c r="B106" s="260"/>
      <c r="C106" s="341"/>
      <c r="D106" s="403"/>
      <c r="E106" s="267" t="s">
        <v>174</v>
      </c>
      <c r="F106" s="267"/>
      <c r="G106" s="268" t="s">
        <v>173</v>
      </c>
      <c r="H106" s="269" t="s">
        <v>172</v>
      </c>
      <c r="I106" s="270"/>
      <c r="J106" s="271"/>
      <c r="K106" s="272"/>
      <c r="L106" s="268"/>
      <c r="M106" s="487"/>
    </row>
    <row r="107" spans="1:16">
      <c r="A107" s="420"/>
      <c r="B107" s="260"/>
      <c r="C107" s="341"/>
      <c r="D107" s="403"/>
      <c r="E107" s="267" t="s">
        <v>171</v>
      </c>
      <c r="F107" s="267"/>
      <c r="G107" s="268" t="s">
        <v>170</v>
      </c>
      <c r="H107" s="269"/>
      <c r="I107" s="270"/>
      <c r="J107" s="271"/>
      <c r="K107" s="272"/>
      <c r="L107" s="268"/>
      <c r="M107" s="487"/>
    </row>
    <row r="108" spans="1:16" ht="34.049999999999997">
      <c r="A108" s="420"/>
      <c r="B108" s="260"/>
      <c r="C108" s="341"/>
      <c r="D108" s="403"/>
      <c r="E108" s="267" t="s">
        <v>169</v>
      </c>
      <c r="F108" s="267"/>
      <c r="G108" s="268" t="s">
        <v>168</v>
      </c>
      <c r="H108" s="269" t="s">
        <v>167</v>
      </c>
      <c r="I108" s="270"/>
      <c r="J108" s="271"/>
      <c r="K108" s="272"/>
      <c r="L108" s="268"/>
      <c r="M108" s="487"/>
    </row>
    <row r="109" spans="1:16" ht="34.049999999999997">
      <c r="A109" s="420"/>
      <c r="B109" s="260"/>
      <c r="C109" s="341"/>
      <c r="D109" s="403"/>
      <c r="E109" s="267" t="s">
        <v>623</v>
      </c>
      <c r="F109" s="267"/>
      <c r="G109" s="268" t="s">
        <v>166</v>
      </c>
      <c r="H109" s="269"/>
      <c r="I109" s="270"/>
      <c r="J109" s="271"/>
      <c r="K109" s="272"/>
      <c r="L109" s="268"/>
      <c r="M109" s="487"/>
    </row>
    <row r="110" spans="1:16" ht="74.650000000000006" customHeight="1">
      <c r="A110" s="420"/>
      <c r="B110" s="260"/>
      <c r="C110" s="341"/>
      <c r="D110" s="403"/>
      <c r="E110" s="267" t="s">
        <v>165</v>
      </c>
      <c r="F110" s="267" t="s">
        <v>164</v>
      </c>
      <c r="G110" s="268" t="s">
        <v>770</v>
      </c>
      <c r="H110" s="269" t="s">
        <v>163</v>
      </c>
      <c r="I110" s="270" t="s">
        <v>769</v>
      </c>
      <c r="J110" s="271" t="s">
        <v>162</v>
      </c>
      <c r="K110" s="272">
        <v>100</v>
      </c>
      <c r="L110" s="268"/>
      <c r="M110" s="487"/>
    </row>
    <row r="111" spans="1:16">
      <c r="A111" s="420"/>
      <c r="B111" s="260"/>
      <c r="C111" s="341"/>
      <c r="D111" s="403"/>
      <c r="E111" s="267" t="s">
        <v>161</v>
      </c>
      <c r="F111" s="267"/>
      <c r="G111" s="268" t="s">
        <v>160</v>
      </c>
      <c r="H111" s="269"/>
      <c r="I111" s="270"/>
      <c r="J111" s="271"/>
      <c r="K111" s="272"/>
      <c r="L111" s="268"/>
      <c r="M111" s="487"/>
    </row>
    <row r="112" spans="1:16" ht="17.7" thickBot="1">
      <c r="A112" s="421"/>
      <c r="B112" s="273"/>
      <c r="C112" s="342"/>
      <c r="D112" s="404"/>
      <c r="E112" s="274" t="s">
        <v>159</v>
      </c>
      <c r="F112" s="275"/>
      <c r="G112" s="276" t="s">
        <v>158</v>
      </c>
      <c r="H112" s="277"/>
      <c r="I112" s="278"/>
      <c r="J112" s="279" t="s">
        <v>689</v>
      </c>
      <c r="K112" s="280">
        <v>100</v>
      </c>
      <c r="L112" s="276"/>
      <c r="M112" s="488"/>
      <c r="O112" s="91">
        <f>SUM(M101)</f>
        <v>389.75</v>
      </c>
      <c r="P112" s="35">
        <f>O112*1420</f>
        <v>553445</v>
      </c>
    </row>
    <row r="113" spans="1:16" ht="22.25" customHeight="1" thickBot="1">
      <c r="A113" s="411" t="s">
        <v>156</v>
      </c>
      <c r="B113" s="483" t="s">
        <v>155</v>
      </c>
      <c r="C113" s="483" t="s">
        <v>154</v>
      </c>
      <c r="D113" s="405" t="s">
        <v>502</v>
      </c>
      <c r="E113" s="216" t="s">
        <v>153</v>
      </c>
      <c r="F113" s="216"/>
      <c r="G113" s="255" t="s">
        <v>152</v>
      </c>
      <c r="H113" s="256"/>
      <c r="I113" s="257"/>
      <c r="J113" s="258"/>
      <c r="K113" s="259"/>
      <c r="L113" s="317"/>
      <c r="M113" s="484">
        <f>SUM(K113:K121)</f>
        <v>444</v>
      </c>
    </row>
    <row r="114" spans="1:16" ht="22.25" customHeight="1" thickBot="1">
      <c r="A114" s="412"/>
      <c r="B114" s="483"/>
      <c r="C114" s="483"/>
      <c r="D114" s="406"/>
      <c r="E114" s="261" t="s">
        <v>151</v>
      </c>
      <c r="F114" s="261"/>
      <c r="G114" s="262" t="s">
        <v>150</v>
      </c>
      <c r="H114" s="263"/>
      <c r="I114" s="264"/>
      <c r="J114" s="265"/>
      <c r="K114" s="266"/>
      <c r="L114" s="318"/>
      <c r="M114" s="485"/>
    </row>
    <row r="115" spans="1:16" ht="22.25" customHeight="1" thickBot="1">
      <c r="A115" s="412"/>
      <c r="B115" s="483"/>
      <c r="C115" s="483"/>
      <c r="D115" s="407"/>
      <c r="E115" s="261" t="s">
        <v>149</v>
      </c>
      <c r="F115" s="261"/>
      <c r="G115" s="262" t="s">
        <v>148</v>
      </c>
      <c r="H115" s="263" t="s">
        <v>147</v>
      </c>
      <c r="I115" s="264" t="s">
        <v>146</v>
      </c>
      <c r="J115" s="265"/>
      <c r="K115" s="266"/>
      <c r="L115" s="318"/>
      <c r="M115" s="485"/>
    </row>
    <row r="116" spans="1:16" ht="102.8" thickBot="1">
      <c r="A116" s="412"/>
      <c r="B116" s="483"/>
      <c r="C116" s="483"/>
      <c r="D116" s="408" t="s">
        <v>626</v>
      </c>
      <c r="E116" s="281" t="s">
        <v>145</v>
      </c>
      <c r="F116" s="281" t="s">
        <v>144</v>
      </c>
      <c r="G116" s="282" t="s">
        <v>143</v>
      </c>
      <c r="H116" s="283" t="s">
        <v>771</v>
      </c>
      <c r="I116" s="284" t="s">
        <v>142</v>
      </c>
      <c r="J116" s="285" t="s">
        <v>141</v>
      </c>
      <c r="K116" s="286">
        <v>194</v>
      </c>
      <c r="L116" s="300"/>
      <c r="M116" s="485"/>
    </row>
    <row r="117" spans="1:16" ht="22.25" customHeight="1" thickBot="1">
      <c r="A117" s="412"/>
      <c r="B117" s="483"/>
      <c r="C117" s="483"/>
      <c r="D117" s="409"/>
      <c r="E117" s="287" t="s">
        <v>597</v>
      </c>
      <c r="F117" s="287" t="s">
        <v>596</v>
      </c>
      <c r="G117" s="288" t="s">
        <v>598</v>
      </c>
      <c r="H117" s="289" t="s">
        <v>772</v>
      </c>
      <c r="I117" s="290" t="s">
        <v>599</v>
      </c>
      <c r="J117" s="291" t="s">
        <v>140</v>
      </c>
      <c r="K117" s="292">
        <v>100</v>
      </c>
      <c r="L117" s="301"/>
      <c r="M117" s="485"/>
    </row>
    <row r="118" spans="1:16" ht="22.25" customHeight="1" thickBot="1">
      <c r="A118" s="412"/>
      <c r="B118" s="483"/>
      <c r="C118" s="483"/>
      <c r="D118" s="409"/>
      <c r="E118" s="287" t="s">
        <v>600</v>
      </c>
      <c r="F118" s="287" t="s">
        <v>596</v>
      </c>
      <c r="G118" s="288" t="s">
        <v>606</v>
      </c>
      <c r="H118" s="289"/>
      <c r="I118" s="290" t="s">
        <v>607</v>
      </c>
      <c r="J118" s="291"/>
      <c r="K118" s="292"/>
      <c r="L118" s="301"/>
      <c r="M118" s="485"/>
    </row>
    <row r="119" spans="1:16" ht="55.65" customHeight="1" thickBot="1">
      <c r="A119" s="412"/>
      <c r="B119" s="483"/>
      <c r="C119" s="483"/>
      <c r="D119" s="409"/>
      <c r="E119" s="287" t="s">
        <v>139</v>
      </c>
      <c r="F119" s="287"/>
      <c r="G119" s="288" t="s">
        <v>601</v>
      </c>
      <c r="H119" s="289" t="s">
        <v>773</v>
      </c>
      <c r="I119" s="290" t="s">
        <v>602</v>
      </c>
      <c r="J119" s="291"/>
      <c r="K119" s="292"/>
      <c r="L119" s="301"/>
      <c r="M119" s="485"/>
    </row>
    <row r="120" spans="1:16" ht="34.700000000000003" thickBot="1">
      <c r="A120" s="412"/>
      <c r="B120" s="483"/>
      <c r="C120" s="483"/>
      <c r="D120" s="409"/>
      <c r="E120" s="287" t="s">
        <v>625</v>
      </c>
      <c r="F120" s="287"/>
      <c r="G120" s="288" t="s">
        <v>137</v>
      </c>
      <c r="H120" s="289"/>
      <c r="I120" s="290"/>
      <c r="J120" s="291"/>
      <c r="K120" s="292"/>
      <c r="L120" s="301"/>
      <c r="M120" s="485"/>
    </row>
    <row r="121" spans="1:16" ht="22.25" customHeight="1" thickBot="1">
      <c r="A121" s="413"/>
      <c r="B121" s="483"/>
      <c r="C121" s="483"/>
      <c r="D121" s="410"/>
      <c r="E121" s="293" t="s">
        <v>624</v>
      </c>
      <c r="F121" s="294"/>
      <c r="G121" s="295" t="s">
        <v>135</v>
      </c>
      <c r="H121" s="296"/>
      <c r="I121" s="297"/>
      <c r="J121" s="298" t="s">
        <v>134</v>
      </c>
      <c r="K121" s="299">
        <v>150</v>
      </c>
      <c r="L121" s="302"/>
      <c r="M121" s="485"/>
      <c r="O121" s="91">
        <f>SUM(K113:K121)</f>
        <v>444</v>
      </c>
      <c r="P121" s="35">
        <f>O121*1420</f>
        <v>630480</v>
      </c>
    </row>
    <row r="122" spans="1:16" ht="17.7" customHeight="1" thickBot="1">
      <c r="A122" s="393" t="s">
        <v>133</v>
      </c>
      <c r="B122" s="475" t="s">
        <v>132</v>
      </c>
      <c r="C122" s="476" t="s">
        <v>131</v>
      </c>
      <c r="D122" s="479" t="s">
        <v>682</v>
      </c>
      <c r="E122" s="359" t="s">
        <v>130</v>
      </c>
      <c r="F122" s="360"/>
      <c r="G122" s="361" t="s">
        <v>129</v>
      </c>
      <c r="H122" s="362"/>
      <c r="I122" s="363"/>
      <c r="J122" s="364"/>
      <c r="K122" s="365"/>
      <c r="L122" s="366"/>
      <c r="M122" s="434">
        <f>SUM(K122:K134)</f>
        <v>620.53</v>
      </c>
    </row>
    <row r="123" spans="1:16" ht="17.7" customHeight="1" thickBot="1">
      <c r="A123" s="394"/>
      <c r="B123" s="475"/>
      <c r="C123" s="476"/>
      <c r="D123" s="480"/>
      <c r="E123" s="303" t="s">
        <v>128</v>
      </c>
      <c r="F123" s="304" t="s">
        <v>127</v>
      </c>
      <c r="G123" s="352" t="s">
        <v>126</v>
      </c>
      <c r="H123" s="305"/>
      <c r="I123" s="306"/>
      <c r="J123" s="307"/>
      <c r="K123" s="308"/>
      <c r="L123" s="309"/>
      <c r="M123" s="434"/>
    </row>
    <row r="124" spans="1:16" ht="34.700000000000003" customHeight="1" thickBot="1">
      <c r="A124" s="394"/>
      <c r="B124" s="475"/>
      <c r="C124" s="476"/>
      <c r="D124" s="480"/>
      <c r="E124" s="303" t="s">
        <v>125</v>
      </c>
      <c r="F124" s="304"/>
      <c r="G124" s="352" t="s">
        <v>124</v>
      </c>
      <c r="H124" s="305" t="s">
        <v>123</v>
      </c>
      <c r="I124" s="306" t="s">
        <v>122</v>
      </c>
      <c r="J124" s="307" t="s">
        <v>121</v>
      </c>
      <c r="K124" s="308">
        <v>20</v>
      </c>
      <c r="L124" s="309"/>
      <c r="M124" s="434"/>
    </row>
    <row r="125" spans="1:16" ht="85.75" thickBot="1">
      <c r="A125" s="394"/>
      <c r="B125" s="475"/>
      <c r="C125" s="476"/>
      <c r="D125" s="480"/>
      <c r="E125" s="303" t="s">
        <v>120</v>
      </c>
      <c r="F125" s="304"/>
      <c r="G125" s="352" t="s">
        <v>119</v>
      </c>
      <c r="H125" s="305" t="s">
        <v>648</v>
      </c>
      <c r="I125" s="306" t="s">
        <v>673</v>
      </c>
      <c r="J125" s="307" t="s">
        <v>672</v>
      </c>
      <c r="K125" s="308">
        <v>18</v>
      </c>
      <c r="L125" s="309"/>
      <c r="M125" s="434"/>
    </row>
    <row r="126" spans="1:16" ht="34.700000000000003" customHeight="1" thickBot="1">
      <c r="A126" s="394"/>
      <c r="B126" s="475"/>
      <c r="C126" s="476"/>
      <c r="D126" s="480"/>
      <c r="E126" s="303" t="s">
        <v>118</v>
      </c>
      <c r="F126" s="304"/>
      <c r="G126" s="352" t="s">
        <v>117</v>
      </c>
      <c r="H126" s="305"/>
      <c r="I126" s="306"/>
      <c r="J126" s="307"/>
      <c r="K126" s="308"/>
      <c r="L126" s="309"/>
      <c r="M126" s="434"/>
    </row>
    <row r="127" spans="1:16" ht="34.700000000000003" thickBot="1">
      <c r="A127" s="394"/>
      <c r="B127" s="475"/>
      <c r="C127" s="476"/>
      <c r="D127" s="480"/>
      <c r="E127" s="303" t="s">
        <v>116</v>
      </c>
      <c r="F127" s="304"/>
      <c r="G127" s="352" t="s">
        <v>115</v>
      </c>
      <c r="H127" s="305" t="s">
        <v>649</v>
      </c>
      <c r="I127" s="306" t="s">
        <v>652</v>
      </c>
      <c r="J127" s="307"/>
      <c r="K127" s="308"/>
      <c r="L127" s="309"/>
      <c r="M127" s="434"/>
    </row>
    <row r="128" spans="1:16" ht="17.7" customHeight="1" thickBot="1">
      <c r="A128" s="394"/>
      <c r="B128" s="475"/>
      <c r="C128" s="476"/>
      <c r="D128" s="480"/>
      <c r="E128" s="303" t="s">
        <v>114</v>
      </c>
      <c r="F128" s="304"/>
      <c r="G128" s="352" t="s">
        <v>113</v>
      </c>
      <c r="H128" s="305"/>
      <c r="I128" s="306"/>
      <c r="J128" s="307"/>
      <c r="K128" s="308"/>
      <c r="L128" s="309"/>
      <c r="M128" s="434"/>
    </row>
    <row r="129" spans="1:16" ht="34.700000000000003" thickBot="1">
      <c r="A129" s="394"/>
      <c r="B129" s="475"/>
      <c r="C129" s="476"/>
      <c r="D129" s="481"/>
      <c r="E129" s="303" t="s">
        <v>112</v>
      </c>
      <c r="F129" s="304" t="s">
        <v>651</v>
      </c>
      <c r="G129" s="352" t="s">
        <v>111</v>
      </c>
      <c r="H129" s="305" t="s">
        <v>650</v>
      </c>
      <c r="I129" s="306"/>
      <c r="J129" s="307"/>
      <c r="K129" s="308"/>
      <c r="L129" s="309"/>
      <c r="M129" s="434"/>
    </row>
    <row r="130" spans="1:16" ht="34.700000000000003" customHeight="1" thickBot="1">
      <c r="A130" s="394"/>
      <c r="B130" s="475"/>
      <c r="C130" s="476"/>
      <c r="D130" s="477" t="s">
        <v>683</v>
      </c>
      <c r="E130" s="353" t="s">
        <v>659</v>
      </c>
      <c r="F130" s="354"/>
      <c r="G130" s="351" t="s">
        <v>657</v>
      </c>
      <c r="H130" s="71" t="s">
        <v>656</v>
      </c>
      <c r="I130" s="85" t="s">
        <v>110</v>
      </c>
      <c r="J130" s="69" t="s">
        <v>679</v>
      </c>
      <c r="K130" s="222">
        <v>40</v>
      </c>
      <c r="L130" s="355"/>
      <c r="M130" s="434"/>
    </row>
    <row r="131" spans="1:16" s="9" customFormat="1" ht="76.599999999999994" customHeight="1" thickBot="1">
      <c r="A131" s="394"/>
      <c r="B131" s="475"/>
      <c r="C131" s="476"/>
      <c r="D131" s="478"/>
      <c r="E131" s="356" t="s">
        <v>661</v>
      </c>
      <c r="F131" s="64" t="s">
        <v>655</v>
      </c>
      <c r="G131" s="357" t="s">
        <v>658</v>
      </c>
      <c r="H131" s="63" t="s">
        <v>660</v>
      </c>
      <c r="I131" s="62" t="s">
        <v>674</v>
      </c>
      <c r="J131" s="61" t="s">
        <v>675</v>
      </c>
      <c r="K131" s="93">
        <v>442.53</v>
      </c>
      <c r="L131" s="59"/>
      <c r="M131" s="435"/>
    </row>
    <row r="132" spans="1:16" s="9" customFormat="1" ht="85.75" thickBot="1">
      <c r="A132" s="394"/>
      <c r="B132" s="475"/>
      <c r="C132" s="476"/>
      <c r="D132" s="350" t="s">
        <v>666</v>
      </c>
      <c r="E132" s="356" t="s">
        <v>663</v>
      </c>
      <c r="F132" s="64"/>
      <c r="G132" s="357" t="s">
        <v>662</v>
      </c>
      <c r="H132" s="63" t="s">
        <v>667</v>
      </c>
      <c r="I132" s="62" t="s">
        <v>668</v>
      </c>
      <c r="J132" s="61"/>
      <c r="K132" s="93"/>
      <c r="L132" s="59"/>
      <c r="M132" s="435"/>
    </row>
    <row r="133" spans="1:16" s="9" customFormat="1" ht="39.950000000000003" customHeight="1" thickBot="1">
      <c r="A133" s="394"/>
      <c r="B133" s="475"/>
      <c r="C133" s="476"/>
      <c r="D133" s="350" t="s">
        <v>684</v>
      </c>
      <c r="E133" s="356" t="s">
        <v>665</v>
      </c>
      <c r="F133" s="64"/>
      <c r="G133" s="357" t="s">
        <v>670</v>
      </c>
      <c r="H133" s="63" t="s">
        <v>664</v>
      </c>
      <c r="I133" s="62" t="s">
        <v>671</v>
      </c>
      <c r="J133" s="61"/>
      <c r="K133" s="93"/>
      <c r="L133" s="59"/>
      <c r="M133" s="435"/>
    </row>
    <row r="134" spans="1:16" s="9" customFormat="1" ht="119.8" thickBot="1">
      <c r="A134" s="394"/>
      <c r="B134" s="475"/>
      <c r="C134" s="476"/>
      <c r="D134" s="350" t="s">
        <v>669</v>
      </c>
      <c r="E134" s="358" t="s">
        <v>677</v>
      </c>
      <c r="F134" s="64"/>
      <c r="G134" s="357" t="s">
        <v>678</v>
      </c>
      <c r="H134" s="63"/>
      <c r="I134" s="62" t="s">
        <v>676</v>
      </c>
      <c r="J134" s="61" t="s">
        <v>681</v>
      </c>
      <c r="K134" s="93">
        <v>100</v>
      </c>
      <c r="L134" s="59"/>
      <c r="M134" s="435"/>
      <c r="O134" s="91">
        <f>SUM(M122)</f>
        <v>620.53</v>
      </c>
      <c r="P134" s="35">
        <f>O134*1420</f>
        <v>881152.6</v>
      </c>
    </row>
    <row r="135" spans="1:16" s="9" customFormat="1" ht="25.55" customHeight="1" thickBot="1">
      <c r="A135" s="394"/>
      <c r="B135" s="414" t="s">
        <v>109</v>
      </c>
      <c r="C135" s="414" t="s">
        <v>108</v>
      </c>
      <c r="D135" s="461" t="s">
        <v>491</v>
      </c>
      <c r="E135" s="78" t="s">
        <v>107</v>
      </c>
      <c r="F135" s="78"/>
      <c r="G135" s="77" t="s">
        <v>503</v>
      </c>
      <c r="H135" s="76"/>
      <c r="I135" s="322" t="s">
        <v>504</v>
      </c>
      <c r="J135" s="74"/>
      <c r="K135" s="90"/>
      <c r="L135" s="77"/>
      <c r="M135" s="470">
        <f>SUM(K135:K141)</f>
        <v>277</v>
      </c>
    </row>
    <row r="136" spans="1:16" s="9" customFormat="1" ht="85.75" thickBot="1">
      <c r="A136" s="394"/>
      <c r="B136" s="414"/>
      <c r="C136" s="414"/>
      <c r="D136" s="462"/>
      <c r="E136" s="64" t="s">
        <v>106</v>
      </c>
      <c r="F136" s="466" t="s">
        <v>105</v>
      </c>
      <c r="G136" s="59" t="s">
        <v>104</v>
      </c>
      <c r="H136" s="63" t="s">
        <v>507</v>
      </c>
      <c r="I136" s="62" t="s">
        <v>505</v>
      </c>
      <c r="J136" s="61" t="s">
        <v>103</v>
      </c>
      <c r="K136" s="89">
        <f>38.5*2</f>
        <v>77</v>
      </c>
      <c r="L136" s="59"/>
      <c r="M136" s="471"/>
    </row>
    <row r="137" spans="1:16" s="9" customFormat="1" ht="44.55" customHeight="1" thickBot="1">
      <c r="A137" s="394"/>
      <c r="B137" s="414"/>
      <c r="C137" s="414"/>
      <c r="D137" s="462"/>
      <c r="E137" s="64" t="s">
        <v>102</v>
      </c>
      <c r="F137" s="473"/>
      <c r="G137" s="316" t="s">
        <v>587</v>
      </c>
      <c r="H137" s="96" t="s">
        <v>506</v>
      </c>
      <c r="I137" s="95" t="s">
        <v>588</v>
      </c>
      <c r="J137" s="61"/>
      <c r="K137" s="89"/>
      <c r="L137" s="81"/>
      <c r="M137" s="471"/>
    </row>
    <row r="138" spans="1:16" s="9" customFormat="1" ht="102.8" thickBot="1">
      <c r="A138" s="394"/>
      <c r="B138" s="414"/>
      <c r="C138" s="414"/>
      <c r="D138" s="462"/>
      <c r="E138" s="64" t="s">
        <v>101</v>
      </c>
      <c r="F138" s="473"/>
      <c r="G138" s="316" t="s">
        <v>589</v>
      </c>
      <c r="H138" s="96" t="s">
        <v>590</v>
      </c>
      <c r="I138" s="95" t="s">
        <v>593</v>
      </c>
      <c r="J138" s="61"/>
      <c r="K138" s="89"/>
      <c r="L138" s="81"/>
      <c r="M138" s="471"/>
    </row>
    <row r="139" spans="1:16" s="9" customFormat="1" ht="221.9" thickBot="1">
      <c r="A139" s="394"/>
      <c r="B139" s="414"/>
      <c r="C139" s="414"/>
      <c r="D139" s="462"/>
      <c r="E139" s="64" t="s">
        <v>100</v>
      </c>
      <c r="F139" s="473"/>
      <c r="G139" s="316" t="s">
        <v>594</v>
      </c>
      <c r="H139" s="96" t="s">
        <v>591</v>
      </c>
      <c r="I139" s="96" t="s">
        <v>592</v>
      </c>
      <c r="J139" s="61"/>
      <c r="K139" s="89"/>
      <c r="L139" s="81"/>
      <c r="M139" s="471"/>
    </row>
    <row r="140" spans="1:16" s="9" customFormat="1" ht="17.7" customHeight="1" thickBot="1">
      <c r="A140" s="394"/>
      <c r="B140" s="414"/>
      <c r="C140" s="414"/>
      <c r="D140" s="462"/>
      <c r="E140" s="349" t="s">
        <v>99</v>
      </c>
      <c r="F140" s="473"/>
      <c r="G140" s="350" t="s">
        <v>98</v>
      </c>
      <c r="H140" s="58"/>
      <c r="I140" s="57"/>
      <c r="J140" s="56"/>
      <c r="K140" s="88"/>
      <c r="L140" s="87"/>
      <c r="M140" s="471"/>
    </row>
    <row r="141" spans="1:16" s="9" customFormat="1" ht="34.700000000000003" thickBot="1">
      <c r="A141" s="394"/>
      <c r="B141" s="414"/>
      <c r="C141" s="414"/>
      <c r="D141" s="463"/>
      <c r="E141" s="54" t="s">
        <v>627</v>
      </c>
      <c r="F141" s="467"/>
      <c r="G141" s="49" t="s">
        <v>97</v>
      </c>
      <c r="H141" s="53"/>
      <c r="I141" s="52"/>
      <c r="J141" s="51" t="s">
        <v>66</v>
      </c>
      <c r="K141" s="86">
        <v>200</v>
      </c>
      <c r="L141" s="80"/>
      <c r="M141" s="472"/>
    </row>
    <row r="142" spans="1:16" s="9" customFormat="1" ht="17.7" customHeight="1" thickBot="1">
      <c r="A142" s="394"/>
      <c r="B142" s="414" t="s">
        <v>96</v>
      </c>
      <c r="C142" s="414" t="s">
        <v>95</v>
      </c>
      <c r="D142" s="461" t="s">
        <v>492</v>
      </c>
      <c r="E142" s="66" t="s">
        <v>94</v>
      </c>
      <c r="F142" s="343"/>
      <c r="G142" s="351" t="s">
        <v>93</v>
      </c>
      <c r="H142" s="71"/>
      <c r="I142" s="85"/>
      <c r="J142" s="69"/>
      <c r="K142" s="68"/>
      <c r="L142" s="67"/>
      <c r="M142" s="468">
        <f>SUM(K142:K146)</f>
        <v>446</v>
      </c>
    </row>
    <row r="143" spans="1:16" s="9" customFormat="1" ht="50.4" customHeight="1" thickBot="1">
      <c r="A143" s="394"/>
      <c r="B143" s="414"/>
      <c r="C143" s="414"/>
      <c r="D143" s="462"/>
      <c r="E143" s="84" t="s">
        <v>92</v>
      </c>
      <c r="F143" s="64" t="s">
        <v>91</v>
      </c>
      <c r="G143" s="59" t="s">
        <v>90</v>
      </c>
      <c r="H143" s="63" t="s">
        <v>89</v>
      </c>
      <c r="I143" s="62"/>
      <c r="J143" s="61"/>
      <c r="K143" s="60"/>
      <c r="L143" s="59"/>
      <c r="M143" s="435"/>
    </row>
    <row r="144" spans="1:16" s="9" customFormat="1" ht="85.75" thickBot="1">
      <c r="A144" s="394"/>
      <c r="B144" s="414"/>
      <c r="C144" s="414"/>
      <c r="D144" s="462"/>
      <c r="E144" s="64" t="s">
        <v>88</v>
      </c>
      <c r="F144" s="64" t="s">
        <v>87</v>
      </c>
      <c r="G144" s="59" t="s">
        <v>86</v>
      </c>
      <c r="H144" s="63" t="s">
        <v>804</v>
      </c>
      <c r="I144" s="62" t="s">
        <v>85</v>
      </c>
      <c r="J144" s="83" t="s">
        <v>680</v>
      </c>
      <c r="K144" s="82">
        <v>246</v>
      </c>
      <c r="L144" s="81"/>
      <c r="M144" s="435"/>
    </row>
    <row r="145" spans="1:16" s="9" customFormat="1" ht="51.75" thickBot="1">
      <c r="A145" s="394"/>
      <c r="B145" s="414"/>
      <c r="C145" s="414"/>
      <c r="D145" s="462"/>
      <c r="E145" s="64" t="s">
        <v>84</v>
      </c>
      <c r="F145" s="64" t="s">
        <v>83</v>
      </c>
      <c r="G145" s="59" t="s">
        <v>82</v>
      </c>
      <c r="H145" s="63" t="s">
        <v>586</v>
      </c>
      <c r="I145" s="62"/>
      <c r="J145" s="61"/>
      <c r="K145" s="60"/>
      <c r="L145" s="81"/>
      <c r="M145" s="435"/>
    </row>
    <row r="146" spans="1:16" s="9" customFormat="1" ht="17.7" customHeight="1" thickBot="1">
      <c r="A146" s="394"/>
      <c r="B146" s="414"/>
      <c r="C146" s="414"/>
      <c r="D146" s="463"/>
      <c r="E146" s="54" t="s">
        <v>81</v>
      </c>
      <c r="F146" s="54" t="s">
        <v>70</v>
      </c>
      <c r="G146" s="49" t="s">
        <v>80</v>
      </c>
      <c r="H146" s="53"/>
      <c r="I146" s="52"/>
      <c r="J146" s="51" t="s">
        <v>66</v>
      </c>
      <c r="K146" s="50">
        <v>200</v>
      </c>
      <c r="L146" s="80"/>
      <c r="M146" s="435"/>
    </row>
    <row r="147" spans="1:16" s="9" customFormat="1" ht="17.05" customHeight="1">
      <c r="A147" s="394"/>
      <c r="B147" s="426" t="s">
        <v>79</v>
      </c>
      <c r="C147" s="426" t="s">
        <v>78</v>
      </c>
      <c r="D147" s="462" t="s">
        <v>493</v>
      </c>
      <c r="E147" s="79" t="s">
        <v>77</v>
      </c>
      <c r="F147" s="78"/>
      <c r="G147" s="77" t="s">
        <v>76</v>
      </c>
      <c r="H147" s="76"/>
      <c r="I147" s="75"/>
      <c r="J147" s="74"/>
      <c r="K147" s="73"/>
      <c r="L147" s="72"/>
      <c r="M147" s="470">
        <f>SUM(K147:K152)</f>
        <v>300</v>
      </c>
    </row>
    <row r="148" spans="1:16" s="9" customFormat="1" ht="32.75" customHeight="1">
      <c r="A148" s="394"/>
      <c r="B148" s="473"/>
      <c r="C148" s="473"/>
      <c r="D148" s="462"/>
      <c r="E148" s="66" t="s">
        <v>75</v>
      </c>
      <c r="F148" s="343" t="s">
        <v>69</v>
      </c>
      <c r="G148" s="351" t="s">
        <v>581</v>
      </c>
      <c r="H148" s="71" t="s">
        <v>582</v>
      </c>
      <c r="I148" s="70" t="s">
        <v>580</v>
      </c>
      <c r="J148" s="69"/>
      <c r="K148" s="68"/>
      <c r="L148" s="67"/>
      <c r="M148" s="471"/>
    </row>
    <row r="149" spans="1:16" s="9" customFormat="1" ht="51.05">
      <c r="A149" s="394"/>
      <c r="B149" s="473"/>
      <c r="C149" s="473"/>
      <c r="D149" s="462"/>
      <c r="E149" s="66" t="s">
        <v>584</v>
      </c>
      <c r="F149" s="64" t="s">
        <v>73</v>
      </c>
      <c r="G149" s="59" t="s">
        <v>577</v>
      </c>
      <c r="H149" s="59" t="s">
        <v>72</v>
      </c>
      <c r="I149" s="65" t="s">
        <v>583</v>
      </c>
      <c r="J149" s="61" t="s">
        <v>71</v>
      </c>
      <c r="K149" s="60">
        <v>100</v>
      </c>
      <c r="L149" s="59"/>
      <c r="M149" s="471"/>
    </row>
    <row r="150" spans="1:16" s="9" customFormat="1" ht="51.05">
      <c r="A150" s="394"/>
      <c r="B150" s="473"/>
      <c r="C150" s="473"/>
      <c r="D150" s="462"/>
      <c r="E150" s="64" t="s">
        <v>585</v>
      </c>
      <c r="F150" s="64" t="s">
        <v>70</v>
      </c>
      <c r="G150" s="59" t="s">
        <v>579</v>
      </c>
      <c r="H150" s="63" t="s">
        <v>578</v>
      </c>
      <c r="I150" s="62"/>
      <c r="J150" s="61"/>
      <c r="K150" s="60"/>
      <c r="L150" s="59"/>
      <c r="M150" s="471"/>
    </row>
    <row r="151" spans="1:16" s="9" customFormat="1" ht="58.25" customHeight="1">
      <c r="A151" s="394"/>
      <c r="B151" s="473"/>
      <c r="C151" s="473"/>
      <c r="D151" s="469"/>
      <c r="E151" s="349" t="s">
        <v>628</v>
      </c>
      <c r="F151" s="349" t="s">
        <v>573</v>
      </c>
      <c r="G151" s="350" t="s">
        <v>575</v>
      </c>
      <c r="H151" s="58" t="s">
        <v>576</v>
      </c>
      <c r="I151" s="58" t="s">
        <v>574</v>
      </c>
      <c r="J151" s="56"/>
      <c r="K151" s="55"/>
      <c r="L151" s="350"/>
      <c r="M151" s="471"/>
    </row>
    <row r="152" spans="1:16" s="9" customFormat="1" ht="17.7" customHeight="1" thickBot="1">
      <c r="A152" s="395"/>
      <c r="B152" s="467"/>
      <c r="C152" s="467"/>
      <c r="D152" s="348" t="s">
        <v>482</v>
      </c>
      <c r="E152" s="54" t="s">
        <v>68</v>
      </c>
      <c r="F152" s="54"/>
      <c r="G152" s="49" t="s">
        <v>67</v>
      </c>
      <c r="H152" s="53"/>
      <c r="I152" s="52"/>
      <c r="J152" s="51" t="s">
        <v>66</v>
      </c>
      <c r="K152" s="50">
        <v>200</v>
      </c>
      <c r="L152" s="49"/>
      <c r="M152" s="472"/>
      <c r="O152" s="48">
        <f>SUM(M135:M152)</f>
        <v>1023</v>
      </c>
      <c r="P152" s="35">
        <f>O152*1150</f>
        <v>1176450</v>
      </c>
    </row>
    <row r="153" spans="1:16" s="9" customFormat="1" ht="17.7" customHeight="1" thickBot="1">
      <c r="A153" s="396" t="s">
        <v>481</v>
      </c>
      <c r="B153" s="415" t="s">
        <v>65</v>
      </c>
      <c r="C153" s="415" t="s">
        <v>64</v>
      </c>
      <c r="D153" s="461" t="s">
        <v>482</v>
      </c>
      <c r="E153" s="78" t="s">
        <v>63</v>
      </c>
      <c r="F153" s="78"/>
      <c r="G153" s="77" t="s">
        <v>62</v>
      </c>
      <c r="H153" s="76"/>
      <c r="I153" s="75"/>
      <c r="J153" s="74"/>
      <c r="K153" s="220"/>
      <c r="L153" s="310"/>
      <c r="M153" s="474">
        <f>SUM(K153:K159)</f>
        <v>200</v>
      </c>
    </row>
    <row r="154" spans="1:16" s="9" customFormat="1" ht="17.7" customHeight="1" thickBot="1">
      <c r="A154" s="397"/>
      <c r="B154" s="415"/>
      <c r="C154" s="415"/>
      <c r="D154" s="462"/>
      <c r="E154" s="64" t="s">
        <v>61</v>
      </c>
      <c r="F154" s="349"/>
      <c r="G154" s="350" t="s">
        <v>60</v>
      </c>
      <c r="H154" s="58"/>
      <c r="I154" s="57"/>
      <c r="J154" s="56"/>
      <c r="K154" s="219"/>
      <c r="L154" s="311"/>
      <c r="M154" s="474"/>
    </row>
    <row r="155" spans="1:16" s="9" customFormat="1" ht="17.7" customHeight="1" thickBot="1">
      <c r="A155" s="397"/>
      <c r="B155" s="415"/>
      <c r="C155" s="415"/>
      <c r="D155" s="469"/>
      <c r="E155" s="64" t="s">
        <v>59</v>
      </c>
      <c r="F155" s="349"/>
      <c r="G155" s="350" t="s">
        <v>58</v>
      </c>
      <c r="H155" s="58"/>
      <c r="I155" s="57" t="s">
        <v>57</v>
      </c>
      <c r="J155" s="56"/>
      <c r="K155" s="219"/>
      <c r="L155" s="311"/>
      <c r="M155" s="474"/>
    </row>
    <row r="156" spans="1:16" s="9" customFormat="1" ht="68.75" thickBot="1">
      <c r="A156" s="397"/>
      <c r="B156" s="415"/>
      <c r="C156" s="415"/>
      <c r="D156" s="428" t="s">
        <v>595</v>
      </c>
      <c r="E156" s="47" t="s">
        <v>56</v>
      </c>
      <c r="F156" s="47"/>
      <c r="G156" s="344" t="s">
        <v>55</v>
      </c>
      <c r="H156" s="46" t="s">
        <v>54</v>
      </c>
      <c r="I156" s="45" t="s">
        <v>53</v>
      </c>
      <c r="J156" s="44"/>
      <c r="K156" s="43"/>
      <c r="L156" s="312"/>
      <c r="M156" s="474"/>
    </row>
    <row r="157" spans="1:16" s="9" customFormat="1" ht="17.7" customHeight="1" thickBot="1">
      <c r="A157" s="397"/>
      <c r="B157" s="415"/>
      <c r="C157" s="415"/>
      <c r="D157" s="417"/>
      <c r="E157" s="47" t="s">
        <v>52</v>
      </c>
      <c r="F157" s="47" t="s">
        <v>51</v>
      </c>
      <c r="G157" s="46" t="s">
        <v>50</v>
      </c>
      <c r="H157" s="46" t="s">
        <v>49</v>
      </c>
      <c r="I157" s="45" t="s">
        <v>48</v>
      </c>
      <c r="J157" s="44"/>
      <c r="K157" s="43"/>
      <c r="L157" s="312"/>
      <c r="M157" s="474"/>
    </row>
    <row r="158" spans="1:16" s="9" customFormat="1" ht="17.7" customHeight="1" thickBot="1">
      <c r="A158" s="397"/>
      <c r="B158" s="415"/>
      <c r="C158" s="415"/>
      <c r="D158" s="417"/>
      <c r="E158" s="47" t="s">
        <v>47</v>
      </c>
      <c r="F158" s="47"/>
      <c r="G158" s="344" t="s">
        <v>46</v>
      </c>
      <c r="H158" s="46" t="s">
        <v>494</v>
      </c>
      <c r="I158" s="45"/>
      <c r="J158" s="44" t="s">
        <v>45</v>
      </c>
      <c r="K158" s="43">
        <v>100</v>
      </c>
      <c r="L158" s="312"/>
      <c r="M158" s="474"/>
    </row>
    <row r="159" spans="1:16" s="9" customFormat="1" ht="34.700000000000003" thickBot="1">
      <c r="A159" s="397"/>
      <c r="B159" s="415"/>
      <c r="C159" s="415"/>
      <c r="D159" s="418"/>
      <c r="E159" s="42" t="s">
        <v>629</v>
      </c>
      <c r="F159" s="42"/>
      <c r="G159" s="37" t="s">
        <v>44</v>
      </c>
      <c r="H159" s="41"/>
      <c r="I159" s="40"/>
      <c r="J159" s="39" t="s">
        <v>157</v>
      </c>
      <c r="K159" s="38">
        <v>100</v>
      </c>
      <c r="L159" s="313"/>
      <c r="M159" s="474"/>
      <c r="O159" s="36">
        <f>M153</f>
        <v>200</v>
      </c>
      <c r="P159" s="35">
        <f>O159*1420</f>
        <v>284000</v>
      </c>
    </row>
    <row r="160" spans="1:16" s="9" customFormat="1" ht="17.05" customHeight="1">
      <c r="A160" s="397"/>
      <c r="B160" s="422" t="s">
        <v>43</v>
      </c>
      <c r="C160" s="422" t="s">
        <v>42</v>
      </c>
      <c r="D160" s="416" t="s">
        <v>41</v>
      </c>
      <c r="E160" s="34" t="s">
        <v>495</v>
      </c>
      <c r="F160" s="34"/>
      <c r="G160" s="29" t="s">
        <v>496</v>
      </c>
      <c r="H160" s="33"/>
      <c r="I160" s="32"/>
      <c r="J160" s="31"/>
      <c r="K160" s="30"/>
      <c r="L160" s="314"/>
      <c r="M160" s="497"/>
    </row>
    <row r="161" spans="1:16" s="9" customFormat="1" ht="17.05" customHeight="1">
      <c r="A161" s="397"/>
      <c r="B161" s="423"/>
      <c r="C161" s="423"/>
      <c r="D161" s="417"/>
      <c r="E161" s="28" t="s">
        <v>39</v>
      </c>
      <c r="F161" s="28" t="s">
        <v>38</v>
      </c>
      <c r="G161" s="23" t="s">
        <v>37</v>
      </c>
      <c r="H161" s="27" t="s">
        <v>36</v>
      </c>
      <c r="I161" s="26"/>
      <c r="J161" s="25"/>
      <c r="K161" s="24"/>
      <c r="L161" s="315"/>
      <c r="M161" s="498"/>
    </row>
    <row r="162" spans="1:16" s="9" customFormat="1" ht="17.05" customHeight="1">
      <c r="A162" s="397"/>
      <c r="B162" s="424"/>
      <c r="C162" s="424"/>
      <c r="D162" s="425"/>
      <c r="E162" s="28" t="s">
        <v>35</v>
      </c>
      <c r="F162" s="28"/>
      <c r="G162" s="23"/>
      <c r="H162" s="27"/>
      <c r="I162" s="26"/>
      <c r="J162" s="25"/>
      <c r="K162" s="24"/>
      <c r="L162" s="315"/>
      <c r="M162" s="498"/>
    </row>
    <row r="163" spans="1:16" s="9" customFormat="1" ht="17.05" customHeight="1">
      <c r="A163" s="397"/>
      <c r="B163" s="506" t="s">
        <v>34</v>
      </c>
      <c r="C163" s="506" t="s">
        <v>33</v>
      </c>
      <c r="D163" s="508" t="s">
        <v>32</v>
      </c>
      <c r="E163" s="506" t="s">
        <v>31</v>
      </c>
      <c r="F163" s="506"/>
      <c r="G163" s="506"/>
      <c r="H163" s="500"/>
      <c r="I163" s="500"/>
      <c r="J163" s="502"/>
      <c r="K163" s="22"/>
      <c r="L163" s="504"/>
      <c r="M163" s="498"/>
    </row>
    <row r="164" spans="1:16" s="9" customFormat="1" ht="16.55" customHeight="1" thickBot="1">
      <c r="A164" s="398"/>
      <c r="B164" s="507"/>
      <c r="C164" s="507"/>
      <c r="D164" s="509"/>
      <c r="E164" s="507"/>
      <c r="F164" s="507"/>
      <c r="G164" s="507"/>
      <c r="H164" s="501"/>
      <c r="I164" s="501"/>
      <c r="J164" s="503"/>
      <c r="K164" s="21"/>
      <c r="L164" s="505"/>
      <c r="M164" s="499"/>
    </row>
    <row r="165" spans="1:16" s="9" customFormat="1" ht="17.2" customHeight="1">
      <c r="B165" s="17"/>
      <c r="C165" s="17"/>
      <c r="D165" s="17"/>
      <c r="E165" s="17"/>
      <c r="F165" s="17"/>
      <c r="H165" s="14"/>
      <c r="I165" s="15"/>
      <c r="J165" s="12"/>
      <c r="K165" s="12"/>
      <c r="L165" s="12"/>
      <c r="M165" s="20">
        <f>SUM(M2:M164)</f>
        <v>6069.08</v>
      </c>
      <c r="O165" s="19" t="s">
        <v>30</v>
      </c>
      <c r="P165" s="18">
        <f>SUM(P2:P164)</f>
        <v>8341883.5999999996</v>
      </c>
    </row>
    <row r="166" spans="1:16" s="9" customFormat="1" ht="17.2" customHeight="1">
      <c r="B166" s="12" t="s">
        <v>480</v>
      </c>
      <c r="C166" s="17"/>
      <c r="D166" s="17"/>
      <c r="E166" s="17"/>
      <c r="F166" s="17"/>
      <c r="H166" s="14"/>
      <c r="I166" s="15"/>
      <c r="J166" s="12"/>
      <c r="K166" s="12"/>
      <c r="L166" s="12"/>
    </row>
    <row r="167" spans="1:16" s="9" customFormat="1" ht="17.05" customHeight="1">
      <c r="B167" s="12" t="s">
        <v>479</v>
      </c>
      <c r="C167" s="12"/>
      <c r="D167" s="12"/>
      <c r="E167" s="12"/>
      <c r="F167" s="12"/>
      <c r="G167" s="12"/>
      <c r="H167" s="14"/>
      <c r="I167" s="15"/>
      <c r="J167" s="12"/>
      <c r="K167" s="12"/>
      <c r="L167" s="12"/>
    </row>
    <row r="168" spans="1:16" s="9" customFormat="1" ht="17.2" customHeight="1">
      <c r="B168" s="12" t="s">
        <v>29</v>
      </c>
      <c r="D168" s="17"/>
      <c r="E168" s="17"/>
      <c r="F168" s="17"/>
      <c r="H168" s="14"/>
      <c r="I168" s="15"/>
      <c r="J168" s="12"/>
      <c r="K168" s="12"/>
      <c r="L168" s="12"/>
    </row>
    <row r="169" spans="1:16" s="9" customFormat="1" ht="17.2" customHeight="1">
      <c r="B169" s="12" t="s">
        <v>608</v>
      </c>
      <c r="D169" s="17"/>
      <c r="E169" s="17"/>
      <c r="F169" s="17"/>
      <c r="H169" s="14"/>
      <c r="I169" s="15"/>
      <c r="J169" s="12"/>
      <c r="K169" s="12"/>
      <c r="L169" s="12"/>
    </row>
    <row r="170" spans="1:16" s="9" customFormat="1" ht="17.2" customHeight="1">
      <c r="B170" s="376" t="s">
        <v>609</v>
      </c>
      <c r="D170" s="17"/>
      <c r="F170" s="17"/>
      <c r="H170" s="14"/>
      <c r="I170" s="15"/>
      <c r="J170" s="12"/>
      <c r="K170" s="12"/>
      <c r="L170" s="12"/>
    </row>
    <row r="171" spans="1:16" ht="17.2" customHeight="1">
      <c r="B171" s="12" t="s">
        <v>28</v>
      </c>
      <c r="D171" s="17"/>
      <c r="E171" s="9"/>
      <c r="F171" s="17"/>
      <c r="G171" s="9"/>
      <c r="J171" s="12"/>
      <c r="K171" s="12"/>
    </row>
    <row r="172" spans="1:16" ht="17.2" customHeight="1">
      <c r="B172" s="12" t="s">
        <v>474</v>
      </c>
      <c r="D172" s="17"/>
      <c r="E172" s="9"/>
      <c r="F172" s="17"/>
      <c r="G172" s="9"/>
      <c r="J172" s="12"/>
      <c r="K172" s="12"/>
    </row>
    <row r="173" spans="1:16" ht="17.2" customHeight="1">
      <c r="B173" s="12" t="s">
        <v>475</v>
      </c>
      <c r="D173" s="17"/>
      <c r="E173" s="9"/>
      <c r="F173" s="17"/>
      <c r="G173" s="9"/>
      <c r="J173" s="12"/>
      <c r="K173" s="12"/>
    </row>
    <row r="174" spans="1:16" ht="17.2" customHeight="1">
      <c r="B174" s="12" t="s">
        <v>476</v>
      </c>
      <c r="J174" s="12"/>
      <c r="K174" s="12"/>
    </row>
    <row r="175" spans="1:16">
      <c r="B175" s="12" t="s">
        <v>477</v>
      </c>
    </row>
    <row r="176" spans="1:16">
      <c r="B176" s="12" t="s">
        <v>478</v>
      </c>
    </row>
    <row r="177" spans="2:2">
      <c r="B177" s="12" t="s">
        <v>610</v>
      </c>
    </row>
    <row r="178" spans="2:2">
      <c r="B178" s="12" t="s">
        <v>611</v>
      </c>
    </row>
    <row r="179" spans="2:2">
      <c r="B179" s="12" t="s">
        <v>630</v>
      </c>
    </row>
    <row r="180" spans="2:2">
      <c r="B180" s="12" t="s">
        <v>653</v>
      </c>
    </row>
    <row r="181" spans="2:2">
      <c r="B181" s="12" t="s">
        <v>654</v>
      </c>
    </row>
    <row r="182" spans="2:2">
      <c r="B182" s="376" t="s">
        <v>710</v>
      </c>
    </row>
  </sheetData>
  <mergeCells count="101">
    <mergeCell ref="M160:M164"/>
    <mergeCell ref="H163:H164"/>
    <mergeCell ref="I163:I164"/>
    <mergeCell ref="J163:J164"/>
    <mergeCell ref="L163:L164"/>
    <mergeCell ref="G163:G164"/>
    <mergeCell ref="B163:B164"/>
    <mergeCell ref="C163:C164"/>
    <mergeCell ref="D163:D164"/>
    <mergeCell ref="E163:E164"/>
    <mergeCell ref="F163:F164"/>
    <mergeCell ref="M43:M51"/>
    <mergeCell ref="D47:D51"/>
    <mergeCell ref="B52:B57"/>
    <mergeCell ref="M58:M68"/>
    <mergeCell ref="M52:M57"/>
    <mergeCell ref="M89:M100"/>
    <mergeCell ref="B113:B121"/>
    <mergeCell ref="C113:C121"/>
    <mergeCell ref="M113:M121"/>
    <mergeCell ref="M101:M112"/>
    <mergeCell ref="M78:M82"/>
    <mergeCell ref="G80:H80"/>
    <mergeCell ref="B83:B88"/>
    <mergeCell ref="M69:M77"/>
    <mergeCell ref="D89:D100"/>
    <mergeCell ref="M83:M88"/>
    <mergeCell ref="G85:H85"/>
    <mergeCell ref="M122:M134"/>
    <mergeCell ref="B142:B146"/>
    <mergeCell ref="C142:C146"/>
    <mergeCell ref="D142:D146"/>
    <mergeCell ref="M142:M146"/>
    <mergeCell ref="D153:D155"/>
    <mergeCell ref="M147:M152"/>
    <mergeCell ref="D135:D141"/>
    <mergeCell ref="M135:M141"/>
    <mergeCell ref="F136:F141"/>
    <mergeCell ref="M153:M159"/>
    <mergeCell ref="B122:B134"/>
    <mergeCell ref="C122:C134"/>
    <mergeCell ref="B147:B152"/>
    <mergeCell ref="C147:C152"/>
    <mergeCell ref="D147:D151"/>
    <mergeCell ref="D130:D131"/>
    <mergeCell ref="D122:D129"/>
    <mergeCell ref="A3:A42"/>
    <mergeCell ref="B3:B11"/>
    <mergeCell ref="C3:C11"/>
    <mergeCell ref="D3:D11"/>
    <mergeCell ref="C23:C33"/>
    <mergeCell ref="D23:D33"/>
    <mergeCell ref="B58:B68"/>
    <mergeCell ref="C58:C68"/>
    <mergeCell ref="B78:B82"/>
    <mergeCell ref="A69:A88"/>
    <mergeCell ref="B69:B77"/>
    <mergeCell ref="C69:C77"/>
    <mergeCell ref="A43:A68"/>
    <mergeCell ref="B43:B51"/>
    <mergeCell ref="C43:C51"/>
    <mergeCell ref="C83:C88"/>
    <mergeCell ref="D83:D88"/>
    <mergeCell ref="D69:D70"/>
    <mergeCell ref="D72:D77"/>
    <mergeCell ref="D81:D82"/>
    <mergeCell ref="M23:M33"/>
    <mergeCell ref="B34:B42"/>
    <mergeCell ref="C34:C42"/>
    <mergeCell ref="D34:D42"/>
    <mergeCell ref="M34:M42"/>
    <mergeCell ref="B23:B33"/>
    <mergeCell ref="M3:M11"/>
    <mergeCell ref="B12:B22"/>
    <mergeCell ref="C12:C22"/>
    <mergeCell ref="D12:D22"/>
    <mergeCell ref="M12:M22"/>
    <mergeCell ref="A122:A152"/>
    <mergeCell ref="A153:A164"/>
    <mergeCell ref="D43:D45"/>
    <mergeCell ref="D101:D112"/>
    <mergeCell ref="D113:D115"/>
    <mergeCell ref="D116:D121"/>
    <mergeCell ref="A113:A121"/>
    <mergeCell ref="C78:C82"/>
    <mergeCell ref="C52:C57"/>
    <mergeCell ref="D52:D57"/>
    <mergeCell ref="D58:D68"/>
    <mergeCell ref="A101:A112"/>
    <mergeCell ref="B160:B162"/>
    <mergeCell ref="C160:C162"/>
    <mergeCell ref="D160:D162"/>
    <mergeCell ref="D78:D79"/>
    <mergeCell ref="D156:D159"/>
    <mergeCell ref="A89:A100"/>
    <mergeCell ref="B89:B100"/>
    <mergeCell ref="C89:C100"/>
    <mergeCell ref="B153:B159"/>
    <mergeCell ref="C153:C159"/>
    <mergeCell ref="B135:B141"/>
    <mergeCell ref="C135:C141"/>
  </mergeCells>
  <phoneticPr fontId="1" type="noConversion"/>
  <hyperlinks>
    <hyperlink ref="I80" r:id="rId1"/>
    <hyperlink ref="I75" r:id="rId2"/>
    <hyperlink ref="I95" r:id="rId3"/>
    <hyperlink ref="J94" r:id="rId4"/>
    <hyperlink ref="I35" r:id="rId5"/>
    <hyperlink ref="I10" r:id="rId6"/>
    <hyperlink ref="J31" r:id="rId7"/>
    <hyperlink ref="I40" r:id="rId8"/>
    <hyperlink ref="J61" r:id="rId9"/>
  </hyperlinks>
  <pageMargins left="0.23622047244094491" right="0.23622047244094491" top="0.74803149606299213" bottom="0.74803149606299213" header="0.31496062992125984" footer="0.31496062992125984"/>
  <pageSetup paperSize="9" scale="50" orientation="landscape" horizontalDpi="4294967292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zoomScaleNormal="100" workbookViewId="0">
      <selection activeCell="D21" sqref="D21"/>
    </sheetView>
  </sheetViews>
  <sheetFormatPr defaultRowHeight="17.05"/>
  <cols>
    <col min="2" max="2" width="16.33203125" customWidth="1"/>
    <col min="3" max="3" width="11.21875" customWidth="1"/>
    <col min="4" max="4" width="33.6640625" customWidth="1"/>
    <col min="5" max="5" width="44.109375" customWidth="1"/>
    <col min="6" max="6" width="12.21875" bestFit="1" customWidth="1"/>
    <col min="7" max="7" width="12.21875" customWidth="1"/>
    <col min="8" max="8" width="17.109375" bestFit="1" customWidth="1"/>
    <col min="9" max="9" width="18.33203125" bestFit="1" customWidth="1"/>
  </cols>
  <sheetData>
    <row r="2" spans="2:9" s="1" customFormat="1" ht="13.75">
      <c r="B2" s="2" t="s">
        <v>20</v>
      </c>
      <c r="C2" s="2" t="s">
        <v>775</v>
      </c>
      <c r="D2" s="2" t="s">
        <v>776</v>
      </c>
      <c r="E2" s="2" t="s">
        <v>0</v>
      </c>
      <c r="F2" s="2" t="s">
        <v>1</v>
      </c>
      <c r="G2" s="390"/>
    </row>
    <row r="3" spans="2:9" s="1" customFormat="1" ht="13.75">
      <c r="B3" s="3" t="s">
        <v>781</v>
      </c>
      <c r="C3" s="3" t="s">
        <v>777</v>
      </c>
      <c r="D3" s="3" t="s">
        <v>2</v>
      </c>
      <c r="E3" s="3" t="s">
        <v>25</v>
      </c>
      <c r="F3" s="5">
        <v>1007953</v>
      </c>
      <c r="G3" s="391"/>
      <c r="H3" s="1" t="s">
        <v>14</v>
      </c>
      <c r="I3" s="1" t="s">
        <v>15</v>
      </c>
    </row>
    <row r="4" spans="2:9" s="1" customFormat="1" ht="13.75">
      <c r="B4" s="3" t="s">
        <v>782</v>
      </c>
      <c r="C4" s="3" t="s">
        <v>777</v>
      </c>
      <c r="D4" s="3" t="s">
        <v>3</v>
      </c>
      <c r="E4" s="3" t="s">
        <v>26</v>
      </c>
      <c r="F4" s="5">
        <v>462903</v>
      </c>
      <c r="G4" s="391"/>
      <c r="H4" s="1" t="s">
        <v>18</v>
      </c>
      <c r="I4" s="1" t="s">
        <v>19</v>
      </c>
    </row>
    <row r="5" spans="2:9" s="1" customFormat="1" ht="13.75">
      <c r="B5" s="3" t="s">
        <v>783</v>
      </c>
      <c r="C5" s="3" t="s">
        <v>777</v>
      </c>
      <c r="D5" s="3" t="s">
        <v>4</v>
      </c>
      <c r="E5" s="3" t="s">
        <v>24</v>
      </c>
      <c r="F5" s="5">
        <v>567747</v>
      </c>
      <c r="G5" s="391"/>
      <c r="H5" s="1" t="s">
        <v>16</v>
      </c>
      <c r="I5" s="1" t="s">
        <v>17</v>
      </c>
    </row>
    <row r="6" spans="2:9" s="1" customFormat="1" ht="13.75">
      <c r="B6" s="3" t="s">
        <v>784</v>
      </c>
      <c r="C6" s="3" t="s">
        <v>778</v>
      </c>
      <c r="D6" s="3" t="s">
        <v>774</v>
      </c>
      <c r="E6" s="11" t="s">
        <v>23</v>
      </c>
      <c r="F6" s="389">
        <v>185000</v>
      </c>
      <c r="G6" s="392"/>
    </row>
    <row r="7" spans="2:9" s="1" customFormat="1" ht="13.75">
      <c r="B7" s="3" t="s">
        <v>785</v>
      </c>
      <c r="C7" s="3" t="s">
        <v>779</v>
      </c>
      <c r="D7" s="3" t="s">
        <v>5</v>
      </c>
      <c r="E7" s="3" t="s">
        <v>6</v>
      </c>
      <c r="F7" s="389">
        <v>166968.13499999998</v>
      </c>
      <c r="G7" s="392"/>
    </row>
    <row r="8" spans="2:9">
      <c r="B8" s="3" t="s">
        <v>786</v>
      </c>
      <c r="C8" s="3" t="s">
        <v>779</v>
      </c>
      <c r="D8" s="3" t="s">
        <v>7</v>
      </c>
      <c r="E8" s="3" t="s">
        <v>8</v>
      </c>
      <c r="F8" s="389">
        <v>209528.63999999998</v>
      </c>
      <c r="G8" s="392"/>
    </row>
    <row r="9" spans="2:9">
      <c r="B9" s="3" t="s">
        <v>788</v>
      </c>
      <c r="C9" s="3" t="s">
        <v>780</v>
      </c>
      <c r="D9" s="3" t="s">
        <v>9</v>
      </c>
      <c r="E9" s="3" t="s">
        <v>10</v>
      </c>
      <c r="F9" s="389">
        <v>984501</v>
      </c>
      <c r="G9" s="392"/>
      <c r="H9" t="s">
        <v>12</v>
      </c>
      <c r="I9" t="s">
        <v>13</v>
      </c>
    </row>
    <row r="10" spans="2:9">
      <c r="B10" s="3" t="s">
        <v>787</v>
      </c>
      <c r="C10" s="3" t="s">
        <v>779</v>
      </c>
      <c r="D10" s="3" t="s">
        <v>27</v>
      </c>
      <c r="E10" s="3" t="s">
        <v>11</v>
      </c>
      <c r="F10" s="389">
        <v>130955.4</v>
      </c>
      <c r="G10" s="392"/>
    </row>
    <row r="11" spans="2:9">
      <c r="F11" s="7"/>
      <c r="G11" s="7"/>
    </row>
    <row r="12" spans="2:9">
      <c r="B12" s="6"/>
      <c r="C12" s="6"/>
      <c r="F12" s="4"/>
      <c r="G12" s="4"/>
    </row>
    <row r="13" spans="2:9">
      <c r="F13" s="4"/>
      <c r="G13" s="4"/>
    </row>
    <row r="14" spans="2:9">
      <c r="F14" s="8"/>
      <c r="G14" s="8"/>
    </row>
    <row r="15" spans="2:9">
      <c r="F15" s="7"/>
      <c r="G15" s="7"/>
    </row>
    <row r="20" spans="5:5">
      <c r="E20">
        <f>328-245</f>
        <v>83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9:O149"/>
  <sheetViews>
    <sheetView topLeftCell="A151" workbookViewId="0">
      <selection activeCell="P177" sqref="P177"/>
    </sheetView>
  </sheetViews>
  <sheetFormatPr defaultRowHeight="17.05"/>
  <sheetData>
    <row r="89" spans="15:15">
      <c r="O89" s="10" t="s">
        <v>21</v>
      </c>
    </row>
    <row r="149" spans="2:2">
      <c r="B149" t="s">
        <v>22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3"/>
  <sheetViews>
    <sheetView showGridLines="0" workbookViewId="0">
      <selection activeCell="A11" sqref="A11"/>
    </sheetView>
  </sheetViews>
  <sheetFormatPr defaultRowHeight="17.05"/>
  <cols>
    <col min="4" max="4" width="15.109375" customWidth="1"/>
    <col min="5" max="5" width="27.88671875" customWidth="1"/>
    <col min="6" max="6" width="12.21875" bestFit="1" customWidth="1"/>
    <col min="7" max="7" width="13.77734375" customWidth="1"/>
  </cols>
  <sheetData>
    <row r="1" spans="3:7" ht="3.95" customHeight="1"/>
    <row r="2" spans="3:7">
      <c r="C2" s="377"/>
      <c r="D2" s="377"/>
      <c r="E2" s="377"/>
      <c r="F2" s="380" t="s">
        <v>720</v>
      </c>
      <c r="G2" s="380" t="s">
        <v>719</v>
      </c>
    </row>
    <row r="3" spans="3:7">
      <c r="C3" s="510" t="s">
        <v>705</v>
      </c>
      <c r="D3" s="377" t="s">
        <v>706</v>
      </c>
      <c r="E3" s="377" t="s">
        <v>707</v>
      </c>
      <c r="F3" s="378">
        <v>4098600</v>
      </c>
      <c r="G3" s="377"/>
    </row>
    <row r="4" spans="3:7">
      <c r="C4" s="511"/>
      <c r="D4" s="377" t="s">
        <v>263</v>
      </c>
      <c r="E4" s="377" t="s">
        <v>708</v>
      </c>
      <c r="F4" s="378">
        <v>663000</v>
      </c>
      <c r="G4" s="377"/>
    </row>
    <row r="5" spans="3:7">
      <c r="C5" s="512"/>
      <c r="D5" s="377" t="s">
        <v>263</v>
      </c>
      <c r="E5" s="377" t="s">
        <v>709</v>
      </c>
      <c r="F5" s="378">
        <v>396000</v>
      </c>
      <c r="G5" s="377"/>
    </row>
    <row r="6" spans="3:7">
      <c r="C6" s="510" t="s">
        <v>69</v>
      </c>
      <c r="D6" s="513" t="s">
        <v>711</v>
      </c>
      <c r="E6" s="377" t="s">
        <v>712</v>
      </c>
      <c r="F6" s="378">
        <v>50000</v>
      </c>
      <c r="G6" s="377"/>
    </row>
    <row r="7" spans="3:7">
      <c r="C7" s="511"/>
      <c r="D7" s="515"/>
      <c r="E7" s="377" t="s">
        <v>713</v>
      </c>
      <c r="F7" s="378">
        <v>50000</v>
      </c>
      <c r="G7" s="377"/>
    </row>
    <row r="8" spans="3:7">
      <c r="C8" s="512"/>
      <c r="D8" s="377" t="s">
        <v>714</v>
      </c>
      <c r="E8" s="377" t="s">
        <v>715</v>
      </c>
      <c r="F8" s="378">
        <v>95000</v>
      </c>
      <c r="G8" s="377"/>
    </row>
    <row r="9" spans="3:7">
      <c r="C9" s="380" t="s">
        <v>164</v>
      </c>
      <c r="D9" s="377" t="s">
        <v>739</v>
      </c>
      <c r="E9" s="377" t="s">
        <v>716</v>
      </c>
      <c r="F9" s="378">
        <v>67000</v>
      </c>
      <c r="G9" s="377"/>
    </row>
    <row r="10" spans="3:7">
      <c r="C10" s="510" t="s">
        <v>704</v>
      </c>
      <c r="D10" s="377" t="s">
        <v>717</v>
      </c>
      <c r="E10" s="377" t="s">
        <v>742</v>
      </c>
      <c r="F10" s="378">
        <v>2930000</v>
      </c>
      <c r="G10" s="377"/>
    </row>
    <row r="11" spans="3:7">
      <c r="C11" s="511"/>
      <c r="D11" s="377" t="s">
        <v>718</v>
      </c>
      <c r="E11" s="377" t="s">
        <v>741</v>
      </c>
      <c r="F11" s="378"/>
      <c r="G11" s="378">
        <v>483000</v>
      </c>
    </row>
    <row r="12" spans="3:7">
      <c r="C12" s="512"/>
      <c r="D12" s="377" t="s">
        <v>721</v>
      </c>
      <c r="E12" s="377" t="s">
        <v>740</v>
      </c>
      <c r="F12" s="378"/>
      <c r="G12" s="378">
        <v>180000</v>
      </c>
    </row>
    <row r="13" spans="3:7">
      <c r="C13" s="380" t="s">
        <v>722</v>
      </c>
      <c r="D13" s="377" t="s">
        <v>723</v>
      </c>
      <c r="E13" s="377" t="s">
        <v>743</v>
      </c>
      <c r="F13" s="378">
        <v>549000</v>
      </c>
      <c r="G13" s="377"/>
    </row>
    <row r="14" spans="3:7">
      <c r="C14" s="510" t="s">
        <v>725</v>
      </c>
      <c r="D14" s="513" t="s">
        <v>726</v>
      </c>
      <c r="E14" s="377" t="s">
        <v>727</v>
      </c>
      <c r="F14" s="378">
        <v>80000</v>
      </c>
      <c r="G14" s="388">
        <v>273</v>
      </c>
    </row>
    <row r="15" spans="3:7">
      <c r="C15" s="511"/>
      <c r="D15" s="514"/>
      <c r="E15" s="377" t="s">
        <v>728</v>
      </c>
      <c r="F15" s="378">
        <v>120000</v>
      </c>
      <c r="G15" s="388">
        <v>290</v>
      </c>
    </row>
    <row r="16" spans="3:7">
      <c r="C16" s="512"/>
      <c r="D16" s="515"/>
      <c r="E16" s="377" t="s">
        <v>729</v>
      </c>
      <c r="F16" s="378">
        <v>140000</v>
      </c>
      <c r="G16" s="388">
        <v>48</v>
      </c>
    </row>
    <row r="17" spans="3:7">
      <c r="C17" s="510" t="s">
        <v>724</v>
      </c>
      <c r="D17" s="377" t="s">
        <v>730</v>
      </c>
      <c r="E17" s="377"/>
      <c r="F17" s="378">
        <v>46000</v>
      </c>
      <c r="G17" s="377"/>
    </row>
    <row r="18" spans="3:7">
      <c r="C18" s="511"/>
      <c r="D18" s="377" t="s">
        <v>731</v>
      </c>
      <c r="E18" s="377"/>
      <c r="F18" s="378">
        <v>48800</v>
      </c>
      <c r="G18" s="377"/>
    </row>
    <row r="19" spans="3:7">
      <c r="C19" s="511"/>
      <c r="D19" s="377" t="s">
        <v>732</v>
      </c>
      <c r="E19" s="377"/>
      <c r="F19" s="378">
        <v>84000</v>
      </c>
      <c r="G19" s="377"/>
    </row>
    <row r="20" spans="3:7">
      <c r="C20" s="512"/>
      <c r="D20" s="377" t="s">
        <v>733</v>
      </c>
      <c r="E20" s="377"/>
      <c r="F20" s="378">
        <v>44600</v>
      </c>
      <c r="G20" s="377"/>
    </row>
    <row r="21" spans="3:7">
      <c r="D21" s="379" t="s">
        <v>736</v>
      </c>
      <c r="E21" s="383" t="s">
        <v>734</v>
      </c>
      <c r="F21" s="384">
        <f>SUM(F3:F20)</f>
        <v>9462000</v>
      </c>
    </row>
    <row r="22" spans="3:7">
      <c r="D22" s="381" t="s">
        <v>737</v>
      </c>
      <c r="E22" s="381" t="s">
        <v>735</v>
      </c>
      <c r="F22" s="382">
        <v>8341883.5999999996</v>
      </c>
    </row>
    <row r="23" spans="3:7">
      <c r="D23" s="377"/>
      <c r="E23" s="386" t="s">
        <v>738</v>
      </c>
      <c r="F23" s="385">
        <f>SUM(F21:F22)</f>
        <v>17803883.600000001</v>
      </c>
    </row>
  </sheetData>
  <mergeCells count="7">
    <mergeCell ref="C17:C20"/>
    <mergeCell ref="D14:D16"/>
    <mergeCell ref="D6:D7"/>
    <mergeCell ref="C3:C5"/>
    <mergeCell ref="C6:C8"/>
    <mergeCell ref="C10:C12"/>
    <mergeCell ref="C14:C16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E16" sqref="E16"/>
    </sheetView>
  </sheetViews>
  <sheetFormatPr defaultRowHeight="17.05"/>
  <cols>
    <col min="1" max="1" width="4.21875" customWidth="1"/>
    <col min="2" max="2" width="11.6640625" customWidth="1"/>
    <col min="4" max="13" width="11.21875" customWidth="1"/>
    <col min="15" max="15" width="14.33203125" customWidth="1"/>
    <col min="16" max="16" width="15.6640625" customWidth="1"/>
  </cols>
  <sheetData>
    <row r="1" spans="2:17" ht="17.7" thickBot="1"/>
    <row r="2" spans="2:17" ht="26.85" customHeight="1" thickBot="1">
      <c r="B2" s="337" t="s">
        <v>470</v>
      </c>
      <c r="C2" s="196" t="s">
        <v>471</v>
      </c>
      <c r="D2" s="196" t="s">
        <v>571</v>
      </c>
      <c r="E2" s="196" t="s">
        <v>572</v>
      </c>
      <c r="F2" s="196" t="s">
        <v>571</v>
      </c>
      <c r="G2" s="196" t="s">
        <v>572</v>
      </c>
      <c r="H2" s="196" t="s">
        <v>571</v>
      </c>
      <c r="I2" s="196" t="s">
        <v>572</v>
      </c>
      <c r="J2" s="196" t="s">
        <v>571</v>
      </c>
      <c r="K2" s="196" t="s">
        <v>572</v>
      </c>
      <c r="L2" s="196" t="s">
        <v>571</v>
      </c>
      <c r="M2" s="338" t="s">
        <v>572</v>
      </c>
    </row>
    <row r="3" spans="2:17">
      <c r="B3" s="518" t="s">
        <v>484</v>
      </c>
      <c r="C3" s="334" t="s">
        <v>508</v>
      </c>
      <c r="D3" s="334" t="s">
        <v>540</v>
      </c>
      <c r="E3" s="334" t="s">
        <v>541</v>
      </c>
      <c r="F3" s="334"/>
      <c r="G3" s="334"/>
      <c r="H3" s="334"/>
      <c r="I3" s="335"/>
      <c r="J3" s="334"/>
      <c r="K3" s="335"/>
      <c r="L3" s="335"/>
      <c r="M3" s="336"/>
      <c r="N3" s="323"/>
      <c r="O3" s="324"/>
    </row>
    <row r="4" spans="2:17">
      <c r="B4" s="516"/>
      <c r="C4" s="326" t="s">
        <v>509</v>
      </c>
      <c r="D4" s="326" t="s">
        <v>542</v>
      </c>
      <c r="E4" s="326" t="s">
        <v>543</v>
      </c>
      <c r="F4" s="326"/>
      <c r="G4" s="326"/>
      <c r="H4" s="326"/>
      <c r="I4" s="327"/>
      <c r="J4" s="326"/>
      <c r="K4" s="327"/>
      <c r="L4" s="327"/>
      <c r="M4" s="329"/>
      <c r="N4" s="323"/>
      <c r="O4" s="324"/>
    </row>
    <row r="5" spans="2:17">
      <c r="B5" s="516"/>
      <c r="C5" s="326" t="s">
        <v>510</v>
      </c>
      <c r="D5" s="326" t="s">
        <v>544</v>
      </c>
      <c r="E5" s="326" t="s">
        <v>545</v>
      </c>
      <c r="F5" s="326"/>
      <c r="G5" s="326"/>
      <c r="H5" s="326"/>
      <c r="I5" s="327"/>
      <c r="J5" s="326"/>
      <c r="K5" s="327"/>
      <c r="L5" s="327"/>
      <c r="M5" s="329"/>
      <c r="N5" s="323"/>
      <c r="O5" s="324"/>
    </row>
    <row r="6" spans="2:17">
      <c r="B6" s="516"/>
      <c r="C6" s="326" t="s">
        <v>511</v>
      </c>
      <c r="D6" s="326" t="s">
        <v>546</v>
      </c>
      <c r="E6" s="326" t="s">
        <v>547</v>
      </c>
      <c r="F6" s="326"/>
      <c r="G6" s="326"/>
      <c r="H6" s="326"/>
      <c r="I6" s="327"/>
      <c r="J6" s="326"/>
      <c r="K6" s="327"/>
      <c r="L6" s="327"/>
      <c r="M6" s="329"/>
      <c r="N6" s="323"/>
      <c r="O6" s="324"/>
    </row>
    <row r="7" spans="2:17">
      <c r="B7" s="516" t="s">
        <v>529</v>
      </c>
      <c r="C7" s="326" t="s">
        <v>512</v>
      </c>
      <c r="D7" s="326"/>
      <c r="E7" s="326"/>
      <c r="F7" s="326" t="s">
        <v>537</v>
      </c>
      <c r="G7" s="326" t="s">
        <v>556</v>
      </c>
      <c r="H7" s="326"/>
      <c r="I7" s="326"/>
      <c r="J7" s="326"/>
      <c r="K7" s="326"/>
      <c r="L7" s="326"/>
      <c r="M7" s="329"/>
      <c r="N7" s="323"/>
      <c r="O7" s="324"/>
    </row>
    <row r="8" spans="2:17">
      <c r="B8" s="516"/>
      <c r="C8" s="326" t="s">
        <v>513</v>
      </c>
      <c r="D8" s="326"/>
      <c r="E8" s="326"/>
      <c r="F8" s="326" t="s">
        <v>538</v>
      </c>
      <c r="G8" s="326" t="s">
        <v>557</v>
      </c>
      <c r="H8" s="326"/>
      <c r="I8" s="326"/>
      <c r="J8" s="326"/>
      <c r="K8" s="326"/>
      <c r="L8" s="326"/>
      <c r="M8" s="329"/>
      <c r="N8" s="323"/>
      <c r="O8" s="324"/>
    </row>
    <row r="9" spans="2:17">
      <c r="B9" s="516"/>
      <c r="C9" s="326" t="s">
        <v>514</v>
      </c>
      <c r="D9" s="326"/>
      <c r="E9" s="326"/>
      <c r="F9" s="326" t="s">
        <v>539</v>
      </c>
      <c r="G9" s="326" t="s">
        <v>558</v>
      </c>
      <c r="H9" s="326"/>
      <c r="I9" s="326"/>
      <c r="J9" s="326"/>
      <c r="K9" s="326"/>
      <c r="L9" s="326"/>
      <c r="M9" s="329"/>
      <c r="N9" s="323"/>
      <c r="O9" s="324"/>
    </row>
    <row r="10" spans="2:17">
      <c r="B10" s="516" t="s">
        <v>530</v>
      </c>
      <c r="C10" s="326" t="s">
        <v>515</v>
      </c>
      <c r="D10" s="326"/>
      <c r="E10" s="326"/>
      <c r="F10" s="326"/>
      <c r="G10" s="326"/>
      <c r="H10" s="326" t="s">
        <v>559</v>
      </c>
      <c r="I10" s="326" t="s">
        <v>548</v>
      </c>
      <c r="J10" s="326"/>
      <c r="K10" s="326"/>
      <c r="L10" s="326"/>
      <c r="M10" s="329"/>
      <c r="N10" s="323"/>
      <c r="O10" s="324"/>
    </row>
    <row r="11" spans="2:17">
      <c r="B11" s="516"/>
      <c r="C11" s="326" t="s">
        <v>516</v>
      </c>
      <c r="D11" s="326"/>
      <c r="E11" s="326"/>
      <c r="F11" s="326"/>
      <c r="G11" s="326"/>
      <c r="H11" s="326" t="s">
        <v>560</v>
      </c>
      <c r="I11" s="326" t="s">
        <v>549</v>
      </c>
      <c r="J11" s="326"/>
      <c r="K11" s="326"/>
      <c r="L11" s="326"/>
      <c r="M11" s="329"/>
      <c r="N11" s="323"/>
      <c r="O11" s="324"/>
    </row>
    <row r="12" spans="2:17">
      <c r="B12" s="516"/>
      <c r="C12" s="326" t="s">
        <v>517</v>
      </c>
      <c r="D12" s="326"/>
      <c r="E12" s="326"/>
      <c r="F12" s="326"/>
      <c r="G12" s="326"/>
      <c r="H12" s="326" t="s">
        <v>561</v>
      </c>
      <c r="I12" s="326" t="s">
        <v>550</v>
      </c>
      <c r="J12" s="326"/>
      <c r="K12" s="326"/>
      <c r="L12" s="326"/>
      <c r="M12" s="329"/>
      <c r="N12" s="323"/>
      <c r="O12" s="324"/>
    </row>
    <row r="13" spans="2:17">
      <c r="B13" s="516" t="s">
        <v>531</v>
      </c>
      <c r="C13" s="326" t="s">
        <v>518</v>
      </c>
      <c r="D13" s="326"/>
      <c r="E13" s="326"/>
      <c r="F13" s="326"/>
      <c r="G13" s="326"/>
      <c r="H13" s="326" t="s">
        <v>562</v>
      </c>
      <c r="I13" s="326" t="s">
        <v>551</v>
      </c>
      <c r="J13" s="326"/>
      <c r="K13" s="326"/>
      <c r="L13" s="326"/>
      <c r="M13" s="329"/>
      <c r="N13" s="323"/>
      <c r="O13" s="324"/>
    </row>
    <row r="14" spans="2:17">
      <c r="B14" s="516"/>
      <c r="C14" s="326" t="s">
        <v>519</v>
      </c>
      <c r="D14" s="326"/>
      <c r="E14" s="326"/>
      <c r="F14" s="326"/>
      <c r="G14" s="326"/>
      <c r="H14" s="326" t="s">
        <v>563</v>
      </c>
      <c r="I14" s="326" t="s">
        <v>552</v>
      </c>
      <c r="J14" s="326"/>
      <c r="K14" s="326"/>
      <c r="L14" s="326"/>
      <c r="M14" s="329"/>
      <c r="N14" s="323"/>
      <c r="O14" s="324"/>
    </row>
    <row r="15" spans="2:17">
      <c r="B15" s="330" t="s">
        <v>532</v>
      </c>
      <c r="C15" s="326" t="s">
        <v>520</v>
      </c>
      <c r="D15" s="326"/>
      <c r="E15" s="326"/>
      <c r="F15" s="326"/>
      <c r="G15" s="326"/>
      <c r="H15" s="326" t="s">
        <v>564</v>
      </c>
      <c r="I15" s="326" t="s">
        <v>553</v>
      </c>
      <c r="J15" s="326"/>
      <c r="K15" s="326"/>
      <c r="L15" s="326"/>
      <c r="M15" s="329"/>
      <c r="N15" s="323"/>
      <c r="O15" s="324"/>
    </row>
    <row r="16" spans="2:17">
      <c r="B16" s="516" t="s">
        <v>527</v>
      </c>
      <c r="C16" s="326" t="s">
        <v>521</v>
      </c>
      <c r="D16" s="326"/>
      <c r="E16" s="326"/>
      <c r="F16" s="326"/>
      <c r="G16" s="326"/>
      <c r="H16" s="326"/>
      <c r="I16" s="326"/>
      <c r="J16" s="326" t="s">
        <v>533</v>
      </c>
      <c r="K16" s="326" t="s">
        <v>565</v>
      </c>
      <c r="L16" s="326"/>
      <c r="M16" s="329"/>
      <c r="N16" s="323"/>
      <c r="Q16">
        <v>1</v>
      </c>
    </row>
    <row r="17" spans="2:16">
      <c r="B17" s="516"/>
      <c r="C17" s="326" t="s">
        <v>522</v>
      </c>
      <c r="D17" s="326"/>
      <c r="E17" s="326"/>
      <c r="F17" s="326"/>
      <c r="G17" s="326"/>
      <c r="H17" s="326"/>
      <c r="I17" s="326"/>
      <c r="J17" s="326" t="s">
        <v>534</v>
      </c>
      <c r="K17" s="326" t="s">
        <v>566</v>
      </c>
      <c r="L17" s="326"/>
      <c r="M17" s="329"/>
      <c r="N17" s="323"/>
    </row>
    <row r="18" spans="2:16">
      <c r="B18" s="516"/>
      <c r="C18" s="326" t="s">
        <v>523</v>
      </c>
      <c r="D18" s="326"/>
      <c r="E18" s="326"/>
      <c r="F18" s="326"/>
      <c r="G18" s="326"/>
      <c r="H18" s="326"/>
      <c r="I18" s="326"/>
      <c r="J18" s="326" t="s">
        <v>535</v>
      </c>
      <c r="K18" s="326" t="s">
        <v>567</v>
      </c>
      <c r="L18" s="326"/>
      <c r="M18" s="329"/>
      <c r="N18" s="323"/>
    </row>
    <row r="19" spans="2:16">
      <c r="B19" s="516"/>
      <c r="C19" s="326" t="s">
        <v>524</v>
      </c>
      <c r="D19" s="326"/>
      <c r="E19" s="326"/>
      <c r="F19" s="326"/>
      <c r="G19" s="326"/>
      <c r="H19" s="326"/>
      <c r="I19" s="326"/>
      <c r="J19" s="326" t="s">
        <v>536</v>
      </c>
      <c r="K19" s="326" t="s">
        <v>568</v>
      </c>
      <c r="L19" s="326"/>
      <c r="M19" s="329"/>
      <c r="N19" s="323"/>
    </row>
    <row r="20" spans="2:16">
      <c r="B20" s="516" t="s">
        <v>528</v>
      </c>
      <c r="C20" s="326" t="s">
        <v>525</v>
      </c>
      <c r="D20" s="326"/>
      <c r="E20" s="326"/>
      <c r="F20" s="326"/>
      <c r="G20" s="326"/>
      <c r="H20" s="326"/>
      <c r="I20" s="326"/>
      <c r="J20" s="326"/>
      <c r="K20" s="328"/>
      <c r="L20" s="326" t="s">
        <v>554</v>
      </c>
      <c r="M20" s="329" t="s">
        <v>569</v>
      </c>
      <c r="N20" s="323"/>
      <c r="O20" s="324"/>
      <c r="P20" s="324"/>
    </row>
    <row r="21" spans="2:16" ht="17.7" thickBot="1">
      <c r="B21" s="517"/>
      <c r="C21" s="331" t="s">
        <v>526</v>
      </c>
      <c r="D21" s="331"/>
      <c r="E21" s="331"/>
      <c r="F21" s="331"/>
      <c r="G21" s="331"/>
      <c r="H21" s="331"/>
      <c r="I21" s="331"/>
      <c r="J21" s="331"/>
      <c r="K21" s="332"/>
      <c r="L21" s="331" t="s">
        <v>555</v>
      </c>
      <c r="M21" s="333" t="s">
        <v>570</v>
      </c>
      <c r="N21" s="323"/>
      <c r="O21" s="324"/>
      <c r="P21" s="324"/>
    </row>
    <row r="28" spans="2:16">
      <c r="C28" s="323"/>
      <c r="D28" s="324"/>
      <c r="E28" s="324"/>
      <c r="F28" s="325"/>
      <c r="G28" s="324"/>
      <c r="H28" s="324"/>
      <c r="I28" s="324"/>
      <c r="J28" s="324"/>
      <c r="K28" s="324"/>
      <c r="L28" s="324"/>
    </row>
    <row r="29" spans="2:16">
      <c r="C29" s="323"/>
      <c r="D29" s="324"/>
      <c r="E29" s="324"/>
      <c r="F29" s="325"/>
      <c r="G29" s="324"/>
      <c r="H29" s="324"/>
      <c r="I29" s="324"/>
      <c r="J29" s="324"/>
      <c r="K29" s="324"/>
      <c r="L29" s="324"/>
    </row>
    <row r="30" spans="2:16">
      <c r="C30" s="323"/>
      <c r="D30" s="324"/>
      <c r="E30" s="324"/>
      <c r="F30" s="325"/>
      <c r="G30" s="324"/>
      <c r="H30" s="324"/>
      <c r="I30" s="324"/>
      <c r="J30" s="324"/>
      <c r="K30" s="324"/>
      <c r="L30" s="324"/>
    </row>
    <row r="31" spans="2:16">
      <c r="C31" s="323"/>
      <c r="D31" s="324"/>
      <c r="E31" s="324"/>
      <c r="F31" s="325"/>
      <c r="G31" s="324"/>
      <c r="H31" s="324"/>
      <c r="I31" s="324"/>
      <c r="J31" s="324"/>
      <c r="K31" s="324"/>
      <c r="L31" s="324"/>
    </row>
    <row r="32" spans="2:16">
      <c r="C32" s="323"/>
      <c r="D32" s="324"/>
      <c r="E32" s="324"/>
      <c r="F32" s="325"/>
      <c r="G32" s="324"/>
      <c r="H32" s="324"/>
      <c r="I32" s="324"/>
      <c r="J32" s="324"/>
      <c r="K32" s="324"/>
      <c r="L32" s="324"/>
    </row>
    <row r="33" spans="3:12">
      <c r="C33" s="323"/>
      <c r="D33" s="324"/>
      <c r="E33" s="324"/>
      <c r="F33" s="325"/>
      <c r="G33" s="324"/>
      <c r="H33" s="324"/>
      <c r="I33" s="324"/>
      <c r="J33" s="324"/>
      <c r="K33" s="324"/>
      <c r="L33" s="324"/>
    </row>
    <row r="34" spans="3:12">
      <c r="C34" s="323"/>
      <c r="D34" s="324"/>
      <c r="E34" s="324"/>
      <c r="F34" s="325"/>
      <c r="G34" s="324"/>
      <c r="H34" s="324"/>
      <c r="I34" s="324"/>
      <c r="J34" s="324"/>
      <c r="K34" s="324"/>
      <c r="L34" s="324"/>
    </row>
  </sheetData>
  <mergeCells count="6">
    <mergeCell ref="B20:B21"/>
    <mergeCell ref="B16:B19"/>
    <mergeCell ref="B3:B6"/>
    <mergeCell ref="B7:B9"/>
    <mergeCell ref="B10:B12"/>
    <mergeCell ref="B13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일정표</vt:lpstr>
      <vt:lpstr>숙소</vt:lpstr>
      <vt:lpstr>티켓</vt:lpstr>
      <vt:lpstr>경비정리</vt:lpstr>
      <vt:lpstr>일출, 일몰시간</vt:lpstr>
      <vt:lpstr>일정표!Print_Area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</dc:creator>
  <cp:lastModifiedBy>atk</cp:lastModifiedBy>
  <cp:lastPrinted>2014-07-17T09:53:40Z</cp:lastPrinted>
  <dcterms:created xsi:type="dcterms:W3CDTF">2014-03-20T23:13:46Z</dcterms:created>
  <dcterms:modified xsi:type="dcterms:W3CDTF">2014-09-10T16:20:45Z</dcterms:modified>
</cp:coreProperties>
</file>