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87E2B7-32F4-419E-9307-9618797052CD}" xr6:coauthVersionLast="47" xr6:coauthVersionMax="47" xr10:uidLastSave="{00000000-0000-0000-0000-000000000000}"/>
  <bookViews>
    <workbookView xWindow="-120" yWindow="-120" windowWidth="29040" windowHeight="15750" activeTab="1" xr2:uid="{00000000-000D-0000-FFFF-FFFF00000000}"/>
  </bookViews>
  <sheets>
    <sheet name="Sheet1" sheetId="1" r:id="rId1"/>
    <sheet name="생애주기소득 계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B21" i="2"/>
  <c r="B19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B19" i="1"/>
  <c r="B20" i="2" l="1"/>
  <c r="B27" i="2" s="1"/>
  <c r="D19" i="2"/>
  <c r="D20" i="2" s="1"/>
  <c r="D27" i="2" s="1"/>
  <c r="C19" i="2"/>
  <c r="C20" i="2" s="1"/>
  <c r="C27" i="2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C7" i="1"/>
  <c r="D7" i="1" s="1"/>
  <c r="E7" i="1" s="1"/>
  <c r="F7" i="1" s="1"/>
  <c r="G7" i="1" s="1"/>
  <c r="H7" i="1" s="1"/>
  <c r="I7" i="1" s="1"/>
  <c r="J7" i="1" s="1"/>
  <c r="K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C5" i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B21" i="1"/>
  <c r="B20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E19" i="2" l="1"/>
  <c r="E20" i="2" s="1"/>
  <c r="E27" i="2" s="1"/>
  <c r="B27" i="1"/>
  <c r="D5" i="1"/>
  <c r="C19" i="1"/>
  <c r="Q11" i="1"/>
  <c r="R11" i="1" s="1"/>
  <c r="S11" i="1" s="1"/>
  <c r="T11" i="1" s="1"/>
  <c r="U11" i="1" s="1"/>
  <c r="V11" i="1" s="1"/>
  <c r="O9" i="1"/>
  <c r="P9" i="1" s="1"/>
  <c r="Q9" i="1" s="1"/>
  <c r="R9" i="1" s="1"/>
  <c r="S9" i="1" s="1"/>
  <c r="T9" i="1" s="1"/>
  <c r="U9" i="1" s="1"/>
  <c r="V9" i="1" s="1"/>
  <c r="P8" i="1"/>
  <c r="Q8" i="1" s="1"/>
  <c r="R8" i="1" s="1"/>
  <c r="L7" i="1"/>
  <c r="M7" i="1" s="1"/>
  <c r="N7" i="1" s="1"/>
  <c r="O7" i="1" s="1"/>
  <c r="P7" i="1" s="1"/>
  <c r="Q7" i="1" s="1"/>
  <c r="C20" i="1"/>
  <c r="C27" i="1" s="1"/>
  <c r="F19" i="2" l="1"/>
  <c r="F20" i="2" s="1"/>
  <c r="E5" i="1"/>
  <c r="D19" i="1"/>
  <c r="D20" i="1" s="1"/>
  <c r="D27" i="1" s="1"/>
  <c r="R7" i="1"/>
  <c r="S7" i="1" s="1"/>
  <c r="T7" i="1" s="1"/>
  <c r="U7" i="1" s="1"/>
  <c r="V7" i="1" s="1"/>
  <c r="S8" i="1"/>
  <c r="G19" i="2" l="1"/>
  <c r="G20" i="2" s="1"/>
  <c r="G27" i="2" s="1"/>
  <c r="F27" i="2"/>
  <c r="F5" i="1"/>
  <c r="E19" i="1"/>
  <c r="E20" i="1" s="1"/>
  <c r="T8" i="1"/>
  <c r="H19" i="2" l="1"/>
  <c r="H20" i="2" s="1"/>
  <c r="E27" i="1"/>
  <c r="G5" i="1"/>
  <c r="F19" i="1"/>
  <c r="F20" i="1" s="1"/>
  <c r="F27" i="1" s="1"/>
  <c r="U8" i="1"/>
  <c r="H27" i="2" l="1"/>
  <c r="I19" i="2"/>
  <c r="I20" i="2" s="1"/>
  <c r="I27" i="2" s="1"/>
  <c r="H5" i="1"/>
  <c r="G19" i="1"/>
  <c r="G20" i="1" s="1"/>
  <c r="G27" i="1" s="1"/>
  <c r="V8" i="1"/>
  <c r="J19" i="2" l="1"/>
  <c r="J20" i="2" s="1"/>
  <c r="J27" i="2" s="1"/>
  <c r="I5" i="1"/>
  <c r="H19" i="1"/>
  <c r="H20" i="1" s="1"/>
  <c r="K19" i="2" l="1"/>
  <c r="K20" i="2" s="1"/>
  <c r="K27" i="2" s="1"/>
  <c r="H27" i="1"/>
  <c r="J5" i="1"/>
  <c r="I19" i="1"/>
  <c r="I20" i="1" s="1"/>
  <c r="I27" i="1" s="1"/>
  <c r="L19" i="2" l="1"/>
  <c r="L20" i="2" s="1"/>
  <c r="L27" i="2" s="1"/>
  <c r="K5" i="1"/>
  <c r="J19" i="1"/>
  <c r="J20" i="1" s="1"/>
  <c r="J27" i="1" s="1"/>
  <c r="M19" i="2" l="1"/>
  <c r="M20" i="2" s="1"/>
  <c r="M27" i="2" s="1"/>
  <c r="L5" i="1"/>
  <c r="K19" i="1"/>
  <c r="K20" i="1" s="1"/>
  <c r="K27" i="1" s="1"/>
  <c r="N19" i="2" l="1"/>
  <c r="N20" i="2" s="1"/>
  <c r="N27" i="2" s="1"/>
  <c r="L19" i="1"/>
  <c r="L20" i="1" s="1"/>
  <c r="L27" i="1" s="1"/>
  <c r="M5" i="1"/>
  <c r="O19" i="2" l="1"/>
  <c r="O20" i="2" s="1"/>
  <c r="O27" i="2" s="1"/>
  <c r="M19" i="1"/>
  <c r="M20" i="1" s="1"/>
  <c r="M27" i="1" s="1"/>
  <c r="N5" i="1"/>
  <c r="P19" i="2" l="1"/>
  <c r="P20" i="2" s="1"/>
  <c r="P27" i="2" s="1"/>
  <c r="N19" i="1"/>
  <c r="N20" i="1" s="1"/>
  <c r="N27" i="1" s="1"/>
  <c r="O5" i="1"/>
  <c r="Q19" i="2" l="1"/>
  <c r="Q20" i="2" s="1"/>
  <c r="Q27" i="2" s="1"/>
  <c r="O19" i="1"/>
  <c r="O20" i="1" s="1"/>
  <c r="O27" i="1" s="1"/>
  <c r="P5" i="1"/>
  <c r="R19" i="2" l="1"/>
  <c r="R20" i="2" s="1"/>
  <c r="R27" i="2" s="1"/>
  <c r="P19" i="1"/>
  <c r="P20" i="1" s="1"/>
  <c r="P27" i="1" s="1"/>
  <c r="Q5" i="1"/>
  <c r="S19" i="2" l="1"/>
  <c r="S20" i="2" s="1"/>
  <c r="S27" i="2" s="1"/>
  <c r="Q19" i="1"/>
  <c r="Q20" i="1" s="1"/>
  <c r="Q27" i="1" s="1"/>
  <c r="R5" i="1"/>
  <c r="T19" i="2" l="1"/>
  <c r="T20" i="2" s="1"/>
  <c r="T27" i="2" s="1"/>
  <c r="R19" i="1"/>
  <c r="R20" i="1" s="1"/>
  <c r="R27" i="1" s="1"/>
  <c r="S5" i="1"/>
  <c r="V19" i="2" l="1"/>
  <c r="V20" i="2" s="1"/>
  <c r="U19" i="2"/>
  <c r="U20" i="2" s="1"/>
  <c r="U27" i="2" s="1"/>
  <c r="S19" i="1"/>
  <c r="S20" i="1" s="1"/>
  <c r="S27" i="1" s="1"/>
  <c r="T5" i="1"/>
  <c r="V27" i="2" l="1"/>
  <c r="W27" i="2" s="1"/>
  <c r="W20" i="2"/>
  <c r="T19" i="1"/>
  <c r="T20" i="1" s="1"/>
  <c r="T27" i="1" s="1"/>
  <c r="U5" i="1"/>
  <c r="U19" i="1" l="1"/>
  <c r="U20" i="1" s="1"/>
  <c r="U27" i="1" s="1"/>
  <c r="V5" i="1"/>
  <c r="V19" i="1" l="1"/>
  <c r="V20" i="1" s="1"/>
  <c r="V27" i="1" l="1"/>
  <c r="W27" i="1" s="1"/>
  <c r="W20" i="1"/>
</calcChain>
</file>

<file path=xl/sharedStrings.xml><?xml version="1.0" encoding="utf-8"?>
<sst xmlns="http://schemas.openxmlformats.org/spreadsheetml/2006/main" count="25" uniqueCount="18">
  <si>
    <t>단위 만원</t>
    <phoneticPr fontId="1" type="noConversion"/>
  </si>
  <si>
    <t>1년뒤 호봉승급액</t>
    <phoneticPr fontId="1" type="noConversion"/>
  </si>
  <si>
    <t>만원? 저도잘몰라요</t>
    <phoneticPr fontId="1" type="noConversion"/>
  </si>
  <si>
    <t>계</t>
    <phoneticPr fontId="1" type="noConversion"/>
  </si>
  <si>
    <t>현재가치</t>
    <phoneticPr fontId="1" type="noConversion"/>
  </si>
  <si>
    <t>장기인플레이션</t>
    <phoneticPr fontId="1" type="noConversion"/>
  </si>
  <si>
    <t>실질금리</t>
    <phoneticPr fontId="1" type="noConversion"/>
  </si>
  <si>
    <t>장기명목금리</t>
    <phoneticPr fontId="1" type="noConversion"/>
  </si>
  <si>
    <t>공무원월급인상율</t>
    <phoneticPr fontId="1" type="noConversion"/>
  </si>
  <si>
    <t>햇수</t>
    <phoneticPr fontId="1" type="noConversion"/>
  </si>
  <si>
    <t>비확정수당</t>
    <phoneticPr fontId="1" type="noConversion"/>
  </si>
  <si>
    <t>20년 근무한다고했을때,</t>
    <phoneticPr fontId="1" type="noConversion"/>
  </si>
  <si>
    <t>최대 4~5모은다..</t>
    <phoneticPr fontId="1" type="noConversion"/>
  </si>
  <si>
    <t>회사를 언제까지 다닐 지 계획을 잡아서 돈을 모아야 한다.</t>
    <phoneticPr fontId="1" type="noConversion"/>
  </si>
  <si>
    <t>월급인상율</t>
    <phoneticPr fontId="1" type="noConversion"/>
  </si>
  <si>
    <t>최대 저축액</t>
    <phoneticPr fontId="1" type="noConversion"/>
  </si>
  <si>
    <t>최종</t>
    <phoneticPr fontId="1" type="noConversion"/>
  </si>
  <si>
    <t>장기명목금리 : 19년물 국고채수익률(`25. 9월 기준) / 장기 인플레이션 : 소비자물가상승률 (`25.10월기준)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</si>
</sst>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월&quot;"/>
    <numFmt numFmtId="177" formatCode="0.0%"/>
    <numFmt numFmtId="178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2" tint="-0.24997711111789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3" fontId="2" fillId="2" borderId="0" xfId="0" applyNumberFormat="1" applyFont="1" applyFill="1">
      <alignment vertical="center"/>
    </xf>
    <xf numFmtId="3" fontId="3" fillId="0" borderId="0" xfId="0" applyNumberFormat="1" applyFon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2" fillId="2" borderId="1" xfId="0" applyNumberFormat="1" applyFont="1" applyFill="1" applyBorder="1">
      <alignment vertical="center"/>
    </xf>
    <xf numFmtId="178" fontId="0" fillId="0" borderId="1" xfId="0" applyNumberFormat="1" applyBorder="1">
      <alignment vertical="center"/>
    </xf>
    <xf numFmtId="0" fontId="3" fillId="0" borderId="0" xfId="0" applyFont="1">
      <alignment vertical="center"/>
    </xf>
    <xf numFmtId="3" fontId="3" fillId="3" borderId="0" xfId="0" applyNumberFormat="1" applyFont="1" applyFill="1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3" fontId="2" fillId="2" borderId="2" xfId="0" applyNumberFormat="1" applyFont="1" applyFill="1" applyBorder="1">
      <alignment vertical="center"/>
    </xf>
    <xf numFmtId="177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6" xfId="0" applyNumberFormat="1" applyBorder="1" applyAlignment="1">
      <alignment horizontal="center" vertical="center"/>
    </xf>
    <xf numFmtId="3" fontId="0" fillId="0" borderId="7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9" xfId="0" applyNumberFormat="1" applyBorder="1">
      <alignment vertical="center"/>
    </xf>
    <xf numFmtId="3" fontId="2" fillId="3" borderId="10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workbookViewId="0">
      <selection activeCell="C31" sqref="C31"/>
    </sheetView>
  </sheetViews>
  <sheetFormatPr defaultRowHeight="16.5" x14ac:dyDescent="0.3"/>
  <cols>
    <col min="1" max="1" width="18.25" customWidth="1"/>
    <col min="12" max="12" width="9" style="9"/>
  </cols>
  <sheetData>
    <row r="1" spans="1:23" x14ac:dyDescent="0.3">
      <c r="C1" s="13" t="s">
        <v>13</v>
      </c>
    </row>
    <row r="2" spans="1:23" x14ac:dyDescent="0.3">
      <c r="B2" t="s">
        <v>0</v>
      </c>
    </row>
    <row r="3" spans="1:23" x14ac:dyDescent="0.3">
      <c r="B3" t="s">
        <v>1</v>
      </c>
      <c r="D3">
        <v>9</v>
      </c>
      <c r="E3" t="s">
        <v>2</v>
      </c>
    </row>
    <row r="4" spans="1:23" x14ac:dyDescent="0.3">
      <c r="B4">
        <v>2023</v>
      </c>
      <c r="C4">
        <f>+B4+1</f>
        <v>2024</v>
      </c>
      <c r="D4">
        <f t="shared" ref="D4:J4" si="0">+C4+1</f>
        <v>2025</v>
      </c>
      <c r="E4">
        <f t="shared" si="0"/>
        <v>2026</v>
      </c>
      <c r="F4">
        <f t="shared" si="0"/>
        <v>2027</v>
      </c>
      <c r="G4">
        <f t="shared" si="0"/>
        <v>2028</v>
      </c>
      <c r="H4">
        <f t="shared" si="0"/>
        <v>2029</v>
      </c>
      <c r="I4">
        <f t="shared" si="0"/>
        <v>2030</v>
      </c>
      <c r="J4">
        <f t="shared" si="0"/>
        <v>2031</v>
      </c>
      <c r="K4">
        <f t="shared" ref="K4" si="1">+J4+1</f>
        <v>2032</v>
      </c>
      <c r="L4" s="9">
        <f t="shared" ref="L4" si="2">+K4+1</f>
        <v>2033</v>
      </c>
      <c r="M4">
        <f t="shared" ref="M4:V4" si="3">+L4+1</f>
        <v>2034</v>
      </c>
      <c r="N4">
        <f t="shared" si="3"/>
        <v>2035</v>
      </c>
      <c r="O4">
        <f t="shared" si="3"/>
        <v>2036</v>
      </c>
      <c r="P4">
        <f t="shared" si="3"/>
        <v>2037</v>
      </c>
      <c r="Q4">
        <f t="shared" si="3"/>
        <v>2038</v>
      </c>
      <c r="R4">
        <f t="shared" si="3"/>
        <v>2039</v>
      </c>
      <c r="S4">
        <f t="shared" si="3"/>
        <v>2040</v>
      </c>
      <c r="T4">
        <f t="shared" si="3"/>
        <v>2041</v>
      </c>
      <c r="U4">
        <f t="shared" si="3"/>
        <v>2042</v>
      </c>
      <c r="V4">
        <f t="shared" si="3"/>
        <v>2043</v>
      </c>
    </row>
    <row r="5" spans="1:23" x14ac:dyDescent="0.3">
      <c r="A5" s="1">
        <v>1</v>
      </c>
      <c r="B5" s="3">
        <v>220</v>
      </c>
      <c r="C5" s="3">
        <f t="shared" ref="C5:J5" si="4">+B5*(1+$B$25)+$D$3</f>
        <v>232.29999999999998</v>
      </c>
      <c r="D5" s="3">
        <f t="shared" si="4"/>
        <v>244.78449999999995</v>
      </c>
      <c r="E5" s="3">
        <f t="shared" si="4"/>
        <v>257.45626749999997</v>
      </c>
      <c r="F5" s="3">
        <f t="shared" si="4"/>
        <v>270.31811151249997</v>
      </c>
      <c r="G5" s="3">
        <f t="shared" si="4"/>
        <v>283.37288318518745</v>
      </c>
      <c r="H5" s="3">
        <f t="shared" si="4"/>
        <v>296.62347643296522</v>
      </c>
      <c r="I5" s="3">
        <f t="shared" si="4"/>
        <v>310.07282857945967</v>
      </c>
      <c r="J5" s="3">
        <f t="shared" si="4"/>
        <v>323.72392100815154</v>
      </c>
      <c r="K5" s="3">
        <f t="shared" ref="K5:M5" si="5">+J5*(1+$B$25)+$D$3</f>
        <v>337.57977982327378</v>
      </c>
      <c r="L5" s="10">
        <f t="shared" si="5"/>
        <v>351.64347652062287</v>
      </c>
      <c r="M5" s="3">
        <f t="shared" si="5"/>
        <v>365.91812866843219</v>
      </c>
      <c r="N5" s="3">
        <f t="shared" ref="N5:O5" si="6">+M5*(1+$B$25)+$D$3</f>
        <v>380.40690059845866</v>
      </c>
      <c r="O5" s="3">
        <f t="shared" si="6"/>
        <v>395.11300410743553</v>
      </c>
      <c r="P5" s="3">
        <f t="shared" ref="P5:Q5" si="7">+O5*(1+$B$25)+$D$3</f>
        <v>410.03969916904703</v>
      </c>
      <c r="Q5" s="3">
        <f t="shared" si="7"/>
        <v>425.19029465658269</v>
      </c>
      <c r="R5" s="3">
        <f t="shared" ref="R5:S5" si="8">+Q5*(1+$B$25)+$D$3</f>
        <v>440.56814907643138</v>
      </c>
      <c r="S5" s="3">
        <f t="shared" si="8"/>
        <v>456.17667131257781</v>
      </c>
      <c r="T5" s="3">
        <f t="shared" ref="T5:U5" si="9">+S5*(1+$B$25)+$D$3</f>
        <v>472.01932138226641</v>
      </c>
      <c r="U5" s="3">
        <f t="shared" si="9"/>
        <v>488.09961120300034</v>
      </c>
      <c r="V5" s="3">
        <f t="shared" ref="V5" si="10">+U5*(1+$B$25)+$D$3</f>
        <v>504.42110537104531</v>
      </c>
      <c r="W5" s="3"/>
    </row>
    <row r="6" spans="1:23" x14ac:dyDescent="0.3">
      <c r="A6" s="1">
        <v>2</v>
      </c>
      <c r="B6" s="3">
        <v>220</v>
      </c>
      <c r="C6" s="3">
        <f t="shared" ref="C6:J6" si="11">+B6*(1+$B$25)+$D$3</f>
        <v>232.29999999999998</v>
      </c>
      <c r="D6" s="3">
        <f t="shared" si="11"/>
        <v>244.78449999999995</v>
      </c>
      <c r="E6" s="3">
        <f t="shared" si="11"/>
        <v>257.45626749999997</v>
      </c>
      <c r="F6" s="3">
        <f t="shared" si="11"/>
        <v>270.31811151249997</v>
      </c>
      <c r="G6" s="3">
        <f t="shared" si="11"/>
        <v>283.37288318518745</v>
      </c>
      <c r="H6" s="3">
        <f t="shared" si="11"/>
        <v>296.62347643296522</v>
      </c>
      <c r="I6" s="3">
        <f t="shared" si="11"/>
        <v>310.07282857945967</v>
      </c>
      <c r="J6" s="3">
        <f t="shared" si="11"/>
        <v>323.72392100815154</v>
      </c>
      <c r="K6" s="3">
        <f t="shared" ref="K6:M6" si="12">+J6*(1+$B$25)+$D$3</f>
        <v>337.57977982327378</v>
      </c>
      <c r="L6" s="10">
        <f t="shared" si="12"/>
        <v>351.64347652062287</v>
      </c>
      <c r="M6" s="3">
        <f t="shared" si="12"/>
        <v>365.91812866843219</v>
      </c>
      <c r="N6" s="3">
        <f t="shared" ref="N6:O6" si="13">+M6*(1+$B$25)+$D$3</f>
        <v>380.40690059845866</v>
      </c>
      <c r="O6" s="3">
        <f t="shared" si="13"/>
        <v>395.11300410743553</v>
      </c>
      <c r="P6" s="3">
        <f t="shared" ref="P6:Q6" si="14">+O6*(1+$B$25)+$D$3</f>
        <v>410.03969916904703</v>
      </c>
      <c r="Q6" s="3">
        <f t="shared" si="14"/>
        <v>425.19029465658269</v>
      </c>
      <c r="R6" s="3">
        <f t="shared" ref="R6:S6" si="15">+Q6*(1+$B$25)+$D$3</f>
        <v>440.56814907643138</v>
      </c>
      <c r="S6" s="3">
        <f t="shared" si="15"/>
        <v>456.17667131257781</v>
      </c>
      <c r="T6" s="3">
        <f t="shared" ref="T6:U6" si="16">+S6*(1+$B$25)+$D$3</f>
        <v>472.01932138226641</v>
      </c>
      <c r="U6" s="3">
        <f t="shared" si="16"/>
        <v>488.09961120300034</v>
      </c>
      <c r="V6" s="3">
        <f t="shared" ref="V6" si="17">+U6*(1+$B$25)+$D$3</f>
        <v>504.42110537104531</v>
      </c>
      <c r="W6" s="3"/>
    </row>
    <row r="7" spans="1:23" x14ac:dyDescent="0.3">
      <c r="A7" s="1">
        <v>3</v>
      </c>
      <c r="B7" s="3">
        <v>220</v>
      </c>
      <c r="C7" s="3">
        <f t="shared" ref="C7:J7" si="18">+B7*(1+$B$25)+$D$3</f>
        <v>232.29999999999998</v>
      </c>
      <c r="D7" s="3">
        <f t="shared" si="18"/>
        <v>244.78449999999995</v>
      </c>
      <c r="E7" s="3">
        <f t="shared" si="18"/>
        <v>257.45626749999997</v>
      </c>
      <c r="F7" s="3">
        <f t="shared" si="18"/>
        <v>270.31811151249997</v>
      </c>
      <c r="G7" s="3">
        <f t="shared" si="18"/>
        <v>283.37288318518745</v>
      </c>
      <c r="H7" s="3">
        <f t="shared" si="18"/>
        <v>296.62347643296522</v>
      </c>
      <c r="I7" s="3">
        <f t="shared" si="18"/>
        <v>310.07282857945967</v>
      </c>
      <c r="J7" s="3">
        <f t="shared" si="18"/>
        <v>323.72392100815154</v>
      </c>
      <c r="K7" s="3">
        <f t="shared" ref="K7:M7" si="19">+J7*(1+$B$25)+$D$3</f>
        <v>337.57977982327378</v>
      </c>
      <c r="L7" s="10">
        <f t="shared" si="19"/>
        <v>351.64347652062287</v>
      </c>
      <c r="M7" s="3">
        <f t="shared" si="19"/>
        <v>365.91812866843219</v>
      </c>
      <c r="N7" s="3">
        <f t="shared" ref="N7:O7" si="20">+M7*(1+$B$25)+$D$3</f>
        <v>380.40690059845866</v>
      </c>
      <c r="O7" s="3">
        <f t="shared" si="20"/>
        <v>395.11300410743553</v>
      </c>
      <c r="P7" s="3">
        <f t="shared" ref="P7:Q7" si="21">+O7*(1+$B$25)+$D$3</f>
        <v>410.03969916904703</v>
      </c>
      <c r="Q7" s="3">
        <f t="shared" si="21"/>
        <v>425.19029465658269</v>
      </c>
      <c r="R7" s="3">
        <f t="shared" ref="R7:S7" si="22">+Q7*(1+$B$25)+$D$3</f>
        <v>440.56814907643138</v>
      </c>
      <c r="S7" s="3">
        <f t="shared" si="22"/>
        <v>456.17667131257781</v>
      </c>
      <c r="T7" s="3">
        <f t="shared" ref="T7:U7" si="23">+S7*(1+$B$25)+$D$3</f>
        <v>472.01932138226641</v>
      </c>
      <c r="U7" s="3">
        <f t="shared" si="23"/>
        <v>488.09961120300034</v>
      </c>
      <c r="V7" s="3">
        <f t="shared" ref="V7" si="24">+U7*(1+$B$25)+$D$3</f>
        <v>504.42110537104531</v>
      </c>
      <c r="W7" s="3"/>
    </row>
    <row r="8" spans="1:23" x14ac:dyDescent="0.3">
      <c r="A8" s="1">
        <v>4</v>
      </c>
      <c r="B8" s="3">
        <v>220</v>
      </c>
      <c r="C8" s="3">
        <f t="shared" ref="C8:J8" si="25">+B8*(1+$B$25)+$D$3</f>
        <v>232.29999999999998</v>
      </c>
      <c r="D8" s="3">
        <f t="shared" si="25"/>
        <v>244.78449999999995</v>
      </c>
      <c r="E8" s="3">
        <f t="shared" si="25"/>
        <v>257.45626749999997</v>
      </c>
      <c r="F8" s="3">
        <f t="shared" si="25"/>
        <v>270.31811151249997</v>
      </c>
      <c r="G8" s="3">
        <f t="shared" si="25"/>
        <v>283.37288318518745</v>
      </c>
      <c r="H8" s="3">
        <f t="shared" si="25"/>
        <v>296.62347643296522</v>
      </c>
      <c r="I8" s="3">
        <f t="shared" si="25"/>
        <v>310.07282857945967</v>
      </c>
      <c r="J8" s="3">
        <f t="shared" si="25"/>
        <v>323.72392100815154</v>
      </c>
      <c r="K8" s="3">
        <f t="shared" ref="K8:M8" si="26">+J8*(1+$B$25)+$D$3</f>
        <v>337.57977982327378</v>
      </c>
      <c r="L8" s="10">
        <f t="shared" si="26"/>
        <v>351.64347652062287</v>
      </c>
      <c r="M8" s="3">
        <f t="shared" si="26"/>
        <v>365.91812866843219</v>
      </c>
      <c r="N8" s="3">
        <f t="shared" ref="N8:O8" si="27">+M8*(1+$B$25)+$D$3</f>
        <v>380.40690059845866</v>
      </c>
      <c r="O8" s="3">
        <f t="shared" si="27"/>
        <v>395.11300410743553</v>
      </c>
      <c r="P8" s="3">
        <f t="shared" ref="P8:Q8" si="28">+O8*(1+$B$25)+$D$3</f>
        <v>410.03969916904703</v>
      </c>
      <c r="Q8" s="3">
        <f t="shared" si="28"/>
        <v>425.19029465658269</v>
      </c>
      <c r="R8" s="3">
        <f t="shared" ref="R8:S8" si="29">+Q8*(1+$B$25)+$D$3</f>
        <v>440.56814907643138</v>
      </c>
      <c r="S8" s="3">
        <f t="shared" si="29"/>
        <v>456.17667131257781</v>
      </c>
      <c r="T8" s="3">
        <f t="shared" ref="T8:U8" si="30">+S8*(1+$B$25)+$D$3</f>
        <v>472.01932138226641</v>
      </c>
      <c r="U8" s="3">
        <f t="shared" si="30"/>
        <v>488.09961120300034</v>
      </c>
      <c r="V8" s="3">
        <f t="shared" ref="V8" si="31">+U8*(1+$B$25)+$D$3</f>
        <v>504.42110537104531</v>
      </c>
      <c r="W8" s="3"/>
    </row>
    <row r="9" spans="1:23" x14ac:dyDescent="0.3">
      <c r="A9" s="1">
        <v>5</v>
      </c>
      <c r="B9" s="3">
        <v>220</v>
      </c>
      <c r="C9" s="3">
        <f t="shared" ref="C9:J9" si="32">+B9*(1+$B$25)+$D$3</f>
        <v>232.29999999999998</v>
      </c>
      <c r="D9" s="3">
        <f t="shared" si="32"/>
        <v>244.78449999999995</v>
      </c>
      <c r="E9" s="3">
        <f t="shared" si="32"/>
        <v>257.45626749999997</v>
      </c>
      <c r="F9" s="3">
        <f t="shared" si="32"/>
        <v>270.31811151249997</v>
      </c>
      <c r="G9" s="3">
        <f t="shared" si="32"/>
        <v>283.37288318518745</v>
      </c>
      <c r="H9" s="3">
        <f t="shared" si="32"/>
        <v>296.62347643296522</v>
      </c>
      <c r="I9" s="3">
        <f t="shared" si="32"/>
        <v>310.07282857945967</v>
      </c>
      <c r="J9" s="3">
        <f t="shared" si="32"/>
        <v>323.72392100815154</v>
      </c>
      <c r="K9" s="3">
        <f t="shared" ref="K9:M9" si="33">+J9*(1+$B$25)+$D$3</f>
        <v>337.57977982327378</v>
      </c>
      <c r="L9" s="10">
        <f t="shared" si="33"/>
        <v>351.64347652062287</v>
      </c>
      <c r="M9" s="3">
        <f t="shared" si="33"/>
        <v>365.91812866843219</v>
      </c>
      <c r="N9" s="3">
        <f t="shared" ref="N9:O9" si="34">+M9*(1+$B$25)+$D$3</f>
        <v>380.40690059845866</v>
      </c>
      <c r="O9" s="3">
        <f t="shared" si="34"/>
        <v>395.11300410743553</v>
      </c>
      <c r="P9" s="3">
        <f t="shared" ref="P9:Q9" si="35">+O9*(1+$B$25)+$D$3</f>
        <v>410.03969916904703</v>
      </c>
      <c r="Q9" s="3">
        <f t="shared" si="35"/>
        <v>425.19029465658269</v>
      </c>
      <c r="R9" s="3">
        <f t="shared" ref="R9:S9" si="36">+Q9*(1+$B$25)+$D$3</f>
        <v>440.56814907643138</v>
      </c>
      <c r="S9" s="3">
        <f t="shared" si="36"/>
        <v>456.17667131257781</v>
      </c>
      <c r="T9" s="3">
        <f t="shared" ref="T9:U9" si="37">+S9*(1+$B$25)+$D$3</f>
        <v>472.01932138226641</v>
      </c>
      <c r="U9" s="3">
        <f t="shared" si="37"/>
        <v>488.09961120300034</v>
      </c>
      <c r="V9" s="3">
        <f t="shared" ref="V9" si="38">+U9*(1+$B$25)+$D$3</f>
        <v>504.42110537104531</v>
      </c>
      <c r="W9" s="3"/>
    </row>
    <row r="10" spans="1:23" x14ac:dyDescent="0.3">
      <c r="A10" s="1">
        <v>5</v>
      </c>
      <c r="B10" s="3">
        <v>220</v>
      </c>
      <c r="C10" s="3">
        <f t="shared" ref="C10:J10" si="39">+B10*(1+$B$25)+$D$3</f>
        <v>232.29999999999998</v>
      </c>
      <c r="D10" s="3">
        <f t="shared" si="39"/>
        <v>244.78449999999995</v>
      </c>
      <c r="E10" s="3">
        <f t="shared" si="39"/>
        <v>257.45626749999997</v>
      </c>
      <c r="F10" s="3">
        <f t="shared" si="39"/>
        <v>270.31811151249997</v>
      </c>
      <c r="G10" s="3">
        <f t="shared" si="39"/>
        <v>283.37288318518745</v>
      </c>
      <c r="H10" s="3">
        <f t="shared" si="39"/>
        <v>296.62347643296522</v>
      </c>
      <c r="I10" s="3">
        <f t="shared" si="39"/>
        <v>310.07282857945967</v>
      </c>
      <c r="J10" s="3">
        <f t="shared" si="39"/>
        <v>323.72392100815154</v>
      </c>
      <c r="K10" s="3">
        <f t="shared" ref="K10:M10" si="40">+J10*(1+$B$25)+$D$3</f>
        <v>337.57977982327378</v>
      </c>
      <c r="L10" s="10">
        <f t="shared" si="40"/>
        <v>351.64347652062287</v>
      </c>
      <c r="M10" s="3">
        <f t="shared" si="40"/>
        <v>365.91812866843219</v>
      </c>
      <c r="N10" s="3">
        <f t="shared" ref="N10:O10" si="41">+M10*(1+$B$25)+$D$3</f>
        <v>380.40690059845866</v>
      </c>
      <c r="O10" s="3">
        <f t="shared" si="41"/>
        <v>395.11300410743553</v>
      </c>
      <c r="P10" s="3">
        <f t="shared" ref="P10:Q10" si="42">+O10*(1+$B$25)+$D$3</f>
        <v>410.03969916904703</v>
      </c>
      <c r="Q10" s="3">
        <f t="shared" si="42"/>
        <v>425.19029465658269</v>
      </c>
      <c r="R10" s="3">
        <f t="shared" ref="R10:S10" si="43">+Q10*(1+$B$25)+$D$3</f>
        <v>440.56814907643138</v>
      </c>
      <c r="S10" s="3">
        <f t="shared" si="43"/>
        <v>456.17667131257781</v>
      </c>
      <c r="T10" s="3">
        <f t="shared" ref="T10:U10" si="44">+S10*(1+$B$25)+$D$3</f>
        <v>472.01932138226641</v>
      </c>
      <c r="U10" s="3">
        <f t="shared" si="44"/>
        <v>488.09961120300034</v>
      </c>
      <c r="V10" s="3">
        <f t="shared" ref="V10" si="45">+U10*(1+$B$25)+$D$3</f>
        <v>504.42110537104531</v>
      </c>
      <c r="W10" s="3"/>
    </row>
    <row r="11" spans="1:23" x14ac:dyDescent="0.3">
      <c r="A11" s="1">
        <v>6</v>
      </c>
      <c r="B11" s="3">
        <v>220</v>
      </c>
      <c r="C11" s="3">
        <f t="shared" ref="C11:J11" si="46">+B11*(1+$B$25)+$D$3</f>
        <v>232.29999999999998</v>
      </c>
      <c r="D11" s="3">
        <f t="shared" si="46"/>
        <v>244.78449999999995</v>
      </c>
      <c r="E11" s="3">
        <f t="shared" si="46"/>
        <v>257.45626749999997</v>
      </c>
      <c r="F11" s="3">
        <f t="shared" si="46"/>
        <v>270.31811151249997</v>
      </c>
      <c r="G11" s="3">
        <f t="shared" si="46"/>
        <v>283.37288318518745</v>
      </c>
      <c r="H11" s="3">
        <f t="shared" si="46"/>
        <v>296.62347643296522</v>
      </c>
      <c r="I11" s="3">
        <f t="shared" si="46"/>
        <v>310.07282857945967</v>
      </c>
      <c r="J11" s="3">
        <f t="shared" si="46"/>
        <v>323.72392100815154</v>
      </c>
      <c r="K11" s="3">
        <f t="shared" ref="K11:M11" si="47">+J11*(1+$B$25)+$D$3</f>
        <v>337.57977982327378</v>
      </c>
      <c r="L11" s="10">
        <f t="shared" si="47"/>
        <v>351.64347652062287</v>
      </c>
      <c r="M11" s="3">
        <f t="shared" si="47"/>
        <v>365.91812866843219</v>
      </c>
      <c r="N11" s="3">
        <f t="shared" ref="N11:O11" si="48">+M11*(1+$B$25)+$D$3</f>
        <v>380.40690059845866</v>
      </c>
      <c r="O11" s="3">
        <f t="shared" si="48"/>
        <v>395.11300410743553</v>
      </c>
      <c r="P11" s="3">
        <f t="shared" ref="P11:Q11" si="49">+O11*(1+$B$25)+$D$3</f>
        <v>410.03969916904703</v>
      </c>
      <c r="Q11" s="3">
        <f t="shared" si="49"/>
        <v>425.19029465658269</v>
      </c>
      <c r="R11" s="3">
        <f t="shared" ref="R11:S11" si="50">+Q11*(1+$B$25)+$D$3</f>
        <v>440.56814907643138</v>
      </c>
      <c r="S11" s="3">
        <f t="shared" si="50"/>
        <v>456.17667131257781</v>
      </c>
      <c r="T11" s="3">
        <f t="shared" ref="T11:U11" si="51">+S11*(1+$B$25)+$D$3</f>
        <v>472.01932138226641</v>
      </c>
      <c r="U11" s="3">
        <f t="shared" si="51"/>
        <v>488.09961120300034</v>
      </c>
      <c r="V11" s="3">
        <f t="shared" ref="V11" si="52">+U11*(1+$B$25)+$D$3</f>
        <v>504.42110537104531</v>
      </c>
      <c r="W11" s="3"/>
    </row>
    <row r="12" spans="1:23" x14ac:dyDescent="0.3">
      <c r="A12" s="1">
        <v>7</v>
      </c>
      <c r="B12" s="3">
        <v>220</v>
      </c>
      <c r="C12" s="3">
        <f t="shared" ref="C12:J12" si="53">+B12*(1+$B$25)+$D$3</f>
        <v>232.29999999999998</v>
      </c>
      <c r="D12" s="3">
        <f t="shared" si="53"/>
        <v>244.78449999999995</v>
      </c>
      <c r="E12" s="3">
        <f t="shared" si="53"/>
        <v>257.45626749999997</v>
      </c>
      <c r="F12" s="3">
        <f t="shared" si="53"/>
        <v>270.31811151249997</v>
      </c>
      <c r="G12" s="3">
        <f t="shared" si="53"/>
        <v>283.37288318518745</v>
      </c>
      <c r="H12" s="3">
        <f t="shared" si="53"/>
        <v>296.62347643296522</v>
      </c>
      <c r="I12" s="3">
        <f t="shared" si="53"/>
        <v>310.07282857945967</v>
      </c>
      <c r="J12" s="3">
        <f t="shared" si="53"/>
        <v>323.72392100815154</v>
      </c>
      <c r="K12" s="3">
        <f t="shared" ref="K12:M12" si="54">+J12*(1+$B$25)+$D$3</f>
        <v>337.57977982327378</v>
      </c>
      <c r="L12" s="10">
        <f t="shared" si="54"/>
        <v>351.64347652062287</v>
      </c>
      <c r="M12" s="3">
        <f t="shared" si="54"/>
        <v>365.91812866843219</v>
      </c>
      <c r="N12" s="3">
        <f t="shared" ref="N12:O12" si="55">+M12*(1+$B$25)+$D$3</f>
        <v>380.40690059845866</v>
      </c>
      <c r="O12" s="3">
        <f t="shared" si="55"/>
        <v>395.11300410743553</v>
      </c>
      <c r="P12" s="3">
        <f t="shared" ref="P12:Q12" si="56">+O12*(1+$B$25)+$D$3</f>
        <v>410.03969916904703</v>
      </c>
      <c r="Q12" s="3">
        <f t="shared" si="56"/>
        <v>425.19029465658269</v>
      </c>
      <c r="R12" s="3">
        <f t="shared" ref="R12:S12" si="57">+Q12*(1+$B$25)+$D$3</f>
        <v>440.56814907643138</v>
      </c>
      <c r="S12" s="3">
        <f t="shared" si="57"/>
        <v>456.17667131257781</v>
      </c>
      <c r="T12" s="3">
        <f t="shared" ref="T12:U12" si="58">+S12*(1+$B$25)+$D$3</f>
        <v>472.01932138226641</v>
      </c>
      <c r="U12" s="3">
        <f t="shared" si="58"/>
        <v>488.09961120300034</v>
      </c>
      <c r="V12" s="3">
        <f t="shared" ref="V12" si="59">+U12*(1+$B$25)+$D$3</f>
        <v>504.42110537104531</v>
      </c>
      <c r="W12" s="3"/>
    </row>
    <row r="13" spans="1:23" x14ac:dyDescent="0.3">
      <c r="A13" s="1">
        <v>8</v>
      </c>
      <c r="B13" s="3">
        <v>220</v>
      </c>
      <c r="C13" s="3">
        <f t="shared" ref="C13:J13" si="60">+B13*(1+$B$25)+$D$3</f>
        <v>232.29999999999998</v>
      </c>
      <c r="D13" s="3">
        <f t="shared" si="60"/>
        <v>244.78449999999995</v>
      </c>
      <c r="E13" s="3">
        <f t="shared" si="60"/>
        <v>257.45626749999997</v>
      </c>
      <c r="F13" s="3">
        <f t="shared" si="60"/>
        <v>270.31811151249997</v>
      </c>
      <c r="G13" s="3">
        <f t="shared" si="60"/>
        <v>283.37288318518745</v>
      </c>
      <c r="H13" s="3">
        <f t="shared" si="60"/>
        <v>296.62347643296522</v>
      </c>
      <c r="I13" s="3">
        <f t="shared" si="60"/>
        <v>310.07282857945967</v>
      </c>
      <c r="J13" s="3">
        <f t="shared" si="60"/>
        <v>323.72392100815154</v>
      </c>
      <c r="K13" s="3">
        <f t="shared" ref="K13:M13" si="61">+J13*(1+$B$25)+$D$3</f>
        <v>337.57977982327378</v>
      </c>
      <c r="L13" s="10">
        <f t="shared" si="61"/>
        <v>351.64347652062287</v>
      </c>
      <c r="M13" s="3">
        <f t="shared" si="61"/>
        <v>365.91812866843219</v>
      </c>
      <c r="N13" s="3">
        <f t="shared" ref="N13:O13" si="62">+M13*(1+$B$25)+$D$3</f>
        <v>380.40690059845866</v>
      </c>
      <c r="O13" s="3">
        <f t="shared" si="62"/>
        <v>395.11300410743553</v>
      </c>
      <c r="P13" s="3">
        <f t="shared" ref="P13:Q13" si="63">+O13*(1+$B$25)+$D$3</f>
        <v>410.03969916904703</v>
      </c>
      <c r="Q13" s="3">
        <f t="shared" si="63"/>
        <v>425.19029465658269</v>
      </c>
      <c r="R13" s="3">
        <f t="shared" ref="R13:S13" si="64">+Q13*(1+$B$25)+$D$3</f>
        <v>440.56814907643138</v>
      </c>
      <c r="S13" s="3">
        <f t="shared" si="64"/>
        <v>456.17667131257781</v>
      </c>
      <c r="T13" s="3">
        <f t="shared" ref="T13:U13" si="65">+S13*(1+$B$25)+$D$3</f>
        <v>472.01932138226641</v>
      </c>
      <c r="U13" s="3">
        <f t="shared" si="65"/>
        <v>488.09961120300034</v>
      </c>
      <c r="V13" s="3">
        <f t="shared" ref="V13" si="66">+U13*(1+$B$25)+$D$3</f>
        <v>504.42110537104531</v>
      </c>
      <c r="W13" s="3"/>
    </row>
    <row r="14" spans="1:23" x14ac:dyDescent="0.3">
      <c r="A14" s="1">
        <v>9</v>
      </c>
      <c r="B14" s="3">
        <v>220</v>
      </c>
      <c r="C14" s="3">
        <f t="shared" ref="C14:J14" si="67">+B14*(1+$B$25)+$D$3</f>
        <v>232.29999999999998</v>
      </c>
      <c r="D14" s="3">
        <f t="shared" si="67"/>
        <v>244.78449999999995</v>
      </c>
      <c r="E14" s="3">
        <f t="shared" si="67"/>
        <v>257.45626749999997</v>
      </c>
      <c r="F14" s="3">
        <f t="shared" si="67"/>
        <v>270.31811151249997</v>
      </c>
      <c r="G14" s="3">
        <f t="shared" si="67"/>
        <v>283.37288318518745</v>
      </c>
      <c r="H14" s="3">
        <f t="shared" si="67"/>
        <v>296.62347643296522</v>
      </c>
      <c r="I14" s="3">
        <f t="shared" si="67"/>
        <v>310.07282857945967</v>
      </c>
      <c r="J14" s="3">
        <f t="shared" si="67"/>
        <v>323.72392100815154</v>
      </c>
      <c r="K14" s="3">
        <f t="shared" ref="K14:M14" si="68">+J14*(1+$B$25)+$D$3</f>
        <v>337.57977982327378</v>
      </c>
      <c r="L14" s="10">
        <f t="shared" si="68"/>
        <v>351.64347652062287</v>
      </c>
      <c r="M14" s="3">
        <f t="shared" si="68"/>
        <v>365.91812866843219</v>
      </c>
      <c r="N14" s="3">
        <f t="shared" ref="N14:O14" si="69">+M14*(1+$B$25)+$D$3</f>
        <v>380.40690059845866</v>
      </c>
      <c r="O14" s="3">
        <f t="shared" si="69"/>
        <v>395.11300410743553</v>
      </c>
      <c r="P14" s="3">
        <f t="shared" ref="P14:Q14" si="70">+O14*(1+$B$25)+$D$3</f>
        <v>410.03969916904703</v>
      </c>
      <c r="Q14" s="3">
        <f t="shared" si="70"/>
        <v>425.19029465658269</v>
      </c>
      <c r="R14" s="3">
        <f t="shared" ref="R14:S14" si="71">+Q14*(1+$B$25)+$D$3</f>
        <v>440.56814907643138</v>
      </c>
      <c r="S14" s="3">
        <f t="shared" si="71"/>
        <v>456.17667131257781</v>
      </c>
      <c r="T14" s="3">
        <f t="shared" ref="T14:U14" si="72">+S14*(1+$B$25)+$D$3</f>
        <v>472.01932138226641</v>
      </c>
      <c r="U14" s="3">
        <f t="shared" si="72"/>
        <v>488.09961120300034</v>
      </c>
      <c r="V14" s="3">
        <f t="shared" ref="V14" si="73">+U14*(1+$B$25)+$D$3</f>
        <v>504.42110537104531</v>
      </c>
      <c r="W14" s="3"/>
    </row>
    <row r="15" spans="1:23" x14ac:dyDescent="0.3">
      <c r="A15" s="1">
        <v>10</v>
      </c>
      <c r="B15" s="3">
        <v>220</v>
      </c>
      <c r="C15" s="3">
        <f t="shared" ref="C15:J15" si="74">+B15*(1+$B$25)+$D$3</f>
        <v>232.29999999999998</v>
      </c>
      <c r="D15" s="3">
        <f t="shared" si="74"/>
        <v>244.78449999999995</v>
      </c>
      <c r="E15" s="3">
        <f t="shared" si="74"/>
        <v>257.45626749999997</v>
      </c>
      <c r="F15" s="3">
        <f t="shared" si="74"/>
        <v>270.31811151249997</v>
      </c>
      <c r="G15" s="3">
        <f t="shared" si="74"/>
        <v>283.37288318518745</v>
      </c>
      <c r="H15" s="3">
        <f t="shared" si="74"/>
        <v>296.62347643296522</v>
      </c>
      <c r="I15" s="3">
        <f t="shared" si="74"/>
        <v>310.07282857945967</v>
      </c>
      <c r="J15" s="3">
        <f t="shared" si="74"/>
        <v>323.72392100815154</v>
      </c>
      <c r="K15" s="3">
        <f t="shared" ref="K15:M15" si="75">+J15*(1+$B$25)+$D$3</f>
        <v>337.57977982327378</v>
      </c>
      <c r="L15" s="10">
        <f t="shared" si="75"/>
        <v>351.64347652062287</v>
      </c>
      <c r="M15" s="3">
        <f t="shared" si="75"/>
        <v>365.91812866843219</v>
      </c>
      <c r="N15" s="3">
        <f t="shared" ref="N15:O15" si="76">+M15*(1+$B$25)+$D$3</f>
        <v>380.40690059845866</v>
      </c>
      <c r="O15" s="3">
        <f t="shared" si="76"/>
        <v>395.11300410743553</v>
      </c>
      <c r="P15" s="3">
        <f t="shared" ref="P15:Q15" si="77">+O15*(1+$B$25)+$D$3</f>
        <v>410.03969916904703</v>
      </c>
      <c r="Q15" s="3">
        <f t="shared" si="77"/>
        <v>425.19029465658269</v>
      </c>
      <c r="R15" s="3">
        <f t="shared" ref="R15:S15" si="78">+Q15*(1+$B$25)+$D$3</f>
        <v>440.56814907643138</v>
      </c>
      <c r="S15" s="3">
        <f t="shared" si="78"/>
        <v>456.17667131257781</v>
      </c>
      <c r="T15" s="3">
        <f t="shared" ref="T15:U15" si="79">+S15*(1+$B$25)+$D$3</f>
        <v>472.01932138226641</v>
      </c>
      <c r="U15" s="3">
        <f t="shared" si="79"/>
        <v>488.09961120300034</v>
      </c>
      <c r="V15" s="3">
        <f t="shared" ref="V15" si="80">+U15*(1+$B$25)+$D$3</f>
        <v>504.42110537104531</v>
      </c>
      <c r="W15" s="3"/>
    </row>
    <row r="16" spans="1:23" x14ac:dyDescent="0.3">
      <c r="A16" s="1">
        <v>11</v>
      </c>
      <c r="B16" s="3">
        <v>220</v>
      </c>
      <c r="C16" s="3">
        <f t="shared" ref="C16:J16" si="81">+B16*(1+$B$25)+$D$3</f>
        <v>232.29999999999998</v>
      </c>
      <c r="D16" s="3">
        <f t="shared" si="81"/>
        <v>244.78449999999995</v>
      </c>
      <c r="E16" s="3">
        <f t="shared" si="81"/>
        <v>257.45626749999997</v>
      </c>
      <c r="F16" s="3">
        <f t="shared" si="81"/>
        <v>270.31811151249997</v>
      </c>
      <c r="G16" s="3">
        <f t="shared" si="81"/>
        <v>283.37288318518745</v>
      </c>
      <c r="H16" s="3">
        <f t="shared" si="81"/>
        <v>296.62347643296522</v>
      </c>
      <c r="I16" s="3">
        <f t="shared" si="81"/>
        <v>310.07282857945967</v>
      </c>
      <c r="J16" s="3">
        <f t="shared" si="81"/>
        <v>323.72392100815154</v>
      </c>
      <c r="K16" s="3">
        <f t="shared" ref="K16:M16" si="82">+J16*(1+$B$25)+$D$3</f>
        <v>337.57977982327378</v>
      </c>
      <c r="L16" s="10">
        <f t="shared" si="82"/>
        <v>351.64347652062287</v>
      </c>
      <c r="M16" s="3">
        <f t="shared" si="82"/>
        <v>365.91812866843219</v>
      </c>
      <c r="N16" s="3">
        <f t="shared" ref="N16:O16" si="83">+M16*(1+$B$25)+$D$3</f>
        <v>380.40690059845866</v>
      </c>
      <c r="O16" s="3">
        <f t="shared" si="83"/>
        <v>395.11300410743553</v>
      </c>
      <c r="P16" s="3">
        <f t="shared" ref="P16:Q16" si="84">+O16*(1+$B$25)+$D$3</f>
        <v>410.03969916904703</v>
      </c>
      <c r="Q16" s="3">
        <f t="shared" si="84"/>
        <v>425.19029465658269</v>
      </c>
      <c r="R16" s="3">
        <f t="shared" ref="R16:S16" si="85">+Q16*(1+$B$25)+$D$3</f>
        <v>440.56814907643138</v>
      </c>
      <c r="S16" s="3">
        <f t="shared" si="85"/>
        <v>456.17667131257781</v>
      </c>
      <c r="T16" s="3">
        <f t="shared" ref="T16:U16" si="86">+S16*(1+$B$25)+$D$3</f>
        <v>472.01932138226641</v>
      </c>
      <c r="U16" s="3">
        <f t="shared" si="86"/>
        <v>488.09961120300034</v>
      </c>
      <c r="V16" s="3">
        <f t="shared" ref="V16" si="87">+U16*(1+$B$25)+$D$3</f>
        <v>504.42110537104531</v>
      </c>
      <c r="W16" s="3"/>
    </row>
    <row r="17" spans="1:23" x14ac:dyDescent="0.3">
      <c r="A17" s="1">
        <v>12</v>
      </c>
      <c r="B17" s="3">
        <v>220</v>
      </c>
      <c r="C17" s="3">
        <f t="shared" ref="C17:J17" si="88">+B17*(1+$B$25)+$D$3</f>
        <v>232.29999999999998</v>
      </c>
      <c r="D17" s="3">
        <f t="shared" si="88"/>
        <v>244.78449999999995</v>
      </c>
      <c r="E17" s="3">
        <f t="shared" si="88"/>
        <v>257.45626749999997</v>
      </c>
      <c r="F17" s="3">
        <f t="shared" si="88"/>
        <v>270.31811151249997</v>
      </c>
      <c r="G17" s="3">
        <f t="shared" si="88"/>
        <v>283.37288318518745</v>
      </c>
      <c r="H17" s="3">
        <f t="shared" si="88"/>
        <v>296.62347643296522</v>
      </c>
      <c r="I17" s="3">
        <f t="shared" si="88"/>
        <v>310.07282857945967</v>
      </c>
      <c r="J17" s="3">
        <f t="shared" si="88"/>
        <v>323.72392100815154</v>
      </c>
      <c r="K17" s="3">
        <f t="shared" ref="K17:M17" si="89">+J17*(1+$B$25)+$D$3</f>
        <v>337.57977982327378</v>
      </c>
      <c r="L17" s="10">
        <f t="shared" si="89"/>
        <v>351.64347652062287</v>
      </c>
      <c r="M17" s="3">
        <f t="shared" si="89"/>
        <v>365.91812866843219</v>
      </c>
      <c r="N17" s="3">
        <f t="shared" ref="N17:O17" si="90">+M17*(1+$B$25)+$D$3</f>
        <v>380.40690059845866</v>
      </c>
      <c r="O17" s="3">
        <f t="shared" si="90"/>
        <v>395.11300410743553</v>
      </c>
      <c r="P17" s="3">
        <f t="shared" ref="P17:Q17" si="91">+O17*(1+$B$25)+$D$3</f>
        <v>410.03969916904703</v>
      </c>
      <c r="Q17" s="3">
        <f t="shared" si="91"/>
        <v>425.19029465658269</v>
      </c>
      <c r="R17" s="3">
        <f t="shared" ref="R17:S17" si="92">+Q17*(1+$B$25)+$D$3</f>
        <v>440.56814907643138</v>
      </c>
      <c r="S17" s="3">
        <f t="shared" si="92"/>
        <v>456.17667131257781</v>
      </c>
      <c r="T17" s="3">
        <f t="shared" ref="T17:U17" si="93">+S17*(1+$B$25)+$D$3</f>
        <v>472.01932138226641</v>
      </c>
      <c r="U17" s="3">
        <f t="shared" si="93"/>
        <v>488.09961120300034</v>
      </c>
      <c r="V17" s="3">
        <f t="shared" ref="V17" si="94">+U17*(1+$B$25)+$D$3</f>
        <v>504.42110537104531</v>
      </c>
      <c r="W17" s="3"/>
    </row>
    <row r="18" spans="1:23" x14ac:dyDescent="0.3">
      <c r="A18" s="1" t="s">
        <v>10</v>
      </c>
      <c r="B18" s="3">
        <v>400</v>
      </c>
      <c r="C18" s="3">
        <v>400</v>
      </c>
      <c r="D18" s="3">
        <v>400</v>
      </c>
      <c r="E18" s="3">
        <v>400</v>
      </c>
      <c r="F18" s="3">
        <v>400</v>
      </c>
      <c r="G18" s="3">
        <v>400</v>
      </c>
      <c r="H18" s="3">
        <v>500</v>
      </c>
      <c r="I18" s="3">
        <v>500</v>
      </c>
      <c r="J18" s="3">
        <v>500</v>
      </c>
      <c r="K18" s="3">
        <v>500</v>
      </c>
      <c r="L18" s="10">
        <v>500</v>
      </c>
      <c r="M18" s="3">
        <v>500</v>
      </c>
      <c r="N18" s="3">
        <v>500</v>
      </c>
      <c r="O18" s="3">
        <v>500</v>
      </c>
      <c r="P18" s="3">
        <v>500</v>
      </c>
      <c r="Q18" s="3">
        <v>500</v>
      </c>
      <c r="R18" s="3">
        <v>500</v>
      </c>
      <c r="S18" s="3">
        <v>600</v>
      </c>
      <c r="T18" s="3">
        <v>600</v>
      </c>
      <c r="U18" s="3">
        <v>600</v>
      </c>
      <c r="V18" s="3">
        <v>600</v>
      </c>
      <c r="W18" s="3"/>
    </row>
    <row r="19" spans="1:23" x14ac:dyDescent="0.3">
      <c r="A19" s="2" t="s">
        <v>3</v>
      </c>
      <c r="B19" s="3">
        <f>+SUM(B5:B18)</f>
        <v>3260</v>
      </c>
      <c r="C19" s="3">
        <f t="shared" ref="C19:V19" si="95">+SUM(C5:C18)</f>
        <v>3419.9000000000005</v>
      </c>
      <c r="D19" s="3">
        <f t="shared" si="95"/>
        <v>3582.1984999999986</v>
      </c>
      <c r="E19" s="3">
        <f t="shared" si="95"/>
        <v>3746.9314774999984</v>
      </c>
      <c r="F19" s="3">
        <f t="shared" si="95"/>
        <v>3914.1354496624986</v>
      </c>
      <c r="G19" s="3">
        <f t="shared" si="95"/>
        <v>4083.847481407438</v>
      </c>
      <c r="H19" s="3">
        <f t="shared" si="95"/>
        <v>4356.1051936285476</v>
      </c>
      <c r="I19" s="3">
        <f t="shared" si="95"/>
        <v>4530.9467715329765</v>
      </c>
      <c r="J19" s="3">
        <f t="shared" si="95"/>
        <v>4708.4109731059698</v>
      </c>
      <c r="K19" s="3">
        <f t="shared" si="95"/>
        <v>4888.5371377025594</v>
      </c>
      <c r="L19" s="10">
        <f t="shared" si="95"/>
        <v>5071.3651947680964</v>
      </c>
      <c r="M19" s="3">
        <f t="shared" si="95"/>
        <v>5256.9356726896176</v>
      </c>
      <c r="N19" s="3">
        <f t="shared" si="95"/>
        <v>5445.2897077799626</v>
      </c>
      <c r="O19" s="3">
        <f t="shared" si="95"/>
        <v>5636.4690533966632</v>
      </c>
      <c r="P19" s="3">
        <f t="shared" si="95"/>
        <v>5830.5160891976093</v>
      </c>
      <c r="Q19" s="3">
        <f t="shared" si="95"/>
        <v>6027.473830535575</v>
      </c>
      <c r="R19" s="3">
        <f t="shared" si="95"/>
        <v>6227.3859379936075</v>
      </c>
      <c r="S19" s="3">
        <f t="shared" si="95"/>
        <v>6530.2967270635136</v>
      </c>
      <c r="T19" s="3">
        <f t="shared" si="95"/>
        <v>6736.2511779694642</v>
      </c>
      <c r="U19" s="3">
        <f t="shared" si="95"/>
        <v>6945.2949456390052</v>
      </c>
      <c r="V19" s="3">
        <f t="shared" si="95"/>
        <v>7157.474369823587</v>
      </c>
      <c r="W19" s="3"/>
    </row>
    <row r="20" spans="1:23" x14ac:dyDescent="0.3">
      <c r="A20" s="6" t="s">
        <v>4</v>
      </c>
      <c r="B20" s="7">
        <f t="shared" ref="B20:J20" si="96">+B19/(1+$B$21)^B24</f>
        <v>3260</v>
      </c>
      <c r="C20" s="7">
        <f t="shared" si="96"/>
        <v>3369.3596059113311</v>
      </c>
      <c r="D20" s="7">
        <f t="shared" si="96"/>
        <v>3477.1030600111621</v>
      </c>
      <c r="E20" s="7">
        <f t="shared" si="96"/>
        <v>3583.2542463164164</v>
      </c>
      <c r="F20" s="7">
        <f t="shared" si="96"/>
        <v>3687.8366958782435</v>
      </c>
      <c r="G20" s="7">
        <f t="shared" si="96"/>
        <v>3790.8735919982714</v>
      </c>
      <c r="H20" s="7">
        <f t="shared" si="96"/>
        <v>3983.8419946195418</v>
      </c>
      <c r="I20" s="7">
        <f t="shared" si="96"/>
        <v>4082.5044281965943</v>
      </c>
      <c r="J20" s="7">
        <f t="shared" si="96"/>
        <v>4179.7087962528012</v>
      </c>
      <c r="K20" s="7">
        <f t="shared" ref="K20" si="97">+K19/(1+$B$21)^K24</f>
        <v>4275.4766465544844</v>
      </c>
      <c r="L20" s="11">
        <f t="shared" ref="L20" si="98">+L19/(1+$B$21)^L24</f>
        <v>4369.8292084280638</v>
      </c>
      <c r="M20" s="7">
        <f t="shared" ref="M20:V20" si="99">+M19/(1+$B$21)^M24</f>
        <v>4462.7873974660724</v>
      </c>
      <c r="N20" s="7">
        <f t="shared" si="99"/>
        <v>4554.3718201636202</v>
      </c>
      <c r="O20" s="7">
        <f t="shared" si="99"/>
        <v>4644.6027784863263</v>
      </c>
      <c r="P20" s="7">
        <f t="shared" si="99"/>
        <v>4733.5002743707637</v>
      </c>
      <c r="Q20" s="7">
        <f t="shared" si="99"/>
        <v>4821.0840141583894</v>
      </c>
      <c r="R20" s="7">
        <f t="shared" si="99"/>
        <v>4907.3734129639306</v>
      </c>
      <c r="S20" s="7">
        <f t="shared" si="99"/>
        <v>5070.0261250206258</v>
      </c>
      <c r="T20" s="7">
        <f t="shared" si="99"/>
        <v>5152.6365763749991</v>
      </c>
      <c r="U20" s="7">
        <f t="shared" si="99"/>
        <v>5234.0261836206892</v>
      </c>
      <c r="V20" s="7">
        <f t="shared" si="99"/>
        <v>5314.2129887888559</v>
      </c>
      <c r="W20" s="3">
        <f>SUM(B20:V20)</f>
        <v>90954.409845581176</v>
      </c>
    </row>
    <row r="21" spans="1:23" x14ac:dyDescent="0.3">
      <c r="A21" t="s">
        <v>6</v>
      </c>
      <c r="B21" s="4">
        <f>+B23-B22</f>
        <v>1.5000000000000003E-2</v>
      </c>
    </row>
    <row r="22" spans="1:23" x14ac:dyDescent="0.3">
      <c r="A22" t="s">
        <v>5</v>
      </c>
      <c r="B22" s="4">
        <v>0.02</v>
      </c>
      <c r="C22" s="5"/>
      <c r="D22" s="5"/>
      <c r="E22" s="5"/>
      <c r="F22" s="5"/>
      <c r="G22" s="5"/>
      <c r="H22" s="5"/>
      <c r="I22" s="5"/>
      <c r="J22" s="5"/>
      <c r="K22" s="5"/>
      <c r="L22" s="12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x14ac:dyDescent="0.3">
      <c r="A23" t="s">
        <v>7</v>
      </c>
      <c r="B23" s="4">
        <v>3.5000000000000003E-2</v>
      </c>
    </row>
    <row r="24" spans="1:23" x14ac:dyDescent="0.3">
      <c r="A24" t="s">
        <v>9</v>
      </c>
      <c r="B24">
        <v>0</v>
      </c>
      <c r="C24">
        <v>1</v>
      </c>
      <c r="D24">
        <f>+C24+1</f>
        <v>2</v>
      </c>
      <c r="E24">
        <f t="shared" ref="E24:J24" si="100">+D24+1</f>
        <v>3</v>
      </c>
      <c r="F24">
        <f t="shared" si="100"/>
        <v>4</v>
      </c>
      <c r="G24">
        <f t="shared" si="100"/>
        <v>5</v>
      </c>
      <c r="H24">
        <f t="shared" si="100"/>
        <v>6</v>
      </c>
      <c r="I24">
        <f t="shared" si="100"/>
        <v>7</v>
      </c>
      <c r="J24">
        <f t="shared" si="100"/>
        <v>8</v>
      </c>
      <c r="K24">
        <f t="shared" ref="K24" si="101">+J24+1</f>
        <v>9</v>
      </c>
      <c r="L24" s="9">
        <f t="shared" ref="L24" si="102">+K24+1</f>
        <v>10</v>
      </c>
      <c r="M24">
        <f t="shared" ref="M24:V24" si="103">+L24+1</f>
        <v>11</v>
      </c>
      <c r="N24">
        <f t="shared" si="103"/>
        <v>12</v>
      </c>
      <c r="O24">
        <f t="shared" si="103"/>
        <v>13</v>
      </c>
      <c r="P24">
        <f t="shared" si="103"/>
        <v>14</v>
      </c>
      <c r="Q24">
        <f t="shared" si="103"/>
        <v>15</v>
      </c>
      <c r="R24">
        <f t="shared" si="103"/>
        <v>16</v>
      </c>
      <c r="S24">
        <f t="shared" si="103"/>
        <v>17</v>
      </c>
      <c r="T24">
        <f t="shared" si="103"/>
        <v>18</v>
      </c>
      <c r="U24">
        <f t="shared" si="103"/>
        <v>19</v>
      </c>
      <c r="V24">
        <f t="shared" si="103"/>
        <v>20</v>
      </c>
    </row>
    <row r="25" spans="1:23" x14ac:dyDescent="0.3">
      <c r="A25" t="s">
        <v>8</v>
      </c>
      <c r="B25" s="4">
        <v>1.4999999999999999E-2</v>
      </c>
    </row>
    <row r="27" spans="1:23" x14ac:dyDescent="0.3">
      <c r="B27" s="3">
        <f>B20/2</f>
        <v>1630</v>
      </c>
      <c r="C27" s="3">
        <f t="shared" ref="C27:V27" si="104">C20/2</f>
        <v>1684.6798029556655</v>
      </c>
      <c r="D27" s="3">
        <f t="shared" si="104"/>
        <v>1738.5515300055811</v>
      </c>
      <c r="E27" s="3">
        <f t="shared" si="104"/>
        <v>1791.6271231582082</v>
      </c>
      <c r="F27" s="3">
        <f t="shared" si="104"/>
        <v>1843.9183479391218</v>
      </c>
      <c r="G27" s="3">
        <f t="shared" si="104"/>
        <v>1895.4367959991357</v>
      </c>
      <c r="H27" s="3">
        <f t="shared" si="104"/>
        <v>1991.9209973097709</v>
      </c>
      <c r="I27" s="3">
        <f t="shared" si="104"/>
        <v>2041.2522140982971</v>
      </c>
      <c r="J27" s="3">
        <f t="shared" si="104"/>
        <v>2089.8543981264006</v>
      </c>
      <c r="K27" s="3">
        <f t="shared" si="104"/>
        <v>2137.7383232772422</v>
      </c>
      <c r="L27" s="10">
        <f t="shared" si="104"/>
        <v>2184.9146042140319</v>
      </c>
      <c r="M27" s="3">
        <f t="shared" si="104"/>
        <v>2231.3936987330362</v>
      </c>
      <c r="N27" s="3">
        <f t="shared" si="104"/>
        <v>2277.1859100818101</v>
      </c>
      <c r="O27" s="3">
        <f t="shared" si="104"/>
        <v>2322.3013892431632</v>
      </c>
      <c r="P27" s="3">
        <f t="shared" si="104"/>
        <v>2366.7501371853818</v>
      </c>
      <c r="Q27" s="3">
        <f t="shared" si="104"/>
        <v>2410.5420070791947</v>
      </c>
      <c r="R27" s="3">
        <f t="shared" si="104"/>
        <v>2453.6867064819653</v>
      </c>
      <c r="S27" s="3">
        <f t="shared" si="104"/>
        <v>2535.0130625103129</v>
      </c>
      <c r="T27" s="3">
        <f t="shared" si="104"/>
        <v>2576.3182881874995</v>
      </c>
      <c r="U27" s="3">
        <f t="shared" si="104"/>
        <v>2617.0130918103446</v>
      </c>
      <c r="V27" s="3">
        <f t="shared" si="104"/>
        <v>2657.106494394428</v>
      </c>
      <c r="W27" s="8">
        <f>SUM(B27:V27)</f>
        <v>45477.204922790588</v>
      </c>
    </row>
    <row r="28" spans="1:23" x14ac:dyDescent="0.3">
      <c r="W28" t="s">
        <v>11</v>
      </c>
    </row>
    <row r="29" spans="1:23" x14ac:dyDescent="0.3">
      <c r="W29" t="s">
        <v>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1645-AA49-40F8-B0FA-2984EF63946D}">
  <dimension ref="A1:W28"/>
  <sheetViews>
    <sheetView tabSelected="1" workbookViewId="0">
      <selection activeCell="W27" sqref="W27"/>
    </sheetView>
  </sheetViews>
  <sheetFormatPr defaultRowHeight="16.5" x14ac:dyDescent="0.3"/>
  <cols>
    <col min="1" max="1" width="15.125" customWidth="1"/>
    <col min="12" max="12" width="9" style="9"/>
  </cols>
  <sheetData>
    <row r="1" spans="1:23" x14ac:dyDescent="0.3">
      <c r="C1" s="13"/>
    </row>
    <row r="2" spans="1:23" x14ac:dyDescent="0.3">
      <c r="A2" s="34" t="s">
        <v>17</v>
      </c>
    </row>
    <row r="3" spans="1:23" ht="17.25" thickBot="1" x14ac:dyDescent="0.35"/>
    <row r="4" spans="1:23" x14ac:dyDescent="0.3">
      <c r="A4" s="20"/>
      <c r="B4" s="21">
        <v>2025</v>
      </c>
      <c r="C4" s="21">
        <f>+B4+1</f>
        <v>2026</v>
      </c>
      <c r="D4" s="21">
        <f t="shared" ref="D4:V4" si="0">+C4+1</f>
        <v>2027</v>
      </c>
      <c r="E4" s="21">
        <f t="shared" si="0"/>
        <v>2028</v>
      </c>
      <c r="F4" s="21">
        <f t="shared" si="0"/>
        <v>2029</v>
      </c>
      <c r="G4" s="21">
        <f t="shared" si="0"/>
        <v>2030</v>
      </c>
      <c r="H4" s="21">
        <f t="shared" si="0"/>
        <v>2031</v>
      </c>
      <c r="I4" s="21">
        <f t="shared" si="0"/>
        <v>2032</v>
      </c>
      <c r="J4" s="21">
        <f t="shared" si="0"/>
        <v>2033</v>
      </c>
      <c r="K4" s="21">
        <f t="shared" si="0"/>
        <v>2034</v>
      </c>
      <c r="L4" s="21">
        <f t="shared" si="0"/>
        <v>2035</v>
      </c>
      <c r="M4" s="21">
        <f t="shared" si="0"/>
        <v>2036</v>
      </c>
      <c r="N4" s="21">
        <f t="shared" si="0"/>
        <v>2037</v>
      </c>
      <c r="O4" s="21">
        <f t="shared" si="0"/>
        <v>2038</v>
      </c>
      <c r="P4" s="21">
        <f t="shared" si="0"/>
        <v>2039</v>
      </c>
      <c r="Q4" s="21">
        <f t="shared" si="0"/>
        <v>2040</v>
      </c>
      <c r="R4" s="21">
        <f t="shared" si="0"/>
        <v>2041</v>
      </c>
      <c r="S4" s="21">
        <f t="shared" si="0"/>
        <v>2042</v>
      </c>
      <c r="T4" s="21">
        <f t="shared" si="0"/>
        <v>2043</v>
      </c>
      <c r="U4" s="21">
        <f t="shared" si="0"/>
        <v>2044</v>
      </c>
      <c r="V4" s="21">
        <f t="shared" si="0"/>
        <v>2045</v>
      </c>
      <c r="W4" s="22"/>
    </row>
    <row r="5" spans="1:23" x14ac:dyDescent="0.3">
      <c r="A5" s="23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24"/>
    </row>
    <row r="6" spans="1:23" x14ac:dyDescent="0.3">
      <c r="A6" s="23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24"/>
    </row>
    <row r="7" spans="1:23" x14ac:dyDescent="0.3">
      <c r="A7" s="23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24"/>
    </row>
    <row r="8" spans="1:23" x14ac:dyDescent="0.3">
      <c r="A8" s="23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24"/>
    </row>
    <row r="9" spans="1:23" x14ac:dyDescent="0.3">
      <c r="A9" s="23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24"/>
    </row>
    <row r="10" spans="1:23" x14ac:dyDescent="0.3">
      <c r="A10" s="23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4"/>
    </row>
    <row r="11" spans="1:23" x14ac:dyDescent="0.3">
      <c r="A11" s="23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24"/>
    </row>
    <row r="12" spans="1:23" x14ac:dyDescent="0.3">
      <c r="A12" s="23"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24"/>
    </row>
    <row r="13" spans="1:23" x14ac:dyDescent="0.3">
      <c r="A13" s="23"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24"/>
    </row>
    <row r="14" spans="1:23" x14ac:dyDescent="0.3">
      <c r="A14" s="23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24"/>
    </row>
    <row r="15" spans="1:23" x14ac:dyDescent="0.3">
      <c r="A15" s="23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4"/>
    </row>
    <row r="16" spans="1:23" x14ac:dyDescent="0.3">
      <c r="A16" s="23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4"/>
    </row>
    <row r="17" spans="1:23" x14ac:dyDescent="0.3">
      <c r="A17" s="23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4"/>
    </row>
    <row r="18" spans="1:23" x14ac:dyDescent="0.3">
      <c r="A18" s="25" t="s">
        <v>10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4"/>
    </row>
    <row r="19" spans="1:23" x14ac:dyDescent="0.3">
      <c r="A19" s="26" t="s">
        <v>3</v>
      </c>
      <c r="B19" s="16">
        <f>+SUM(B5:B18)</f>
        <v>0</v>
      </c>
      <c r="C19" s="16">
        <f t="shared" ref="C19:V19" si="1">+SUM(C5:C18)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24"/>
    </row>
    <row r="20" spans="1:23" x14ac:dyDescent="0.3">
      <c r="A20" s="27" t="s">
        <v>4</v>
      </c>
      <c r="B20" s="17">
        <f t="shared" ref="B20:V20" si="2">+B19/(1+$B$21)^B24</f>
        <v>0</v>
      </c>
      <c r="C20" s="17">
        <f t="shared" si="2"/>
        <v>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2"/>
        <v>0</v>
      </c>
      <c r="N20" s="17">
        <f t="shared" si="2"/>
        <v>0</v>
      </c>
      <c r="O20" s="17">
        <f t="shared" si="2"/>
        <v>0</v>
      </c>
      <c r="P20" s="17">
        <f t="shared" si="2"/>
        <v>0</v>
      </c>
      <c r="Q20" s="17">
        <f t="shared" si="2"/>
        <v>0</v>
      </c>
      <c r="R20" s="17">
        <f t="shared" si="2"/>
        <v>0</v>
      </c>
      <c r="S20" s="17">
        <f t="shared" si="2"/>
        <v>0</v>
      </c>
      <c r="T20" s="17">
        <f t="shared" si="2"/>
        <v>0</v>
      </c>
      <c r="U20" s="17">
        <f t="shared" si="2"/>
        <v>0</v>
      </c>
      <c r="V20" s="17">
        <f t="shared" si="2"/>
        <v>0</v>
      </c>
      <c r="W20" s="24">
        <f>SUM(B20:V20)</f>
        <v>0</v>
      </c>
    </row>
    <row r="21" spans="1:23" x14ac:dyDescent="0.3">
      <c r="A21" s="28" t="s">
        <v>6</v>
      </c>
      <c r="B21" s="18">
        <f>+B23-B22</f>
        <v>5.000000000000001E-3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9"/>
    </row>
    <row r="22" spans="1:23" x14ac:dyDescent="0.3">
      <c r="A22" s="28" t="s">
        <v>5</v>
      </c>
      <c r="B22" s="18">
        <v>2.3E-2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9"/>
    </row>
    <row r="23" spans="1:23" x14ac:dyDescent="0.3">
      <c r="A23" s="28" t="s">
        <v>7</v>
      </c>
      <c r="B23" s="18">
        <v>2.8000000000000001E-2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9"/>
    </row>
    <row r="24" spans="1:23" x14ac:dyDescent="0.3">
      <c r="A24" s="28" t="s">
        <v>9</v>
      </c>
      <c r="B24" s="15">
        <v>0</v>
      </c>
      <c r="C24" s="15">
        <v>1</v>
      </c>
      <c r="D24" s="15">
        <f>+C24+1</f>
        <v>2</v>
      </c>
      <c r="E24" s="15">
        <f t="shared" ref="E24:V24" si="3">+D24+1</f>
        <v>3</v>
      </c>
      <c r="F24" s="15">
        <f t="shared" si="3"/>
        <v>4</v>
      </c>
      <c r="G24" s="15">
        <f t="shared" si="3"/>
        <v>5</v>
      </c>
      <c r="H24" s="15">
        <f t="shared" si="3"/>
        <v>6</v>
      </c>
      <c r="I24" s="15">
        <f t="shared" si="3"/>
        <v>7</v>
      </c>
      <c r="J24" s="15">
        <f t="shared" si="3"/>
        <v>8</v>
      </c>
      <c r="K24" s="15">
        <f t="shared" si="3"/>
        <v>9</v>
      </c>
      <c r="L24" s="15">
        <f t="shared" si="3"/>
        <v>10</v>
      </c>
      <c r="M24" s="15">
        <f t="shared" si="3"/>
        <v>11</v>
      </c>
      <c r="N24" s="15">
        <f t="shared" si="3"/>
        <v>12</v>
      </c>
      <c r="O24" s="15">
        <f t="shared" si="3"/>
        <v>13</v>
      </c>
      <c r="P24" s="15">
        <f t="shared" si="3"/>
        <v>14</v>
      </c>
      <c r="Q24" s="15">
        <f t="shared" si="3"/>
        <v>15</v>
      </c>
      <c r="R24" s="15">
        <f t="shared" si="3"/>
        <v>16</v>
      </c>
      <c r="S24" s="15">
        <f t="shared" si="3"/>
        <v>17</v>
      </c>
      <c r="T24" s="15">
        <f t="shared" si="3"/>
        <v>18</v>
      </c>
      <c r="U24" s="15">
        <f t="shared" si="3"/>
        <v>19</v>
      </c>
      <c r="V24" s="15">
        <f t="shared" si="3"/>
        <v>20</v>
      </c>
      <c r="W24" s="29"/>
    </row>
    <row r="25" spans="1:23" x14ac:dyDescent="0.3">
      <c r="A25" s="28" t="s">
        <v>14</v>
      </c>
      <c r="B25" s="18">
        <v>1.4999999999999999E-2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9"/>
    </row>
    <row r="26" spans="1:23" x14ac:dyDescent="0.3">
      <c r="A26" s="2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9"/>
    </row>
    <row r="27" spans="1:23" ht="17.25" thickBot="1" x14ac:dyDescent="0.35">
      <c r="A27" s="30" t="s">
        <v>15</v>
      </c>
      <c r="B27" s="31">
        <f>B20/2</f>
        <v>0</v>
      </c>
      <c r="C27" s="31">
        <f t="shared" ref="C27:V27" si="4">C20/2</f>
        <v>0</v>
      </c>
      <c r="D27" s="31">
        <f t="shared" si="4"/>
        <v>0</v>
      </c>
      <c r="E27" s="31">
        <f t="shared" si="4"/>
        <v>0</v>
      </c>
      <c r="F27" s="31">
        <f t="shared" si="4"/>
        <v>0</v>
      </c>
      <c r="G27" s="31">
        <f t="shared" si="4"/>
        <v>0</v>
      </c>
      <c r="H27" s="31">
        <f t="shared" si="4"/>
        <v>0</v>
      </c>
      <c r="I27" s="31">
        <f t="shared" si="4"/>
        <v>0</v>
      </c>
      <c r="J27" s="31">
        <f t="shared" si="4"/>
        <v>0</v>
      </c>
      <c r="K27" s="31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31">
        <f t="shared" si="4"/>
        <v>0</v>
      </c>
      <c r="P27" s="31">
        <f t="shared" si="4"/>
        <v>0</v>
      </c>
      <c r="Q27" s="31">
        <f t="shared" si="4"/>
        <v>0</v>
      </c>
      <c r="R27" s="31">
        <f t="shared" si="4"/>
        <v>0</v>
      </c>
      <c r="S27" s="31">
        <f t="shared" si="4"/>
        <v>0</v>
      </c>
      <c r="T27" s="31">
        <f t="shared" si="4"/>
        <v>0</v>
      </c>
      <c r="U27" s="31">
        <f t="shared" si="4"/>
        <v>0</v>
      </c>
      <c r="V27" s="31">
        <f t="shared" si="4"/>
        <v>0</v>
      </c>
      <c r="W27" s="32">
        <f>SUM(B27:V27)</f>
        <v>0</v>
      </c>
    </row>
    <row r="28" spans="1:23" ht="24.75" customHeight="1" x14ac:dyDescent="0.3">
      <c r="A28" s="33" t="s">
        <v>16</v>
      </c>
      <c r="B28" s="14">
        <f>W27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생애주기소득 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821071408727</cp:lastModifiedBy>
  <dcterms:created xsi:type="dcterms:W3CDTF">2023-11-10T07:30:56Z</dcterms:created>
  <dcterms:modified xsi:type="dcterms:W3CDTF">2025-11-13T23:32:59Z</dcterms:modified>
</cp:coreProperties>
</file>