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01ac03d97368e8/Desktop/"/>
    </mc:Choice>
  </mc:AlternateContent>
  <xr:revisionPtr revIDLastSave="4" documentId="8_{D40681B9-AF26-4340-AE39-E2E7CD85D34A}" xr6:coauthVersionLast="47" xr6:coauthVersionMax="47" xr10:uidLastSave="{7EFCD2AA-FA1B-4B22-8DE7-3D57C26F252D}"/>
  <bookViews>
    <workbookView xWindow="-120" yWindow="-120" windowWidth="29040" windowHeight="15720" xr2:uid="{59DBACA9-8087-45BA-94AA-DD93E15CAA5D}"/>
  </bookViews>
  <sheets>
    <sheet name="인컴형 포트폴리오 _ 65세" sheetId="1" r:id="rId1"/>
    <sheet name="모델 포트폴리오_25세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1">[4]!Print_A4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1">[5]!Macro1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1">[7]!Macro1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 localSheetId="1">[4]!Print_Letter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1">[7]!Macro1</definedName>
    <definedName name="Macro1">[7]!Macro1</definedName>
    <definedName name="MarginType">[6]PCC!#REF!</definedName>
    <definedName name="Maturity">[6]PCC!#REF!</definedName>
    <definedName name="mjy" localSheetId="1">[7]!Macro1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1">[4]!Print_A4</definedName>
    <definedName name="Print_A4">[4]!Print_A4</definedName>
    <definedName name="Print_Letter" localSheetId="1">[4]!Print_Letter</definedName>
    <definedName name="Print_Letter">[4]!Print_Letter</definedName>
    <definedName name="Print_Qtr_A4" localSheetId="1">[4]!Print_Qtr_A4</definedName>
    <definedName name="Print_Qtr_A4">[4]!Print_Qtr_A4</definedName>
    <definedName name="Print_Qtr_Letter" localSheetId="1">[4]!Print_Qtr_Letter</definedName>
    <definedName name="Print_Qtr_Letter">[4]!Print_Qtr_Letter</definedName>
    <definedName name="PRINT1">#REF!</definedName>
    <definedName name="PRINT2">#REF!</definedName>
    <definedName name="PRINT3">#REF!</definedName>
    <definedName name="printt" localSheetId="1">[4]!Print_A4</definedName>
    <definedName name="printt">[4]!Print_A4</definedName>
    <definedName name="PRO">#REF!</definedName>
    <definedName name="PROD">#REF!</definedName>
    <definedName name="Prt_A4" localSheetId="1">[9]!Print_A4</definedName>
    <definedName name="Prt_A4">[9]!Print_A4</definedName>
    <definedName name="Prt_Letter" localSheetId="1">[9]!Print_Letter</definedName>
    <definedName name="Prt_Letter">[9]!Print_Letter</definedName>
    <definedName name="Prt_Qtr_A4" localSheetId="1">[9]!Print_Qtr_A4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1">[4]!Print_Qtr_Letter</definedName>
    <definedName name="sD">[4]!Print_Qtr_Letter</definedName>
    <definedName name="sDdsAS" localSheetId="1">[4]!Print_Qtr_A4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1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1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1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1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1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1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1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U45" i="1"/>
  <c r="Q45" i="1"/>
  <c r="P45" i="1"/>
  <c r="O45" i="1"/>
  <c r="O37" i="1"/>
  <c r="O38" i="1"/>
  <c r="O39" i="1"/>
  <c r="O40" i="1"/>
  <c r="O41" i="1"/>
  <c r="O42" i="1"/>
  <c r="O43" i="1"/>
  <c r="O48" i="1"/>
  <c r="O49" i="1"/>
  <c r="O50" i="1"/>
  <c r="O51" i="1"/>
  <c r="O52" i="1"/>
  <c r="O53" i="1"/>
  <c r="O54" i="1"/>
  <c r="O56" i="1"/>
  <c r="O57" i="1"/>
  <c r="O5" i="1"/>
  <c r="P5" i="1"/>
  <c r="Q5" i="1"/>
  <c r="U5" i="1"/>
  <c r="O6" i="1"/>
  <c r="P6" i="1"/>
  <c r="Q6" i="1"/>
  <c r="U6" i="1"/>
  <c r="O7" i="1"/>
  <c r="O8" i="1"/>
  <c r="O9" i="1"/>
  <c r="O10" i="1"/>
  <c r="P10" i="1"/>
  <c r="Q10" i="1"/>
  <c r="U10" i="1"/>
  <c r="O11" i="1"/>
  <c r="O12" i="1"/>
  <c r="P12" i="1"/>
  <c r="Q12" i="1"/>
  <c r="U12" i="1"/>
  <c r="G13" i="1"/>
  <c r="O13" i="1" s="1"/>
  <c r="O14" i="1"/>
  <c r="O15" i="1"/>
  <c r="O16" i="1"/>
  <c r="O17" i="1"/>
  <c r="O18" i="1"/>
  <c r="O19" i="1"/>
  <c r="O20" i="1"/>
  <c r="O21" i="1"/>
  <c r="O22" i="1"/>
  <c r="O23" i="1"/>
  <c r="P23" i="1"/>
  <c r="Q23" i="1"/>
  <c r="U23" i="1"/>
  <c r="O24" i="1"/>
  <c r="P24" i="1"/>
  <c r="Q24" i="1"/>
  <c r="U24" i="1"/>
  <c r="O25" i="1"/>
  <c r="F26" i="1"/>
  <c r="E19" i="2"/>
  <c r="F58" i="1"/>
  <c r="U56" i="1"/>
  <c r="Q56" i="1"/>
  <c r="P56" i="1"/>
  <c r="U54" i="1"/>
  <c r="Q54" i="1"/>
  <c r="P54" i="1"/>
  <c r="O47" i="1"/>
  <c r="O46" i="1"/>
  <c r="U43" i="1"/>
  <c r="Q43" i="1"/>
  <c r="P43" i="1"/>
  <c r="U41" i="1"/>
  <c r="Q41" i="1"/>
  <c r="P41" i="1"/>
  <c r="U37" i="1"/>
  <c r="Q37" i="1"/>
  <c r="P37" i="1"/>
  <c r="U36" i="1"/>
  <c r="Q36" i="1"/>
  <c r="P36" i="1"/>
  <c r="O36" i="1"/>
  <c r="U58" i="1" l="1"/>
  <c r="Q58" i="1"/>
  <c r="J58" i="1" s="1"/>
  <c r="P26" i="1"/>
  <c r="I26" i="1" s="1"/>
  <c r="U26" i="1"/>
  <c r="Q26" i="1"/>
  <c r="J26" i="1" s="1"/>
  <c r="O26" i="1"/>
  <c r="G26" i="1" s="1"/>
  <c r="O58" i="1"/>
  <c r="G58" i="1" s="1"/>
  <c r="P58" i="1"/>
  <c r="I58" i="1" s="1"/>
</calcChain>
</file>

<file path=xl/sharedStrings.xml><?xml version="1.0" encoding="utf-8"?>
<sst xmlns="http://schemas.openxmlformats.org/spreadsheetml/2006/main" count="213" uniqueCount="85">
  <si>
    <t>투자비중</t>
  </si>
  <si>
    <t>배당률(E)</t>
  </si>
  <si>
    <t>배당주기</t>
    <phoneticPr fontId="3" type="noConversion"/>
  </si>
  <si>
    <t>배당제외 
기대성장률(E)</t>
    <phoneticPr fontId="3" type="noConversion"/>
  </si>
  <si>
    <t>배당성장률(E)</t>
    <phoneticPr fontId="3" type="noConversion"/>
  </si>
  <si>
    <t>변동성 수준</t>
    <phoneticPr fontId="3" type="noConversion"/>
  </si>
  <si>
    <t>퇴직연금 
비위험자산 여부</t>
    <phoneticPr fontId="3" type="noConversion"/>
  </si>
  <si>
    <t>배당율</t>
    <phoneticPr fontId="3" type="noConversion"/>
  </si>
  <si>
    <t>기대성장률</t>
    <phoneticPr fontId="3" type="noConversion"/>
  </si>
  <si>
    <t>배당성장률</t>
    <phoneticPr fontId="3" type="noConversion"/>
  </si>
  <si>
    <t>변동성</t>
    <phoneticPr fontId="3" type="noConversion"/>
  </si>
  <si>
    <t>국내 초단기채권</t>
    <phoneticPr fontId="3" type="noConversion"/>
  </si>
  <si>
    <t>SOL CD금리&amp;머니마켓액티브</t>
    <phoneticPr fontId="3" type="noConversion"/>
  </si>
  <si>
    <t>월배당</t>
    <phoneticPr fontId="3" type="noConversion"/>
  </si>
  <si>
    <t>O</t>
    <phoneticPr fontId="3" type="noConversion"/>
  </si>
  <si>
    <t>미국 우량회사채</t>
    <phoneticPr fontId="3" type="noConversion"/>
  </si>
  <si>
    <t>KODEX iShares 미국투자등급회사채액티브</t>
    <phoneticPr fontId="3" type="noConversion"/>
  </si>
  <si>
    <t>5~6%</t>
    <phoneticPr fontId="3" type="noConversion"/>
  </si>
  <si>
    <t>TIGER 미국투자등급회사채액티브(H)</t>
    <phoneticPr fontId="3" type="noConversion"/>
  </si>
  <si>
    <t>미국 장기국채_커버드콜</t>
    <phoneticPr fontId="3" type="noConversion"/>
  </si>
  <si>
    <t>SOL 미국30년국채커버드콜(합성)</t>
    <phoneticPr fontId="3" type="noConversion"/>
  </si>
  <si>
    <t>KODEX 미국30년국채타겟커버드콜(합성H)</t>
    <phoneticPr fontId="3" type="noConversion"/>
  </si>
  <si>
    <t>미국 하이일드채권</t>
    <phoneticPr fontId="3" type="noConversion"/>
  </si>
  <si>
    <t>Kodex iShares 미국하이일드액티브</t>
    <phoneticPr fontId="3" type="noConversion"/>
  </si>
  <si>
    <t>X</t>
    <phoneticPr fontId="3" type="noConversion"/>
  </si>
  <si>
    <t>10~12%</t>
    <phoneticPr fontId="3" type="noConversion"/>
  </si>
  <si>
    <t>ACE 미국하이일드액티브(H)</t>
    <phoneticPr fontId="3" type="noConversion"/>
  </si>
  <si>
    <t>미국  배당성장주</t>
    <phoneticPr fontId="3" type="noConversion"/>
  </si>
  <si>
    <t>TIGER 미국배당다우존스 _ 한국판 SCHD</t>
    <phoneticPr fontId="3" type="noConversion"/>
  </si>
  <si>
    <t>SOL 미국배당다우존스(H)</t>
    <phoneticPr fontId="3" type="noConversion"/>
  </si>
  <si>
    <t>미국 배당성장주
커버드콜</t>
    <phoneticPr fontId="3" type="noConversion"/>
  </si>
  <si>
    <t>KODEX 미국배당커버드콜액티브 _ 한국판 DIVO</t>
    <phoneticPr fontId="3" type="noConversion"/>
  </si>
  <si>
    <t>TIGER 미국배당다우존스타겟커버드콜1호</t>
    <phoneticPr fontId="3" type="noConversion"/>
  </si>
  <si>
    <t>TIGER 미국배당다우존스타겟커버드콜2호</t>
    <phoneticPr fontId="3" type="noConversion"/>
  </si>
  <si>
    <t>TIGER 미국배당다우존스타겟데일리커버드콜</t>
    <phoneticPr fontId="3" type="noConversion"/>
  </si>
  <si>
    <t>미국 성장기술주
커버드콜</t>
    <phoneticPr fontId="3" type="noConversion"/>
  </si>
  <si>
    <t>TIGER 미국테크TOP10타겟커버드콜</t>
    <phoneticPr fontId="3" type="noConversion"/>
  </si>
  <si>
    <t>TIGER 미국AI빅테크10타겟데일리커버드콜</t>
    <phoneticPr fontId="3" type="noConversion"/>
  </si>
  <si>
    <t>KODEX 미국AI테크TOP10타겟커버드콜</t>
    <phoneticPr fontId="3" type="noConversion"/>
  </si>
  <si>
    <t>한국 리츠</t>
    <phoneticPr fontId="3" type="noConversion"/>
  </si>
  <si>
    <t>KODEX 한국부동산리츠인프라</t>
    <phoneticPr fontId="3" type="noConversion"/>
  </si>
  <si>
    <t>10~15%</t>
    <phoneticPr fontId="3" type="noConversion"/>
  </si>
  <si>
    <t>일본 리츠</t>
    <phoneticPr fontId="3" type="noConversion"/>
  </si>
  <si>
    <t>KODEX 일본부동산리츠(H)</t>
    <phoneticPr fontId="3" type="noConversion"/>
  </si>
  <si>
    <t>미국 리츠</t>
    <phoneticPr fontId="3" type="noConversion"/>
  </si>
  <si>
    <t>TIGER 미국MSCI리츠(합성H)</t>
    <phoneticPr fontId="3" type="noConversion"/>
  </si>
  <si>
    <t>채권</t>
    <phoneticPr fontId="19" type="noConversion"/>
  </si>
  <si>
    <t>퇴직
연금
비
위험
자산</t>
    <phoneticPr fontId="19" type="noConversion"/>
  </si>
  <si>
    <t>10~15%</t>
    <phoneticPr fontId="19" type="noConversion"/>
  </si>
  <si>
    <t>TIGER 미국30년국채커버드콜액티브(H)</t>
    <phoneticPr fontId="3" type="noConversion"/>
  </si>
  <si>
    <t>퇴직
연금
위험
자산</t>
    <phoneticPr fontId="19" type="noConversion"/>
  </si>
  <si>
    <t>RISE 미국배당100데일리고정커버드콜</t>
    <phoneticPr fontId="3" type="noConversion"/>
  </si>
  <si>
    <t>PLUS 미국배당증가성장주데일리커버드콜</t>
    <phoneticPr fontId="3" type="noConversion"/>
  </si>
  <si>
    <t>성장기술주</t>
    <phoneticPr fontId="19" type="noConversion"/>
  </si>
  <si>
    <t>리츠</t>
    <phoneticPr fontId="19" type="noConversion"/>
  </si>
  <si>
    <t>모델 포트폴리오 for 25세</t>
    <phoneticPr fontId="3" type="noConversion"/>
  </si>
  <si>
    <t>30년 보유형</t>
    <phoneticPr fontId="3" type="noConversion"/>
  </si>
  <si>
    <t>KODEX TDF 2050액티브</t>
    <phoneticPr fontId="3" type="noConversion"/>
  </si>
  <si>
    <t>채권형</t>
    <phoneticPr fontId="3" type="noConversion"/>
  </si>
  <si>
    <t>국내 채권</t>
    <phoneticPr fontId="3" type="noConversion"/>
  </si>
  <si>
    <t>SOL 국고채10년</t>
    <phoneticPr fontId="3" type="noConversion"/>
  </si>
  <si>
    <t>미국 채권</t>
    <phoneticPr fontId="3" type="noConversion"/>
  </si>
  <si>
    <t>주식형</t>
    <phoneticPr fontId="3" type="noConversion"/>
  </si>
  <si>
    <t>미국 대표지수</t>
    <phoneticPr fontId="3" type="noConversion"/>
  </si>
  <si>
    <t>TIGER 미국S&amp;P500</t>
    <phoneticPr fontId="3" type="noConversion"/>
  </si>
  <si>
    <t>성장주</t>
    <phoneticPr fontId="3" type="noConversion"/>
  </si>
  <si>
    <t>ACE 미국빅테크TOP7 PLUS</t>
    <phoneticPr fontId="3" type="noConversion"/>
  </si>
  <si>
    <t>가치주</t>
    <phoneticPr fontId="3" type="noConversion"/>
  </si>
  <si>
    <t>RISE 버크셔포트폴리오TOP10</t>
    <phoneticPr fontId="3" type="noConversion"/>
  </si>
  <si>
    <t>합산</t>
    <phoneticPr fontId="3" type="noConversion"/>
  </si>
  <si>
    <t>채권</t>
    <phoneticPr fontId="3" type="noConversion"/>
  </si>
  <si>
    <t>성장기술주</t>
    <phoneticPr fontId="3" type="noConversion"/>
  </si>
  <si>
    <t>리츠</t>
    <phoneticPr fontId="3" type="noConversion"/>
  </si>
  <si>
    <t>TIGER 리츠부동산인프라</t>
    <phoneticPr fontId="3" type="noConversion"/>
  </si>
  <si>
    <t>65세 은퇴생활자를 위한, 인컴형 모델포트폴리오</t>
    <phoneticPr fontId="19" type="noConversion"/>
  </si>
  <si>
    <t>퇴직
연금
비
위험
자산</t>
    <phoneticPr fontId="3" type="noConversion"/>
  </si>
  <si>
    <t>퇴직
연금
위험
자산</t>
    <phoneticPr fontId="3" type="noConversion"/>
  </si>
  <si>
    <t>PLUS 고배당주</t>
    <phoneticPr fontId="3" type="noConversion"/>
  </si>
  <si>
    <t xml:space="preserve">TIGER 은행고배당플러스TOP10	</t>
    <phoneticPr fontId="3" type="noConversion"/>
  </si>
  <si>
    <t>국내 고배당주</t>
    <phoneticPr fontId="3" type="noConversion"/>
  </si>
  <si>
    <t>배당가치주</t>
    <phoneticPr fontId="3" type="noConversion"/>
  </si>
  <si>
    <t>배당가치주</t>
    <phoneticPr fontId="19" type="noConversion"/>
  </si>
  <si>
    <t>X</t>
  </si>
  <si>
    <t>25세 사회초년생을 위한, 성장형 모델포트폴리오</t>
    <phoneticPr fontId="19" type="noConversion"/>
  </si>
  <si>
    <t>모델 포트폴리오 for 65세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</si>
</sst>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8" formatCode="0.0%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6"/>
      <color theme="0"/>
      <name val="맑은 고딕"/>
      <family val="3"/>
      <charset val="129"/>
      <scheme val="minor"/>
    </font>
    <font>
      <b/>
      <sz val="16"/>
      <color theme="0"/>
      <name val="돋움"/>
      <family val="3"/>
      <charset val="129"/>
    </font>
    <font>
      <b/>
      <sz val="14"/>
      <color theme="0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scheme val="minor"/>
    </font>
    <font>
      <b/>
      <sz val="14"/>
      <color theme="0"/>
      <name val="돋움"/>
      <family val="2"/>
      <charset val="129"/>
    </font>
    <font>
      <b/>
      <sz val="16"/>
      <color theme="1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2"/>
      <color theme="1"/>
      <name val="돋움"/>
      <family val="2"/>
      <charset val="129"/>
    </font>
    <font>
      <sz val="11"/>
      <color theme="1"/>
      <name val="돋움"/>
      <family val="3"/>
      <charset val="129"/>
    </font>
    <font>
      <u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2">
      <alignment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4" fillId="2" borderId="0" xfId="2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2" applyFont="1" applyFill="1">
      <alignment vertical="center"/>
    </xf>
    <xf numFmtId="0" fontId="8" fillId="2" borderId="0" xfId="3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10" fillId="4" borderId="2" xfId="3" applyFont="1" applyFill="1" applyBorder="1" applyAlignment="1">
      <alignment horizontal="center" vertical="center" wrapText="1"/>
    </xf>
    <xf numFmtId="178" fontId="11" fillId="5" borderId="2" xfId="4" applyNumberFormat="1" applyFont="1" applyFill="1" applyBorder="1" applyAlignment="1" applyProtection="1">
      <alignment horizontal="center" vertical="center"/>
    </xf>
    <xf numFmtId="10" fontId="12" fillId="5" borderId="2" xfId="3" applyNumberFormat="1" applyFont="1" applyFill="1" applyBorder="1" applyAlignment="1">
      <alignment horizontal="center" vertical="center"/>
    </xf>
    <xf numFmtId="9" fontId="12" fillId="5" borderId="2" xfId="3" applyNumberFormat="1" applyFont="1" applyFill="1" applyBorder="1" applyAlignment="1">
      <alignment horizontal="center" vertical="center"/>
    </xf>
    <xf numFmtId="9" fontId="12" fillId="5" borderId="3" xfId="3" applyNumberFormat="1" applyFont="1" applyFill="1" applyBorder="1" applyAlignment="1">
      <alignment horizontal="center" vertical="center"/>
    </xf>
    <xf numFmtId="9" fontId="12" fillId="2" borderId="0" xfId="3" applyNumberFormat="1" applyFont="1" applyFill="1" applyAlignment="1">
      <alignment horizontal="center" vertical="center"/>
    </xf>
    <xf numFmtId="9" fontId="12" fillId="0" borderId="0" xfId="3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9" fontId="6" fillId="0" borderId="0" xfId="2" applyNumberFormat="1" applyFont="1" applyAlignment="1">
      <alignment horizontal="center" vertical="center"/>
    </xf>
    <xf numFmtId="178" fontId="6" fillId="0" borderId="0" xfId="2" applyNumberFormat="1" applyFont="1">
      <alignment vertical="center"/>
    </xf>
    <xf numFmtId="0" fontId="13" fillId="4" borderId="5" xfId="3" applyFont="1" applyFill="1" applyBorder="1" applyAlignment="1">
      <alignment horizontal="center" vertical="center" wrapText="1"/>
    </xf>
    <xf numFmtId="178" fontId="11" fillId="0" borderId="5" xfId="4" applyNumberFormat="1" applyFont="1" applyBorder="1" applyAlignment="1" applyProtection="1">
      <alignment horizontal="center" vertical="center"/>
    </xf>
    <xf numFmtId="10" fontId="12" fillId="0" borderId="5" xfId="3" applyNumberFormat="1" applyFont="1" applyBorder="1" applyAlignment="1">
      <alignment horizontal="center" vertical="center"/>
    </xf>
    <xf numFmtId="9" fontId="12" fillId="0" borderId="5" xfId="3" applyNumberFormat="1" applyFont="1" applyBorder="1" applyAlignment="1">
      <alignment horizontal="center" vertical="center"/>
    </xf>
    <xf numFmtId="9" fontId="12" fillId="0" borderId="6" xfId="3" applyNumberFormat="1" applyFont="1" applyBorder="1" applyAlignment="1">
      <alignment horizontal="center" vertical="center"/>
    </xf>
    <xf numFmtId="178" fontId="11" fillId="6" borderId="5" xfId="4" applyNumberFormat="1" applyFont="1" applyFill="1" applyBorder="1" applyAlignment="1" applyProtection="1">
      <alignment horizontal="center" vertical="center"/>
    </xf>
    <xf numFmtId="10" fontId="12" fillId="6" borderId="5" xfId="3" applyNumberFormat="1" applyFont="1" applyFill="1" applyBorder="1" applyAlignment="1">
      <alignment horizontal="center" vertical="center"/>
    </xf>
    <xf numFmtId="9" fontId="12" fillId="6" borderId="5" xfId="3" applyNumberFormat="1" applyFont="1" applyFill="1" applyBorder="1" applyAlignment="1">
      <alignment horizontal="center" vertical="center"/>
    </xf>
    <xf numFmtId="9" fontId="12" fillId="6" borderId="6" xfId="3" applyNumberFormat="1" applyFont="1" applyFill="1" applyBorder="1" applyAlignment="1">
      <alignment horizontal="center" vertical="center"/>
    </xf>
    <xf numFmtId="0" fontId="13" fillId="7" borderId="5" xfId="3" applyFont="1" applyFill="1" applyBorder="1" applyAlignment="1">
      <alignment horizontal="center" vertical="center" wrapText="1"/>
    </xf>
    <xf numFmtId="0" fontId="13" fillId="7" borderId="8" xfId="3" applyFont="1" applyFill="1" applyBorder="1" applyAlignment="1">
      <alignment horizontal="center" vertical="center" wrapText="1"/>
    </xf>
    <xf numFmtId="178" fontId="11" fillId="6" borderId="8" xfId="4" applyNumberFormat="1" applyFont="1" applyFill="1" applyBorder="1" applyAlignment="1" applyProtection="1">
      <alignment horizontal="center" vertical="center"/>
    </xf>
    <xf numFmtId="10" fontId="12" fillId="6" borderId="8" xfId="3" applyNumberFormat="1" applyFont="1" applyFill="1" applyBorder="1" applyAlignment="1">
      <alignment horizontal="center" vertical="center"/>
    </xf>
    <xf numFmtId="9" fontId="12" fillId="6" borderId="8" xfId="3" applyNumberFormat="1" applyFont="1" applyFill="1" applyBorder="1" applyAlignment="1">
      <alignment horizontal="center" vertical="center"/>
    </xf>
    <xf numFmtId="9" fontId="12" fillId="6" borderId="9" xfId="3" applyNumberFormat="1" applyFont="1" applyFill="1" applyBorder="1" applyAlignment="1">
      <alignment horizontal="center" vertical="center"/>
    </xf>
    <xf numFmtId="178" fontId="11" fillId="0" borderId="2" xfId="4" applyNumberFormat="1" applyFont="1" applyBorder="1" applyAlignment="1" applyProtection="1">
      <alignment horizontal="center" vertical="center"/>
    </xf>
    <xf numFmtId="10" fontId="12" fillId="0" borderId="2" xfId="3" applyNumberFormat="1" applyFont="1" applyBorder="1" applyAlignment="1">
      <alignment horizontal="center" vertical="center"/>
    </xf>
    <xf numFmtId="9" fontId="12" fillId="0" borderId="2" xfId="3" applyNumberFormat="1" applyFont="1" applyBorder="1" applyAlignment="1">
      <alignment horizontal="center" vertical="center"/>
    </xf>
    <xf numFmtId="9" fontId="12" fillId="0" borderId="3" xfId="3" applyNumberFormat="1" applyFont="1" applyBorder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13" fillId="7" borderId="5" xfId="3" applyFont="1" applyFill="1" applyBorder="1" applyAlignment="1">
      <alignment horizontal="center" vertical="center"/>
    </xf>
    <xf numFmtId="0" fontId="13" fillId="7" borderId="5" xfId="3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3" fillId="7" borderId="2" xfId="3" applyFont="1" applyFill="1" applyBorder="1" applyAlignment="1">
      <alignment horizontal="center" vertical="center" wrapText="1"/>
    </xf>
    <xf numFmtId="0" fontId="13" fillId="7" borderId="8" xfId="3" applyFont="1" applyFill="1" applyBorder="1" applyAlignment="1">
      <alignment horizontal="center" vertical="center"/>
    </xf>
    <xf numFmtId="0" fontId="13" fillId="7" borderId="8" xfId="3" applyFont="1" applyFill="1" applyBorder="1" applyAlignment="1">
      <alignment horizontal="center" vertical="center"/>
    </xf>
    <xf numFmtId="178" fontId="11" fillId="0" borderId="8" xfId="4" applyNumberFormat="1" applyFont="1" applyBorder="1" applyAlignment="1" applyProtection="1">
      <alignment horizontal="center" vertical="center"/>
    </xf>
    <xf numFmtId="10" fontId="12" fillId="0" borderId="8" xfId="3" applyNumberFormat="1" applyFont="1" applyBorder="1" applyAlignment="1">
      <alignment horizontal="center" vertical="center"/>
    </xf>
    <xf numFmtId="9" fontId="12" fillId="0" borderId="8" xfId="3" applyNumberFormat="1" applyFont="1" applyBorder="1" applyAlignment="1">
      <alignment horizontal="center" vertical="center"/>
    </xf>
    <xf numFmtId="9" fontId="12" fillId="0" borderId="9" xfId="3" applyNumberFormat="1" applyFont="1" applyBorder="1" applyAlignment="1">
      <alignment horizontal="center" vertical="center"/>
    </xf>
    <xf numFmtId="10" fontId="14" fillId="2" borderId="0" xfId="3" applyNumberFormat="1" applyFont="1" applyFill="1" applyAlignment="1">
      <alignment horizontal="center" vertical="center"/>
    </xf>
    <xf numFmtId="10" fontId="14" fillId="0" borderId="0" xfId="3" applyNumberFormat="1" applyFont="1" applyAlignment="1">
      <alignment horizontal="center" vertical="center"/>
    </xf>
    <xf numFmtId="0" fontId="16" fillId="2" borderId="0" xfId="3" applyFont="1" applyFill="1">
      <alignment vertical="center"/>
    </xf>
    <xf numFmtId="0" fontId="16" fillId="2" borderId="0" xfId="3" applyFont="1" applyFill="1" applyAlignment="1">
      <alignment horizontal="center" vertical="center"/>
    </xf>
    <xf numFmtId="10" fontId="16" fillId="2" borderId="0" xfId="3" applyNumberFormat="1" applyFont="1" applyFill="1">
      <alignment vertical="center"/>
    </xf>
    <xf numFmtId="0" fontId="17" fillId="2" borderId="0" xfId="3" applyFont="1" applyFill="1">
      <alignment vertical="center"/>
    </xf>
    <xf numFmtId="0" fontId="17" fillId="0" borderId="0" xfId="3" applyFont="1">
      <alignment vertical="center"/>
    </xf>
    <xf numFmtId="0" fontId="18" fillId="2" borderId="0" xfId="5" applyFont="1" applyFill="1" applyAlignment="1" applyProtection="1">
      <alignment vertical="center"/>
    </xf>
    <xf numFmtId="9" fontId="16" fillId="2" borderId="0" xfId="3" applyNumberFormat="1" applyFont="1" applyFill="1">
      <alignment vertical="center"/>
    </xf>
    <xf numFmtId="0" fontId="8" fillId="3" borderId="10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 wrapText="1"/>
    </xf>
    <xf numFmtId="49" fontId="8" fillId="3" borderId="11" xfId="3" applyNumberFormat="1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9" fillId="4" borderId="13" xfId="3" applyFont="1" applyFill="1" applyBorder="1" applyAlignment="1">
      <alignment horizontal="center" vertical="center" wrapText="1"/>
    </xf>
    <xf numFmtId="0" fontId="10" fillId="4" borderId="14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9" fillId="4" borderId="16" xfId="3" applyFont="1" applyFill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/>
    </xf>
    <xf numFmtId="0" fontId="20" fillId="6" borderId="4" xfId="3" applyFont="1" applyFill="1" applyBorder="1" applyAlignment="1">
      <alignment horizontal="center" vertical="center"/>
    </xf>
    <xf numFmtId="0" fontId="13" fillId="4" borderId="20" xfId="3" applyFont="1" applyFill="1" applyBorder="1" applyAlignment="1">
      <alignment horizontal="center" vertical="center" wrapText="1"/>
    </xf>
    <xf numFmtId="0" fontId="20" fillId="6" borderId="5" xfId="3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 wrapText="1"/>
    </xf>
    <xf numFmtId="0" fontId="9" fillId="2" borderId="22" xfId="3" applyFont="1" applyFill="1" applyBorder="1" applyAlignment="1">
      <alignment horizontal="center" vertical="center" wrapText="1"/>
    </xf>
    <xf numFmtId="0" fontId="13" fillId="7" borderId="18" xfId="3" applyFont="1" applyFill="1" applyBorder="1" applyAlignment="1">
      <alignment horizontal="center" vertical="center" wrapText="1"/>
    </xf>
    <xf numFmtId="0" fontId="20" fillId="6" borderId="7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20" fillId="6" borderId="26" xfId="3" applyFont="1" applyFill="1" applyBorder="1" applyAlignment="1">
      <alignment horizontal="center" vertical="center"/>
    </xf>
    <xf numFmtId="178" fontId="11" fillId="6" borderId="27" xfId="4" applyNumberFormat="1" applyFont="1" applyFill="1" applyBorder="1" applyAlignment="1" applyProtection="1">
      <alignment horizontal="center" vertical="center"/>
    </xf>
    <xf numFmtId="10" fontId="12" fillId="6" borderId="27" xfId="3" applyNumberFormat="1" applyFont="1" applyFill="1" applyBorder="1" applyAlignment="1">
      <alignment horizontal="center" vertical="center"/>
    </xf>
    <xf numFmtId="9" fontId="12" fillId="6" borderId="27" xfId="3" applyNumberFormat="1" applyFont="1" applyFill="1" applyBorder="1" applyAlignment="1">
      <alignment horizontal="center" vertical="center"/>
    </xf>
    <xf numFmtId="9" fontId="12" fillId="6" borderId="28" xfId="3" applyNumberFormat="1" applyFont="1" applyFill="1" applyBorder="1" applyAlignment="1">
      <alignment horizontal="center" vertical="center"/>
    </xf>
    <xf numFmtId="0" fontId="9" fillId="2" borderId="29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9" fillId="7" borderId="16" xfId="3" applyFont="1" applyFill="1" applyBorder="1" applyAlignment="1">
      <alignment horizontal="center" vertical="center"/>
    </xf>
    <xf numFmtId="0" fontId="13" fillId="7" borderId="31" xfId="3" applyFont="1" applyFill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178" fontId="11" fillId="0" borderId="33" xfId="4" applyNumberFormat="1" applyFont="1" applyBorder="1" applyAlignment="1" applyProtection="1">
      <alignment horizontal="center" vertical="center"/>
    </xf>
    <xf numFmtId="10" fontId="12" fillId="0" borderId="33" xfId="3" applyNumberFormat="1" applyFont="1" applyBorder="1" applyAlignment="1">
      <alignment horizontal="center" vertical="center"/>
    </xf>
    <xf numFmtId="9" fontId="12" fillId="0" borderId="33" xfId="3" applyNumberFormat="1" applyFont="1" applyBorder="1" applyAlignment="1">
      <alignment horizontal="center" vertical="center"/>
    </xf>
    <xf numFmtId="9" fontId="12" fillId="0" borderId="34" xfId="3" applyNumberFormat="1" applyFont="1" applyBorder="1" applyAlignment="1">
      <alignment horizontal="center" vertical="center"/>
    </xf>
    <xf numFmtId="0" fontId="13" fillId="7" borderId="17" xfId="3" applyFont="1" applyFill="1" applyBorder="1" applyAlignment="1">
      <alignment horizontal="center" vertical="center"/>
    </xf>
    <xf numFmtId="0" fontId="9" fillId="7" borderId="35" xfId="3" applyFont="1" applyFill="1" applyBorder="1" applyAlignment="1">
      <alignment horizontal="center" vertical="center"/>
    </xf>
    <xf numFmtId="0" fontId="13" fillId="7" borderId="23" xfId="3" applyFont="1" applyFill="1" applyBorder="1" applyAlignment="1">
      <alignment horizontal="center" vertical="center"/>
    </xf>
    <xf numFmtId="0" fontId="13" fillId="7" borderId="19" xfId="3" applyFont="1" applyFill="1" applyBorder="1" applyAlignment="1">
      <alignment horizontal="center" vertical="center" wrapText="1"/>
    </xf>
    <xf numFmtId="9" fontId="14" fillId="8" borderId="36" xfId="3" applyNumberFormat="1" applyFont="1" applyFill="1" applyBorder="1" applyAlignment="1">
      <alignment horizontal="center" vertical="center"/>
    </xf>
    <xf numFmtId="9" fontId="14" fillId="8" borderId="37" xfId="3" applyNumberFormat="1" applyFont="1" applyFill="1" applyBorder="1" applyAlignment="1">
      <alignment horizontal="center" vertical="center"/>
    </xf>
    <xf numFmtId="9" fontId="14" fillId="8" borderId="37" xfId="5" applyNumberFormat="1" applyFont="1" applyFill="1" applyBorder="1" applyAlignment="1" applyProtection="1">
      <alignment horizontal="center" vertical="center"/>
    </xf>
    <xf numFmtId="10" fontId="14" fillId="8" borderId="37" xfId="3" applyNumberFormat="1" applyFont="1" applyFill="1" applyBorder="1" applyAlignment="1">
      <alignment horizontal="center" vertical="center"/>
    </xf>
    <xf numFmtId="10" fontId="14" fillId="8" borderId="38" xfId="3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9" fontId="11" fillId="0" borderId="5" xfId="4" applyFont="1" applyBorder="1" applyAlignment="1" applyProtection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0" fontId="10" fillId="4" borderId="27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/>
    </xf>
    <xf numFmtId="9" fontId="11" fillId="2" borderId="5" xfId="4" applyFont="1" applyFill="1" applyBorder="1" applyAlignment="1" applyProtection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3" fillId="7" borderId="27" xfId="3" applyFont="1" applyFill="1" applyBorder="1" applyAlignment="1">
      <alignment horizontal="center" vertical="center"/>
    </xf>
    <xf numFmtId="0" fontId="13" fillId="7" borderId="20" xfId="3" applyFont="1" applyFill="1" applyBorder="1" applyAlignment="1">
      <alignment horizontal="center" vertical="center"/>
    </xf>
    <xf numFmtId="9" fontId="14" fillId="8" borderId="5" xfId="3" applyNumberFormat="1" applyFont="1" applyFill="1" applyBorder="1" applyAlignment="1">
      <alignment horizontal="center" vertical="center"/>
    </xf>
    <xf numFmtId="9" fontId="14" fillId="8" borderId="5" xfId="5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>
      <alignment horizontal="center" vertical="center"/>
    </xf>
    <xf numFmtId="9" fontId="14" fillId="8" borderId="39" xfId="3" applyNumberFormat="1" applyFont="1" applyFill="1" applyBorder="1" applyAlignment="1">
      <alignment horizontal="center" vertical="center"/>
    </xf>
    <xf numFmtId="9" fontId="14" fillId="8" borderId="40" xfId="3" applyNumberFormat="1" applyFont="1" applyFill="1" applyBorder="1" applyAlignment="1">
      <alignment horizontal="center" vertical="center"/>
    </xf>
    <xf numFmtId="9" fontId="14" fillId="8" borderId="41" xfId="3" applyNumberFormat="1" applyFont="1" applyFill="1" applyBorder="1" applyAlignment="1">
      <alignment horizontal="center" vertical="center"/>
    </xf>
    <xf numFmtId="0" fontId="9" fillId="7" borderId="13" xfId="3" applyFont="1" applyFill="1" applyBorder="1" applyAlignment="1">
      <alignment horizontal="center" vertical="center"/>
    </xf>
    <xf numFmtId="0" fontId="9" fillId="7" borderId="21" xfId="3" applyFont="1" applyFill="1" applyBorder="1" applyAlignment="1">
      <alignment horizontal="center" vertical="center"/>
    </xf>
    <xf numFmtId="0" fontId="13" fillId="4" borderId="28" xfId="3" applyFont="1" applyFill="1" applyBorder="1" applyAlignment="1">
      <alignment horizontal="center" vertical="center" wrapText="1"/>
    </xf>
    <xf numFmtId="0" fontId="13" fillId="4" borderId="43" xfId="3" applyFont="1" applyFill="1" applyBorder="1" applyAlignment="1">
      <alignment horizontal="center" vertical="center" wrapText="1"/>
    </xf>
    <xf numFmtId="0" fontId="13" fillId="7" borderId="44" xfId="3" applyFont="1" applyFill="1" applyBorder="1" applyAlignment="1">
      <alignment horizontal="center" vertical="center" wrapText="1"/>
    </xf>
    <xf numFmtId="0" fontId="13" fillId="7" borderId="45" xfId="3" applyFont="1" applyFill="1" applyBorder="1" applyAlignment="1">
      <alignment horizontal="center" vertical="center" wrapText="1"/>
    </xf>
    <xf numFmtId="0" fontId="13" fillId="7" borderId="42" xfId="3" applyFont="1" applyFill="1" applyBorder="1" applyAlignment="1">
      <alignment horizontal="center" vertical="center" wrapText="1"/>
    </xf>
    <xf numFmtId="0" fontId="13" fillId="7" borderId="46" xfId="3" applyFont="1" applyFill="1" applyBorder="1" applyAlignment="1">
      <alignment horizontal="center" vertical="center" wrapText="1"/>
    </xf>
    <xf numFmtId="0" fontId="13" fillId="7" borderId="47" xfId="3" applyFont="1" applyFill="1" applyBorder="1" applyAlignment="1">
      <alignment horizontal="center" vertical="center" wrapText="1"/>
    </xf>
    <xf numFmtId="0" fontId="13" fillId="7" borderId="48" xfId="3" applyFont="1" applyFill="1" applyBorder="1" applyAlignment="1">
      <alignment horizontal="center" vertical="center" wrapText="1"/>
    </xf>
    <xf numFmtId="0" fontId="13" fillId="7" borderId="46" xfId="3" applyFont="1" applyFill="1" applyBorder="1" applyAlignment="1">
      <alignment horizontal="center" vertical="center"/>
    </xf>
    <xf numFmtId="0" fontId="13" fillId="7" borderId="48" xfId="3" applyFont="1" applyFill="1" applyBorder="1" applyAlignment="1">
      <alignment horizontal="center" vertical="center"/>
    </xf>
    <xf numFmtId="0" fontId="8" fillId="3" borderId="39" xfId="3" applyFont="1" applyFill="1" applyBorder="1" applyAlignment="1">
      <alignment horizontal="center" vertical="center"/>
    </xf>
    <xf numFmtId="0" fontId="13" fillId="7" borderId="49" xfId="3" applyFont="1" applyFill="1" applyBorder="1" applyAlignment="1">
      <alignment horizontal="center" vertical="center"/>
    </xf>
    <xf numFmtId="0" fontId="13" fillId="7" borderId="33" xfId="3" applyFont="1" applyFill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5" borderId="2" xfId="3" applyFont="1" applyFill="1" applyBorder="1" applyAlignment="1">
      <alignment horizontal="center" vertical="center"/>
    </xf>
    <xf numFmtId="0" fontId="20" fillId="6" borderId="8" xfId="3" applyFont="1" applyFill="1" applyBorder="1" applyAlignment="1">
      <alignment horizontal="center" vertical="center"/>
    </xf>
    <xf numFmtId="0" fontId="9" fillId="4" borderId="35" xfId="3" applyFont="1" applyFill="1" applyBorder="1" applyAlignment="1">
      <alignment horizontal="center" vertical="center" wrapText="1"/>
    </xf>
    <xf numFmtId="0" fontId="10" fillId="4" borderId="49" xfId="3" applyFont="1" applyFill="1" applyBorder="1" applyAlignment="1">
      <alignment horizontal="center" vertical="center" wrapText="1"/>
    </xf>
    <xf numFmtId="0" fontId="10" fillId="4" borderId="20" xfId="3" applyFont="1" applyFill="1" applyBorder="1" applyAlignment="1">
      <alignment horizontal="center" vertical="center" wrapText="1"/>
    </xf>
    <xf numFmtId="0" fontId="13" fillId="7" borderId="27" xfId="3" applyFont="1" applyFill="1" applyBorder="1" applyAlignment="1">
      <alignment horizontal="center" vertical="center" wrapText="1"/>
    </xf>
    <xf numFmtId="0" fontId="13" fillId="7" borderId="20" xfId="3" applyFont="1" applyFill="1" applyBorder="1" applyAlignment="1">
      <alignment horizontal="center" vertical="center" wrapText="1"/>
    </xf>
    <xf numFmtId="0" fontId="13" fillId="7" borderId="50" xfId="3" applyFont="1" applyFill="1" applyBorder="1" applyAlignment="1">
      <alignment horizontal="center" vertical="center" wrapText="1"/>
    </xf>
    <xf numFmtId="0" fontId="13" fillId="7" borderId="50" xfId="3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0" borderId="0" xfId="2" applyFont="1" applyFill="1">
      <alignment vertical="center"/>
    </xf>
    <xf numFmtId="0" fontId="16" fillId="0" borderId="0" xfId="3" applyFont="1" applyFill="1">
      <alignment vertical="center"/>
    </xf>
    <xf numFmtId="10" fontId="16" fillId="0" borderId="0" xfId="3" applyNumberFormat="1" applyFont="1" applyFill="1">
      <alignment vertical="center"/>
    </xf>
    <xf numFmtId="0" fontId="17" fillId="0" borderId="0" xfId="3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18" fillId="0" borderId="0" xfId="5" applyFont="1" applyFill="1" applyAlignment="1" applyProtection="1">
      <alignment vertical="center"/>
    </xf>
    <xf numFmtId="9" fontId="16" fillId="0" borderId="0" xfId="3" applyNumberFormat="1" applyFont="1" applyFill="1">
      <alignment vertical="center"/>
    </xf>
  </cellXfs>
  <cellStyles count="6">
    <cellStyle name="백분율" xfId="1" builtinId="5"/>
    <cellStyle name="백분율 2" xfId="4" xr:uid="{6C8B8B24-6D3A-45AF-B874-C21924BB73CF}"/>
    <cellStyle name="표준" xfId="0" builtinId="0"/>
    <cellStyle name="표준 2" xfId="3" xr:uid="{68887595-60BE-49EC-AE70-339EE6D40124}"/>
    <cellStyle name="표준 5 2" xfId="2" xr:uid="{F57D781A-4755-44F3-9A25-D82A5A97A9A8}"/>
    <cellStyle name="하이퍼링크 2" xfId="5" xr:uid="{A9DA02EF-099D-4FC6-B7FA-E18F438E9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21</xdr:row>
      <xdr:rowOff>0</xdr:rowOff>
    </xdr:from>
    <xdr:to>
      <xdr:col>25</xdr:col>
      <xdr:colOff>716014</xdr:colOff>
      <xdr:row>47</xdr:row>
      <xdr:rowOff>104355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FF1B4EF-D643-4D1B-BEBC-F43B21A9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391525"/>
          <a:ext cx="11745964" cy="5552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7784;&#45944;%20&#54252;&#53944;&#54260;&#47532;&#50724;.xlsx" TargetMode="External"/><Relationship Id="rId1" Type="http://schemas.openxmlformats.org/officeDocument/2006/relationships/externalLinkPath" Target="/6201ac03d97368e8/&#47784;&#45944;%20&#54252;&#53944;&#54260;&#47532;&#507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인컴형 포트폴리오 _ 65세"/>
      <sheetName val="모델 포트폴리오_25세"/>
      <sheetName val="국내 고배당주 ETF 현황"/>
      <sheetName val="모델 포트폴리오 (5)"/>
      <sheetName val="모델 포트폴리오 (6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21C-F9D1-4588-834E-13D98CE991AA}">
  <dimension ref="A1:AF60"/>
  <sheetViews>
    <sheetView tabSelected="1" zoomScale="87" zoomScaleNormal="87" workbookViewId="0">
      <selection activeCell="Y35" sqref="Y35"/>
    </sheetView>
  </sheetViews>
  <sheetFormatPr defaultColWidth="11" defaultRowHeight="16.5" x14ac:dyDescent="0.3"/>
  <cols>
    <col min="2" max="2" width="20" customWidth="1"/>
    <col min="3" max="3" width="32.875" customWidth="1"/>
    <col min="4" max="4" width="9.25" style="2" customWidth="1"/>
    <col min="5" max="5" width="73.25" bestFit="1" customWidth="1"/>
    <col min="6" max="6" width="13" bestFit="1" customWidth="1"/>
    <col min="7" max="7" width="13.625" bestFit="1" customWidth="1"/>
    <col min="8" max="8" width="13.625" customWidth="1"/>
    <col min="9" max="10" width="19.625" hidden="1" customWidth="1"/>
    <col min="11" max="11" width="17.125" hidden="1" customWidth="1"/>
    <col min="12" max="12" width="21.125" customWidth="1"/>
    <col min="13" max="13" width="6.625" style="1" customWidth="1"/>
    <col min="14" max="14" width="2.625" style="1" customWidth="1"/>
    <col min="15" max="18" width="14.875" hidden="1" customWidth="1"/>
    <col min="19" max="19" width="3.125" hidden="1" customWidth="1"/>
    <col min="20" max="20" width="19.125" style="2" hidden="1" customWidth="1"/>
    <col min="21" max="21" width="0" hidden="1" customWidth="1"/>
  </cols>
  <sheetData>
    <row r="1" spans="1:32" s="3" customFormat="1" ht="23.25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32" s="1" customFormat="1" ht="33.75" x14ac:dyDescent="0.3">
      <c r="B2" s="157" t="s">
        <v>74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T2" s="111"/>
    </row>
    <row r="3" spans="1:32" s="7" customFormat="1" ht="17.25" thickBot="1" x14ac:dyDescent="0.35">
      <c r="D3" s="8"/>
      <c r="N3" s="9"/>
      <c r="O3" s="9"/>
      <c r="P3" s="9"/>
      <c r="Q3" s="9"/>
      <c r="R3" s="9"/>
      <c r="S3" s="9"/>
      <c r="T3" s="10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15" customFormat="1" ht="63" customHeight="1" thickBot="1" x14ac:dyDescent="0.35">
      <c r="A4" s="11"/>
      <c r="B4" s="141" t="s">
        <v>84</v>
      </c>
      <c r="C4" s="141"/>
      <c r="D4" s="141"/>
      <c r="E4" s="141"/>
      <c r="F4" s="67" t="s">
        <v>0</v>
      </c>
      <c r="G4" s="67" t="s">
        <v>1</v>
      </c>
      <c r="H4" s="67" t="s">
        <v>2</v>
      </c>
      <c r="I4" s="68" t="s">
        <v>3</v>
      </c>
      <c r="J4" s="69" t="s">
        <v>4</v>
      </c>
      <c r="K4" s="68" t="s">
        <v>5</v>
      </c>
      <c r="L4" s="70" t="s">
        <v>6</v>
      </c>
      <c r="M4" s="12"/>
      <c r="N4" s="13"/>
      <c r="O4" s="14" t="s">
        <v>7</v>
      </c>
      <c r="P4" s="14" t="s">
        <v>8</v>
      </c>
      <c r="Q4" s="14" t="s">
        <v>9</v>
      </c>
      <c r="R4" s="14"/>
      <c r="S4" s="14"/>
      <c r="T4" s="14" t="s">
        <v>10</v>
      </c>
    </row>
    <row r="5" spans="1:32" s="15" customFormat="1" ht="39.75" customHeight="1" thickBot="1" x14ac:dyDescent="0.35">
      <c r="A5" s="11"/>
      <c r="B5" s="71" t="s">
        <v>46</v>
      </c>
      <c r="C5" s="72" t="s">
        <v>11</v>
      </c>
      <c r="D5" s="73" t="s">
        <v>47</v>
      </c>
      <c r="E5" s="74" t="s">
        <v>12</v>
      </c>
      <c r="F5" s="17"/>
      <c r="G5" s="18">
        <v>3.5000000000000003E-2</v>
      </c>
      <c r="H5" s="19" t="s">
        <v>13</v>
      </c>
      <c r="I5" s="19">
        <v>0</v>
      </c>
      <c r="J5" s="19">
        <v>0</v>
      </c>
      <c r="K5" s="19">
        <v>0</v>
      </c>
      <c r="L5" s="20" t="s">
        <v>14</v>
      </c>
      <c r="M5" s="21"/>
      <c r="N5" s="22"/>
      <c r="O5" s="23">
        <f>F5*G5</f>
        <v>0</v>
      </c>
      <c r="P5" s="23">
        <f>F5*I5</f>
        <v>0</v>
      </c>
      <c r="Q5" s="24">
        <f>F5*J5</f>
        <v>0</v>
      </c>
      <c r="R5" s="24"/>
      <c r="S5" s="14"/>
      <c r="T5" s="24">
        <v>0.01</v>
      </c>
      <c r="U5" s="25">
        <f>F5*K5</f>
        <v>0</v>
      </c>
    </row>
    <row r="6" spans="1:32" s="15" customFormat="1" ht="39.75" customHeight="1" thickBot="1" x14ac:dyDescent="0.35">
      <c r="A6" s="11"/>
      <c r="B6" s="71"/>
      <c r="C6" s="131" t="s">
        <v>15</v>
      </c>
      <c r="D6" s="73"/>
      <c r="E6" s="76" t="s">
        <v>16</v>
      </c>
      <c r="F6" s="27">
        <v>0.1</v>
      </c>
      <c r="G6" s="28">
        <v>0.04</v>
      </c>
      <c r="H6" s="29" t="s">
        <v>13</v>
      </c>
      <c r="I6" s="29">
        <v>0</v>
      </c>
      <c r="J6" s="29">
        <v>0</v>
      </c>
      <c r="K6" s="29">
        <v>0.05</v>
      </c>
      <c r="L6" s="30" t="s">
        <v>14</v>
      </c>
      <c r="M6" s="21"/>
      <c r="N6" s="22"/>
      <c r="O6" s="23">
        <f>F6*G6</f>
        <v>4.0000000000000001E-3</v>
      </c>
      <c r="P6" s="23">
        <f>F6*I6</f>
        <v>0</v>
      </c>
      <c r="Q6" s="24">
        <f>F6*J6</f>
        <v>0</v>
      </c>
      <c r="R6" s="24"/>
      <c r="S6" s="14"/>
      <c r="T6" s="14" t="s">
        <v>17</v>
      </c>
      <c r="U6" s="25">
        <f>F6*K6</f>
        <v>5.000000000000001E-3</v>
      </c>
    </row>
    <row r="7" spans="1:32" s="15" customFormat="1" ht="39.75" hidden="1" customHeight="1" x14ac:dyDescent="0.35">
      <c r="A7" s="11"/>
      <c r="B7" s="71"/>
      <c r="C7" s="131"/>
      <c r="D7" s="73"/>
      <c r="E7" s="77" t="s">
        <v>18</v>
      </c>
      <c r="F7" s="31"/>
      <c r="G7" s="32">
        <v>4.5999999999999999E-2</v>
      </c>
      <c r="H7" s="33" t="s">
        <v>13</v>
      </c>
      <c r="I7" s="33"/>
      <c r="J7" s="33"/>
      <c r="K7" s="33"/>
      <c r="L7" s="34" t="s">
        <v>14</v>
      </c>
      <c r="M7" s="21"/>
      <c r="N7" s="22"/>
      <c r="O7" s="23">
        <f>F7*G7</f>
        <v>0</v>
      </c>
      <c r="P7" s="23"/>
      <c r="Q7" s="24"/>
      <c r="R7" s="24"/>
      <c r="S7" s="14"/>
      <c r="T7" s="14"/>
      <c r="U7" s="25"/>
    </row>
    <row r="8" spans="1:32" s="15" customFormat="1" ht="39.75" customHeight="1" thickBot="1" x14ac:dyDescent="0.35">
      <c r="A8" s="11"/>
      <c r="B8" s="71"/>
      <c r="C8" s="132" t="s">
        <v>19</v>
      </c>
      <c r="D8" s="73"/>
      <c r="E8" s="76" t="s">
        <v>20</v>
      </c>
      <c r="F8" s="27">
        <v>0.2</v>
      </c>
      <c r="G8" s="28">
        <v>0.12</v>
      </c>
      <c r="H8" s="29" t="s">
        <v>13</v>
      </c>
      <c r="I8" s="29"/>
      <c r="J8" s="29"/>
      <c r="K8" s="29"/>
      <c r="L8" s="30" t="s">
        <v>14</v>
      </c>
      <c r="M8" s="21"/>
      <c r="N8" s="22"/>
      <c r="O8" s="23">
        <f>F8*G8</f>
        <v>2.4E-2</v>
      </c>
      <c r="P8" s="23">
        <v>-0.06</v>
      </c>
      <c r="Q8" s="24"/>
      <c r="R8" s="24"/>
      <c r="S8" s="14"/>
      <c r="T8" s="14" t="s">
        <v>48</v>
      </c>
      <c r="U8" s="25"/>
    </row>
    <row r="9" spans="1:32" s="15" customFormat="1" ht="39.75" hidden="1" customHeight="1" thickBot="1" x14ac:dyDescent="0.35">
      <c r="A9" s="11"/>
      <c r="B9" s="71"/>
      <c r="C9" s="132"/>
      <c r="D9" s="78"/>
      <c r="E9" s="79" t="s">
        <v>49</v>
      </c>
      <c r="F9" s="31"/>
      <c r="G9" s="32">
        <v>0.13500000000000001</v>
      </c>
      <c r="H9" s="33" t="s">
        <v>13</v>
      </c>
      <c r="I9" s="33"/>
      <c r="J9" s="33"/>
      <c r="K9" s="33"/>
      <c r="L9" s="34" t="s">
        <v>14</v>
      </c>
      <c r="M9" s="21"/>
      <c r="N9" s="22"/>
      <c r="O9" s="23">
        <f>F9*G9</f>
        <v>0</v>
      </c>
      <c r="P9" s="23"/>
      <c r="Q9" s="24"/>
      <c r="R9" s="24"/>
      <c r="S9" s="14"/>
      <c r="T9" s="14"/>
      <c r="U9" s="25"/>
    </row>
    <row r="10" spans="1:32" s="15" customFormat="1" ht="39.75" customHeight="1" thickBot="1" x14ac:dyDescent="0.35">
      <c r="A10" s="11"/>
      <c r="B10" s="71"/>
      <c r="C10" s="131" t="s">
        <v>22</v>
      </c>
      <c r="D10" s="80" t="s">
        <v>50</v>
      </c>
      <c r="E10" s="76" t="s">
        <v>23</v>
      </c>
      <c r="F10" s="27">
        <v>0.1</v>
      </c>
      <c r="G10" s="28">
        <v>6.5000000000000002E-2</v>
      </c>
      <c r="H10" s="29" t="s">
        <v>13</v>
      </c>
      <c r="I10" s="29">
        <v>0</v>
      </c>
      <c r="J10" s="29">
        <v>0</v>
      </c>
      <c r="K10" s="29">
        <v>0.1</v>
      </c>
      <c r="L10" s="30" t="s">
        <v>24</v>
      </c>
      <c r="M10" s="21"/>
      <c r="N10" s="22"/>
      <c r="O10" s="23">
        <f>F10*G10</f>
        <v>6.5000000000000006E-3</v>
      </c>
      <c r="P10" s="23">
        <f>F10*I10</f>
        <v>0</v>
      </c>
      <c r="Q10" s="24">
        <f>F10*J10</f>
        <v>0</v>
      </c>
      <c r="R10" s="24"/>
      <c r="S10" s="14"/>
      <c r="T10" s="14" t="s">
        <v>25</v>
      </c>
      <c r="U10" s="25">
        <f>F10*K10</f>
        <v>1.0000000000000002E-2</v>
      </c>
    </row>
    <row r="11" spans="1:32" s="15" customFormat="1" ht="39.75" hidden="1" customHeight="1" thickBot="1" x14ac:dyDescent="0.35">
      <c r="A11" s="11"/>
      <c r="B11" s="81"/>
      <c r="C11" s="131"/>
      <c r="D11" s="82"/>
      <c r="E11" s="83" t="s">
        <v>26</v>
      </c>
      <c r="F11" s="37"/>
      <c r="G11" s="38">
        <v>6.7000000000000004E-2</v>
      </c>
      <c r="H11" s="39" t="s">
        <v>13</v>
      </c>
      <c r="I11" s="39"/>
      <c r="J11" s="39"/>
      <c r="K11" s="39"/>
      <c r="L11" s="40" t="s">
        <v>24</v>
      </c>
      <c r="M11" s="21"/>
      <c r="N11" s="22"/>
      <c r="O11" s="23">
        <f>F11*G11</f>
        <v>0</v>
      </c>
      <c r="P11" s="23"/>
      <c r="Q11" s="24"/>
      <c r="R11" s="24"/>
      <c r="S11" s="14"/>
      <c r="T11" s="14"/>
      <c r="U11" s="25"/>
    </row>
    <row r="12" spans="1:32" s="15" customFormat="1" ht="39.75" hidden="1" customHeight="1" x14ac:dyDescent="0.3">
      <c r="A12" s="11"/>
      <c r="B12" s="84"/>
      <c r="C12" s="139" t="s">
        <v>27</v>
      </c>
      <c r="D12" s="82"/>
      <c r="E12" s="85" t="s">
        <v>28</v>
      </c>
      <c r="F12" s="41"/>
      <c r="G12" s="42">
        <v>3.5000000000000003E-2</v>
      </c>
      <c r="H12" s="43" t="s">
        <v>13</v>
      </c>
      <c r="I12" s="43">
        <v>6.5000000000000002E-2</v>
      </c>
      <c r="J12" s="43">
        <v>0.1</v>
      </c>
      <c r="K12" s="43">
        <v>0.17</v>
      </c>
      <c r="L12" s="44" t="s">
        <v>24</v>
      </c>
      <c r="M12" s="21"/>
      <c r="N12" s="22"/>
      <c r="O12" s="23">
        <f>F12*G12</f>
        <v>0</v>
      </c>
      <c r="P12" s="23">
        <f>F12*I12</f>
        <v>0</v>
      </c>
      <c r="Q12" s="24">
        <f>F12*J12</f>
        <v>0</v>
      </c>
      <c r="R12" s="24"/>
      <c r="S12" s="14"/>
      <c r="T12" s="45">
        <v>0.17399999999999999</v>
      </c>
      <c r="U12" s="25">
        <f>F12*K12</f>
        <v>0</v>
      </c>
    </row>
    <row r="13" spans="1:32" s="15" customFormat="1" ht="39.75" hidden="1" customHeight="1" x14ac:dyDescent="0.3">
      <c r="A13" s="11"/>
      <c r="B13" s="86"/>
      <c r="C13" s="140"/>
      <c r="D13" s="82"/>
      <c r="E13" s="87" t="s">
        <v>29</v>
      </c>
      <c r="F13" s="88"/>
      <c r="G13" s="89">
        <f>(412-29-31-25+40+30+34)/31535</f>
        <v>1.3667353733946409E-2</v>
      </c>
      <c r="H13" s="90" t="s">
        <v>13</v>
      </c>
      <c r="I13" s="90"/>
      <c r="J13" s="90"/>
      <c r="K13" s="90"/>
      <c r="L13" s="91" t="s">
        <v>24</v>
      </c>
      <c r="M13" s="21"/>
      <c r="N13" s="22"/>
      <c r="O13" s="23">
        <f>F13*G13</f>
        <v>0</v>
      </c>
      <c r="P13" s="23"/>
      <c r="Q13" s="24"/>
      <c r="R13" s="24"/>
      <c r="S13" s="14"/>
      <c r="T13" s="45"/>
      <c r="U13" s="25"/>
    </row>
    <row r="14" spans="1:32" s="15" customFormat="1" ht="39.75" customHeight="1" x14ac:dyDescent="0.3">
      <c r="A14" s="11"/>
      <c r="B14" s="129" t="s">
        <v>81</v>
      </c>
      <c r="C14" s="136" t="s">
        <v>30</v>
      </c>
      <c r="D14" s="82"/>
      <c r="E14" s="85" t="s">
        <v>31</v>
      </c>
      <c r="F14" s="41">
        <v>0.1</v>
      </c>
      <c r="G14" s="42">
        <v>9.5000000000000001E-2</v>
      </c>
      <c r="H14" s="43" t="s">
        <v>13</v>
      </c>
      <c r="I14" s="43"/>
      <c r="J14" s="43"/>
      <c r="K14" s="43"/>
      <c r="L14" s="44" t="s">
        <v>24</v>
      </c>
      <c r="M14" s="21"/>
      <c r="N14" s="22"/>
      <c r="O14" s="23">
        <f>F14*G14</f>
        <v>9.5000000000000015E-3</v>
      </c>
      <c r="P14" s="23">
        <v>0.06</v>
      </c>
      <c r="Q14" s="24"/>
      <c r="R14" s="24"/>
      <c r="S14" s="14"/>
      <c r="T14" s="45"/>
      <c r="U14" s="25"/>
    </row>
    <row r="15" spans="1:32" s="15" customFormat="1" ht="39.75" hidden="1" customHeight="1" x14ac:dyDescent="0.3">
      <c r="A15" s="11"/>
      <c r="B15" s="95"/>
      <c r="C15" s="137"/>
      <c r="D15" s="82"/>
      <c r="E15" s="76" t="s">
        <v>32</v>
      </c>
      <c r="F15" s="27"/>
      <c r="G15" s="28">
        <v>0.06</v>
      </c>
      <c r="H15" s="29" t="s">
        <v>13</v>
      </c>
      <c r="I15" s="29"/>
      <c r="J15" s="29"/>
      <c r="K15" s="29"/>
      <c r="L15" s="30" t="s">
        <v>24</v>
      </c>
      <c r="M15" s="21"/>
      <c r="N15" s="22"/>
      <c r="O15" s="23">
        <f>F15*G15</f>
        <v>0</v>
      </c>
      <c r="P15" s="23"/>
      <c r="Q15" s="24"/>
      <c r="R15" s="24"/>
      <c r="S15" s="14"/>
      <c r="T15" s="45"/>
      <c r="U15" s="25"/>
    </row>
    <row r="16" spans="1:32" s="15" customFormat="1" ht="39.75" hidden="1" customHeight="1" thickBot="1" x14ac:dyDescent="0.35">
      <c r="A16" s="11"/>
      <c r="B16" s="95"/>
      <c r="C16" s="137"/>
      <c r="D16" s="82"/>
      <c r="E16" s="76" t="s">
        <v>33</v>
      </c>
      <c r="F16" s="27"/>
      <c r="G16" s="28">
        <v>0.1</v>
      </c>
      <c r="H16" s="29" t="s">
        <v>13</v>
      </c>
      <c r="I16" s="29"/>
      <c r="J16" s="29"/>
      <c r="K16" s="29"/>
      <c r="L16" s="30" t="s">
        <v>24</v>
      </c>
      <c r="M16" s="21"/>
      <c r="N16" s="22"/>
      <c r="O16" s="23">
        <f>F16*G16</f>
        <v>0</v>
      </c>
      <c r="P16" s="23"/>
      <c r="Q16" s="24"/>
      <c r="R16" s="24"/>
      <c r="S16" s="14"/>
      <c r="T16" s="45"/>
      <c r="U16" s="25"/>
    </row>
    <row r="17" spans="1:21" s="15" customFormat="1" ht="39.75" customHeight="1" thickBot="1" x14ac:dyDescent="0.35">
      <c r="A17" s="11"/>
      <c r="B17" s="130"/>
      <c r="C17" s="137"/>
      <c r="D17" s="82"/>
      <c r="E17" s="76" t="s">
        <v>34</v>
      </c>
      <c r="F17" s="27">
        <v>0.1</v>
      </c>
      <c r="G17" s="28">
        <v>0.13</v>
      </c>
      <c r="H17" s="29" t="s">
        <v>13</v>
      </c>
      <c r="I17" s="29"/>
      <c r="J17" s="29"/>
      <c r="K17" s="29"/>
      <c r="L17" s="30" t="s">
        <v>24</v>
      </c>
      <c r="M17" s="21"/>
      <c r="N17" s="22"/>
      <c r="O17" s="23">
        <f>F17*G17</f>
        <v>1.3000000000000001E-2</v>
      </c>
      <c r="P17" s="23">
        <v>0</v>
      </c>
      <c r="Q17" s="24"/>
      <c r="R17" s="24"/>
      <c r="S17" s="14"/>
      <c r="T17" s="45"/>
      <c r="U17" s="25"/>
    </row>
    <row r="18" spans="1:21" s="15" customFormat="1" ht="39.75" hidden="1" customHeight="1" thickBot="1" x14ac:dyDescent="0.35">
      <c r="A18" s="11"/>
      <c r="B18" s="92"/>
      <c r="C18" s="137"/>
      <c r="D18" s="82"/>
      <c r="E18" s="76" t="s">
        <v>51</v>
      </c>
      <c r="F18" s="27"/>
      <c r="G18" s="28">
        <v>0.15</v>
      </c>
      <c r="H18" s="29" t="s">
        <v>13</v>
      </c>
      <c r="I18" s="29"/>
      <c r="J18" s="29"/>
      <c r="K18" s="29"/>
      <c r="L18" s="30" t="s">
        <v>24</v>
      </c>
      <c r="M18" s="21"/>
      <c r="N18" s="22"/>
      <c r="O18" s="23">
        <f>F18*G18</f>
        <v>0</v>
      </c>
      <c r="P18" s="23"/>
      <c r="Q18" s="24"/>
      <c r="R18" s="24"/>
      <c r="S18" s="14"/>
      <c r="T18" s="45"/>
      <c r="U18" s="25"/>
    </row>
    <row r="19" spans="1:21" s="15" customFormat="1" ht="39.75" hidden="1" customHeight="1" x14ac:dyDescent="0.3">
      <c r="A19" s="11"/>
      <c r="B19" s="93"/>
      <c r="C19" s="138"/>
      <c r="D19" s="82"/>
      <c r="E19" s="94" t="s">
        <v>52</v>
      </c>
      <c r="F19" s="52"/>
      <c r="G19" s="53">
        <v>0.12</v>
      </c>
      <c r="H19" s="54" t="s">
        <v>13</v>
      </c>
      <c r="I19" s="54"/>
      <c r="J19" s="54"/>
      <c r="K19" s="54"/>
      <c r="L19" s="55" t="s">
        <v>24</v>
      </c>
      <c r="M19" s="21"/>
      <c r="N19" s="22"/>
      <c r="O19" s="23">
        <f>F19*G19</f>
        <v>0</v>
      </c>
      <c r="P19" s="23"/>
      <c r="Q19" s="24"/>
      <c r="R19" s="24"/>
      <c r="S19" s="14"/>
      <c r="T19" s="45"/>
      <c r="U19" s="25"/>
    </row>
    <row r="20" spans="1:21" s="15" customFormat="1" ht="39.75" customHeight="1" x14ac:dyDescent="0.3">
      <c r="A20" s="11"/>
      <c r="B20" s="129" t="s">
        <v>53</v>
      </c>
      <c r="C20" s="133" t="s">
        <v>35</v>
      </c>
      <c r="D20" s="82"/>
      <c r="E20" s="85" t="s">
        <v>36</v>
      </c>
      <c r="F20" s="41">
        <v>0.1</v>
      </c>
      <c r="G20" s="42">
        <v>0.1</v>
      </c>
      <c r="H20" s="43" t="s">
        <v>13</v>
      </c>
      <c r="I20" s="43"/>
      <c r="J20" s="43"/>
      <c r="K20" s="43"/>
      <c r="L20" s="44" t="s">
        <v>24</v>
      </c>
      <c r="M20" s="21"/>
      <c r="N20" s="22"/>
      <c r="O20" s="23">
        <f>F20*G20</f>
        <v>1.0000000000000002E-2</v>
      </c>
      <c r="P20" s="23">
        <v>0</v>
      </c>
      <c r="Q20" s="24"/>
      <c r="R20" s="24"/>
      <c r="S20" s="14"/>
      <c r="T20" s="45"/>
      <c r="U20" s="25"/>
    </row>
    <row r="21" spans="1:21" s="15" customFormat="1" ht="39.75" hidden="1" customHeight="1" x14ac:dyDescent="0.3">
      <c r="A21" s="11"/>
      <c r="B21" s="95"/>
      <c r="C21" s="134"/>
      <c r="D21" s="82"/>
      <c r="E21" s="76" t="s">
        <v>37</v>
      </c>
      <c r="F21" s="27"/>
      <c r="G21" s="28">
        <v>0.15</v>
      </c>
      <c r="H21" s="29" t="s">
        <v>13</v>
      </c>
      <c r="I21" s="29"/>
      <c r="J21" s="29"/>
      <c r="K21" s="29"/>
      <c r="L21" s="30" t="s">
        <v>24</v>
      </c>
      <c r="M21" s="21"/>
      <c r="N21" s="22"/>
      <c r="O21" s="23">
        <f>F21*G21</f>
        <v>0</v>
      </c>
      <c r="P21" s="23"/>
      <c r="Q21" s="24"/>
      <c r="R21" s="24"/>
      <c r="S21" s="14"/>
      <c r="T21" s="45"/>
      <c r="U21" s="25"/>
    </row>
    <row r="22" spans="1:21" s="15" customFormat="1" ht="39.75" customHeight="1" thickBot="1" x14ac:dyDescent="0.35">
      <c r="A22" s="11"/>
      <c r="B22" s="103"/>
      <c r="C22" s="135"/>
      <c r="D22" s="82"/>
      <c r="E22" s="94" t="s">
        <v>38</v>
      </c>
      <c r="F22" s="52">
        <v>0.1</v>
      </c>
      <c r="G22" s="53">
        <v>0.15</v>
      </c>
      <c r="H22" s="54" t="s">
        <v>13</v>
      </c>
      <c r="I22" s="54"/>
      <c r="J22" s="54"/>
      <c r="K22" s="54"/>
      <c r="L22" s="55" t="s">
        <v>24</v>
      </c>
      <c r="M22" s="21"/>
      <c r="N22" s="22"/>
      <c r="O22" s="23">
        <f>F22*G22</f>
        <v>1.4999999999999999E-2</v>
      </c>
      <c r="P22" s="23">
        <v>-0.05</v>
      </c>
      <c r="Q22" s="24"/>
      <c r="R22" s="24"/>
      <c r="S22" s="14"/>
      <c r="T22" s="45"/>
      <c r="U22" s="25"/>
    </row>
    <row r="23" spans="1:21" s="15" customFormat="1" ht="39.75" customHeight="1" x14ac:dyDescent="0.3">
      <c r="A23" s="11"/>
      <c r="B23" s="129" t="s">
        <v>54</v>
      </c>
      <c r="C23" s="96" t="s">
        <v>39</v>
      </c>
      <c r="D23" s="82"/>
      <c r="E23" s="97" t="s">
        <v>40</v>
      </c>
      <c r="F23" s="98">
        <v>0.1</v>
      </c>
      <c r="G23" s="99">
        <v>0.09</v>
      </c>
      <c r="H23" s="100" t="s">
        <v>13</v>
      </c>
      <c r="I23" s="100">
        <v>0</v>
      </c>
      <c r="J23" s="100">
        <v>0</v>
      </c>
      <c r="K23" s="100">
        <v>0.12</v>
      </c>
      <c r="L23" s="101" t="s">
        <v>24</v>
      </c>
      <c r="M23" s="21"/>
      <c r="N23" s="22"/>
      <c r="O23" s="23">
        <f>F23*G23</f>
        <v>8.9999999999999993E-3</v>
      </c>
      <c r="P23" s="23">
        <f>F23*I23</f>
        <v>0</v>
      </c>
      <c r="Q23" s="24">
        <f>F23*J23</f>
        <v>0</v>
      </c>
      <c r="R23" s="24"/>
      <c r="S23" s="14"/>
      <c r="T23" s="14" t="s">
        <v>41</v>
      </c>
      <c r="U23" s="25">
        <f>F23*K23</f>
        <v>1.2E-2</v>
      </c>
    </row>
    <row r="24" spans="1:21" s="15" customFormat="1" ht="39.75" customHeight="1" x14ac:dyDescent="0.3">
      <c r="A24" s="11"/>
      <c r="B24" s="95"/>
      <c r="C24" s="102" t="s">
        <v>42</v>
      </c>
      <c r="D24" s="82"/>
      <c r="E24" s="76" t="s">
        <v>43</v>
      </c>
      <c r="F24" s="27">
        <v>0.05</v>
      </c>
      <c r="G24" s="28">
        <v>0.09</v>
      </c>
      <c r="H24" s="29" t="s">
        <v>13</v>
      </c>
      <c r="I24" s="29">
        <v>0</v>
      </c>
      <c r="J24" s="29">
        <v>0</v>
      </c>
      <c r="K24" s="29">
        <v>0.1</v>
      </c>
      <c r="L24" s="30" t="s">
        <v>24</v>
      </c>
      <c r="M24" s="21"/>
      <c r="N24" s="22"/>
      <c r="O24" s="23">
        <f>F24*G24</f>
        <v>4.4999999999999997E-3</v>
      </c>
      <c r="P24" s="23">
        <f>F24*I24</f>
        <v>0</v>
      </c>
      <c r="Q24" s="24">
        <f>F24*J24</f>
        <v>0</v>
      </c>
      <c r="R24" s="24"/>
      <c r="S24" s="14"/>
      <c r="T24" s="24">
        <v>0.1</v>
      </c>
      <c r="U24" s="25">
        <f>F24*K24</f>
        <v>5.000000000000001E-3</v>
      </c>
    </row>
    <row r="25" spans="1:21" s="15" customFormat="1" ht="39.75" customHeight="1" thickBot="1" x14ac:dyDescent="0.35">
      <c r="A25" s="11"/>
      <c r="B25" s="103"/>
      <c r="C25" s="104" t="s">
        <v>44</v>
      </c>
      <c r="D25" s="105"/>
      <c r="E25" s="94" t="s">
        <v>45</v>
      </c>
      <c r="F25" s="52">
        <v>0.05</v>
      </c>
      <c r="G25" s="53">
        <v>4.4999999999999998E-2</v>
      </c>
      <c r="H25" s="54" t="s">
        <v>13</v>
      </c>
      <c r="I25" s="54"/>
      <c r="J25" s="54"/>
      <c r="K25" s="54"/>
      <c r="L25" s="55" t="s">
        <v>24</v>
      </c>
      <c r="M25" s="21"/>
      <c r="N25" s="22"/>
      <c r="O25" s="23">
        <f>F25*G25</f>
        <v>2.2499999999999998E-3</v>
      </c>
      <c r="P25" s="23">
        <v>0.05</v>
      </c>
      <c r="Q25" s="24"/>
      <c r="R25" s="24"/>
      <c r="S25" s="14"/>
      <c r="T25" s="24"/>
      <c r="U25" s="25"/>
    </row>
    <row r="26" spans="1:21" s="15" customFormat="1" ht="39.75" customHeight="1" thickBot="1" x14ac:dyDescent="0.35">
      <c r="A26" s="11"/>
      <c r="B26" s="126"/>
      <c r="C26" s="127"/>
      <c r="D26" s="127"/>
      <c r="E26" s="128"/>
      <c r="F26" s="108">
        <f>SUM(F5:F25)</f>
        <v>1</v>
      </c>
      <c r="G26" s="109">
        <f>O26</f>
        <v>9.5500000000000002E-2</v>
      </c>
      <c r="H26" s="109"/>
      <c r="I26" s="109">
        <f>P26</f>
        <v>-0.05</v>
      </c>
      <c r="J26" s="109">
        <f>Q26</f>
        <v>0</v>
      </c>
      <c r="K26" s="109"/>
      <c r="L26" s="110"/>
      <c r="M26" s="56"/>
      <c r="N26" s="57"/>
      <c r="O26" s="23">
        <f>SUM(O5:O24)</f>
        <v>9.5500000000000002E-2</v>
      </c>
      <c r="P26" s="23">
        <f>SUM(P5:P24)</f>
        <v>-0.05</v>
      </c>
      <c r="Q26" s="24">
        <f>SUM(Q5:Q24)</f>
        <v>0</v>
      </c>
      <c r="R26" s="24"/>
      <c r="S26" s="14"/>
      <c r="T26" s="14"/>
      <c r="U26" s="25">
        <f>SUM(U5:U24)</f>
        <v>3.2000000000000001E-2</v>
      </c>
    </row>
    <row r="27" spans="1:21" s="1" customFormat="1" x14ac:dyDescent="0.3">
      <c r="D27" s="111"/>
      <c r="T27" s="111"/>
    </row>
    <row r="28" spans="1:21" s="1" customFormat="1" x14ac:dyDescent="0.3">
      <c r="D28" s="111"/>
      <c r="T28" s="111"/>
    </row>
    <row r="33" spans="1:32" s="7" customFormat="1" x14ac:dyDescent="0.3">
      <c r="D33" s="8"/>
      <c r="N33" s="9"/>
      <c r="O33" s="9"/>
      <c r="P33" s="9"/>
      <c r="Q33" s="9"/>
      <c r="R33" s="9"/>
      <c r="S33" s="9"/>
      <c r="T33" s="10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7" customFormat="1" ht="17.25" thickBot="1" x14ac:dyDescent="0.35">
      <c r="D34" s="8"/>
      <c r="N34" s="9"/>
      <c r="O34" s="9"/>
      <c r="P34" s="9"/>
      <c r="Q34" s="9"/>
      <c r="R34" s="9"/>
      <c r="S34" s="9"/>
      <c r="T34" s="10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15" customFormat="1" ht="63" customHeight="1" thickBot="1" x14ac:dyDescent="0.35">
      <c r="A35" s="11"/>
      <c r="B35" s="65" t="s">
        <v>84</v>
      </c>
      <c r="C35" s="66"/>
      <c r="D35" s="66"/>
      <c r="E35" s="66"/>
      <c r="F35" s="67" t="s">
        <v>0</v>
      </c>
      <c r="G35" s="67" t="s">
        <v>1</v>
      </c>
      <c r="H35" s="67" t="s">
        <v>2</v>
      </c>
      <c r="I35" s="68" t="s">
        <v>3</v>
      </c>
      <c r="J35" s="69" t="s">
        <v>4</v>
      </c>
      <c r="K35" s="68" t="s">
        <v>5</v>
      </c>
      <c r="L35" s="70" t="s">
        <v>6</v>
      </c>
      <c r="M35" s="12"/>
      <c r="N35" s="13"/>
      <c r="O35" s="14" t="s">
        <v>7</v>
      </c>
      <c r="P35" s="14" t="s">
        <v>8</v>
      </c>
      <c r="Q35" s="14" t="s">
        <v>9</v>
      </c>
      <c r="R35" s="14"/>
      <c r="S35" s="14"/>
      <c r="T35" s="14" t="s">
        <v>10</v>
      </c>
    </row>
    <row r="36" spans="1:32" s="15" customFormat="1" ht="39.75" customHeight="1" x14ac:dyDescent="0.3">
      <c r="A36" s="11"/>
      <c r="B36" s="71" t="s">
        <v>70</v>
      </c>
      <c r="C36" s="16" t="s">
        <v>11</v>
      </c>
      <c r="D36" s="151" t="s">
        <v>75</v>
      </c>
      <c r="E36" s="148" t="s">
        <v>12</v>
      </c>
      <c r="F36" s="17"/>
      <c r="G36" s="18">
        <v>3.5000000000000003E-2</v>
      </c>
      <c r="H36" s="19" t="s">
        <v>13</v>
      </c>
      <c r="I36" s="19">
        <v>0</v>
      </c>
      <c r="J36" s="19">
        <v>0</v>
      </c>
      <c r="K36" s="19">
        <v>0</v>
      </c>
      <c r="L36" s="20" t="s">
        <v>14</v>
      </c>
      <c r="M36" s="21"/>
      <c r="N36" s="22"/>
      <c r="O36" s="23">
        <f>F36*G36</f>
        <v>0</v>
      </c>
      <c r="P36" s="23">
        <f>F36*I36</f>
        <v>0</v>
      </c>
      <c r="Q36" s="24">
        <f>F36*J36</f>
        <v>0</v>
      </c>
      <c r="R36" s="24"/>
      <c r="S36" s="14"/>
      <c r="T36" s="14"/>
      <c r="U36" s="25">
        <f>F36*K36</f>
        <v>0</v>
      </c>
    </row>
    <row r="37" spans="1:32" s="15" customFormat="1" ht="39.75" customHeight="1" x14ac:dyDescent="0.3">
      <c r="A37" s="11"/>
      <c r="B37" s="75"/>
      <c r="C37" s="26" t="s">
        <v>15</v>
      </c>
      <c r="D37" s="152"/>
      <c r="E37" s="146" t="s">
        <v>16</v>
      </c>
      <c r="F37" s="27">
        <v>0.1</v>
      </c>
      <c r="G37" s="28">
        <v>0.04</v>
      </c>
      <c r="H37" s="29" t="s">
        <v>13</v>
      </c>
      <c r="I37" s="29">
        <v>0</v>
      </c>
      <c r="J37" s="29">
        <v>0</v>
      </c>
      <c r="K37" s="29">
        <v>0.05</v>
      </c>
      <c r="L37" s="30" t="s">
        <v>14</v>
      </c>
      <c r="M37" s="21"/>
      <c r="N37" s="22"/>
      <c r="O37" s="23">
        <f t="shared" ref="O37:O57" si="0">F37*G37</f>
        <v>4.0000000000000001E-3</v>
      </c>
      <c r="P37" s="23">
        <f>F37*I37</f>
        <v>0</v>
      </c>
      <c r="Q37" s="24">
        <f>F37*J37</f>
        <v>0</v>
      </c>
      <c r="R37" s="24"/>
      <c r="S37" s="14"/>
      <c r="T37" s="14" t="s">
        <v>17</v>
      </c>
      <c r="U37" s="25">
        <f>F37*K37</f>
        <v>5.000000000000001E-3</v>
      </c>
    </row>
    <row r="38" spans="1:32" s="15" customFormat="1" ht="39.75" customHeight="1" x14ac:dyDescent="0.3">
      <c r="A38" s="11"/>
      <c r="B38" s="75"/>
      <c r="C38" s="26"/>
      <c r="D38" s="152"/>
      <c r="E38" s="79" t="s">
        <v>18</v>
      </c>
      <c r="F38" s="31"/>
      <c r="G38" s="32">
        <v>4.4999999999999998E-2</v>
      </c>
      <c r="H38" s="33" t="s">
        <v>13</v>
      </c>
      <c r="I38" s="33"/>
      <c r="J38" s="33"/>
      <c r="K38" s="33"/>
      <c r="L38" s="34" t="s">
        <v>14</v>
      </c>
      <c r="M38" s="21"/>
      <c r="N38" s="22"/>
      <c r="O38" s="23">
        <f t="shared" si="0"/>
        <v>0</v>
      </c>
      <c r="P38" s="23"/>
      <c r="Q38" s="24"/>
      <c r="R38" s="24"/>
      <c r="S38" s="14"/>
      <c r="T38" s="14"/>
      <c r="U38" s="25"/>
    </row>
    <row r="39" spans="1:32" s="15" customFormat="1" ht="39.75" customHeight="1" x14ac:dyDescent="0.3">
      <c r="A39" s="11"/>
      <c r="B39" s="75"/>
      <c r="C39" s="26" t="s">
        <v>19</v>
      </c>
      <c r="D39" s="152"/>
      <c r="E39" s="146" t="s">
        <v>20</v>
      </c>
      <c r="F39" s="27">
        <v>0.2</v>
      </c>
      <c r="G39" s="28">
        <v>0.12</v>
      </c>
      <c r="H39" s="29" t="s">
        <v>13</v>
      </c>
      <c r="I39" s="29"/>
      <c r="J39" s="29"/>
      <c r="K39" s="29"/>
      <c r="L39" s="30" t="s">
        <v>14</v>
      </c>
      <c r="M39" s="21"/>
      <c r="N39" s="22"/>
      <c r="O39" s="23">
        <f t="shared" si="0"/>
        <v>2.4E-2</v>
      </c>
      <c r="P39" s="23"/>
      <c r="Q39" s="24"/>
      <c r="R39" s="24"/>
      <c r="S39" s="14"/>
      <c r="T39" s="14"/>
      <c r="U39" s="25"/>
    </row>
    <row r="40" spans="1:32" s="15" customFormat="1" ht="39.75" customHeight="1" x14ac:dyDescent="0.3">
      <c r="A40" s="11"/>
      <c r="B40" s="75"/>
      <c r="C40" s="26"/>
      <c r="D40" s="120"/>
      <c r="E40" s="79" t="s">
        <v>21</v>
      </c>
      <c r="F40" s="31"/>
      <c r="G40" s="32">
        <v>0.13500000000000001</v>
      </c>
      <c r="H40" s="33" t="s">
        <v>13</v>
      </c>
      <c r="I40" s="33"/>
      <c r="J40" s="33"/>
      <c r="K40" s="33"/>
      <c r="L40" s="34" t="s">
        <v>14</v>
      </c>
      <c r="M40" s="21"/>
      <c r="N40" s="22"/>
      <c r="O40" s="23">
        <f t="shared" si="0"/>
        <v>0</v>
      </c>
      <c r="P40" s="23"/>
      <c r="Q40" s="24"/>
      <c r="R40" s="24"/>
      <c r="S40" s="14"/>
      <c r="T40" s="14"/>
      <c r="U40" s="25"/>
    </row>
    <row r="41" spans="1:32" s="15" customFormat="1" ht="39.75" customHeight="1" x14ac:dyDescent="0.3">
      <c r="A41" s="11"/>
      <c r="B41" s="75"/>
      <c r="C41" s="35" t="s">
        <v>22</v>
      </c>
      <c r="D41" s="153" t="s">
        <v>76</v>
      </c>
      <c r="E41" s="146" t="s">
        <v>23</v>
      </c>
      <c r="F41" s="27">
        <v>0.1</v>
      </c>
      <c r="G41" s="28">
        <v>6.5000000000000002E-2</v>
      </c>
      <c r="H41" s="29" t="s">
        <v>13</v>
      </c>
      <c r="I41" s="29">
        <v>0</v>
      </c>
      <c r="J41" s="29">
        <v>0</v>
      </c>
      <c r="K41" s="29">
        <v>0.1</v>
      </c>
      <c r="L41" s="30" t="s">
        <v>24</v>
      </c>
      <c r="M41" s="21"/>
      <c r="N41" s="22"/>
      <c r="O41" s="23">
        <f t="shared" si="0"/>
        <v>6.5000000000000006E-3</v>
      </c>
      <c r="P41" s="23">
        <f>F41*I41</f>
        <v>0</v>
      </c>
      <c r="Q41" s="24">
        <f>F41*J41</f>
        <v>0</v>
      </c>
      <c r="R41" s="24"/>
      <c r="S41" s="14"/>
      <c r="T41" s="14" t="s">
        <v>25</v>
      </c>
      <c r="U41" s="25">
        <f>F41*K41</f>
        <v>1.0000000000000002E-2</v>
      </c>
    </row>
    <row r="42" spans="1:32" s="15" customFormat="1" ht="39.75" customHeight="1" thickBot="1" x14ac:dyDescent="0.35">
      <c r="A42" s="11"/>
      <c r="B42" s="150"/>
      <c r="C42" s="36"/>
      <c r="D42" s="154"/>
      <c r="E42" s="149" t="s">
        <v>26</v>
      </c>
      <c r="F42" s="37"/>
      <c r="G42" s="38">
        <v>6.5000000000000002E-2</v>
      </c>
      <c r="H42" s="39" t="s">
        <v>13</v>
      </c>
      <c r="I42" s="39"/>
      <c r="J42" s="39"/>
      <c r="K42" s="39"/>
      <c r="L42" s="40" t="s">
        <v>24</v>
      </c>
      <c r="M42" s="21"/>
      <c r="N42" s="22"/>
      <c r="O42" s="23">
        <f t="shared" si="0"/>
        <v>0</v>
      </c>
      <c r="P42" s="23"/>
      <c r="Q42" s="24"/>
      <c r="R42" s="24"/>
      <c r="S42" s="14"/>
      <c r="T42" s="14"/>
      <c r="U42" s="25"/>
    </row>
    <row r="43" spans="1:32" s="15" customFormat="1" ht="39.75" customHeight="1" x14ac:dyDescent="0.3">
      <c r="A43" s="11"/>
      <c r="B43" s="129" t="s">
        <v>80</v>
      </c>
      <c r="C43" s="142" t="s">
        <v>79</v>
      </c>
      <c r="D43" s="154"/>
      <c r="E43" s="144" t="s">
        <v>77</v>
      </c>
      <c r="F43" s="41"/>
      <c r="G43" s="42">
        <v>0.05</v>
      </c>
      <c r="H43" s="43" t="s">
        <v>13</v>
      </c>
      <c r="I43" s="43">
        <v>6.5000000000000002E-2</v>
      </c>
      <c r="J43" s="43">
        <v>0.1</v>
      </c>
      <c r="K43" s="43">
        <v>0.17</v>
      </c>
      <c r="L43" s="44" t="s">
        <v>24</v>
      </c>
      <c r="M43" s="21"/>
      <c r="N43" s="22"/>
      <c r="O43" s="23">
        <f t="shared" si="0"/>
        <v>0</v>
      </c>
      <c r="P43" s="23">
        <f>F43*I43</f>
        <v>0</v>
      </c>
      <c r="Q43" s="24">
        <f>F43*J43</f>
        <v>0</v>
      </c>
      <c r="R43" s="24"/>
      <c r="S43" s="14"/>
      <c r="T43" s="45">
        <v>0.17399999999999999</v>
      </c>
      <c r="U43" s="25">
        <f>F43*K43</f>
        <v>0</v>
      </c>
    </row>
    <row r="44" spans="1:32" s="15" customFormat="1" ht="39.75" customHeight="1" thickBot="1" x14ac:dyDescent="0.35">
      <c r="A44" s="11"/>
      <c r="B44" s="95"/>
      <c r="C44" s="156"/>
      <c r="D44" s="154"/>
      <c r="E44" s="145" t="s">
        <v>78</v>
      </c>
      <c r="F44" s="98"/>
      <c r="G44" s="99">
        <v>5.5E-2</v>
      </c>
      <c r="H44" s="100" t="s">
        <v>13</v>
      </c>
      <c r="I44" s="100"/>
      <c r="J44" s="100"/>
      <c r="K44" s="100"/>
      <c r="L44" s="101" t="s">
        <v>82</v>
      </c>
      <c r="M44" s="21"/>
      <c r="N44" s="22"/>
      <c r="O44" s="23">
        <f t="shared" si="0"/>
        <v>0</v>
      </c>
      <c r="P44" s="23"/>
      <c r="Q44" s="24"/>
      <c r="R44" s="24"/>
      <c r="S44" s="14"/>
      <c r="T44" s="45"/>
      <c r="U44" s="25"/>
    </row>
    <row r="45" spans="1:32" s="15" customFormat="1" ht="39.75" customHeight="1" x14ac:dyDescent="0.3">
      <c r="A45" s="11"/>
      <c r="B45" s="95"/>
      <c r="C45" s="142" t="s">
        <v>27</v>
      </c>
      <c r="D45" s="154"/>
      <c r="E45" s="144" t="s">
        <v>28</v>
      </c>
      <c r="F45" s="41"/>
      <c r="G45" s="42">
        <v>3.5000000000000003E-2</v>
      </c>
      <c r="H45" s="43" t="s">
        <v>13</v>
      </c>
      <c r="I45" s="43">
        <v>6.5000000000000002E-2</v>
      </c>
      <c r="J45" s="43">
        <v>0.1</v>
      </c>
      <c r="K45" s="43">
        <v>0.17</v>
      </c>
      <c r="L45" s="44" t="s">
        <v>24</v>
      </c>
      <c r="M45" s="21"/>
      <c r="N45" s="22"/>
      <c r="O45" s="23">
        <f t="shared" ref="O45" si="1">F45*G45</f>
        <v>0</v>
      </c>
      <c r="P45" s="23">
        <f>F45*I45</f>
        <v>0</v>
      </c>
      <c r="Q45" s="24">
        <f>F45*J45</f>
        <v>0</v>
      </c>
      <c r="R45" s="24"/>
      <c r="S45" s="14"/>
      <c r="T45" s="45">
        <v>0.17399999999999999</v>
      </c>
      <c r="U45" s="25">
        <f>F45*K45</f>
        <v>0</v>
      </c>
    </row>
    <row r="46" spans="1:32" s="15" customFormat="1" ht="39.75" customHeight="1" x14ac:dyDescent="0.3">
      <c r="A46" s="11"/>
      <c r="B46" s="95"/>
      <c r="C46" s="143"/>
      <c r="D46" s="154"/>
      <c r="E46" s="79" t="s">
        <v>29</v>
      </c>
      <c r="F46" s="31"/>
      <c r="G46" s="32">
        <v>1.4E-2</v>
      </c>
      <c r="H46" s="33" t="s">
        <v>13</v>
      </c>
      <c r="I46" s="33"/>
      <c r="J46" s="33"/>
      <c r="K46" s="33"/>
      <c r="L46" s="34" t="s">
        <v>24</v>
      </c>
      <c r="M46" s="21"/>
      <c r="N46" s="22"/>
      <c r="O46" s="23">
        <f t="shared" si="0"/>
        <v>0</v>
      </c>
      <c r="P46" s="23"/>
      <c r="Q46" s="24"/>
      <c r="R46" s="24"/>
      <c r="S46" s="14"/>
      <c r="T46" s="45"/>
      <c r="U46" s="25"/>
    </row>
    <row r="47" spans="1:32" s="15" customFormat="1" ht="39.75" customHeight="1" x14ac:dyDescent="0.3">
      <c r="A47" s="11"/>
      <c r="B47" s="95"/>
      <c r="C47" s="35" t="s">
        <v>30</v>
      </c>
      <c r="D47" s="154"/>
      <c r="E47" s="146" t="s">
        <v>31</v>
      </c>
      <c r="F47" s="27">
        <v>0.1</v>
      </c>
      <c r="G47" s="28">
        <v>9.5000000000000001E-2</v>
      </c>
      <c r="H47" s="29" t="s">
        <v>13</v>
      </c>
      <c r="I47" s="29"/>
      <c r="J47" s="29"/>
      <c r="K47" s="29"/>
      <c r="L47" s="30" t="s">
        <v>24</v>
      </c>
      <c r="M47" s="21"/>
      <c r="N47" s="22"/>
      <c r="O47" s="23">
        <f t="shared" si="0"/>
        <v>9.5000000000000015E-3</v>
      </c>
      <c r="P47" s="23"/>
      <c r="Q47" s="24"/>
      <c r="R47" s="24"/>
      <c r="S47" s="14"/>
      <c r="T47" s="45"/>
      <c r="U47" s="25"/>
    </row>
    <row r="48" spans="1:32" s="15" customFormat="1" ht="39.75" customHeight="1" x14ac:dyDescent="0.3">
      <c r="A48" s="11"/>
      <c r="B48" s="95"/>
      <c r="C48" s="35"/>
      <c r="D48" s="154"/>
      <c r="E48" s="146" t="s">
        <v>32</v>
      </c>
      <c r="F48" s="27"/>
      <c r="G48" s="28">
        <v>0.06</v>
      </c>
      <c r="H48" s="29" t="s">
        <v>13</v>
      </c>
      <c r="I48" s="29"/>
      <c r="J48" s="29"/>
      <c r="K48" s="29"/>
      <c r="L48" s="30" t="s">
        <v>24</v>
      </c>
      <c r="M48" s="21"/>
      <c r="N48" s="22"/>
      <c r="O48" s="23">
        <f t="shared" si="0"/>
        <v>0</v>
      </c>
      <c r="P48" s="23"/>
      <c r="Q48" s="24"/>
      <c r="R48" s="24"/>
      <c r="S48" s="14"/>
      <c r="T48" s="45"/>
      <c r="U48" s="25"/>
    </row>
    <row r="49" spans="1:21" s="15" customFormat="1" ht="39.75" customHeight="1" x14ac:dyDescent="0.3">
      <c r="A49" s="11"/>
      <c r="B49" s="95"/>
      <c r="C49" s="35"/>
      <c r="D49" s="154"/>
      <c r="E49" s="146" t="s">
        <v>33</v>
      </c>
      <c r="F49" s="27"/>
      <c r="G49" s="28">
        <v>0.1</v>
      </c>
      <c r="H49" s="29" t="s">
        <v>13</v>
      </c>
      <c r="I49" s="29"/>
      <c r="J49" s="29"/>
      <c r="K49" s="29"/>
      <c r="L49" s="30" t="s">
        <v>24</v>
      </c>
      <c r="M49" s="21"/>
      <c r="N49" s="22"/>
      <c r="O49" s="23">
        <f t="shared" si="0"/>
        <v>0</v>
      </c>
      <c r="P49" s="23"/>
      <c r="Q49" s="24"/>
      <c r="R49" s="24"/>
      <c r="S49" s="14"/>
      <c r="T49" s="45"/>
      <c r="U49" s="25"/>
    </row>
    <row r="50" spans="1:21" s="15" customFormat="1" ht="39.75" customHeight="1" thickBot="1" x14ac:dyDescent="0.35">
      <c r="A50" s="11"/>
      <c r="B50" s="103"/>
      <c r="C50" s="35"/>
      <c r="D50" s="154"/>
      <c r="E50" s="146" t="s">
        <v>34</v>
      </c>
      <c r="F50" s="27">
        <v>0.1</v>
      </c>
      <c r="G50" s="28">
        <v>0.13</v>
      </c>
      <c r="H50" s="29" t="s">
        <v>13</v>
      </c>
      <c r="I50" s="29"/>
      <c r="J50" s="29"/>
      <c r="K50" s="29"/>
      <c r="L50" s="30" t="s">
        <v>24</v>
      </c>
      <c r="M50" s="21"/>
      <c r="N50" s="22"/>
      <c r="O50" s="23">
        <f t="shared" si="0"/>
        <v>1.3000000000000001E-2</v>
      </c>
      <c r="P50" s="23"/>
      <c r="Q50" s="24"/>
      <c r="R50" s="24"/>
      <c r="S50" s="14"/>
      <c r="T50" s="45"/>
      <c r="U50" s="25"/>
    </row>
    <row r="51" spans="1:21" s="15" customFormat="1" ht="39.75" customHeight="1" x14ac:dyDescent="0.3">
      <c r="A51" s="11"/>
      <c r="B51" s="129" t="s">
        <v>71</v>
      </c>
      <c r="C51" s="49" t="s">
        <v>35</v>
      </c>
      <c r="D51" s="154"/>
      <c r="E51" s="144" t="s">
        <v>36</v>
      </c>
      <c r="F51" s="41">
        <v>0.1</v>
      </c>
      <c r="G51" s="42">
        <v>0.1</v>
      </c>
      <c r="H51" s="43" t="s">
        <v>13</v>
      </c>
      <c r="I51" s="43"/>
      <c r="J51" s="43"/>
      <c r="K51" s="43"/>
      <c r="L51" s="44" t="s">
        <v>24</v>
      </c>
      <c r="M51" s="21"/>
      <c r="N51" s="22"/>
      <c r="O51" s="23">
        <f t="shared" si="0"/>
        <v>1.0000000000000002E-2</v>
      </c>
      <c r="P51" s="23"/>
      <c r="Q51" s="24"/>
      <c r="R51" s="24"/>
      <c r="S51" s="14"/>
      <c r="T51" s="45"/>
      <c r="U51" s="25"/>
    </row>
    <row r="52" spans="1:21" s="15" customFormat="1" ht="39.75" customHeight="1" x14ac:dyDescent="0.3">
      <c r="A52" s="11"/>
      <c r="B52" s="95"/>
      <c r="C52" s="46"/>
      <c r="D52" s="154"/>
      <c r="E52" s="146" t="s">
        <v>37</v>
      </c>
      <c r="F52" s="27"/>
      <c r="G52" s="28">
        <v>0.15</v>
      </c>
      <c r="H52" s="29" t="s">
        <v>13</v>
      </c>
      <c r="I52" s="29"/>
      <c r="J52" s="29"/>
      <c r="K52" s="29"/>
      <c r="L52" s="30" t="s">
        <v>24</v>
      </c>
      <c r="M52" s="21"/>
      <c r="N52" s="22"/>
      <c r="O52" s="23">
        <f t="shared" si="0"/>
        <v>0</v>
      </c>
      <c r="P52" s="23"/>
      <c r="Q52" s="24"/>
      <c r="R52" s="24"/>
      <c r="S52" s="14"/>
      <c r="T52" s="45"/>
      <c r="U52" s="25"/>
    </row>
    <row r="53" spans="1:21" s="15" customFormat="1" ht="39.75" customHeight="1" thickBot="1" x14ac:dyDescent="0.35">
      <c r="A53" s="11"/>
      <c r="B53" s="103"/>
      <c r="C53" s="50"/>
      <c r="D53" s="154"/>
      <c r="E53" s="147" t="s">
        <v>38</v>
      </c>
      <c r="F53" s="52">
        <v>0.1</v>
      </c>
      <c r="G53" s="53">
        <v>0.15</v>
      </c>
      <c r="H53" s="54" t="s">
        <v>13</v>
      </c>
      <c r="I53" s="54"/>
      <c r="J53" s="54"/>
      <c r="K53" s="54"/>
      <c r="L53" s="55" t="s">
        <v>24</v>
      </c>
      <c r="M53" s="21"/>
      <c r="N53" s="22"/>
      <c r="O53" s="23">
        <f t="shared" si="0"/>
        <v>1.4999999999999999E-2</v>
      </c>
      <c r="P53" s="23"/>
      <c r="Q53" s="24"/>
      <c r="R53" s="24"/>
      <c r="S53" s="14"/>
      <c r="T53" s="45"/>
      <c r="U53" s="25"/>
    </row>
    <row r="54" spans="1:21" s="15" customFormat="1" ht="39.75" customHeight="1" x14ac:dyDescent="0.3">
      <c r="A54" s="11"/>
      <c r="B54" s="129" t="s">
        <v>72</v>
      </c>
      <c r="C54" s="142" t="s">
        <v>39</v>
      </c>
      <c r="D54" s="154"/>
      <c r="E54" s="144" t="s">
        <v>40</v>
      </c>
      <c r="F54" s="41">
        <v>0.1</v>
      </c>
      <c r="G54" s="42">
        <v>0.09</v>
      </c>
      <c r="H54" s="43" t="s">
        <v>13</v>
      </c>
      <c r="I54" s="43">
        <v>0</v>
      </c>
      <c r="J54" s="43">
        <v>0</v>
      </c>
      <c r="K54" s="43">
        <v>0.12</v>
      </c>
      <c r="L54" s="44" t="s">
        <v>24</v>
      </c>
      <c r="M54" s="21"/>
      <c r="N54" s="22"/>
      <c r="O54" s="23">
        <f t="shared" si="0"/>
        <v>8.9999999999999993E-3</v>
      </c>
      <c r="P54" s="23">
        <f>F54*I54</f>
        <v>0</v>
      </c>
      <c r="Q54" s="24">
        <f>F54*J54</f>
        <v>0</v>
      </c>
      <c r="R54" s="24"/>
      <c r="S54" s="14"/>
      <c r="T54" s="14" t="s">
        <v>41</v>
      </c>
      <c r="U54" s="25">
        <f>F54*K54</f>
        <v>1.2E-2</v>
      </c>
    </row>
    <row r="55" spans="1:21" s="15" customFormat="1" ht="39.75" customHeight="1" x14ac:dyDescent="0.3">
      <c r="A55" s="11"/>
      <c r="B55" s="95"/>
      <c r="C55" s="143"/>
      <c r="D55" s="154"/>
      <c r="E55" s="145" t="s">
        <v>73</v>
      </c>
      <c r="F55" s="98"/>
      <c r="G55" s="99">
        <v>0.09</v>
      </c>
      <c r="H55" s="100"/>
      <c r="I55" s="100"/>
      <c r="J55" s="100"/>
      <c r="K55" s="100"/>
      <c r="L55" s="30" t="s">
        <v>24</v>
      </c>
      <c r="M55" s="21"/>
      <c r="N55" s="22"/>
      <c r="O55" s="23"/>
      <c r="P55" s="23"/>
      <c r="Q55" s="24"/>
      <c r="R55" s="24"/>
      <c r="S55" s="14"/>
      <c r="T55" s="14"/>
      <c r="U55" s="25"/>
    </row>
    <row r="56" spans="1:21" s="15" customFormat="1" ht="39.75" customHeight="1" x14ac:dyDescent="0.3">
      <c r="A56" s="11"/>
      <c r="B56" s="95"/>
      <c r="C56" s="47" t="s">
        <v>42</v>
      </c>
      <c r="D56" s="154"/>
      <c r="E56" s="146" t="s">
        <v>43</v>
      </c>
      <c r="F56" s="27">
        <v>0.05</v>
      </c>
      <c r="G56" s="28">
        <v>0.09</v>
      </c>
      <c r="H56" s="29" t="s">
        <v>13</v>
      </c>
      <c r="I56" s="29">
        <v>0</v>
      </c>
      <c r="J56" s="29">
        <v>0</v>
      </c>
      <c r="K56" s="29">
        <v>0.1</v>
      </c>
      <c r="L56" s="30" t="s">
        <v>24</v>
      </c>
      <c r="M56" s="21"/>
      <c r="N56" s="22"/>
      <c r="O56" s="23">
        <f t="shared" si="0"/>
        <v>4.4999999999999997E-3</v>
      </c>
      <c r="P56" s="23">
        <f>F56*I56</f>
        <v>0</v>
      </c>
      <c r="Q56" s="24">
        <f>F56*J56</f>
        <v>0</v>
      </c>
      <c r="R56" s="24"/>
      <c r="S56" s="14"/>
      <c r="T56" s="24">
        <v>0.1</v>
      </c>
      <c r="U56" s="25">
        <f>F56*K56</f>
        <v>5.000000000000001E-3</v>
      </c>
    </row>
    <row r="57" spans="1:21" s="15" customFormat="1" ht="39.75" customHeight="1" thickBot="1" x14ac:dyDescent="0.35">
      <c r="A57" s="11"/>
      <c r="B57" s="103"/>
      <c r="C57" s="51" t="s">
        <v>44</v>
      </c>
      <c r="D57" s="155"/>
      <c r="E57" s="147" t="s">
        <v>45</v>
      </c>
      <c r="F57" s="52">
        <v>0.05</v>
      </c>
      <c r="G57" s="53">
        <v>4.4999999999999998E-2</v>
      </c>
      <c r="H57" s="54" t="s">
        <v>13</v>
      </c>
      <c r="I57" s="54"/>
      <c r="J57" s="54"/>
      <c r="K57" s="54"/>
      <c r="L57" s="55" t="s">
        <v>24</v>
      </c>
      <c r="M57" s="21"/>
      <c r="N57" s="22"/>
      <c r="O57" s="23">
        <f t="shared" si="0"/>
        <v>2.2499999999999998E-3</v>
      </c>
      <c r="P57" s="23"/>
      <c r="Q57" s="24"/>
      <c r="R57" s="24"/>
      <c r="S57" s="14"/>
      <c r="T57" s="24"/>
      <c r="U57" s="25"/>
    </row>
    <row r="58" spans="1:21" s="15" customFormat="1" ht="39.75" customHeight="1" thickBot="1" x14ac:dyDescent="0.35">
      <c r="A58" s="11"/>
      <c r="B58" s="106"/>
      <c r="C58" s="107"/>
      <c r="D58" s="107"/>
      <c r="E58" s="107"/>
      <c r="F58" s="108">
        <f>SUM(F36:F57)</f>
        <v>1</v>
      </c>
      <c r="G58" s="109">
        <f>O58</f>
        <v>9.5500000000000002E-2</v>
      </c>
      <c r="H58" s="109"/>
      <c r="I58" s="109">
        <f>P58</f>
        <v>0</v>
      </c>
      <c r="J58" s="109">
        <f>Q58</f>
        <v>0</v>
      </c>
      <c r="K58" s="109"/>
      <c r="L58" s="110"/>
      <c r="M58" s="56"/>
      <c r="N58" s="57"/>
      <c r="O58" s="23">
        <f>SUM(O36:O56)</f>
        <v>9.5500000000000002E-2</v>
      </c>
      <c r="P58" s="23">
        <f>SUM(P36:P56)</f>
        <v>0</v>
      </c>
      <c r="Q58" s="24">
        <f>SUM(Q36:Q56)</f>
        <v>0</v>
      </c>
      <c r="R58" s="24"/>
      <c r="S58" s="14"/>
      <c r="T58" s="14"/>
      <c r="U58" s="25">
        <f>SUM(U36:U56)</f>
        <v>3.2000000000000001E-2</v>
      </c>
    </row>
    <row r="59" spans="1:21" s="15" customFormat="1" ht="17.25" x14ac:dyDescent="0.3">
      <c r="A59" s="11"/>
      <c r="B59" s="58"/>
      <c r="C59" s="58"/>
      <c r="D59" s="59"/>
      <c r="E59" s="58"/>
      <c r="F59" s="60"/>
      <c r="G59" s="61"/>
      <c r="H59" s="61"/>
      <c r="I59" s="61"/>
      <c r="J59" s="61"/>
      <c r="K59" s="61"/>
      <c r="L59" s="61"/>
      <c r="M59" s="61"/>
      <c r="N59" s="62"/>
      <c r="T59" s="14"/>
    </row>
    <row r="60" spans="1:21" s="11" customFormat="1" ht="17.25" x14ac:dyDescent="0.3">
      <c r="B60" s="58"/>
      <c r="C60" s="58"/>
      <c r="D60" s="59"/>
      <c r="E60" s="63"/>
      <c r="F60" s="64"/>
      <c r="G60" s="58"/>
      <c r="H60" s="58"/>
      <c r="I60" s="61"/>
      <c r="J60" s="61"/>
      <c r="K60" s="61"/>
      <c r="L60" s="61"/>
      <c r="M60" s="61"/>
      <c r="N60" s="62"/>
      <c r="O60" s="15"/>
      <c r="P60" s="15"/>
      <c r="Q60" s="15"/>
      <c r="R60" s="15"/>
      <c r="S60" s="15"/>
      <c r="T60" s="14"/>
    </row>
  </sheetData>
  <mergeCells count="32">
    <mergeCell ref="B4:E4"/>
    <mergeCell ref="B36:B42"/>
    <mergeCell ref="B43:B50"/>
    <mergeCell ref="B51:B53"/>
    <mergeCell ref="B54:B57"/>
    <mergeCell ref="C54:C55"/>
    <mergeCell ref="D36:D40"/>
    <mergeCell ref="D41:D57"/>
    <mergeCell ref="C45:C46"/>
    <mergeCell ref="B26:E26"/>
    <mergeCell ref="C10:C11"/>
    <mergeCell ref="C8:C9"/>
    <mergeCell ref="C6:C7"/>
    <mergeCell ref="D5:D8"/>
    <mergeCell ref="B5:B10"/>
    <mergeCell ref="D10:D25"/>
    <mergeCell ref="C12:C13"/>
    <mergeCell ref="B14:B17"/>
    <mergeCell ref="C14:C19"/>
    <mergeCell ref="B20:B22"/>
    <mergeCell ref="C20:C22"/>
    <mergeCell ref="B23:B25"/>
    <mergeCell ref="C47:C50"/>
    <mergeCell ref="C51:C53"/>
    <mergeCell ref="B58:E58"/>
    <mergeCell ref="B1:L1"/>
    <mergeCell ref="B35:E35"/>
    <mergeCell ref="C37:C38"/>
    <mergeCell ref="C39:C40"/>
    <mergeCell ref="C41:C42"/>
    <mergeCell ref="B2:L2"/>
    <mergeCell ref="C43:C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9670-DE21-4129-A123-EFDB4C00737E}">
  <dimension ref="A3:Y21"/>
  <sheetViews>
    <sheetView zoomScale="150" zoomScaleNormal="150" workbookViewId="0">
      <selection activeCell="B6" sqref="B6:D6"/>
    </sheetView>
  </sheetViews>
  <sheetFormatPr defaultColWidth="11" defaultRowHeight="16.5" x14ac:dyDescent="0.3"/>
  <cols>
    <col min="2" max="2" width="18.125" customWidth="1"/>
    <col min="3" max="3" width="21.625" customWidth="1"/>
    <col min="4" max="4" width="52.125" bestFit="1" customWidth="1"/>
    <col min="5" max="5" width="21.625" customWidth="1"/>
    <col min="6" max="7" width="13.875" style="1" customWidth="1"/>
    <col min="8" max="11" width="14.875" customWidth="1"/>
    <col min="12" max="12" width="3.125" customWidth="1"/>
    <col min="13" max="13" width="19.125" style="2" customWidth="1"/>
  </cols>
  <sheetData>
    <row r="3" spans="1:25" s="1" customFormat="1" x14ac:dyDescent="0.3">
      <c r="M3" s="111"/>
    </row>
    <row r="4" spans="1:25" s="1" customFormat="1" ht="33.75" x14ac:dyDescent="0.3">
      <c r="B4" s="157" t="s">
        <v>83</v>
      </c>
      <c r="C4" s="157"/>
      <c r="D4" s="157"/>
      <c r="E4" s="157"/>
      <c r="F4" s="158"/>
      <c r="G4" s="158"/>
      <c r="H4" s="158"/>
      <c r="I4" s="158"/>
      <c r="J4" s="158"/>
      <c r="K4" s="158"/>
      <c r="L4" s="158"/>
      <c r="T4" s="111"/>
    </row>
    <row r="5" spans="1:25" s="7" customFormat="1" x14ac:dyDescent="0.3">
      <c r="G5" s="9"/>
      <c r="H5" s="9"/>
      <c r="I5" s="9"/>
      <c r="J5" s="9"/>
      <c r="K5" s="9"/>
      <c r="L5" s="9"/>
      <c r="M5" s="10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s="15" customFormat="1" ht="50.25" customHeight="1" x14ac:dyDescent="0.3">
      <c r="A6" s="11"/>
      <c r="B6" s="112" t="s">
        <v>55</v>
      </c>
      <c r="C6" s="112"/>
      <c r="D6" s="112"/>
      <c r="E6" s="113" t="s">
        <v>0</v>
      </c>
      <c r="F6" s="12"/>
      <c r="G6" s="13"/>
      <c r="H6" s="14"/>
      <c r="I6" s="14"/>
      <c r="J6" s="14"/>
      <c r="K6" s="14"/>
      <c r="L6" s="14"/>
      <c r="M6" s="14"/>
    </row>
    <row r="7" spans="1:25" s="15" customFormat="1" ht="48.75" customHeight="1" x14ac:dyDescent="0.3">
      <c r="A7" s="11"/>
      <c r="B7" s="47" t="s">
        <v>56</v>
      </c>
      <c r="C7" s="47"/>
      <c r="D7" s="48" t="s">
        <v>57</v>
      </c>
      <c r="E7" s="114">
        <v>1</v>
      </c>
      <c r="F7" s="21"/>
      <c r="G7" s="22"/>
      <c r="H7" s="23"/>
      <c r="I7" s="23"/>
      <c r="J7" s="24"/>
      <c r="K7" s="45"/>
      <c r="L7" s="14"/>
      <c r="M7" s="115"/>
    </row>
    <row r="8" spans="1:25" s="15" customFormat="1" ht="17.25" x14ac:dyDescent="0.3">
      <c r="A8" s="11"/>
      <c r="B8" s="58"/>
      <c r="C8" s="58"/>
      <c r="D8" s="58"/>
      <c r="E8" s="60"/>
      <c r="F8" s="61"/>
      <c r="G8" s="62"/>
      <c r="M8" s="14"/>
    </row>
    <row r="9" spans="1:25" s="11" customFormat="1" ht="23.25" customHeight="1" x14ac:dyDescent="0.3">
      <c r="B9" s="58"/>
      <c r="C9" s="58"/>
      <c r="D9" s="58"/>
      <c r="E9" s="60"/>
      <c r="F9" s="61"/>
      <c r="G9" s="61"/>
      <c r="M9" s="125"/>
    </row>
    <row r="10" spans="1:25" s="159" customFormat="1" ht="23.25" customHeight="1" x14ac:dyDescent="0.3">
      <c r="B10" s="160"/>
      <c r="C10" s="160"/>
      <c r="D10" s="160"/>
      <c r="E10" s="161"/>
      <c r="F10" s="162"/>
      <c r="G10" s="162"/>
      <c r="M10" s="163"/>
    </row>
    <row r="11" spans="1:25" s="159" customFormat="1" ht="17.25" x14ac:dyDescent="0.3">
      <c r="B11" s="160"/>
      <c r="C11" s="160"/>
      <c r="D11" s="164"/>
      <c r="E11" s="165"/>
      <c r="F11" s="162"/>
      <c r="G11" s="162"/>
      <c r="M11" s="163"/>
    </row>
    <row r="12" spans="1:25" s="11" customFormat="1" ht="30.75" customHeight="1" x14ac:dyDescent="0.3">
      <c r="B12" s="58"/>
      <c r="C12" s="58"/>
      <c r="D12" s="63"/>
      <c r="E12" s="64"/>
      <c r="F12" s="61"/>
      <c r="G12" s="62"/>
      <c r="H12" s="15"/>
      <c r="I12" s="15"/>
      <c r="J12" s="15"/>
      <c r="K12" s="15"/>
      <c r="L12" s="15"/>
      <c r="M12" s="14"/>
    </row>
    <row r="13" spans="1:25" s="15" customFormat="1" ht="64.5" customHeight="1" x14ac:dyDescent="0.3">
      <c r="A13" s="11"/>
      <c r="B13" s="112" t="s">
        <v>55</v>
      </c>
      <c r="C13" s="112"/>
      <c r="D13" s="112"/>
      <c r="E13" s="113" t="s">
        <v>0</v>
      </c>
      <c r="F13" s="12"/>
      <c r="G13" s="13"/>
      <c r="H13" s="14"/>
      <c r="I13" s="14"/>
      <c r="J13" s="14"/>
      <c r="K13" s="14"/>
      <c r="L13" s="14"/>
      <c r="M13" s="14"/>
    </row>
    <row r="14" spans="1:25" s="15" customFormat="1" ht="40.5" customHeight="1" x14ac:dyDescent="0.3">
      <c r="A14" s="11"/>
      <c r="B14" s="116" t="s">
        <v>58</v>
      </c>
      <c r="C14" s="117" t="s">
        <v>59</v>
      </c>
      <c r="D14" s="118" t="s">
        <v>60</v>
      </c>
      <c r="E14" s="119">
        <v>0.15</v>
      </c>
      <c r="F14" s="21"/>
      <c r="G14" s="22"/>
      <c r="H14" s="23"/>
      <c r="I14" s="23"/>
      <c r="J14" s="24"/>
      <c r="K14" s="45"/>
      <c r="L14" s="14"/>
      <c r="M14" s="115"/>
    </row>
    <row r="15" spans="1:25" s="15" customFormat="1" ht="40.5" customHeight="1" x14ac:dyDescent="0.3">
      <c r="A15" s="11"/>
      <c r="B15" s="120"/>
      <c r="C15" s="117" t="s">
        <v>61</v>
      </c>
      <c r="D15" s="118" t="s">
        <v>16</v>
      </c>
      <c r="E15" s="119">
        <v>0.15</v>
      </c>
      <c r="F15" s="21"/>
      <c r="G15" s="22"/>
      <c r="H15" s="23"/>
      <c r="I15" s="23"/>
      <c r="J15" s="24"/>
      <c r="K15" s="45"/>
      <c r="L15" s="14"/>
      <c r="M15" s="115"/>
    </row>
    <row r="16" spans="1:25" s="15" customFormat="1" ht="40.5" customHeight="1" x14ac:dyDescent="0.3">
      <c r="A16" s="11"/>
      <c r="B16" s="121" t="s">
        <v>62</v>
      </c>
      <c r="C16" s="47" t="s">
        <v>63</v>
      </c>
      <c r="D16" s="118" t="s">
        <v>64</v>
      </c>
      <c r="E16" s="119">
        <v>0.3</v>
      </c>
      <c r="F16" s="21"/>
      <c r="G16" s="22"/>
      <c r="H16" s="23"/>
      <c r="I16" s="23"/>
      <c r="J16" s="24"/>
      <c r="K16" s="45"/>
      <c r="L16" s="14"/>
      <c r="M16" s="115"/>
    </row>
    <row r="17" spans="1:13" s="15" customFormat="1" ht="40.5" customHeight="1" x14ac:dyDescent="0.3">
      <c r="A17" s="11"/>
      <c r="B17" s="122"/>
      <c r="C17" s="47" t="s">
        <v>65</v>
      </c>
      <c r="D17" s="48" t="s">
        <v>66</v>
      </c>
      <c r="E17" s="114">
        <v>0.2</v>
      </c>
      <c r="F17" s="21"/>
      <c r="G17" s="22"/>
      <c r="H17" s="23"/>
      <c r="I17" s="23"/>
      <c r="J17" s="24"/>
      <c r="K17" s="45"/>
      <c r="L17" s="14"/>
      <c r="M17" s="115"/>
    </row>
    <row r="18" spans="1:13" s="15" customFormat="1" ht="40.5" customHeight="1" x14ac:dyDescent="0.3">
      <c r="A18" s="11"/>
      <c r="B18" s="122"/>
      <c r="C18" s="47" t="s">
        <v>67</v>
      </c>
      <c r="D18" s="48" t="s">
        <v>68</v>
      </c>
      <c r="E18" s="114">
        <v>0.2</v>
      </c>
      <c r="F18" s="21"/>
      <c r="G18" s="22"/>
      <c r="H18" s="23"/>
      <c r="I18" s="23"/>
      <c r="J18" s="24"/>
      <c r="K18" s="45"/>
      <c r="L18" s="14"/>
      <c r="M18" s="115"/>
    </row>
    <row r="19" spans="1:13" s="15" customFormat="1" ht="39.75" customHeight="1" x14ac:dyDescent="0.3">
      <c r="A19" s="11"/>
      <c r="B19" s="123" t="s">
        <v>69</v>
      </c>
      <c r="C19" s="123"/>
      <c r="D19" s="123"/>
      <c r="E19" s="124">
        <f>SUM(E14:E18)</f>
        <v>1</v>
      </c>
      <c r="F19" s="56"/>
      <c r="G19" s="57"/>
      <c r="H19" s="23"/>
      <c r="I19" s="23"/>
      <c r="J19" s="24"/>
      <c r="K19" s="45"/>
      <c r="L19" s="14"/>
      <c r="M19" s="14"/>
    </row>
    <row r="20" spans="1:13" s="11" customFormat="1" ht="17.25" x14ac:dyDescent="0.3">
      <c r="B20" s="58"/>
      <c r="C20" s="58"/>
      <c r="D20" s="64"/>
      <c r="E20" s="60"/>
      <c r="F20" s="61"/>
      <c r="G20" s="61"/>
      <c r="M20" s="125"/>
    </row>
    <row r="21" spans="1:13" s="1" customFormat="1" x14ac:dyDescent="0.3">
      <c r="M21" s="111"/>
    </row>
  </sheetData>
  <mergeCells count="6">
    <mergeCell ref="B4:E4"/>
    <mergeCell ref="B6:D6"/>
    <mergeCell ref="B13:D13"/>
    <mergeCell ref="B14:B15"/>
    <mergeCell ref="B16:B18"/>
    <mergeCell ref="B19:D1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인컴형 포트폴리오 _ 65세</vt:lpstr>
      <vt:lpstr>모델 포트폴리오_25세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2025-04-15T05:29:40Z</dcterms:created>
  <dcterms:modified xsi:type="dcterms:W3CDTF">2025-04-15T06:45:59Z</dcterms:modified>
</cp:coreProperties>
</file>