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8_{31BEBDC7-09D7-9343-8874-977076467BDB}" xr6:coauthVersionLast="47" xr6:coauthVersionMax="47" xr10:uidLastSave="{00000000-0000-0000-0000-000000000000}"/>
  <bookViews>
    <workbookView xWindow="33600" yWindow="-600" windowWidth="38400" windowHeight="21600" xr2:uid="{0950F2BA-913F-0B4C-9A0B-57EF62B87D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E13" i="1"/>
  <c r="G11" i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E11" i="1"/>
  <c r="G9" i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E9" i="1"/>
</calcChain>
</file>

<file path=xl/sharedStrings.xml><?xml version="1.0" encoding="utf-8"?>
<sst xmlns="http://schemas.openxmlformats.org/spreadsheetml/2006/main" count="68" uniqueCount="68">
  <si>
    <t>26세</t>
    <phoneticPr fontId="2" type="noConversion"/>
  </si>
  <si>
    <t>27세</t>
    <phoneticPr fontId="2" type="noConversion"/>
  </si>
  <si>
    <t>28세</t>
  </si>
  <si>
    <t>29세</t>
  </si>
  <si>
    <t>30세</t>
  </si>
  <si>
    <t>31세</t>
  </si>
  <si>
    <t>32세</t>
  </si>
  <si>
    <t>33세</t>
  </si>
  <si>
    <t>34세</t>
  </si>
  <si>
    <t>35세</t>
  </si>
  <si>
    <t>36세</t>
  </si>
  <si>
    <t>37세</t>
  </si>
  <si>
    <t>38세</t>
  </si>
  <si>
    <t>39세</t>
  </si>
  <si>
    <t>40세</t>
  </si>
  <si>
    <t>41세</t>
  </si>
  <si>
    <t>42세</t>
  </si>
  <si>
    <t>43세</t>
  </si>
  <si>
    <t>44세</t>
  </si>
  <si>
    <t>45세</t>
  </si>
  <si>
    <t>46세</t>
  </si>
  <si>
    <t>47세</t>
  </si>
  <si>
    <t>48세</t>
  </si>
  <si>
    <t>49세</t>
  </si>
  <si>
    <t>50세</t>
  </si>
  <si>
    <t>51세</t>
  </si>
  <si>
    <t>52세</t>
  </si>
  <si>
    <t>53세</t>
  </si>
  <si>
    <t>54세</t>
  </si>
  <si>
    <t>55세</t>
  </si>
  <si>
    <t>수익률(연)</t>
    <phoneticPr fontId="2" type="noConversion"/>
  </si>
  <si>
    <t>총보수(연)</t>
    <phoneticPr fontId="2" type="noConversion"/>
  </si>
  <si>
    <t>수수료제외 수익율(연)</t>
    <phoneticPr fontId="2" type="noConversion"/>
  </si>
  <si>
    <t>투자금액</t>
    <phoneticPr fontId="2" type="noConversion"/>
  </si>
  <si>
    <t>1년</t>
    <phoneticPr fontId="2" type="noConversion"/>
  </si>
  <si>
    <t>2년</t>
    <phoneticPr fontId="2" type="noConversion"/>
  </si>
  <si>
    <t>3년</t>
  </si>
  <si>
    <t>4년</t>
  </si>
  <si>
    <t>5년</t>
  </si>
  <si>
    <t>6년</t>
  </si>
  <si>
    <t>7년</t>
  </si>
  <si>
    <t>8년</t>
  </si>
  <si>
    <t>9년</t>
  </si>
  <si>
    <t>10년</t>
  </si>
  <si>
    <t>11년</t>
  </si>
  <si>
    <t>12년</t>
  </si>
  <si>
    <t>13년</t>
  </si>
  <si>
    <t>14년</t>
  </si>
  <si>
    <t>15년</t>
  </si>
  <si>
    <t>16년</t>
  </si>
  <si>
    <t>17년</t>
  </si>
  <si>
    <t>18년</t>
  </si>
  <si>
    <t>19년</t>
  </si>
  <si>
    <t>20년</t>
  </si>
  <si>
    <t>21년</t>
  </si>
  <si>
    <t>22년</t>
  </si>
  <si>
    <t>23년</t>
  </si>
  <si>
    <t>24년</t>
  </si>
  <si>
    <t>25년</t>
  </si>
  <si>
    <t>26년</t>
  </si>
  <si>
    <t>27년</t>
  </si>
  <si>
    <t>28년</t>
  </si>
  <si>
    <t>29년</t>
  </si>
  <si>
    <t>30년</t>
  </si>
  <si>
    <t>HANARO 미국S&amp;P500</t>
    <phoneticPr fontId="2" type="noConversion"/>
  </si>
  <si>
    <t>RISE 미국S&amp;P500</t>
    <phoneticPr fontId="2" type="noConversion"/>
  </si>
  <si>
    <t>KODEX 미국S&amp;P500TR</t>
    <phoneticPr fontId="2" type="noConversion"/>
  </si>
  <si>
    <t xml:space="preserve"> ETF 수수료 차이에 따른 장기수익 시뮬레이션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</si>
</sst>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7" formatCode="0.0000%"/>
    <numFmt numFmtId="178" formatCode="#,##0_ "/>
    <numFmt numFmtId="179" formatCode="_-* #,##0_-;\-* #,##0_-;_-* &quot;-&quot;??_-;_-@_-"/>
    <numFmt numFmtId="180" formatCode="_-* #,##0.00_-;\-* #,##0.00_-;_-* &quot;-&quot;??_-;_-@_-"/>
  </numFmts>
  <fonts count="8"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b/>
      <u/>
      <sz val="26"/>
      <color theme="1"/>
      <name val="맑은 고딕"/>
      <family val="2"/>
      <scheme val="minor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4" fillId="5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2" borderId="0" xfId="0" applyFill="1" applyAlignment="1">
      <alignment horizontal="left" vertical="center"/>
    </xf>
    <xf numFmtId="177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179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>
      <alignment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</cellXfs>
  <cellStyles count="3">
    <cellStyle name="쉼표 [0]" xfId="1" builtinId="6"/>
    <cellStyle name="표준" xfId="0" builtinId="0"/>
    <cellStyle name="표준 5 2" xfId="2" xr:uid="{446EBE8E-E083-FD46-B50A-929B2BCB5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D32D-021C-D449-A146-9293B125147F}">
  <dimension ref="A3:AQ16"/>
  <sheetViews>
    <sheetView tabSelected="1" zoomScale="90" zoomScaleNormal="90" workbookViewId="0">
      <selection activeCell="D5" sqref="D5:S5"/>
    </sheetView>
  </sheetViews>
  <sheetFormatPr baseColWidth="10" defaultRowHeight="18"/>
  <cols>
    <col min="2" max="2" width="29.42578125" customWidth="1"/>
    <col min="5" max="5" width="21.140625" customWidth="1"/>
    <col min="7" max="35" width="11.7109375" customWidth="1"/>
    <col min="36" max="36" width="17" customWidth="1"/>
  </cols>
  <sheetData>
    <row r="3" spans="1:43" s="19" customFormat="1">
      <c r="D3" s="20"/>
    </row>
    <row r="4" spans="1:43" s="19" customFormat="1">
      <c r="B4" s="21"/>
      <c r="C4" s="21"/>
      <c r="D4" s="22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43" s="19" customFormat="1" ht="37">
      <c r="B5" s="21"/>
      <c r="C5" s="21"/>
      <c r="D5" s="23" t="s">
        <v>67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1"/>
    </row>
    <row r="6" spans="1:43" s="1" customFormat="1" ht="17"/>
    <row r="7" spans="1:43" s="2" customFormat="1" ht="34" customHeight="1">
      <c r="G7" s="2" t="s">
        <v>0</v>
      </c>
      <c r="H7" s="2" t="s">
        <v>1</v>
      </c>
      <c r="I7" s="2" t="s">
        <v>2</v>
      </c>
      <c r="J7" s="2" t="s">
        <v>3</v>
      </c>
      <c r="K7" s="2" t="s">
        <v>4</v>
      </c>
      <c r="L7" s="2" t="s">
        <v>5</v>
      </c>
      <c r="M7" s="2" t="s">
        <v>6</v>
      </c>
      <c r="N7" s="2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  <c r="X7" s="2" t="s">
        <v>17</v>
      </c>
      <c r="Y7" s="2" t="s">
        <v>18</v>
      </c>
      <c r="Z7" s="2" t="s">
        <v>19</v>
      </c>
      <c r="AA7" s="2" t="s">
        <v>20</v>
      </c>
      <c r="AB7" s="2" t="s">
        <v>21</v>
      </c>
      <c r="AC7" s="2" t="s">
        <v>22</v>
      </c>
      <c r="AD7" s="2" t="s">
        <v>23</v>
      </c>
      <c r="AE7" s="2" t="s">
        <v>24</v>
      </c>
      <c r="AF7" s="2" t="s">
        <v>25</v>
      </c>
      <c r="AG7" s="2" t="s">
        <v>26</v>
      </c>
      <c r="AH7" s="2" t="s">
        <v>27</v>
      </c>
      <c r="AI7" s="2" t="s">
        <v>28</v>
      </c>
      <c r="AJ7" s="2" t="s">
        <v>29</v>
      </c>
    </row>
    <row r="8" spans="1:43" s="4" customFormat="1" ht="21" customHeight="1">
      <c r="A8" s="2"/>
      <c r="B8" s="3"/>
      <c r="C8" s="3" t="s">
        <v>30</v>
      </c>
      <c r="D8" s="3" t="s">
        <v>31</v>
      </c>
      <c r="E8" s="3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  <c r="O8" s="3" t="s">
        <v>42</v>
      </c>
      <c r="P8" s="3" t="s">
        <v>43</v>
      </c>
      <c r="Q8" s="3" t="s">
        <v>44</v>
      </c>
      <c r="R8" s="3" t="s">
        <v>45</v>
      </c>
      <c r="S8" s="3" t="s">
        <v>46</v>
      </c>
      <c r="T8" s="3" t="s">
        <v>47</v>
      </c>
      <c r="U8" s="3" t="s">
        <v>48</v>
      </c>
      <c r="V8" s="3" t="s">
        <v>49</v>
      </c>
      <c r="W8" s="3" t="s">
        <v>50</v>
      </c>
      <c r="X8" s="3" t="s">
        <v>51</v>
      </c>
      <c r="Y8" s="3" t="s">
        <v>52</v>
      </c>
      <c r="Z8" s="3" t="s">
        <v>53</v>
      </c>
      <c r="AA8" s="3" t="s">
        <v>54</v>
      </c>
      <c r="AB8" s="3" t="s">
        <v>55</v>
      </c>
      <c r="AC8" s="3" t="s">
        <v>56</v>
      </c>
      <c r="AD8" s="3" t="s">
        <v>57</v>
      </c>
      <c r="AE8" s="3" t="s">
        <v>58</v>
      </c>
      <c r="AF8" s="3" t="s">
        <v>59</v>
      </c>
      <c r="AG8" s="3" t="s">
        <v>60</v>
      </c>
      <c r="AH8" s="3" t="s">
        <v>61</v>
      </c>
      <c r="AI8" s="3" t="s">
        <v>62</v>
      </c>
      <c r="AJ8" s="3" t="s">
        <v>63</v>
      </c>
      <c r="AK8" s="2"/>
      <c r="AL8" s="2"/>
      <c r="AM8" s="2"/>
      <c r="AN8" s="2"/>
      <c r="AO8" s="2"/>
      <c r="AP8" s="2"/>
      <c r="AQ8" s="2"/>
    </row>
    <row r="9" spans="1:43" ht="21" customHeight="1">
      <c r="A9" s="1"/>
      <c r="B9" s="5" t="s">
        <v>64</v>
      </c>
      <c r="C9" s="6">
        <v>0.1</v>
      </c>
      <c r="D9" s="7">
        <v>8.2799999999999992E-3</v>
      </c>
      <c r="E9" s="7">
        <f>C9-D9</f>
        <v>9.172000000000001E-2</v>
      </c>
      <c r="F9" s="8">
        <v>10000000</v>
      </c>
      <c r="G9" s="9">
        <f>F9*1.09172</f>
        <v>10917200</v>
      </c>
      <c r="H9" s="9">
        <f t="shared" ref="H9:AJ9" si="0">G9*1.09172</f>
        <v>11918525.584000001</v>
      </c>
      <c r="I9" s="9">
        <f t="shared" si="0"/>
        <v>13011692.75056448</v>
      </c>
      <c r="J9" s="9">
        <f t="shared" si="0"/>
        <v>14205125.209646255</v>
      </c>
      <c r="K9" s="9">
        <f t="shared" si="0"/>
        <v>15508019.293875009</v>
      </c>
      <c r="L9" s="9">
        <f t="shared" si="0"/>
        <v>16930414.823509224</v>
      </c>
      <c r="M9" s="9">
        <f t="shared" si="0"/>
        <v>18483272.47112149</v>
      </c>
      <c r="N9" s="9">
        <f t="shared" si="0"/>
        <v>20178558.222172752</v>
      </c>
      <c r="O9" s="9">
        <f t="shared" si="0"/>
        <v>22029335.582310438</v>
      </c>
      <c r="P9" s="9">
        <f t="shared" si="0"/>
        <v>24049866.241919953</v>
      </c>
      <c r="Q9" s="9">
        <f t="shared" si="0"/>
        <v>26255719.973628853</v>
      </c>
      <c r="R9" s="9">
        <f t="shared" si="0"/>
        <v>28663894.609610092</v>
      </c>
      <c r="S9" s="9">
        <f t="shared" si="0"/>
        <v>31292947.023203529</v>
      </c>
      <c r="T9" s="9">
        <f t="shared" si="0"/>
        <v>34163136.124171756</v>
      </c>
      <c r="U9" s="9">
        <f t="shared" si="0"/>
        <v>37296578.96948079</v>
      </c>
      <c r="V9" s="9">
        <f t="shared" si="0"/>
        <v>40717421.192561567</v>
      </c>
      <c r="W9" s="9">
        <f t="shared" si="0"/>
        <v>44452023.064343318</v>
      </c>
      <c r="X9" s="9">
        <f t="shared" si="0"/>
        <v>48529162.619804889</v>
      </c>
      <c r="Y9" s="9">
        <f t="shared" si="0"/>
        <v>52980257.415293396</v>
      </c>
      <c r="Z9" s="9">
        <f t="shared" si="0"/>
        <v>57839606.625424109</v>
      </c>
      <c r="AA9" s="9">
        <f t="shared" si="0"/>
        <v>63144655.34510801</v>
      </c>
      <c r="AB9" s="9">
        <f t="shared" si="0"/>
        <v>68936283.133361325</v>
      </c>
      <c r="AC9" s="9">
        <f t="shared" si="0"/>
        <v>75259119.022353232</v>
      </c>
      <c r="AD9" s="9">
        <f t="shared" si="0"/>
        <v>82161885.419083476</v>
      </c>
      <c r="AE9" s="9">
        <f t="shared" si="0"/>
        <v>89697773.549721807</v>
      </c>
      <c r="AF9" s="9">
        <f t="shared" si="0"/>
        <v>97924853.339702293</v>
      </c>
      <c r="AG9" s="9">
        <f t="shared" si="0"/>
        <v>106906520.88801979</v>
      </c>
      <c r="AH9" s="9">
        <f t="shared" si="0"/>
        <v>116711986.98386896</v>
      </c>
      <c r="AI9" s="9">
        <f t="shared" si="0"/>
        <v>127416810.43002942</v>
      </c>
      <c r="AJ9" s="10">
        <f t="shared" si="0"/>
        <v>139103480.28267172</v>
      </c>
      <c r="AK9" s="11"/>
      <c r="AL9" s="12"/>
      <c r="AM9" s="13"/>
      <c r="AN9" s="1"/>
      <c r="AO9" s="1"/>
    </row>
    <row r="10" spans="1:43" s="1" customFormat="1" ht="6.75" customHeight="1">
      <c r="E10" s="14"/>
      <c r="F10" s="15"/>
      <c r="AK10" s="16"/>
      <c r="AM10" s="13"/>
    </row>
    <row r="11" spans="1:43" ht="21" customHeight="1">
      <c r="A11" s="1"/>
      <c r="B11" s="5" t="s">
        <v>65</v>
      </c>
      <c r="C11" s="6">
        <v>0.1</v>
      </c>
      <c r="D11" s="7">
        <v>1.4840000000000001E-3</v>
      </c>
      <c r="E11" s="7">
        <f>C11-D11</f>
        <v>9.8516000000000006E-2</v>
      </c>
      <c r="F11" s="8">
        <v>10000000</v>
      </c>
      <c r="G11" s="9">
        <f>F11*1.098516</f>
        <v>10985160</v>
      </c>
      <c r="H11" s="9">
        <f t="shared" ref="H11:AJ11" si="1">G11*1.098516</f>
        <v>12067374.02256</v>
      </c>
      <c r="I11" s="9">
        <f t="shared" si="1"/>
        <v>13256203.441766523</v>
      </c>
      <c r="J11" s="9">
        <f t="shared" si="1"/>
        <v>14562151.580035593</v>
      </c>
      <c r="K11" s="9">
        <f t="shared" si="1"/>
        <v>15996756.505094381</v>
      </c>
      <c r="L11" s="9">
        <f t="shared" si="1"/>
        <v>17572692.96895026</v>
      </c>
      <c r="M11" s="9">
        <f t="shared" si="1"/>
        <v>19303884.389479365</v>
      </c>
      <c r="N11" s="9">
        <f t="shared" si="1"/>
        <v>21205625.863993317</v>
      </c>
      <c r="O11" s="9">
        <f t="shared" si="1"/>
        <v>23294719.301610485</v>
      </c>
      <c r="P11" s="9">
        <f t="shared" si="1"/>
        <v>25589621.868327945</v>
      </c>
      <c r="Q11" s="9">
        <f t="shared" si="1"/>
        <v>28110609.056308143</v>
      </c>
      <c r="R11" s="9">
        <f t="shared" si="1"/>
        <v>30879953.818099398</v>
      </c>
      <c r="S11" s="9">
        <f t="shared" si="1"/>
        <v>33922123.348443277</v>
      </c>
      <c r="T11" s="9">
        <f t="shared" si="1"/>
        <v>37263995.252238519</v>
      </c>
      <c r="U11" s="9">
        <f t="shared" si="1"/>
        <v>40935095.008508049</v>
      </c>
      <c r="V11" s="9">
        <f t="shared" si="1"/>
        <v>44967856.828366227</v>
      </c>
      <c r="W11" s="9">
        <f t="shared" si="1"/>
        <v>49397910.211669557</v>
      </c>
      <c r="X11" s="9">
        <f t="shared" si="1"/>
        <v>54264394.734082401</v>
      </c>
      <c r="Y11" s="9">
        <f t="shared" si="1"/>
        <v>59610305.845705263</v>
      </c>
      <c r="Z11" s="9">
        <f t="shared" si="1"/>
        <v>65482874.736400768</v>
      </c>
      <c r="AA11" s="9">
        <f t="shared" si="1"/>
        <v>71933985.623932034</v>
      </c>
      <c r="AB11" s="9">
        <f t="shared" si="1"/>
        <v>79020634.151659325</v>
      </c>
      <c r="AC11" s="9">
        <f t="shared" si="1"/>
        <v>86805430.945744202</v>
      </c>
      <c r="AD11" s="9">
        <f t="shared" si="1"/>
        <v>95357154.780795142</v>
      </c>
      <c r="AE11" s="9">
        <f t="shared" si="1"/>
        <v>104751360.24117996</v>
      </c>
      <c r="AF11" s="9">
        <f t="shared" si="1"/>
        <v>115071045.24670005</v>
      </c>
      <c r="AG11" s="9">
        <f t="shared" si="1"/>
        <v>126407384.34022395</v>
      </c>
      <c r="AH11" s="9">
        <f t="shared" si="1"/>
        <v>138860534.21588546</v>
      </c>
      <c r="AI11" s="9">
        <f t="shared" si="1"/>
        <v>152540518.60469764</v>
      </c>
      <c r="AJ11" s="10">
        <f t="shared" si="1"/>
        <v>167568200.33555806</v>
      </c>
      <c r="AK11" s="16"/>
      <c r="AL11" s="12"/>
      <c r="AM11" s="13"/>
      <c r="AN11" s="1"/>
      <c r="AO11" s="1"/>
    </row>
    <row r="12" spans="1:43" ht="6" customHeight="1">
      <c r="E12" s="17"/>
      <c r="F12" s="18"/>
      <c r="AK12" s="1"/>
      <c r="AO12" s="1"/>
    </row>
    <row r="13" spans="1:43" ht="21" customHeight="1">
      <c r="A13" s="1"/>
      <c r="B13" s="5" t="s">
        <v>66</v>
      </c>
      <c r="C13" s="6">
        <v>0.1</v>
      </c>
      <c r="D13" s="7">
        <v>1.83E-3</v>
      </c>
      <c r="E13" s="7">
        <f>C13-D13</f>
        <v>9.8170000000000007E-2</v>
      </c>
      <c r="F13" s="8">
        <v>10000000</v>
      </c>
      <c r="G13" s="9">
        <f>F13*1.09817</f>
        <v>10981700</v>
      </c>
      <c r="H13" s="9">
        <f t="shared" ref="H13:AJ13" si="2">G13*1.09817</f>
        <v>12059773.489000002</v>
      </c>
      <c r="I13" s="9">
        <f t="shared" si="2"/>
        <v>13243681.452415133</v>
      </c>
      <c r="J13" s="9">
        <f t="shared" si="2"/>
        <v>14543813.660598727</v>
      </c>
      <c r="K13" s="9">
        <f t="shared" si="2"/>
        <v>15971579.847659705</v>
      </c>
      <c r="L13" s="9">
        <f t="shared" si="2"/>
        <v>17539509.841304459</v>
      </c>
      <c r="M13" s="9">
        <f t="shared" si="2"/>
        <v>19261363.52242532</v>
      </c>
      <c r="N13" s="9">
        <f t="shared" si="2"/>
        <v>21152251.579421815</v>
      </c>
      <c r="O13" s="9">
        <f t="shared" si="2"/>
        <v>23228768.116973657</v>
      </c>
      <c r="P13" s="9">
        <f t="shared" si="2"/>
        <v>25509136.283016965</v>
      </c>
      <c r="Q13" s="9">
        <f t="shared" si="2"/>
        <v>28013368.191920742</v>
      </c>
      <c r="R13" s="9">
        <f t="shared" si="2"/>
        <v>30763440.547321603</v>
      </c>
      <c r="S13" s="9">
        <f t="shared" si="2"/>
        <v>33783487.50585217</v>
      </c>
      <c r="T13" s="9">
        <f t="shared" si="2"/>
        <v>37100012.474301681</v>
      </c>
      <c r="U13" s="9">
        <f t="shared" si="2"/>
        <v>40742120.698903881</v>
      </c>
      <c r="V13" s="9">
        <f t="shared" si="2"/>
        <v>44741774.68791528</v>
      </c>
      <c r="W13" s="9">
        <f t="shared" si="2"/>
        <v>49134074.709027931</v>
      </c>
      <c r="X13" s="9">
        <f t="shared" si="2"/>
        <v>53957566.823213205</v>
      </c>
      <c r="Y13" s="9">
        <f t="shared" si="2"/>
        <v>59254581.158248052</v>
      </c>
      <c r="Z13" s="9">
        <f t="shared" si="2"/>
        <v>65071603.390553266</v>
      </c>
      <c r="AA13" s="9">
        <f t="shared" si="2"/>
        <v>71459682.695403889</v>
      </c>
      <c r="AB13" s="9">
        <f t="shared" si="2"/>
        <v>78474879.745611697</v>
      </c>
      <c r="AC13" s="9">
        <f t="shared" si="2"/>
        <v>86178758.690238401</v>
      </c>
      <c r="AD13" s="9">
        <f t="shared" si="2"/>
        <v>94638927.430859119</v>
      </c>
      <c r="AE13" s="9">
        <f t="shared" si="2"/>
        <v>103929630.93674657</v>
      </c>
      <c r="AF13" s="9">
        <f t="shared" si="2"/>
        <v>114132402.80580699</v>
      </c>
      <c r="AG13" s="9">
        <f t="shared" si="2"/>
        <v>125336780.78925307</v>
      </c>
      <c r="AH13" s="9">
        <f t="shared" si="2"/>
        <v>137641092.55933407</v>
      </c>
      <c r="AI13" s="9">
        <f t="shared" si="2"/>
        <v>151153318.61588392</v>
      </c>
      <c r="AJ13" s="10">
        <f t="shared" si="2"/>
        <v>165992039.90440527</v>
      </c>
      <c r="AK13" s="16"/>
      <c r="AL13" s="12"/>
      <c r="AM13" s="13"/>
      <c r="AN13" s="1"/>
      <c r="AO13" s="1"/>
    </row>
    <row r="14" spans="1:43" s="1" customFormat="1" ht="17"/>
    <row r="15" spans="1:43" s="1" customFormat="1" ht="17"/>
    <row r="16" spans="1:43" ht="17"/>
  </sheetData>
  <mergeCells count="1">
    <mergeCell ref="D5:S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2024-11-29T04:11:34Z</dcterms:created>
  <dcterms:modified xsi:type="dcterms:W3CDTF">2024-11-29T04:16:08Z</dcterms:modified>
</cp:coreProperties>
</file>