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NWAN PARK\Desktop\"/>
    </mc:Choice>
  </mc:AlternateContent>
  <xr:revisionPtr revIDLastSave="0" documentId="8_{7F845097-1238-4C04-B1D6-5B8AE2C988D4}" xr6:coauthVersionLast="47" xr6:coauthVersionMax="47" xr10:uidLastSave="{00000000-0000-0000-0000-000000000000}"/>
  <bookViews>
    <workbookView xWindow="-120" yWindow="-120" windowWidth="29040" windowHeight="15720" xr2:uid="{B486E8ED-09A8-450A-A391-1C5B0EB880C3}"/>
  </bookViews>
  <sheets>
    <sheet name="채권혼합_비위험 ETF 현황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93">[1]PCC!#REF!</definedName>
    <definedName name="_93">[1]PCC!#REF!</definedName>
    <definedName name="_DDB4">[2]Ky!#REF!</definedName>
    <definedName name="_DDB6">[2]Ky!#REF!</definedName>
    <definedName name="_DDB7">[2]Ky!#REF!</definedName>
    <definedName name="_Key1" hidden="1">#REF!</definedName>
    <definedName name="_mjy2" localSheetId="0">[4]!Print_A4</definedName>
    <definedName name="_mjy2">[4]!Print_A4</definedName>
    <definedName name="_Order1" hidden="1">255</definedName>
    <definedName name="_SLM15">[2]Ky!#REF!</definedName>
    <definedName name="_SLM25">[2]Ky!#REF!</definedName>
    <definedName name="_SLM30">[2]Ky!#REF!</definedName>
    <definedName name="_Sort" hidden="1">#REF!</definedName>
    <definedName name="±â±Ý">#REF!</definedName>
    <definedName name="°ü¼¼Á¶Á¤BBLS">#REF!</definedName>
    <definedName name="a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Á¶Á¤BBLS">#REF!</definedName>
    <definedName name="AA">#REF!</definedName>
    <definedName name="aaa">#REF!</definedName>
    <definedName name="aaaa">#REF!</definedName>
    <definedName name="AABB">#REF!</definedName>
    <definedName name="abc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Åë°üÀÏ">#REF!</definedName>
    <definedName name="application">#REF!</definedName>
    <definedName name="ARO">#REF!</definedName>
    <definedName name="B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bb" localSheetId="0">[5]!Macro1</definedName>
    <definedName name="bb">[5]!Macro1</definedName>
    <definedName name="BC0.5">#REF!</definedName>
    <definedName name="bsc_db">#REF!</definedName>
    <definedName name="BU">#REF!</definedName>
    <definedName name="CASH">#REF!</definedName>
    <definedName name="CNF">#REF!</definedName>
    <definedName name="CON">#REF!</definedName>
    <definedName name="CONB">#REF!</definedName>
    <definedName name="conn">#REF!</definedName>
    <definedName name="Consol_Range">#REF!</definedName>
    <definedName name="Cord">#REF!</definedName>
    <definedName name="CurrentYr">[6]PCC!#REF!</definedName>
    <definedName name="cVb">[2]Ky!#REF!</definedName>
    <definedName name="D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_xlnm.Database">#REF!</definedName>
    <definedName name="DATE">#REF!</definedName>
    <definedName name="dbaaa">#REF!</definedName>
    <definedName name="ddbb6">[2]Ky!#REF!</definedName>
    <definedName name="dddd1">[2]Ky!#REF!</definedName>
    <definedName name="Decimal_range">#REF!</definedName>
    <definedName name="DEMO">#REF!</definedName>
    <definedName name="Dff">#REF!</definedName>
    <definedName name="dfg" localSheetId="0">[7]!Macro1</definedName>
    <definedName name="dfg">[7]!Macro1</definedName>
    <definedName name="EE">#REF!</definedName>
    <definedName name="EffectDate">[6]PCC!#REF!</definedName>
    <definedName name="EX">#REF!</definedName>
    <definedName name="FA">#REF!</definedName>
    <definedName name="FF">[1]PCC!#REF!</definedName>
    <definedName name="fggdg">[2]Ky!#REF!</definedName>
    <definedName name="fhajjd" localSheetId="0">[4]!Print_Letter</definedName>
    <definedName name="fhajjd">[4]!Print_Letter</definedName>
    <definedName name="Format_AT_Actual_List">#REF!</definedName>
    <definedName name="FUND">#REF!</definedName>
    <definedName name="HH">#REF!</definedName>
    <definedName name="Import">[6]PCC!#REF!</definedName>
    <definedName name="INCOME">#REF!</definedName>
    <definedName name="JJ">#REF!</definedName>
    <definedName name="kkkk">#REF!</definedName>
    <definedName name="LandType">[6]PCC!#REF!</definedName>
    <definedName name="LOW">#REF!</definedName>
    <definedName name="lstMetrics">OFFSET(#REF!,0,0,COUNTA(#REF!))</definedName>
    <definedName name="lstYears">OFFSET(#REF!,0,1,1,COUNTA(#REF!)-1)</definedName>
    <definedName name="Macro1" localSheetId="0">[7]!Macro1</definedName>
    <definedName name="Macro1">[7]!Macro1</definedName>
    <definedName name="MarginType">[6]PCC!#REF!</definedName>
    <definedName name="Maturity">[6]PCC!#REF!</definedName>
    <definedName name="mjy" localSheetId="0">[7]!Macro1</definedName>
    <definedName name="mjy">[7]!Macro1</definedName>
    <definedName name="mm">#REF!</definedName>
    <definedName name="ORA">'[8]손익요약(미사용)'!#REF!</definedName>
    <definedName name="PLAT">#REF!</definedName>
    <definedName name="POR364C16rtQU">#REF!</definedName>
    <definedName name="POR364C711rtQU">#REF!</definedName>
    <definedName name="POR3C11R212C16rtM3tb0tb213tb213">#REF!</definedName>
    <definedName name="POR3C11R215C16rtM3tb0tb213tb213">#REF!</definedName>
    <definedName name="POR3C18R212C23rtM3tb0tb213tb213">#REF!</definedName>
    <definedName name="Print_A4" localSheetId="0">[4]!Print_A4</definedName>
    <definedName name="Print_A4">[4]!Print_A4</definedName>
    <definedName name="Print_Letter" localSheetId="0">[4]!Print_Letter</definedName>
    <definedName name="Print_Letter">[4]!Print_Letter</definedName>
    <definedName name="Print_Qtr_A4" localSheetId="0">[4]!Print_Qtr_A4</definedName>
    <definedName name="Print_Qtr_A4">[4]!Print_Qtr_A4</definedName>
    <definedName name="Print_Qtr_Letter" localSheetId="0">[4]!Print_Qtr_Letter</definedName>
    <definedName name="Print_Qtr_Letter">[4]!Print_Qtr_Letter</definedName>
    <definedName name="PRINT1">#REF!</definedName>
    <definedName name="PRINT2">#REF!</definedName>
    <definedName name="PRINT3">#REF!</definedName>
    <definedName name="printt" localSheetId="0">[4]!Print_A4</definedName>
    <definedName name="printt">[4]!Print_A4</definedName>
    <definedName name="PRO">#REF!</definedName>
    <definedName name="PROD">#REF!</definedName>
    <definedName name="Prt_A4" localSheetId="0">[9]!Print_A4</definedName>
    <definedName name="Prt_A4">[9]!Print_A4</definedName>
    <definedName name="Prt_Letter" localSheetId="0">[9]!Print_Letter</definedName>
    <definedName name="Prt_Letter">[9]!Print_Letter</definedName>
    <definedName name="Prt_Qtr_A4" localSheetId="0">[9]!Print_Qtr_A4</definedName>
    <definedName name="Prt_Qtr_A4">[9]!Print_Qtr_A4</definedName>
    <definedName name="qwrt">[2]Ky!#REF!</definedName>
    <definedName name="RAFF">#REF!</definedName>
    <definedName name="RHENI">#REF!</definedName>
    <definedName name="rngCandEUnits">"$Millions"</definedName>
    <definedName name="rngcurryr">1998</definedName>
    <definedName name="rngrptunit">"CUSA PRODUCTION"</definedName>
    <definedName name="sD" localSheetId="0">[4]!Print_Qtr_Letter</definedName>
    <definedName name="sD">[4]!Print_Qtr_Letter</definedName>
    <definedName name="sDdsAS" localSheetId="0">[4]!Print_Qtr_A4</definedName>
    <definedName name="sDdsAS">[4]!Print_Qtr_A4</definedName>
    <definedName name="SDsd">[2]Ky!#REF!</definedName>
    <definedName name="SelectedYear">'[10]Never Sleep dividend portfolio'!#REF!</definedName>
    <definedName name="SGU">#REF!</definedName>
    <definedName name="Source">#REF!</definedName>
    <definedName name="SPO">#REF!</definedName>
    <definedName name="SS">#REF!</definedName>
    <definedName name="SUBJECT">#REF!</definedName>
    <definedName name="SUPPLY">#REF!</definedName>
    <definedName name="SVSChargeType">[6]PCC!#REF!</definedName>
    <definedName name="tax">[6]PCC!#REF!</definedName>
    <definedName name="TITLE">#REF!</definedName>
    <definedName name="trashme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U">#REF!</definedName>
    <definedName name="VV">#REF!</definedName>
    <definedName name="wrn.Print._.All." hidden="1">{"Print Summary",#N/A,TRUE,"BASIN";"99 Outlook vs 98 Actual",#N/A,TRUE,"BASIN";"99 Outlook vs 99 Obj",#N/A,TRUE,"BASIN";"00 vs 99 Outlook",#N/A,TRUE,"BASIN";"01 vs 00",#N/A,TRUE,"BASIN";"02 vs 01",#N/A,TRUE,"BASIN"}</definedName>
    <definedName name="wrn.Print._.BU._.and._.PC._.Print._.Summaries." hidden="1">{"BU Total Print Summary",#N/A,FALSE,"BU Total";"EPC Print Summary",#N/A,FALSE,"EPC";"WPC Print Summary",#N/A,FALSE,"WPC";"HPC Print Summary",#N/A,FALSE,"HPC-Total";"EXP Print Summary",#N/A,FALSE,"EXP";"BUGen Print Summary",#N/A,FALSE,"BU General"}</definedName>
    <definedName name="wrn.Print._.BU._.General._.Package." hidden="1">{"BUGen Print Summary",#N/A,FALSE,"BU General";"BUGen 99 Outlook vs 98 Actual",#N/A,FALSE,"BU General";"BUGen 99 Outlook vs 99 Obj",#N/A,FALSE,"BU General";"BUGen 00 vs 99 Outlook",#N/A,FALSE,"BU General";"BUGen 01 vs 00",#N/A,FALSE,"BU General";"BUGen 02 vs 01",#N/A,FALSE,"BU General"}</definedName>
    <definedName name="wrn.Print._.BU._.Total._.with._.Variances." hidden="1">{"BU Total Print Summary",#N/A,FALSE,"BU Total";"BU Total 99 Outlook vs 98 Actual",#N/A,FALSE,"BU Total";"BU Total 99 Outlook vs 99 Obj",#N/A,FALSE,"BU Total";"BU Total 00 vs 99 Outlook",#N/A,FALSE,"BU Total";"BU Total 01 vs 00",#N/A,FALSE,"BU Total";"BU Total 02 vs 01",#N/A,FALSE,"BU Total"}</definedName>
    <definedName name="wrn.Print._.EPC._.Package." hidden="1">{"EPC Print Summary",#N/A,FALSE,"EPC";"EPC 99 Outlook vs 98 Actual",#N/A,FALSE,"EPC";"EPC 99 Outlook vs 99 Obj",#N/A,FALSE,"EPC";"EPC 00 vs 99 Outlook",#N/A,FALSE,"EPC";"EPC 01 vs 00",#N/A,FALSE,"EPC";"EPC 02 vs 01",#N/A,FALSE,"EPC"}</definedName>
    <definedName name="wrn.Print._.Exploration._.Package." hidden="1">{"EXP Print Summary",#N/A,FALSE,"EXP";"EXP 99 Outlook vs 98 Actual",#N/A,FALSE,"EXP";"EXP 99 Outlook vs 99 Obj",#N/A,FALSE,"EXP";"EXP 00 vs 99 Outlook",#N/A,FALSE,"EXP";"EXP 01 vs 00",#N/A,FALSE,"EXP";"EXP 02 vs 01",#N/A,FALSE,"EXP"}</definedName>
    <definedName name="wrn.Print._.Harvest._.Package.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wrn.Print._.WPC._.Package.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XX">#REF!</definedName>
    <definedName name="Z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ZZ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비용Detail">#REF!</definedName>
    <definedName name="소유">#REF!</definedName>
    <definedName name="인쇄" localSheetId="0">[2]!인쇄</definedName>
    <definedName name="인쇄">[2]!인쇄</definedName>
    <definedName name="평잔_c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" l="1"/>
  <c r="H62" i="1"/>
  <c r="K37" i="1"/>
  <c r="K35" i="1"/>
  <c r="K34" i="1"/>
  <c r="K33" i="1"/>
  <c r="K32" i="1"/>
  <c r="K30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<sst xmlns="http://schemas.openxmlformats.org/spreadsheetml/2006/main" count="198" uniqueCount="119">
  <si>
    <t>비위험자산 _ 채권혼합 ETF 현황</t>
    <phoneticPr fontId="9" type="noConversion"/>
  </si>
  <si>
    <t>종목명</t>
  </si>
  <si>
    <t>순자산(억원)</t>
    <phoneticPr fontId="9" type="noConversion"/>
  </si>
  <si>
    <t>유동성 
(거래 용이성)</t>
    <phoneticPr fontId="9" type="noConversion"/>
  </si>
  <si>
    <t>설정일</t>
    <phoneticPr fontId="5" type="noConversion"/>
  </si>
  <si>
    <t>비용 상세</t>
    <phoneticPr fontId="5" type="noConversion"/>
  </si>
  <si>
    <t>total 비용
(%)</t>
    <phoneticPr fontId="9" type="noConversion"/>
  </si>
  <si>
    <t>배당</t>
    <phoneticPr fontId="9" type="noConversion"/>
  </si>
  <si>
    <r>
      <t>수익률</t>
    </r>
    <r>
      <rPr>
        <b/>
        <sz val="11"/>
        <color theme="0"/>
        <rFont val="맑은 고딕"/>
        <family val="2"/>
        <charset val="129"/>
      </rPr>
      <t>(%, 25/2/13 현재)</t>
    </r>
    <phoneticPr fontId="9" type="noConversion"/>
  </si>
  <si>
    <t>비고</t>
    <phoneticPr fontId="9" type="noConversion"/>
  </si>
  <si>
    <t>(25/2/13 현재)</t>
    <phoneticPr fontId="5" type="noConversion"/>
  </si>
  <si>
    <t>총보수(%)</t>
    <phoneticPr fontId="5" type="noConversion"/>
  </si>
  <si>
    <t>기타비용(%)</t>
    <phoneticPr fontId="5" type="noConversion"/>
  </si>
  <si>
    <t>매매중개수수료(%)</t>
    <phoneticPr fontId="5" type="noConversion"/>
  </si>
  <si>
    <t>배당율(%)*</t>
    <phoneticPr fontId="9" type="noConversion"/>
  </si>
  <si>
    <t>배당주기</t>
    <phoneticPr fontId="9" type="noConversion"/>
  </si>
  <si>
    <t>1개월</t>
    <phoneticPr fontId="9" type="noConversion"/>
  </si>
  <si>
    <t>3개월</t>
    <phoneticPr fontId="9" type="noConversion"/>
  </si>
  <si>
    <t>6개월</t>
    <phoneticPr fontId="9" type="noConversion"/>
  </si>
  <si>
    <t>12개월</t>
    <phoneticPr fontId="9" type="noConversion"/>
  </si>
  <si>
    <t>자산배분형 
TDF/TRF/TIF</t>
    <phoneticPr fontId="5" type="noConversion"/>
  </si>
  <si>
    <t>KODEX TDF2050액티브</t>
    <phoneticPr fontId="5" type="noConversion"/>
  </si>
  <si>
    <t>양호</t>
    <phoneticPr fontId="5" type="noConversion"/>
  </si>
  <si>
    <t>2022.06.28</t>
    <phoneticPr fontId="5" type="noConversion"/>
  </si>
  <si>
    <t>분기배당</t>
    <phoneticPr fontId="5" type="noConversion"/>
  </si>
  <si>
    <t xml:space="preserve">글로벌 주식 77% + 국내 종합채권 23%(종합 31%/30년 22%/10년 22%, 3년 미만 25%) </t>
    <phoneticPr fontId="5" type="noConversion"/>
  </si>
  <si>
    <t>RISE TDF2050액티브</t>
    <phoneticPr fontId="5" type="noConversion"/>
  </si>
  <si>
    <t>극히 부족</t>
    <phoneticPr fontId="5" type="noConversion"/>
  </si>
  <si>
    <t>2022.09.20</t>
    <phoneticPr fontId="5" type="noConversion"/>
  </si>
  <si>
    <t>미지급 후 재투자</t>
    <phoneticPr fontId="5" type="noConversion"/>
  </si>
  <si>
    <t>글로벌 자산배분(글로벌 주식/원유/농산물/리츠 등) 80% + 국내 종합채권 20%</t>
    <phoneticPr fontId="5" type="noConversion"/>
  </si>
  <si>
    <t>KIWOOM TDF2050액티브</t>
    <phoneticPr fontId="5" type="noConversion"/>
  </si>
  <si>
    <t>2022.06.29</t>
    <phoneticPr fontId="5" type="noConversion"/>
  </si>
  <si>
    <t>주식 80%+ 채권 20%</t>
    <phoneticPr fontId="5" type="noConversion"/>
  </si>
  <si>
    <t>PLUS TDF2060액티브</t>
    <phoneticPr fontId="5" type="noConversion"/>
  </si>
  <si>
    <t>매우 부족</t>
    <phoneticPr fontId="5" type="noConversion"/>
  </si>
  <si>
    <t>글로벌 주식 80% + 글로벌 종합채권 20%</t>
    <phoneticPr fontId="5" type="noConversion"/>
  </si>
  <si>
    <t>KODEX TRF3070</t>
    <phoneticPr fontId="5" type="noConversion"/>
  </si>
  <si>
    <t>보통</t>
    <phoneticPr fontId="5" type="noConversion"/>
  </si>
  <si>
    <t>2019.07.03</t>
    <phoneticPr fontId="5" type="noConversion"/>
  </si>
  <si>
    <t>글로벌 선진국 주식 30% + 국내채권(잔존만기 10년 미만 국고채) 70%</t>
    <phoneticPr fontId="5" type="noConversion"/>
  </si>
  <si>
    <t>TIGER 글로벌멀티에셋TIF액티브</t>
    <phoneticPr fontId="5" type="noConversion"/>
  </si>
  <si>
    <t>2022.08.26</t>
    <phoneticPr fontId="5" type="noConversion"/>
  </si>
  <si>
    <t>월배당</t>
    <phoneticPr fontId="5" type="noConversion"/>
  </si>
  <si>
    <t>미국 국채, 이머징 채권, 투자등급 회사채, 하이일드 채권, 시니어뱅크론, 배당주, 리츠, 
우선주, 전환사채 등 다양한 글로벌 인컴형 자산군에 분산 투자</t>
    <phoneticPr fontId="5" type="noConversion"/>
  </si>
  <si>
    <t>종합지수</t>
    <phoneticPr fontId="5" type="noConversion"/>
  </si>
  <si>
    <t>ACE 미국 S&amp;P500채권혼합액티브</t>
    <phoneticPr fontId="5" type="noConversion"/>
  </si>
  <si>
    <t>2022.08.25</t>
    <phoneticPr fontId="5" type="noConversion"/>
  </si>
  <si>
    <t xml:space="preserve">S&amp;P500 30% + 미국 단기채권 70% </t>
    <phoneticPr fontId="5" type="noConversion"/>
  </si>
  <si>
    <t>ACE 미국나스닥100채권혼합액티브</t>
    <phoneticPr fontId="5" type="noConversion"/>
  </si>
  <si>
    <t xml:space="preserve">나스닥 30% + 미국 단기채권 70% </t>
    <phoneticPr fontId="5" type="noConversion"/>
  </si>
  <si>
    <t>TIGER 미국나스닥100TR채권혼합Fn</t>
    <phoneticPr fontId="5" type="noConversion"/>
  </si>
  <si>
    <t>2022.07.01</t>
    <phoneticPr fontId="5" type="noConversion"/>
  </si>
  <si>
    <t xml:space="preserve">나스닥 30% + 국내 중장기국채(3~10년) 70% </t>
    <phoneticPr fontId="5" type="noConversion"/>
  </si>
  <si>
    <t>해외 배당가치주</t>
    <phoneticPr fontId="5" type="noConversion"/>
  </si>
  <si>
    <t>SOL 미국배당미국채혼합50</t>
    <phoneticPr fontId="5" type="noConversion"/>
  </si>
  <si>
    <t>2024.09.20</t>
    <phoneticPr fontId="5" type="noConversion"/>
  </si>
  <si>
    <t>-</t>
    <phoneticPr fontId="5" type="noConversion"/>
  </si>
  <si>
    <t xml:space="preserve">SCHD 50% + 미국채 10년물 50%, 월배당 </t>
    <phoneticPr fontId="5" type="noConversion"/>
  </si>
  <si>
    <t>해외 기술성장주</t>
    <phoneticPr fontId="5" type="noConversion"/>
  </si>
  <si>
    <t>TIGER 미국테크TOP10채권혼합</t>
    <phoneticPr fontId="5" type="noConversion"/>
  </si>
  <si>
    <t>2023.12.01</t>
    <phoneticPr fontId="5" type="noConversion"/>
  </si>
  <si>
    <t>연배당</t>
    <phoneticPr fontId="5" type="noConversion"/>
  </si>
  <si>
    <t>미국 빅테크TOP10_시가총액가중방식(45%) + 국내 3~10년 만기 국고채(55%)</t>
    <phoneticPr fontId="5" type="noConversion"/>
  </si>
  <si>
    <t>SOL 미국TOP5채권혼합40 Solactive</t>
    <phoneticPr fontId="5" type="noConversion"/>
  </si>
  <si>
    <t>2022.11.25</t>
    <phoneticPr fontId="5" type="noConversion"/>
  </si>
  <si>
    <t xml:space="preserve">미국 TOP5(아마존, 엔비디아, 구글, MS, 애플)_동일가중방식 40% + 국내 단기 통안채 60% </t>
    <phoneticPr fontId="5" type="noConversion"/>
  </si>
  <si>
    <t>RISE 미국빅데이터TOP3채권혼합</t>
    <phoneticPr fontId="5" type="noConversion"/>
  </si>
  <si>
    <t>2022.12.16</t>
    <phoneticPr fontId="5" type="noConversion"/>
  </si>
  <si>
    <t xml:space="preserve">미국 빅데이터 보유 TOP3(애플, 테슬라, 아마존) 40% + 국내 3년물 국고채 60% </t>
    <phoneticPr fontId="5" type="noConversion"/>
  </si>
  <si>
    <t>국내 주식</t>
    <phoneticPr fontId="5" type="noConversion"/>
  </si>
  <si>
    <t>KODEX 200미국채혼합</t>
    <phoneticPr fontId="5" type="noConversion"/>
  </si>
  <si>
    <t>부족</t>
    <phoneticPr fontId="5" type="noConversion"/>
  </si>
  <si>
    <t>2017.11.28</t>
    <phoneticPr fontId="5" type="noConversion"/>
  </si>
  <si>
    <t xml:space="preserve">코스피200 40% + 미국채 10년물(환노출) 60% </t>
    <phoneticPr fontId="5" type="noConversion"/>
  </si>
  <si>
    <t>TIGER 경기방어채권혼합</t>
    <phoneticPr fontId="5" type="noConversion"/>
  </si>
  <si>
    <t>2016.01.26</t>
    <phoneticPr fontId="5" type="noConversion"/>
  </si>
  <si>
    <t>반기배당</t>
    <phoneticPr fontId="5" type="noConversion"/>
  </si>
  <si>
    <t xml:space="preserve">국내 생활소비재 및 건강관리 등 경기방어주 30% + 국내 5년 미만 국고채 70% </t>
    <phoneticPr fontId="5" type="noConversion"/>
  </si>
  <si>
    <t>PLUS 고배당주채권혼합</t>
    <phoneticPr fontId="5" type="noConversion"/>
  </si>
  <si>
    <t>2016.08.10</t>
    <phoneticPr fontId="5" type="noConversion"/>
  </si>
  <si>
    <t xml:space="preserve">국내 고배당주 40% + 국내 5년 미만 국고채 60% </t>
    <phoneticPr fontId="5" type="noConversion"/>
  </si>
  <si>
    <t>KODEX 배당성장채권혼합</t>
    <phoneticPr fontId="5" type="noConversion"/>
  </si>
  <si>
    <t xml:space="preserve"> 코스피 배당성장50지수 30% + 국내 3년물 국고채 70% </t>
    <phoneticPr fontId="5" type="noConversion"/>
  </si>
  <si>
    <t>RISE 헬스케어채권혼합</t>
    <phoneticPr fontId="5" type="noConversion"/>
  </si>
  <si>
    <t>2016.09.22</t>
    <phoneticPr fontId="5" type="noConversion"/>
  </si>
  <si>
    <t>국내 헬스케어 주식 30% + 국내 3년물 국고채 70%</t>
    <phoneticPr fontId="5" type="noConversion"/>
  </si>
  <si>
    <t>RISE 삼성그룹Top3채권혼합</t>
    <phoneticPr fontId="5" type="noConversion"/>
  </si>
  <si>
    <t>2022.11.28</t>
    <phoneticPr fontId="5" type="noConversion"/>
  </si>
  <si>
    <t>삼성전자/삼성바이오/삼성SDI 40% + 국내 5년 미만 국고채 60%</t>
    <phoneticPr fontId="5" type="noConversion"/>
  </si>
  <si>
    <t xml:space="preserve">RISE V&amp;S셀렉트밸류채권혼합 </t>
    <phoneticPr fontId="5" type="noConversion"/>
  </si>
  <si>
    <t>2016.04.11</t>
    <phoneticPr fontId="5" type="noConversion"/>
  </si>
  <si>
    <t xml:space="preserve">국내 셀렉트밸류지수 구성 종목 40% + 국내 5년 미만 국고채 60% </t>
    <phoneticPr fontId="5" type="noConversion"/>
  </si>
  <si>
    <t>PLUS 스마트베타Quality채권혼합</t>
    <phoneticPr fontId="5" type="noConversion"/>
  </si>
  <si>
    <t>2016.02.23</t>
    <phoneticPr fontId="5" type="noConversion"/>
  </si>
  <si>
    <t xml:space="preserve">국내 스마트베타 Quality 분류 종목 30% + 국내 3년물 국채 70% </t>
    <phoneticPr fontId="5" type="noConversion"/>
  </si>
  <si>
    <t>싱글스탁
채권혼합</t>
    <phoneticPr fontId="5" type="noConversion"/>
  </si>
  <si>
    <t>ACE 엔비디아채권혼합블룸버그</t>
    <phoneticPr fontId="5" type="noConversion"/>
  </si>
  <si>
    <t>엔비디아 30% + 국내 잔존만기 1년 미만 국고채 70%</t>
    <phoneticPr fontId="5" type="noConversion"/>
  </si>
  <si>
    <t>KIWOOM 엔비디아미국30년국채혼합액티브(H)</t>
    <phoneticPr fontId="5" type="noConversion"/>
  </si>
  <si>
    <t>2025.02.07</t>
    <phoneticPr fontId="5" type="noConversion"/>
  </si>
  <si>
    <t>?</t>
    <phoneticPr fontId="5" type="noConversion"/>
  </si>
  <si>
    <t>엔비디아 30% + 미국 30년 국채 70%, 환헷지형</t>
    <phoneticPr fontId="5" type="noConversion"/>
  </si>
  <si>
    <t>TIGER 엔비디아미국채커버드콜밸런스(합성)</t>
    <phoneticPr fontId="5" type="noConversion"/>
  </si>
  <si>
    <t>2024.12.16</t>
    <phoneticPr fontId="5" type="noConversion"/>
  </si>
  <si>
    <t>엔비디아 30% + 만기 20년 이상 미국채 70%, 
연간 타켓 프리미엄 17.14% 설정(연 12% 배당 목표) 후 TLT Weekly ATM 콜옵션 매도(보유 국채의 약 40% 수준)</t>
    <phoneticPr fontId="5" type="noConversion"/>
  </si>
  <si>
    <t>PLUS 애플채권혼합</t>
    <phoneticPr fontId="5" type="noConversion"/>
  </si>
  <si>
    <t xml:space="preserve">애플 30% + 국내 5년 미만 국고채 70% </t>
    <phoneticPr fontId="5" type="noConversion"/>
  </si>
  <si>
    <t>TIGER 테슬라채권혼합Fn</t>
    <phoneticPr fontId="5" type="noConversion"/>
  </si>
  <si>
    <t>테슬라 30% + 국내 3~10년 국고채 70%</t>
    <phoneticPr fontId="5" type="noConversion"/>
  </si>
  <si>
    <t>KODEX 테슬라커버드콜채권혼합액티브</t>
    <phoneticPr fontId="5" type="noConversion"/>
  </si>
  <si>
    <t>2024.01.19</t>
    <phoneticPr fontId="5" type="noConversion"/>
  </si>
  <si>
    <t>테슬라 20% + 테슬라 커버드콜(TSLY) 10% + 국내 3년 미만 단기종합채권 70%, 연 15% 수준 배당 기대</t>
    <phoneticPr fontId="5" type="noConversion"/>
  </si>
  <si>
    <t>KIWOOM 팔란티어미국30년국채혼합액티브(H)</t>
    <phoneticPr fontId="5" type="noConversion"/>
  </si>
  <si>
    <t>팔란티어 30% + 미국 30년 국채 70%, 환헷지형</t>
    <phoneticPr fontId="5" type="noConversion"/>
  </si>
  <si>
    <t>KODEX 삼성전자채권혼합</t>
    <phoneticPr fontId="5" type="noConversion"/>
  </si>
  <si>
    <t xml:space="preserve">삼성전자 30% + 국내 5년 미만 국고채 70% </t>
    <phoneticPr fontId="5" type="noConversion"/>
  </si>
  <si>
    <t>* 유동성 : 매우 양호(일간 거래량 1백만주 이상), 양호(10만주 이상), 보통(5~10만주 수준), 부족(2~5만주 수준), 매우 부족(1~2만주 수준), 극히 부족(1만주 미만)</t>
    <phoneticPr fontId="9" type="noConversion"/>
  </si>
  <si>
    <t xml:space="preserve">* 배당율 : 2024년 총배당금 / 현재가(2025년 2월 13일 현재) or 1년 미만 배당금 평균 x 12 / 현재가(2025년 2월 13일 현재)  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</si>
</sst>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7" formatCode="0.00_ "/>
    <numFmt numFmtId="178" formatCode="#,##0_ "/>
    <numFmt numFmtId="179" formatCode="#,##0.00_ ;[Red]\-#,##0.00\ 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u/>
      <sz val="26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b/>
      <sz val="13"/>
      <color theme="0"/>
      <name val="맑은 고딕"/>
      <family val="2"/>
      <charset val="129"/>
      <scheme val="minor"/>
    </font>
    <font>
      <b/>
      <sz val="13"/>
      <color theme="0"/>
      <name val="맑은 고딕"/>
      <family val="3"/>
      <charset val="129"/>
      <scheme val="minor"/>
    </font>
    <font>
      <b/>
      <sz val="11"/>
      <color theme="0"/>
      <name val="맑은 고딕"/>
      <family val="2"/>
      <charset val="129"/>
    </font>
    <font>
      <sz val="14"/>
      <color theme="1"/>
      <name val="맑은 고딕"/>
      <family val="2"/>
      <charset val="129"/>
      <scheme val="minor"/>
    </font>
    <font>
      <b/>
      <sz val="13"/>
      <color rgb="FF0070C0"/>
      <name val="맑은 고딕"/>
      <family val="3"/>
      <charset val="129"/>
      <scheme val="minor"/>
    </font>
    <font>
      <sz val="12"/>
      <name val="맑은 고딕"/>
      <family val="2"/>
      <charset val="129"/>
      <scheme val="minor"/>
    </font>
    <font>
      <b/>
      <sz val="13"/>
      <color rgb="FF0070C0"/>
      <name val="맑은 고딕"/>
      <family val="2"/>
      <charset val="129"/>
      <scheme val="minor"/>
    </font>
    <font>
      <sz val="12"/>
      <color theme="1"/>
      <name val="맑은 고딕"/>
      <family val="3"/>
    </font>
    <font>
      <sz val="12"/>
      <color theme="1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9300"/>
      </left>
      <right style="thin">
        <color indexed="64"/>
      </right>
      <top style="medium">
        <color rgb="FFFF9300"/>
      </top>
      <bottom style="medium">
        <color rgb="FFFF9300"/>
      </bottom>
      <diagonal/>
    </border>
    <border>
      <left style="thin">
        <color indexed="64"/>
      </left>
      <right style="thin">
        <color indexed="64"/>
      </right>
      <top style="medium">
        <color rgb="FFFF9300"/>
      </top>
      <bottom style="medium">
        <color rgb="FFFF9300"/>
      </bottom>
      <diagonal/>
    </border>
    <border>
      <left style="thin">
        <color indexed="64"/>
      </left>
      <right style="medium">
        <color rgb="FFFF9300"/>
      </right>
      <top style="medium">
        <color rgb="FFFF9300"/>
      </top>
      <bottom style="medium">
        <color rgb="FFFF93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rgb="FFFF9300"/>
      </top>
      <bottom style="medium">
        <color rgb="FFFF9300"/>
      </bottom>
      <diagonal/>
    </border>
    <border>
      <left/>
      <right style="thin">
        <color indexed="64"/>
      </right>
      <top style="medium">
        <color rgb="FFFF9300"/>
      </top>
      <bottom style="medium">
        <color rgb="FFFF93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9300"/>
      </left>
      <right style="thin">
        <color indexed="64"/>
      </right>
      <top style="medium">
        <color rgb="FFFF93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9300"/>
      </top>
      <bottom style="thin">
        <color indexed="64"/>
      </bottom>
      <diagonal/>
    </border>
    <border>
      <left style="thin">
        <color indexed="64"/>
      </left>
      <right/>
      <top style="medium">
        <color rgb="FFFF9300"/>
      </top>
      <bottom style="thin">
        <color indexed="64"/>
      </bottom>
      <diagonal/>
    </border>
    <border>
      <left/>
      <right style="thin">
        <color indexed="64"/>
      </right>
      <top style="medium">
        <color rgb="FFFF9300"/>
      </top>
      <bottom style="thin">
        <color indexed="64"/>
      </bottom>
      <diagonal/>
    </border>
    <border>
      <left style="thin">
        <color indexed="64"/>
      </left>
      <right style="medium">
        <color rgb="FFFF9300"/>
      </right>
      <top style="medium">
        <color rgb="FFFF9300"/>
      </top>
      <bottom style="thin">
        <color indexed="64"/>
      </bottom>
      <diagonal/>
    </border>
    <border>
      <left style="medium">
        <color rgb="FFFF93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9300"/>
      </right>
      <top style="thin">
        <color indexed="64"/>
      </top>
      <bottom style="thin">
        <color indexed="64"/>
      </bottom>
      <diagonal/>
    </border>
    <border>
      <left style="medium">
        <color rgb="FFFF9300"/>
      </left>
      <right style="thin">
        <color indexed="64"/>
      </right>
      <top style="thin">
        <color indexed="64"/>
      </top>
      <bottom style="medium">
        <color rgb="FFFF93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9300"/>
      </bottom>
      <diagonal/>
    </border>
    <border>
      <left style="thin">
        <color indexed="64"/>
      </left>
      <right style="medium">
        <color rgb="FFFF9300"/>
      </right>
      <top style="thin">
        <color indexed="64"/>
      </top>
      <bottom style="medium">
        <color rgb="FFFF9300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10" fontId="0" fillId="0" borderId="0" xfId="1" applyNumberFormat="1" applyFont="1">
      <alignment vertical="center"/>
    </xf>
    <xf numFmtId="0" fontId="0" fillId="2" borderId="0" xfId="0" applyFill="1">
      <alignment vertical="center"/>
    </xf>
    <xf numFmtId="177" fontId="0" fillId="2" borderId="0" xfId="0" applyNumberFormat="1" applyFill="1">
      <alignment vertical="center"/>
    </xf>
    <xf numFmtId="0" fontId="4" fillId="2" borderId="0" xfId="3" applyFont="1" applyFill="1">
      <alignment vertical="center"/>
    </xf>
    <xf numFmtId="0" fontId="4" fillId="0" borderId="0" xfId="3" applyFont="1">
      <alignment vertical="center"/>
    </xf>
    <xf numFmtId="0" fontId="8" fillId="2" borderId="0" xfId="3" applyFont="1" applyFill="1" applyAlignment="1">
      <alignment horizontal="center" vertical="center"/>
    </xf>
    <xf numFmtId="0" fontId="7" fillId="2" borderId="0" xfId="3" applyFill="1">
      <alignment vertical="center"/>
    </xf>
    <xf numFmtId="0" fontId="7" fillId="0" borderId="0" xfId="3">
      <alignment vertical="center"/>
    </xf>
    <xf numFmtId="0" fontId="7" fillId="2" borderId="0" xfId="3" applyFill="1" applyAlignment="1">
      <alignment horizontal="center" vertical="center"/>
    </xf>
    <xf numFmtId="0" fontId="11" fillId="3" borderId="1" xfId="4" applyFont="1" applyFill="1" applyBorder="1" applyAlignment="1">
      <alignment horizontal="center" vertical="center" wrapText="1"/>
    </xf>
    <xf numFmtId="0" fontId="11" fillId="3" borderId="2" xfId="4" applyFont="1" applyFill="1" applyBorder="1" applyAlignment="1">
      <alignment horizontal="center" vertical="center" wrapText="1"/>
    </xf>
    <xf numFmtId="0" fontId="11" fillId="3" borderId="2" xfId="4" applyFont="1" applyFill="1" applyBorder="1" applyAlignment="1">
      <alignment horizontal="center" vertical="center" wrapText="1"/>
    </xf>
    <xf numFmtId="0" fontId="12" fillId="3" borderId="2" xfId="4" applyFont="1" applyFill="1" applyBorder="1" applyAlignment="1">
      <alignment horizontal="center" vertical="center" wrapText="1"/>
    </xf>
    <xf numFmtId="0" fontId="11" fillId="3" borderId="3" xfId="4" applyFont="1" applyFill="1" applyBorder="1" applyAlignment="1">
      <alignment horizontal="center" vertical="center" wrapText="1"/>
    </xf>
    <xf numFmtId="0" fontId="14" fillId="2" borderId="0" xfId="3" applyFont="1" applyFill="1">
      <alignment vertical="center"/>
    </xf>
    <xf numFmtId="0" fontId="14" fillId="0" borderId="0" xfId="3" applyFont="1">
      <alignment vertical="center"/>
    </xf>
    <xf numFmtId="0" fontId="11" fillId="3" borderId="4" xfId="4" applyFont="1" applyFill="1" applyBorder="1" applyAlignment="1">
      <alignment horizontal="center" vertical="center" wrapText="1"/>
    </xf>
    <xf numFmtId="0" fontId="2" fillId="3" borderId="5" xfId="4" applyFont="1" applyFill="1" applyBorder="1" applyAlignment="1">
      <alignment horizontal="center" vertical="center" wrapText="1"/>
    </xf>
    <xf numFmtId="0" fontId="11" fillId="3" borderId="5" xfId="4" applyFont="1" applyFill="1" applyBorder="1" applyAlignment="1">
      <alignment horizontal="center" vertical="center" wrapText="1"/>
    </xf>
    <xf numFmtId="0" fontId="11" fillId="3" borderId="5" xfId="4" applyFont="1" applyFill="1" applyBorder="1" applyAlignment="1">
      <alignment horizontal="center" vertical="center" wrapText="1"/>
    </xf>
    <xf numFmtId="0" fontId="11" fillId="3" borderId="6" xfId="4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 vertical="center"/>
    </xf>
    <xf numFmtId="0" fontId="12" fillId="4" borderId="7" xfId="3" applyFont="1" applyFill="1" applyBorder="1" applyAlignment="1">
      <alignment horizontal="center" vertical="center" wrapText="1"/>
    </xf>
    <xf numFmtId="0" fontId="15" fillId="5" borderId="8" xfId="2" applyFont="1" applyFill="1" applyBorder="1" applyAlignment="1">
      <alignment horizontal="center" vertical="center"/>
    </xf>
    <xf numFmtId="178" fontId="16" fillId="5" borderId="9" xfId="5" applyNumberFormat="1" applyFont="1" applyFill="1" applyBorder="1" applyAlignment="1">
      <alignment horizontal="center" vertical="center" wrapText="1"/>
    </xf>
    <xf numFmtId="0" fontId="16" fillId="5" borderId="9" xfId="4" applyFont="1" applyFill="1" applyBorder="1" applyAlignment="1">
      <alignment horizontal="center" vertical="center" wrapText="1"/>
    </xf>
    <xf numFmtId="14" fontId="16" fillId="5" borderId="9" xfId="4" applyNumberFormat="1" applyFont="1" applyFill="1" applyBorder="1" applyAlignment="1">
      <alignment horizontal="center" vertical="center" wrapText="1"/>
    </xf>
    <xf numFmtId="0" fontId="7" fillId="5" borderId="9" xfId="3" applyFill="1" applyBorder="1" applyAlignment="1">
      <alignment horizontal="center" vertical="center"/>
    </xf>
    <xf numFmtId="179" fontId="16" fillId="5" borderId="9" xfId="4" applyNumberFormat="1" applyFont="1" applyFill="1" applyBorder="1" applyAlignment="1">
      <alignment horizontal="center" vertical="center" wrapText="1"/>
    </xf>
    <xf numFmtId="179" fontId="16" fillId="5" borderId="10" xfId="4" applyNumberFormat="1" applyFont="1" applyFill="1" applyBorder="1" applyAlignment="1">
      <alignment horizontal="center" vertical="center" wrapText="1"/>
    </xf>
    <xf numFmtId="0" fontId="6" fillId="6" borderId="11" xfId="4" applyFont="1" applyFill="1" applyBorder="1" applyAlignment="1">
      <alignment vertical="center" wrapText="1"/>
    </xf>
    <xf numFmtId="0" fontId="7" fillId="0" borderId="0" xfId="3" applyAlignment="1">
      <alignment horizontal="center" vertical="center"/>
    </xf>
    <xf numFmtId="0" fontId="12" fillId="4" borderId="12" xfId="3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/>
    </xf>
    <xf numFmtId="178" fontId="16" fillId="6" borderId="14" xfId="5" applyNumberFormat="1" applyFont="1" applyFill="1" applyBorder="1" applyAlignment="1">
      <alignment horizontal="center" vertical="center" wrapText="1"/>
    </xf>
    <xf numFmtId="0" fontId="16" fillId="6" borderId="14" xfId="4" applyFont="1" applyFill="1" applyBorder="1" applyAlignment="1">
      <alignment horizontal="center" vertical="center" wrapText="1"/>
    </xf>
    <xf numFmtId="14" fontId="16" fillId="6" borderId="14" xfId="4" applyNumberFormat="1" applyFont="1" applyFill="1" applyBorder="1" applyAlignment="1">
      <alignment horizontal="center" vertical="center" wrapText="1"/>
    </xf>
    <xf numFmtId="0" fontId="7" fillId="6" borderId="15" xfId="3" applyFill="1" applyBorder="1" applyAlignment="1">
      <alignment horizontal="center" vertical="center"/>
    </xf>
    <xf numFmtId="0" fontId="7" fillId="6" borderId="13" xfId="3" applyFill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/>
    </xf>
    <xf numFmtId="178" fontId="16" fillId="6" borderId="12" xfId="5" applyNumberFormat="1" applyFont="1" applyFill="1" applyBorder="1" applyAlignment="1">
      <alignment horizontal="center" vertical="center" wrapText="1"/>
    </xf>
    <xf numFmtId="0" fontId="16" fillId="6" borderId="12" xfId="4" applyFont="1" applyFill="1" applyBorder="1" applyAlignment="1">
      <alignment horizontal="center" vertical="center" wrapText="1"/>
    </xf>
    <xf numFmtId="14" fontId="16" fillId="6" borderId="12" xfId="4" applyNumberFormat="1" applyFont="1" applyFill="1" applyBorder="1" applyAlignment="1">
      <alignment horizontal="center" vertical="center" wrapText="1"/>
    </xf>
    <xf numFmtId="0" fontId="7" fillId="6" borderId="7" xfId="3" applyFill="1" applyBorder="1" applyAlignment="1">
      <alignment horizontal="center" vertical="center"/>
    </xf>
    <xf numFmtId="0" fontId="7" fillId="6" borderId="11" xfId="3" applyFill="1" applyBorder="1" applyAlignment="1">
      <alignment horizontal="center" vertical="center"/>
    </xf>
    <xf numFmtId="179" fontId="16" fillId="6" borderId="12" xfId="4" applyNumberFormat="1" applyFont="1" applyFill="1" applyBorder="1" applyAlignment="1">
      <alignment horizontal="center" vertical="center" wrapText="1"/>
    </xf>
    <xf numFmtId="0" fontId="6" fillId="6" borderId="12" xfId="4" applyFont="1" applyFill="1" applyBorder="1" applyAlignment="1">
      <alignment vertical="center" wrapText="1"/>
    </xf>
    <xf numFmtId="10" fontId="7" fillId="0" borderId="0" xfId="1" applyNumberFormat="1" applyFont="1">
      <alignment vertical="center"/>
    </xf>
    <xf numFmtId="0" fontId="15" fillId="7" borderId="11" xfId="2" applyFont="1" applyFill="1" applyBorder="1" applyAlignment="1">
      <alignment horizontal="center" vertical="center"/>
    </xf>
    <xf numFmtId="0" fontId="15" fillId="6" borderId="11" xfId="2" applyFont="1" applyFill="1" applyBorder="1" applyAlignment="1">
      <alignment horizontal="center" vertical="center"/>
    </xf>
    <xf numFmtId="0" fontId="7" fillId="6" borderId="12" xfId="3" applyFill="1" applyBorder="1" applyAlignment="1">
      <alignment horizontal="center" vertical="center"/>
    </xf>
    <xf numFmtId="0" fontId="12" fillId="2" borderId="0" xfId="3" applyFont="1" applyFill="1">
      <alignment vertical="center"/>
    </xf>
    <xf numFmtId="0" fontId="15" fillId="2" borderId="0" xfId="0" applyFont="1" applyFill="1" applyAlignment="1">
      <alignment horizontal="center" vertical="center"/>
    </xf>
    <xf numFmtId="178" fontId="16" fillId="2" borderId="0" xfId="5" applyNumberFormat="1" applyFont="1" applyFill="1" applyBorder="1" applyAlignment="1">
      <alignment horizontal="center" vertical="center" wrapText="1"/>
    </xf>
    <xf numFmtId="0" fontId="16" fillId="2" borderId="0" xfId="4" applyFont="1" applyFill="1" applyAlignment="1">
      <alignment horizontal="center" vertical="center" wrapText="1"/>
    </xf>
    <xf numFmtId="14" fontId="16" fillId="2" borderId="0" xfId="4" applyNumberFormat="1" applyFont="1" applyFill="1" applyAlignment="1">
      <alignment horizontal="center" vertical="center" wrapText="1"/>
    </xf>
    <xf numFmtId="179" fontId="16" fillId="2" borderId="0" xfId="4" applyNumberFormat="1" applyFont="1" applyFill="1" applyAlignment="1">
      <alignment horizontal="center" vertical="center" wrapText="1"/>
    </xf>
    <xf numFmtId="0" fontId="12" fillId="4" borderId="12" xfId="3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6" fillId="6" borderId="12" xfId="4" applyFont="1" applyFill="1" applyBorder="1" applyAlignment="1">
      <alignment horizontal="left" vertical="center" wrapText="1"/>
    </xf>
    <xf numFmtId="0" fontId="12" fillId="4" borderId="12" xfId="3" applyFont="1" applyFill="1" applyBorder="1" applyAlignment="1">
      <alignment horizontal="center" vertical="center"/>
    </xf>
    <xf numFmtId="0" fontId="15" fillId="6" borderId="16" xfId="2" applyFont="1" applyFill="1" applyBorder="1" applyAlignment="1">
      <alignment horizontal="center" vertical="center"/>
    </xf>
    <xf numFmtId="178" fontId="16" fillId="6" borderId="17" xfId="5" applyNumberFormat="1" applyFont="1" applyFill="1" applyBorder="1" applyAlignment="1">
      <alignment horizontal="center" vertical="center" wrapText="1"/>
    </xf>
    <xf numFmtId="0" fontId="16" fillId="6" borderId="17" xfId="4" applyFont="1" applyFill="1" applyBorder="1" applyAlignment="1">
      <alignment horizontal="center" vertical="center" wrapText="1"/>
    </xf>
    <xf numFmtId="14" fontId="16" fillId="6" borderId="17" xfId="4" applyNumberFormat="1" applyFont="1" applyFill="1" applyBorder="1" applyAlignment="1">
      <alignment horizontal="center" vertical="center" wrapText="1"/>
    </xf>
    <xf numFmtId="0" fontId="7" fillId="6" borderId="17" xfId="3" applyFill="1" applyBorder="1" applyAlignment="1">
      <alignment horizontal="center" vertical="center"/>
    </xf>
    <xf numFmtId="179" fontId="16" fillId="6" borderId="17" xfId="4" applyNumberFormat="1" applyFont="1" applyFill="1" applyBorder="1" applyAlignment="1">
      <alignment horizontal="center" vertical="center" wrapText="1"/>
    </xf>
    <xf numFmtId="0" fontId="16" fillId="6" borderId="17" xfId="4" applyFont="1" applyFill="1" applyBorder="1" applyAlignment="1">
      <alignment horizontal="left" vertical="center" wrapText="1"/>
    </xf>
    <xf numFmtId="0" fontId="12" fillId="4" borderId="7" xfId="3" applyFont="1" applyFill="1" applyBorder="1" applyAlignment="1">
      <alignment horizontal="center" vertical="center"/>
    </xf>
    <xf numFmtId="0" fontId="16" fillId="6" borderId="11" xfId="4" applyFont="1" applyFill="1" applyBorder="1" applyAlignment="1">
      <alignment horizontal="left" vertical="center" wrapText="1"/>
    </xf>
    <xf numFmtId="0" fontId="15" fillId="6" borderId="13" xfId="2" applyFont="1" applyFill="1" applyBorder="1" applyAlignment="1">
      <alignment horizontal="center" vertical="center"/>
    </xf>
    <xf numFmtId="0" fontId="7" fillId="6" borderId="14" xfId="3" applyFill="1" applyBorder="1" applyAlignment="1">
      <alignment horizontal="center" vertical="center"/>
    </xf>
    <xf numFmtId="179" fontId="16" fillId="6" borderId="14" xfId="4" applyNumberFormat="1" applyFont="1" applyFill="1" applyBorder="1" applyAlignment="1">
      <alignment horizontal="center" vertical="center" wrapText="1"/>
    </xf>
    <xf numFmtId="0" fontId="16" fillId="6" borderId="14" xfId="4" applyFont="1" applyFill="1" applyBorder="1" applyAlignment="1">
      <alignment horizontal="left" vertical="center" wrapText="1"/>
    </xf>
    <xf numFmtId="0" fontId="7" fillId="6" borderId="18" xfId="3" applyFill="1" applyBorder="1" applyAlignment="1">
      <alignment horizontal="center" vertical="center"/>
    </xf>
    <xf numFmtId="0" fontId="7" fillId="6" borderId="16" xfId="3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178" fontId="16" fillId="6" borderId="9" xfId="5" applyNumberFormat="1" applyFont="1" applyFill="1" applyBorder="1" applyAlignment="1">
      <alignment horizontal="center" vertical="center" wrapText="1"/>
    </xf>
    <xf numFmtId="0" fontId="16" fillId="6" borderId="9" xfId="4" applyFont="1" applyFill="1" applyBorder="1" applyAlignment="1">
      <alignment horizontal="center" vertical="center" wrapText="1"/>
    </xf>
    <xf numFmtId="14" fontId="16" fillId="6" borderId="9" xfId="4" applyNumberFormat="1" applyFont="1" applyFill="1" applyBorder="1" applyAlignment="1">
      <alignment horizontal="center" vertical="center" wrapText="1"/>
    </xf>
    <xf numFmtId="0" fontId="7" fillId="6" borderId="19" xfId="3" applyFill="1" applyBorder="1" applyAlignment="1">
      <alignment horizontal="center" vertical="center"/>
    </xf>
    <xf numFmtId="0" fontId="7" fillId="6" borderId="20" xfId="3" applyFill="1" applyBorder="1" applyAlignment="1">
      <alignment horizontal="center" vertical="center"/>
    </xf>
    <xf numFmtId="179" fontId="16" fillId="6" borderId="9" xfId="4" applyNumberFormat="1" applyFont="1" applyFill="1" applyBorder="1" applyAlignment="1">
      <alignment horizontal="center" vertical="center" wrapText="1"/>
    </xf>
    <xf numFmtId="179" fontId="16" fillId="6" borderId="10" xfId="4" applyNumberFormat="1" applyFont="1" applyFill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 vertical="center"/>
    </xf>
    <xf numFmtId="178" fontId="16" fillId="6" borderId="22" xfId="5" applyNumberFormat="1" applyFont="1" applyFill="1" applyBorder="1" applyAlignment="1">
      <alignment horizontal="center" vertical="center" wrapText="1"/>
    </xf>
    <xf numFmtId="0" fontId="16" fillId="6" borderId="22" xfId="4" applyFont="1" applyFill="1" applyBorder="1" applyAlignment="1">
      <alignment horizontal="center" vertical="center" wrapText="1"/>
    </xf>
    <xf numFmtId="14" fontId="16" fillId="6" borderId="22" xfId="4" applyNumberFormat="1" applyFont="1" applyFill="1" applyBorder="1" applyAlignment="1">
      <alignment horizontal="center" vertical="center" wrapText="1"/>
    </xf>
    <xf numFmtId="0" fontId="7" fillId="6" borderId="22" xfId="3" applyFill="1" applyBorder="1" applyAlignment="1">
      <alignment horizontal="center" vertical="center"/>
    </xf>
    <xf numFmtId="179" fontId="16" fillId="6" borderId="22" xfId="4" applyNumberFormat="1" applyFont="1" applyFill="1" applyBorder="1" applyAlignment="1">
      <alignment horizontal="center" vertical="center" wrapText="1"/>
    </xf>
    <xf numFmtId="0" fontId="16" fillId="6" borderId="22" xfId="4" applyFont="1" applyFill="1" applyBorder="1" applyAlignment="1">
      <alignment vertical="center" wrapText="1"/>
    </xf>
    <xf numFmtId="0" fontId="7" fillId="6" borderId="9" xfId="3" applyFill="1" applyBorder="1" applyAlignment="1">
      <alignment horizontal="center" vertical="center"/>
    </xf>
    <xf numFmtId="0" fontId="16" fillId="6" borderId="11" xfId="4" applyFont="1" applyFill="1" applyBorder="1" applyAlignment="1">
      <alignment vertical="center" wrapText="1"/>
    </xf>
    <xf numFmtId="0" fontId="15" fillId="6" borderId="13" xfId="0" applyFont="1" applyFill="1" applyBorder="1" applyAlignment="1">
      <alignment horizontal="center" vertical="center"/>
    </xf>
    <xf numFmtId="0" fontId="16" fillId="6" borderId="14" xfId="4" applyFont="1" applyFill="1" applyBorder="1" applyAlignment="1">
      <alignment vertical="center" wrapText="1"/>
    </xf>
    <xf numFmtId="0" fontId="16" fillId="6" borderId="12" xfId="4" applyFont="1" applyFill="1" applyBorder="1" applyAlignment="1">
      <alignment vertical="center" wrapText="1"/>
    </xf>
    <xf numFmtId="0" fontId="16" fillId="2" borderId="0" xfId="4" applyFont="1" applyFill="1" applyAlignment="1">
      <alignment horizontal="left" vertical="center" wrapText="1"/>
    </xf>
    <xf numFmtId="0" fontId="15" fillId="5" borderId="23" xfId="0" applyFont="1" applyFill="1" applyBorder="1" applyAlignment="1">
      <alignment horizontal="center" vertical="center"/>
    </xf>
    <xf numFmtId="178" fontId="16" fillId="5" borderId="24" xfId="5" applyNumberFormat="1" applyFont="1" applyFill="1" applyBorder="1" applyAlignment="1">
      <alignment horizontal="center" vertical="center" wrapText="1"/>
    </xf>
    <xf numFmtId="0" fontId="16" fillId="5" borderId="24" xfId="4" applyFont="1" applyFill="1" applyBorder="1" applyAlignment="1">
      <alignment horizontal="center" vertical="center" wrapText="1"/>
    </xf>
    <xf numFmtId="14" fontId="16" fillId="5" borderId="24" xfId="4" applyNumberFormat="1" applyFont="1" applyFill="1" applyBorder="1" applyAlignment="1">
      <alignment horizontal="center" vertical="center" wrapText="1"/>
    </xf>
    <xf numFmtId="0" fontId="7" fillId="5" borderId="25" xfId="3" applyFill="1" applyBorder="1" applyAlignment="1">
      <alignment horizontal="center" vertical="center"/>
    </xf>
    <xf numFmtId="0" fontId="7" fillId="5" borderId="26" xfId="3" applyFill="1" applyBorder="1" applyAlignment="1">
      <alignment horizontal="center" vertical="center"/>
    </xf>
    <xf numFmtId="179" fontId="16" fillId="5" borderId="24" xfId="4" applyNumberFormat="1" applyFont="1" applyFill="1" applyBorder="1" applyAlignment="1">
      <alignment horizontal="center" vertical="center" wrapText="1"/>
    </xf>
    <xf numFmtId="179" fontId="16" fillId="5" borderId="27" xfId="4" applyNumberFormat="1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/>
    </xf>
    <xf numFmtId="178" fontId="16" fillId="5" borderId="12" xfId="5" applyNumberFormat="1" applyFont="1" applyFill="1" applyBorder="1" applyAlignment="1">
      <alignment horizontal="center" vertical="center" wrapText="1"/>
    </xf>
    <xf numFmtId="0" fontId="16" fillId="5" borderId="12" xfId="4" applyFont="1" applyFill="1" applyBorder="1" applyAlignment="1">
      <alignment horizontal="center" vertical="center" wrapText="1"/>
    </xf>
    <xf numFmtId="14" fontId="16" fillId="5" borderId="12" xfId="4" applyNumberFormat="1" applyFont="1" applyFill="1" applyBorder="1" applyAlignment="1">
      <alignment horizontal="center" vertical="center" wrapText="1"/>
    </xf>
    <xf numFmtId="0" fontId="7" fillId="5" borderId="12" xfId="3" applyFill="1" applyBorder="1" applyAlignment="1">
      <alignment horizontal="center" vertical="center"/>
    </xf>
    <xf numFmtId="179" fontId="16" fillId="5" borderId="12" xfId="4" applyNumberFormat="1" applyFont="1" applyFill="1" applyBorder="1" applyAlignment="1">
      <alignment horizontal="center" vertical="center" wrapText="1"/>
    </xf>
    <xf numFmtId="179" fontId="16" fillId="5" borderId="29" xfId="4" applyNumberFormat="1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/>
    </xf>
    <xf numFmtId="178" fontId="16" fillId="5" borderId="31" xfId="5" applyNumberFormat="1" applyFont="1" applyFill="1" applyBorder="1" applyAlignment="1">
      <alignment horizontal="center" vertical="center" wrapText="1"/>
    </xf>
    <xf numFmtId="0" fontId="16" fillId="5" borderId="31" xfId="4" applyFont="1" applyFill="1" applyBorder="1" applyAlignment="1">
      <alignment horizontal="center" vertical="center" wrapText="1"/>
    </xf>
    <xf numFmtId="14" fontId="16" fillId="5" borderId="31" xfId="4" applyNumberFormat="1" applyFont="1" applyFill="1" applyBorder="1" applyAlignment="1">
      <alignment horizontal="center" vertical="center" wrapText="1"/>
    </xf>
    <xf numFmtId="0" fontId="7" fillId="5" borderId="31" xfId="3" applyFill="1" applyBorder="1" applyAlignment="1">
      <alignment horizontal="center" vertical="center"/>
    </xf>
    <xf numFmtId="179" fontId="16" fillId="5" borderId="31" xfId="4" applyNumberFormat="1" applyFont="1" applyFill="1" applyBorder="1" applyAlignment="1">
      <alignment horizontal="center" vertical="center" wrapText="1"/>
    </xf>
    <xf numFmtId="179" fontId="16" fillId="5" borderId="32" xfId="4" applyNumberFormat="1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3" applyFont="1" applyFill="1">
      <alignment vertical="center"/>
    </xf>
    <xf numFmtId="0" fontId="19" fillId="2" borderId="0" xfId="3" applyFont="1" applyFill="1">
      <alignment vertical="center"/>
    </xf>
  </cellXfs>
  <cellStyles count="6">
    <cellStyle name="백분율" xfId="1" builtinId="5"/>
    <cellStyle name="쉼표 [0] 2" xfId="5" xr:uid="{DDAD5691-F78C-4992-8180-2EED30DA6870}"/>
    <cellStyle name="표준" xfId="0" builtinId="0"/>
    <cellStyle name="표준 2" xfId="4" xr:uid="{79F0DD92-7F39-4244-BDBB-AC54677C688C}"/>
    <cellStyle name="표준 5 2" xfId="3" xr:uid="{0FEBE0C9-334E-452E-BD7E-7A875C7A178E}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HSK-BUD\PCC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201AC03D97368E8/&#45936;&#49828;&#53356;&#53457;/PURPLE%20CAT/&#53804;&#51088;/&#4352;&#4449;&#4352;&#4456;&#4359;&#4462;%2020231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1Sm\CM_01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201ac03d97368e8/&#48652;&#47088;&#52824;%20&#49884;&#54512;&#47112;&#51060;&#49496;.xlsx" TargetMode="External"/><Relationship Id="rId1" Type="http://schemas.openxmlformats.org/officeDocument/2006/relationships/externalLinkPath" Target="https://d.docs.live.net/6201ac03d97368e8/&#48652;&#47088;&#52824;%20&#49884;&#54512;&#47112;&#51060;&#4949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BMC\A1_Project\Synergy_Model\00_CT_data\Mer00\E-CABLE\2000\FORM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14366/2003bp/BMC/A1_Project/Synergy_Model/00_CT_data/Mer00/E-CABLE/2000/1_SKK_~1/CASHFLOW/1997/STAND/CF97-ST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jtk-note\&#44428;&#51333;&#53469;(00.9&#51060;&#54980;)\2003%20BP\Network%20Value(200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BMC\A1_Project\Synergy_Model\00_CT_data\Mer00\E-CABLE\2000\1_SKK_~1\CASHFLOW\1997\STAND\CF97-ST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YP\Act\02Act\Data\Mer0212_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Documents%20and%20Settings\C14040.DOMAINHQ\My%20Documents\03VM\Model_2\03bps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C"/>
      <sheetName val="SRW"/>
      <sheetName val="현황"/>
      <sheetName val="JAN"/>
      <sheetName val="PCC-1"/>
      <sheetName val="부탄_FS별"/>
      <sheetName val="프로판_FS별"/>
      <sheetName val="각종산출기준_변경전"/>
      <sheetName val="UNIT DATA"/>
      <sheetName val="HYUNDAI"/>
      <sheetName val="LG-CTX"/>
      <sheetName val="TwoWayPi (2)"/>
      <sheetName val="송유관"/>
      <sheetName val="재선정계(196)"/>
      <sheetName val="추가협상13개소"/>
      <sheetName val="PCC(430개소) "/>
      <sheetName val="CA_Data"/>
      <sheetName val="MM"/>
      <sheetName val="MM_A"/>
      <sheetName val="S.Rev"/>
      <sheetName val="TPA"/>
      <sheetName val="Sales"/>
      <sheetName val="MM_F"/>
      <sheetName val="시산표"/>
      <sheetName val="MBA"/>
      <sheetName val="month"/>
      <sheetName val="TOTAL(JAN-DEC)"/>
      <sheetName val="재고"/>
      <sheetName val="Model"/>
      <sheetName val="자산list"/>
      <sheetName val="Data"/>
      <sheetName val="15년 Market Seg"/>
      <sheetName val="시도별_회사Thru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ver Sleep dividend portfoli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Fm"/>
      <sheetName val="M(월별)"/>
      <sheetName val="M(IPP)"/>
      <sheetName val="M(MOPS)"/>
      <sheetName val="M"/>
      <sheetName val="D"/>
      <sheetName val="Prc"/>
      <sheetName val="Bd"/>
      <sheetName val="Bbl"/>
      <sheetName val="Rev"/>
      <sheetName val="Cost"/>
      <sheetName val="C"/>
      <sheetName val="Lub"/>
      <sheetName val="PP"/>
      <sheetName val="Aro"/>
      <sheetName val="AR"/>
      <sheetName val="Otr"/>
      <sheetName val="CM_M"/>
      <sheetName val="SR_YTD"/>
      <sheetName val="ER"/>
      <sheetName val="Comp"/>
      <sheetName val="Comp-F(QPRC)"/>
      <sheetName val="Comp-F(APR)"/>
      <sheetName val="Comp-F(Prc)"/>
      <sheetName val="Comp-F"/>
      <sheetName val="O"/>
      <sheetName val="Comp(QPRC)"/>
      <sheetName val="CM_01"/>
      <sheetName val="#REF"/>
      <sheetName val="PCC"/>
      <sheetName val="Scenario"/>
      <sheetName val="US$ I (SEG.)"/>
      <sheetName val="UNIT DATA"/>
      <sheetName val="Option_Data"/>
      <sheetName val="Option_Check"/>
      <sheetName val="SP_FWD_Input"/>
      <sheetName val="SP_FWD_Data"/>
      <sheetName val="BS-E"/>
      <sheetName val="BS요약"/>
      <sheetName val="Balance sheet"/>
      <sheetName val="shTemp"/>
      <sheetName val="ref.ea"/>
      <sheetName val="US$_I_(SEG_)"/>
      <sheetName val="UNIT_DATA"/>
      <sheetName val="ref_ea"/>
      <sheetName val="Sheet1"/>
      <sheetName val="관세-기금 효과"/>
      <sheetName val="EX-기금"/>
      <sheetName val="SUMMARY CTX10%"/>
      <sheetName val="cur_sb"/>
      <sheetName val="pre_sb"/>
      <sheetName val="Master 실적 Control"/>
      <sheetName val="2003년 목표관리 Master"/>
      <sheetName val="운임율표"/>
      <sheetName val="CASECOMP"/>
      <sheetName val="업무회의비"/>
      <sheetName val="영흥TL(UP,DOWN) "/>
      <sheetName val="월별 재고가액"/>
      <sheetName val="CRU"/>
    </sheetNames>
    <definedNames>
      <definedName name="인쇄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과세이연효과 계산"/>
      <sheetName val="연금계좌 필요자산 만들기"/>
      <sheetName val="Sheet1"/>
      <sheetName val="Sheet4"/>
      <sheetName val="Sheet2"/>
      <sheetName val="Sheet3"/>
      <sheetName val="국내상장리츠관련 ETF"/>
      <sheetName val="S&amp;P500 ETF 비교"/>
      <sheetName val="SCHD추종 ETF 비교"/>
      <sheetName val="Sheet10"/>
      <sheetName val="Sheet5"/>
      <sheetName val="..."/>
      <sheetName val="국내 상장 채권형 ETF비교"/>
      <sheetName val="국내상장 커버드콜 ETF 현황"/>
      <sheetName val="국내상장 커버드콜 ETF 현황 (2)"/>
      <sheetName val="인컴형 포트폴리오"/>
      <sheetName val="커버드콜 포트폴리오"/>
      <sheetName val="모델 포트폴리오"/>
      <sheetName val="모델 포트폴리오 (2)"/>
      <sheetName val="주요자산간 상관계수"/>
      <sheetName val="국내상장 성장기술주 ETF 현황"/>
      <sheetName val="국내상장 배당가치주 ETF 현황"/>
      <sheetName val="Sheet15"/>
      <sheetName val="국내상장 AI 테마 ETF 현황"/>
      <sheetName val="국내상장 글로벌 반도체 ETF 현황"/>
      <sheetName val="국내상장 미국지수 ETF 현황"/>
      <sheetName val="S&amp;P500 ETF 비교 (2)"/>
      <sheetName val="국내상장 단일국가 ETF 현황"/>
      <sheetName val="국내상장 주목섹터 ETF 현황"/>
      <sheetName val="신규상장 ETF 현황"/>
      <sheetName val="모델 포트폴리오 (3)"/>
      <sheetName val="채권혼합_비위험 ETF 현황"/>
      <sheetName val="국내상장 커버드콜 ETF 현황 (3)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"/>
      <sheetName val="지역별수출"/>
      <sheetName val="손익요약(미사용)"/>
      <sheetName val="관세-기금 효과"/>
      <sheetName val="EX-기금"/>
      <sheetName val="손익요약"/>
      <sheetName val="IMPORT"/>
      <sheetName val="직매이관_관할마스터"/>
      <sheetName val="HYUNDAI"/>
      <sheetName val="CRU"/>
      <sheetName val="LG-CTX"/>
      <sheetName val="출하처"/>
      <sheetName val="제품"/>
      <sheetName val="관세-기금_효과"/>
      <sheetName val="OWNUSE"/>
      <sheetName val="INV"/>
      <sheetName val="Economics"/>
      <sheetName val="ModelSetup"/>
      <sheetName val="TwoWayPi (2)"/>
      <sheetName val="Dratio2 (2)"/>
      <sheetName val="TwoWayPi2 (2)"/>
      <sheetName val="이름"/>
      <sheetName val="원본"/>
      <sheetName val="요인분석"/>
      <sheetName val="TERM95-96"/>
      <sheetName val="SUMMARY CTX10%"/>
      <sheetName val="MBA"/>
      <sheetName val="횡성fullcapa(36만조)-Layout-1공1층"/>
      <sheetName val="Ky"/>
      <sheetName val="Site구분"/>
      <sheetName val="emerg 1"/>
      <sheetName val="Table"/>
    </sheetNames>
    <definedNames>
      <definedName name="Print_A4"/>
      <definedName name="Print_Letter"/>
      <definedName name="Print_Qtr_A4"/>
      <definedName name="Print_Qtr_Lette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Valuation"/>
      <sheetName val="MBA"/>
      <sheetName val="Crude &amp; Gas Inputs"/>
      <sheetName val="LPG Inputs"/>
      <sheetName val="관세-기금 효과"/>
      <sheetName val="기본"/>
      <sheetName val="RPT_D"/>
      <sheetName val="RPT_M"/>
      <sheetName val="RPT_S"/>
      <sheetName val="month"/>
      <sheetName val="TOTAL(JAN-DEC)"/>
      <sheetName val="Crude_&amp;_Gas_Inputs"/>
      <sheetName val="LPG_Inputs"/>
      <sheetName val="관세-기금_효과"/>
      <sheetName val="#REF"/>
      <sheetName val="cc무상수량"/>
      <sheetName val="Sheet1 (6)"/>
      <sheetName val="만기잔액"/>
      <sheetName val="상수도토공집계표"/>
      <sheetName val="Fn"/>
      <sheetName val="CutTarPrice2003"/>
      <sheetName val="Stocks02"/>
      <sheetName val="상환스케줄"/>
      <sheetName val="Code"/>
      <sheetName val="DT"/>
      <sheetName val="SPOT_00"/>
      <sheetName val="Sheet4"/>
      <sheetName val="PSV"/>
      <sheetName val="손익가정10"/>
      <sheetName val="횡성fullcapa(36만조)-Layout-1공1층"/>
      <sheetName val="PCC"/>
      <sheetName val="Asset9809CAK"/>
      <sheetName val="FACTOR94"/>
      <sheetName val="손익요약(미사용)"/>
      <sheetName val="최초"/>
      <sheetName val="Info"/>
      <sheetName val="송유관"/>
      <sheetName val="Ky"/>
      <sheetName val="Spot Economics"/>
      <sheetName val="be"/>
      <sheetName val="직매이관_관할마스터"/>
      <sheetName val="Input Names"/>
      <sheetName val="Spot_Economics"/>
      <sheetName val="범례(필독)"/>
      <sheetName val="IMPORT"/>
      <sheetName val="Data"/>
      <sheetName val="Lookup3_BTX"/>
      <sheetName val="Lookup3_GP"/>
      <sheetName val="Lookup3_Heavy"/>
      <sheetName val="Lookup3_PP"/>
      <sheetName val="DATA for Bill"/>
      <sheetName val="LAND_HOYU"/>
      <sheetName val="LAND_YUKO"/>
      <sheetName val="US$ I (SEG.)"/>
      <sheetName val="MN2G"/>
      <sheetName val="PV"/>
      <sheetName val="Data Input"/>
      <sheetName val="pl"/>
      <sheetName val="CASECOMP"/>
      <sheetName val="CB"/>
      <sheetName val="Codes"/>
      <sheetName val="Reference"/>
      <sheetName val="rawdata"/>
      <sheetName val="BP"/>
      <sheetName val="cur_sb"/>
      <sheetName val="pre_sb"/>
      <sheetName val="Sheet1"/>
      <sheetName val="합계신고"/>
      <sheetName val="GraphData"/>
      <sheetName val="EX-기금"/>
      <sheetName val="param"/>
      <sheetName val="Table"/>
      <sheetName val="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tion"/>
      <sheetName val="simulation (cc만)"/>
      <sheetName val="CC비율"/>
      <sheetName val="CC(영문)"/>
      <sheetName val="Sheet2"/>
      <sheetName val="CC당위성"/>
      <sheetName val="CC 시나리오"/>
      <sheetName val="PCC"/>
      <sheetName val="세부계획"/>
      <sheetName val="Performance"/>
      <sheetName val="base case (2)"/>
      <sheetName val="CASECOMP"/>
      <sheetName val="Sim"/>
      <sheetName val="Exp(Data)"/>
      <sheetName val="simulation_(cc만)"/>
      <sheetName val="CC_시나리오"/>
      <sheetName val="base_case_(2)"/>
      <sheetName val="Freight Rates"/>
      <sheetName val="shTemp"/>
      <sheetName val="ref.ea"/>
      <sheetName val="Cement"/>
      <sheetName val="MACRO"/>
      <sheetName val="용량표1"/>
      <sheetName val="용량표2"/>
      <sheetName val="TABLE"/>
      <sheetName val="pl"/>
      <sheetName val="변경총괄지(1)"/>
      <sheetName val="Network Value(2003)"/>
      <sheetName val="만기잔액"/>
      <sheetName val="Crude Actual"/>
      <sheetName val="PMS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송유관"/>
      <sheetName val="Ky"/>
      <sheetName val="Spot Economics"/>
      <sheetName val="범례(필독)"/>
      <sheetName val="Input Names"/>
      <sheetName val="직매이관_관할마스터"/>
      <sheetName val="PCC"/>
      <sheetName val="LAND_HOYU"/>
      <sheetName val="LAND_YUKO"/>
      <sheetName val="US$ I (SEG.)"/>
      <sheetName val="be"/>
      <sheetName val="Spot_Economics"/>
      <sheetName val="IMPORT"/>
      <sheetName val="Data Input"/>
      <sheetName val="MN2G"/>
      <sheetName val="Data"/>
      <sheetName val="Lookup3_BTX"/>
      <sheetName val="Lookup3_GP"/>
      <sheetName val="Lookup3_Heavy"/>
      <sheetName val="Lookup3_PP"/>
      <sheetName val="DATA for Bill"/>
      <sheetName val="PV"/>
      <sheetName val="pl"/>
      <sheetName val="CASECOMP"/>
      <sheetName val="관세-기금 효과"/>
      <sheetName val="Codes"/>
      <sheetName val="#REF"/>
      <sheetName val="CB"/>
      <sheetName val="rawdata"/>
      <sheetName val="Reference"/>
      <sheetName val="BP"/>
      <sheetName val="cur_sb"/>
      <sheetName val="pre_sb"/>
      <sheetName val="Sheet1"/>
      <sheetName val="합계신고"/>
      <sheetName val="MBA"/>
      <sheetName val="FACTOR94"/>
      <sheetName val="손익요약(미사용)"/>
      <sheetName val="GraphData"/>
      <sheetName val="EX-기금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손익요약(미사용)"/>
      <sheetName val="손익분석(미사용)"/>
      <sheetName val="Sheet1"/>
      <sheetName val="pre대비final"/>
      <sheetName val="5월set up"/>
      <sheetName val="0212"/>
      <sheetName val="0212F_요약"/>
      <sheetName val="bse"/>
      <sheetName val="실적"/>
      <sheetName val="VM_NEW"/>
      <sheetName val="0201tb"/>
      <sheetName val="1_2차증감"/>
      <sheetName val="VM기준_누계 "/>
      <sheetName val="VM기준"/>
      <sheetName val="정유"/>
      <sheetName val="윤활유"/>
      <sheetName val="PP"/>
      <sheetName val="방향족"/>
      <sheetName val="SPL"/>
      <sheetName val="세전분석"/>
      <sheetName val="Module1"/>
      <sheetName val="SR-PRE비교(미사용)"/>
      <sheetName val="YTD-SR(미사용)"/>
      <sheetName val="SR-전년비교(미사용)"/>
      <sheetName val="SR(YTD)"/>
      <sheetName val="CM_M"/>
      <sheetName val="공표매출액"/>
      <sheetName val="Mer0212_final"/>
      <sheetName val="#REF"/>
      <sheetName val="IMPORT"/>
      <sheetName val="Checks"/>
      <sheetName val="5월set_up"/>
      <sheetName val="VM기준_누계_"/>
      <sheetName val="관세-기금 효과"/>
      <sheetName val="A_T Earn by Month"/>
      <sheetName val="FACTOR94"/>
      <sheetName val="Da"/>
      <sheetName val="LAND_HOYU"/>
      <sheetName val="LAND_YUKO"/>
      <sheetName val="US$ I (SEG.)"/>
      <sheetName val="Site구분"/>
      <sheetName val="월별상세"/>
      <sheetName val="TERM95-96"/>
      <sheetName val="HYUNDAI"/>
      <sheetName val="LG-CTX"/>
      <sheetName val="cash"/>
      <sheetName val="TC IN"/>
      <sheetName val="BP"/>
      <sheetName val="Back Data"/>
      <sheetName val="MBA"/>
      <sheetName val="항목"/>
      <sheetName val="New Valuation"/>
      <sheetName val="assess"/>
      <sheetName val="Code"/>
      <sheetName val="SPOT_00"/>
      <sheetName val="b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Da"/>
      <sheetName val="Fn"/>
      <sheetName val="Wf"/>
      <sheetName val="2W"/>
      <sheetName val="2W(2)"/>
      <sheetName val="3W"/>
      <sheetName val="3W(2)"/>
      <sheetName val="2D"/>
      <sheetName val="3D"/>
      <sheetName val="YW"/>
      <sheetName val="YW(2)"/>
      <sheetName val="YD"/>
      <sheetName val="CF"/>
      <sheetName val="BS"/>
      <sheetName val="BSs"/>
      <sheetName val="EVA1"/>
      <sheetName val="Rto"/>
      <sheetName val="EVA2"/>
      <sheetName val="EVA3"/>
      <sheetName val="check"/>
      <sheetName val="03bpsl"/>
      <sheetName val="SPOT_00"/>
      <sheetName val="prmap"/>
      <sheetName val="출하처"/>
      <sheetName val="TERM95-96"/>
      <sheetName val="UNIT DATA"/>
      <sheetName val="UNIT_DATA"/>
      <sheetName val="Aromatics Fuel Gas Balance"/>
      <sheetName val="HERO01"/>
      <sheetName val="PRO"/>
      <sheetName val="손익요약(미사용)"/>
      <sheetName val="관세-기금 효과"/>
      <sheetName val="RE9604"/>
      <sheetName val="MAVG"/>
      <sheetName val="이전가격"/>
      <sheetName val="가공사"/>
      <sheetName val="P50_Case"/>
      <sheetName val="특외대"/>
    </sheetNames>
    <definedNames>
      <definedName name="Print_A4"/>
      <definedName name="Print_Letter"/>
      <definedName name="Print_Qtr_A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oletf.com/ko/fund/etf/211068" TargetMode="External"/><Relationship Id="rId3" Type="http://schemas.openxmlformats.org/officeDocument/2006/relationships/hyperlink" Target="https://www.plusetf.co.kr/product/detail?n=006357" TargetMode="External"/><Relationship Id="rId7" Type="http://schemas.openxmlformats.org/officeDocument/2006/relationships/hyperlink" Target="https://www.riseetf.co.kr/prod/finderDetail/44E1" TargetMode="External"/><Relationship Id="rId2" Type="http://schemas.openxmlformats.org/officeDocument/2006/relationships/hyperlink" Target="https://www.samsungfund.com/etf/product/view.do?id=2ETFC3" TargetMode="External"/><Relationship Id="rId1" Type="http://schemas.openxmlformats.org/officeDocument/2006/relationships/hyperlink" Target="https://www.tigeretf.com/ko/product/search/detail/index.do?ksdFund=KR7440340008" TargetMode="External"/><Relationship Id="rId6" Type="http://schemas.openxmlformats.org/officeDocument/2006/relationships/hyperlink" Target="https://www.soletf.com/ko/fund/etf/210945?tabIndex=3" TargetMode="External"/><Relationship Id="rId5" Type="http://schemas.openxmlformats.org/officeDocument/2006/relationships/hyperlink" Target="https://www.tigeretf.com/ko/product/search/detail/index.do?ksdFund=KR7472170000" TargetMode="External"/><Relationship Id="rId4" Type="http://schemas.openxmlformats.org/officeDocument/2006/relationships/hyperlink" Target="https://www.samsungfund.com/etf/product/view.do?id=2ETFH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B04E6-691D-41B0-97DD-7327B20B2A66}">
  <dimension ref="B1:Y63"/>
  <sheetViews>
    <sheetView tabSelected="1" topLeftCell="B1" zoomScale="60" zoomScaleNormal="60" workbookViewId="0">
      <pane xSplit="3" ySplit="6" topLeftCell="E7" activePane="bottomRight" state="frozen"/>
      <selection activeCell="B1" sqref="B1"/>
      <selection pane="topRight" activeCell="E1" sqref="E1"/>
      <selection pane="bottomLeft" activeCell="B7" sqref="B7"/>
      <selection pane="bottomRight" activeCell="D3" sqref="D3:R3"/>
    </sheetView>
  </sheetViews>
  <sheetFormatPr defaultColWidth="11" defaultRowHeight="19.5" x14ac:dyDescent="0.3"/>
  <cols>
    <col min="2" max="2" width="5.875" style="1" customWidth="1"/>
    <col min="3" max="3" width="25.875" style="2" customWidth="1"/>
    <col min="4" max="4" width="54.625" customWidth="1"/>
    <col min="5" max="5" width="17.875" customWidth="1"/>
    <col min="6" max="6" width="16.375" customWidth="1"/>
    <col min="7" max="7" width="16.625" customWidth="1"/>
    <col min="8" max="8" width="12.625" customWidth="1"/>
    <col min="9" max="9" width="15.5" customWidth="1"/>
    <col min="10" max="11" width="20.5" customWidth="1"/>
    <col min="12" max="13" width="14.5" customWidth="1"/>
    <col min="14" max="17" width="9.875" customWidth="1"/>
    <col min="18" max="18" width="109.875" customWidth="1"/>
    <col min="19" max="19" width="11" style="4"/>
  </cols>
  <sheetData>
    <row r="1" spans="2:25" x14ac:dyDescent="0.3">
      <c r="N1" s="3"/>
      <c r="O1" s="3"/>
    </row>
    <row r="2" spans="2:25" s="4" customFormat="1" x14ac:dyDescent="0.3">
      <c r="B2" s="1"/>
      <c r="C2" s="1"/>
      <c r="N2" s="5"/>
      <c r="O2" s="5"/>
    </row>
    <row r="3" spans="2:25" s="10" customFormat="1" ht="40.5" customHeight="1" x14ac:dyDescent="0.3">
      <c r="B3" s="6"/>
      <c r="C3" s="7"/>
      <c r="D3" s="8" t="s">
        <v>0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2:25" s="10" customFormat="1" ht="40.5" customHeight="1" x14ac:dyDescent="0.3">
      <c r="B4" s="6"/>
      <c r="C4" s="6"/>
      <c r="D4" s="11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5" s="18" customFormat="1" ht="40.5" customHeight="1" x14ac:dyDescent="0.3">
      <c r="B5" s="6"/>
      <c r="C5" s="6"/>
      <c r="D5" s="12" t="s">
        <v>1</v>
      </c>
      <c r="E5" s="13" t="s">
        <v>2</v>
      </c>
      <c r="F5" s="14" t="s">
        <v>3</v>
      </c>
      <c r="G5" s="14" t="s">
        <v>4</v>
      </c>
      <c r="H5" s="14" t="s">
        <v>5</v>
      </c>
      <c r="I5" s="14"/>
      <c r="J5" s="14"/>
      <c r="K5" s="14" t="s">
        <v>6</v>
      </c>
      <c r="L5" s="15" t="s">
        <v>7</v>
      </c>
      <c r="M5" s="15"/>
      <c r="N5" s="14" t="s">
        <v>8</v>
      </c>
      <c r="O5" s="14"/>
      <c r="P5" s="14"/>
      <c r="Q5" s="14"/>
      <c r="R5" s="16" t="s">
        <v>9</v>
      </c>
      <c r="S5" s="17"/>
    </row>
    <row r="6" spans="2:25" s="18" customFormat="1" ht="40.5" customHeight="1" thickBot="1" x14ac:dyDescent="0.35">
      <c r="B6" s="6"/>
      <c r="C6" s="6"/>
      <c r="D6" s="19"/>
      <c r="E6" s="20" t="s">
        <v>10</v>
      </c>
      <c r="F6" s="21"/>
      <c r="G6" s="21"/>
      <c r="H6" s="22" t="s">
        <v>11</v>
      </c>
      <c r="I6" s="22" t="s">
        <v>12</v>
      </c>
      <c r="J6" s="22" t="s">
        <v>13</v>
      </c>
      <c r="K6" s="21"/>
      <c r="L6" s="22" t="s">
        <v>14</v>
      </c>
      <c r="M6" s="22" t="s">
        <v>15</v>
      </c>
      <c r="N6" s="20" t="s">
        <v>16</v>
      </c>
      <c r="O6" s="20" t="s">
        <v>17</v>
      </c>
      <c r="P6" s="20" t="s">
        <v>18</v>
      </c>
      <c r="Q6" s="20" t="s">
        <v>19</v>
      </c>
      <c r="R6" s="23"/>
      <c r="S6" s="17"/>
    </row>
    <row r="7" spans="2:25" s="10" customFormat="1" ht="41.25" customHeight="1" thickBot="1" x14ac:dyDescent="0.35">
      <c r="B7" s="24"/>
      <c r="C7" s="25" t="s">
        <v>20</v>
      </c>
      <c r="D7" s="26" t="s">
        <v>21</v>
      </c>
      <c r="E7" s="27">
        <v>1876</v>
      </c>
      <c r="F7" s="28" t="s">
        <v>22</v>
      </c>
      <c r="G7" s="29" t="s">
        <v>23</v>
      </c>
      <c r="H7" s="28">
        <v>0.3</v>
      </c>
      <c r="I7" s="28">
        <v>7.0000000000000007E-2</v>
      </c>
      <c r="J7" s="28">
        <v>8.7300000000000003E-2</v>
      </c>
      <c r="K7" s="28">
        <f t="shared" ref="K7:K12" si="0">SUM(H7:J7)</f>
        <v>0.45729999999999998</v>
      </c>
      <c r="L7" s="30">
        <v>1.89</v>
      </c>
      <c r="M7" s="30" t="s">
        <v>24</v>
      </c>
      <c r="N7" s="31">
        <v>3.47</v>
      </c>
      <c r="O7" s="31">
        <v>5.65</v>
      </c>
      <c r="P7" s="31">
        <v>13.56</v>
      </c>
      <c r="Q7" s="32">
        <v>24.7</v>
      </c>
      <c r="R7" s="33" t="s">
        <v>25</v>
      </c>
      <c r="S7" s="9"/>
      <c r="T7" s="34"/>
      <c r="U7" s="34"/>
      <c r="V7" s="34"/>
      <c r="W7" s="34"/>
      <c r="X7" s="34"/>
    </row>
    <row r="8" spans="2:25" s="10" customFormat="1" ht="41.25" customHeight="1" x14ac:dyDescent="0.3">
      <c r="B8" s="24"/>
      <c r="C8" s="35"/>
      <c r="D8" s="36" t="s">
        <v>26</v>
      </c>
      <c r="E8" s="37">
        <v>197</v>
      </c>
      <c r="F8" s="38" t="s">
        <v>27</v>
      </c>
      <c r="G8" s="39" t="s">
        <v>28</v>
      </c>
      <c r="H8" s="38">
        <v>0.01</v>
      </c>
      <c r="I8" s="38">
        <v>0.12</v>
      </c>
      <c r="J8" s="38">
        <v>5.0999999999999997E-2</v>
      </c>
      <c r="K8" s="38">
        <f t="shared" si="0"/>
        <v>0.18099999999999999</v>
      </c>
      <c r="L8" s="40" t="s">
        <v>29</v>
      </c>
      <c r="M8" s="41"/>
      <c r="N8" s="38">
        <v>2.85</v>
      </c>
      <c r="O8" s="38">
        <v>5.0599999999999996</v>
      </c>
      <c r="P8" s="38">
        <v>11.73</v>
      </c>
      <c r="Q8" s="38">
        <v>19.829999999999998</v>
      </c>
      <c r="R8" s="33" t="s">
        <v>30</v>
      </c>
      <c r="S8" s="9"/>
      <c r="T8" s="34"/>
      <c r="U8" s="34"/>
      <c r="V8" s="34"/>
      <c r="W8" s="34"/>
      <c r="X8" s="34"/>
    </row>
    <row r="9" spans="2:25" s="10" customFormat="1" ht="41.25" customHeight="1" x14ac:dyDescent="0.3">
      <c r="B9" s="24"/>
      <c r="C9" s="35"/>
      <c r="D9" s="42" t="s">
        <v>31</v>
      </c>
      <c r="E9" s="43">
        <v>74</v>
      </c>
      <c r="F9" s="44" t="s">
        <v>27</v>
      </c>
      <c r="G9" s="45" t="s">
        <v>32</v>
      </c>
      <c r="H9" s="44">
        <v>0.38</v>
      </c>
      <c r="I9" s="44">
        <v>0.32</v>
      </c>
      <c r="J9" s="44">
        <v>0.1258</v>
      </c>
      <c r="K9" s="44">
        <f t="shared" si="0"/>
        <v>0.82579999999999998</v>
      </c>
      <c r="L9" s="46" t="s">
        <v>29</v>
      </c>
      <c r="M9" s="47"/>
      <c r="N9" s="48">
        <v>2.77</v>
      </c>
      <c r="O9" s="48">
        <v>4.99</v>
      </c>
      <c r="P9" s="48">
        <v>13.37</v>
      </c>
      <c r="Q9" s="48">
        <v>23.87</v>
      </c>
      <c r="R9" s="49" t="s">
        <v>33</v>
      </c>
      <c r="S9" s="9"/>
      <c r="T9" s="50"/>
      <c r="U9" s="50"/>
      <c r="V9" s="50"/>
      <c r="W9" s="50"/>
      <c r="X9" s="50"/>
      <c r="Y9" s="50"/>
    </row>
    <row r="10" spans="2:25" s="10" customFormat="1" ht="41.25" customHeight="1" x14ac:dyDescent="0.3">
      <c r="B10" s="24"/>
      <c r="C10" s="35"/>
      <c r="D10" s="51" t="s">
        <v>34</v>
      </c>
      <c r="E10" s="43">
        <v>98</v>
      </c>
      <c r="F10" s="44" t="s">
        <v>35</v>
      </c>
      <c r="G10" s="45" t="s">
        <v>23</v>
      </c>
      <c r="H10" s="44">
        <v>0.2</v>
      </c>
      <c r="I10" s="44">
        <v>0.22</v>
      </c>
      <c r="J10" s="44">
        <v>0.30969999999999998</v>
      </c>
      <c r="K10" s="44">
        <f t="shared" si="0"/>
        <v>0.72970000000000002</v>
      </c>
      <c r="L10" s="46" t="s">
        <v>29</v>
      </c>
      <c r="M10" s="47"/>
      <c r="N10" s="48">
        <v>3.64</v>
      </c>
      <c r="O10" s="48">
        <v>6.11</v>
      </c>
      <c r="P10" s="48">
        <v>15.86</v>
      </c>
      <c r="Q10" s="48">
        <v>27.11</v>
      </c>
      <c r="R10" s="49" t="s">
        <v>36</v>
      </c>
      <c r="S10" s="9"/>
    </row>
    <row r="11" spans="2:25" s="10" customFormat="1" ht="41.25" customHeight="1" x14ac:dyDescent="0.3">
      <c r="B11" s="24"/>
      <c r="C11" s="35"/>
      <c r="D11" s="52" t="s">
        <v>37</v>
      </c>
      <c r="E11" s="43">
        <v>2025</v>
      </c>
      <c r="F11" s="44" t="s">
        <v>38</v>
      </c>
      <c r="G11" s="45" t="s">
        <v>39</v>
      </c>
      <c r="H11" s="44">
        <v>0.24</v>
      </c>
      <c r="I11" s="44">
        <v>0.06</v>
      </c>
      <c r="J11" s="44">
        <v>1.8E-3</v>
      </c>
      <c r="K11" s="44">
        <f t="shared" si="0"/>
        <v>0.30180000000000001</v>
      </c>
      <c r="L11" s="46" t="s">
        <v>29</v>
      </c>
      <c r="M11" s="47"/>
      <c r="N11" s="48">
        <v>1.74</v>
      </c>
      <c r="O11" s="48">
        <v>3.54</v>
      </c>
      <c r="P11" s="48">
        <v>7.12</v>
      </c>
      <c r="Q11" s="48">
        <v>14.37</v>
      </c>
      <c r="R11" s="49" t="s">
        <v>40</v>
      </c>
      <c r="S11" s="9"/>
    </row>
    <row r="12" spans="2:25" s="10" customFormat="1" ht="41.25" customHeight="1" x14ac:dyDescent="0.3">
      <c r="B12" s="24"/>
      <c r="C12" s="35"/>
      <c r="D12" s="52" t="s">
        <v>41</v>
      </c>
      <c r="E12" s="43">
        <v>284</v>
      </c>
      <c r="F12" s="44" t="s">
        <v>27</v>
      </c>
      <c r="G12" s="45" t="s">
        <v>42</v>
      </c>
      <c r="H12" s="44">
        <v>0.55000000000000004</v>
      </c>
      <c r="I12" s="44">
        <v>0.1</v>
      </c>
      <c r="J12" s="44">
        <v>0.1139</v>
      </c>
      <c r="K12" s="44">
        <f t="shared" si="0"/>
        <v>0.76390000000000002</v>
      </c>
      <c r="L12" s="53">
        <v>3.17</v>
      </c>
      <c r="M12" s="53" t="s">
        <v>43</v>
      </c>
      <c r="N12" s="48">
        <v>1.0900000000000001</v>
      </c>
      <c r="O12" s="48">
        <v>2.81</v>
      </c>
      <c r="P12" s="48">
        <v>9.8800000000000008</v>
      </c>
      <c r="Q12" s="48">
        <v>19.670000000000002</v>
      </c>
      <c r="R12" s="49" t="s">
        <v>44</v>
      </c>
      <c r="S12" s="9"/>
    </row>
    <row r="13" spans="2:25" s="9" customFormat="1" ht="12.75" customHeight="1" x14ac:dyDescent="0.3">
      <c r="B13" s="24"/>
      <c r="C13" s="54"/>
      <c r="D13" s="55"/>
      <c r="E13" s="56"/>
      <c r="F13" s="57"/>
      <c r="G13" s="58"/>
      <c r="H13" s="57"/>
      <c r="I13" s="57"/>
      <c r="J13" s="57"/>
      <c r="K13" s="57"/>
      <c r="L13" s="11"/>
      <c r="M13" s="11"/>
      <c r="N13" s="59"/>
      <c r="O13" s="59"/>
      <c r="P13" s="59"/>
      <c r="Q13" s="59"/>
      <c r="R13" s="57"/>
    </row>
    <row r="14" spans="2:25" s="10" customFormat="1" ht="41.25" customHeight="1" x14ac:dyDescent="0.3">
      <c r="B14" s="24"/>
      <c r="C14" s="60" t="s">
        <v>45</v>
      </c>
      <c r="D14" s="61" t="s">
        <v>46</v>
      </c>
      <c r="E14" s="43">
        <v>3133</v>
      </c>
      <c r="F14" s="44" t="s">
        <v>22</v>
      </c>
      <c r="G14" s="45" t="s">
        <v>47</v>
      </c>
      <c r="H14" s="44">
        <v>0.15</v>
      </c>
      <c r="I14" s="44">
        <v>0.08</v>
      </c>
      <c r="J14" s="44">
        <v>2.5399999999999999E-2</v>
      </c>
      <c r="K14" s="44">
        <f t="shared" ref="K14:K28" si="1">SUM(H14:J14)</f>
        <v>0.25539999999999996</v>
      </c>
      <c r="L14" s="46" t="s">
        <v>29</v>
      </c>
      <c r="M14" s="47"/>
      <c r="N14" s="48">
        <v>0.27</v>
      </c>
      <c r="O14" s="48">
        <v>4.08</v>
      </c>
      <c r="P14" s="48">
        <v>11.7</v>
      </c>
      <c r="Q14" s="48">
        <v>19.690000000000001</v>
      </c>
      <c r="R14" s="62" t="s">
        <v>48</v>
      </c>
      <c r="S14" s="9"/>
    </row>
    <row r="15" spans="2:25" s="10" customFormat="1" ht="41.25" customHeight="1" x14ac:dyDescent="0.3">
      <c r="B15" s="24"/>
      <c r="C15" s="60"/>
      <c r="D15" s="61" t="s">
        <v>49</v>
      </c>
      <c r="E15" s="43">
        <v>1792</v>
      </c>
      <c r="F15" s="44" t="s">
        <v>22</v>
      </c>
      <c r="G15" s="45" t="s">
        <v>47</v>
      </c>
      <c r="H15" s="44">
        <v>0.15</v>
      </c>
      <c r="I15" s="44">
        <v>0.13</v>
      </c>
      <c r="J15" s="44">
        <v>2.9600000000000001E-2</v>
      </c>
      <c r="K15" s="44">
        <f t="shared" si="1"/>
        <v>0.30960000000000004</v>
      </c>
      <c r="L15" s="46" t="s">
        <v>29</v>
      </c>
      <c r="M15" s="47"/>
      <c r="N15" s="48">
        <v>0.55000000000000004</v>
      </c>
      <c r="O15" s="48">
        <v>4.9800000000000004</v>
      </c>
      <c r="P15" s="48">
        <v>12.56</v>
      </c>
      <c r="Q15" s="48">
        <v>20.11</v>
      </c>
      <c r="R15" s="62" t="s">
        <v>50</v>
      </c>
      <c r="S15" s="9"/>
    </row>
    <row r="16" spans="2:25" s="10" customFormat="1" ht="41.25" customHeight="1" x14ac:dyDescent="0.3">
      <c r="B16" s="24"/>
      <c r="C16" s="60"/>
      <c r="D16" s="61" t="s">
        <v>51</v>
      </c>
      <c r="E16" s="43">
        <v>1702</v>
      </c>
      <c r="F16" s="44" t="s">
        <v>22</v>
      </c>
      <c r="G16" s="45" t="s">
        <v>52</v>
      </c>
      <c r="H16" s="44">
        <v>0.25</v>
      </c>
      <c r="I16" s="44">
        <v>0.16</v>
      </c>
      <c r="J16" s="44">
        <v>1.83E-2</v>
      </c>
      <c r="K16" s="44">
        <f t="shared" si="1"/>
        <v>0.42830000000000001</v>
      </c>
      <c r="L16" s="53">
        <v>1.3</v>
      </c>
      <c r="M16" s="53" t="s">
        <v>24</v>
      </c>
      <c r="N16" s="48">
        <v>1.98</v>
      </c>
      <c r="O16" s="48">
        <v>3.29</v>
      </c>
      <c r="P16" s="48">
        <v>7.71</v>
      </c>
      <c r="Q16" s="48">
        <v>14.44</v>
      </c>
      <c r="R16" s="62" t="s">
        <v>53</v>
      </c>
      <c r="S16" s="9"/>
    </row>
    <row r="17" spans="2:19" s="10" customFormat="1" ht="41.25" customHeight="1" thickBot="1" x14ac:dyDescent="0.35">
      <c r="B17" s="24"/>
      <c r="C17" s="63" t="s">
        <v>54</v>
      </c>
      <c r="D17" s="64" t="s">
        <v>55</v>
      </c>
      <c r="E17" s="65">
        <v>2407</v>
      </c>
      <c r="F17" s="66" t="s">
        <v>22</v>
      </c>
      <c r="G17" s="67" t="s">
        <v>56</v>
      </c>
      <c r="H17" s="66">
        <v>0.15</v>
      </c>
      <c r="I17" s="66">
        <v>0.03</v>
      </c>
      <c r="J17" s="66">
        <v>0.20619999999999999</v>
      </c>
      <c r="K17" s="66">
        <f t="shared" si="1"/>
        <v>0.38619999999999999</v>
      </c>
      <c r="L17" s="68">
        <v>3.5</v>
      </c>
      <c r="M17" s="68" t="s">
        <v>43</v>
      </c>
      <c r="N17" s="69">
        <v>0.48</v>
      </c>
      <c r="O17" s="69">
        <v>0.67</v>
      </c>
      <c r="P17" s="69" t="s">
        <v>57</v>
      </c>
      <c r="Q17" s="69" t="s">
        <v>57</v>
      </c>
      <c r="R17" s="70" t="s">
        <v>58</v>
      </c>
      <c r="S17" s="9"/>
    </row>
    <row r="18" spans="2:19" s="10" customFormat="1" ht="41.25" customHeight="1" thickBot="1" x14ac:dyDescent="0.35">
      <c r="B18" s="24"/>
      <c r="C18" s="71" t="s">
        <v>59</v>
      </c>
      <c r="D18" s="26" t="s">
        <v>60</v>
      </c>
      <c r="E18" s="27">
        <v>2036</v>
      </c>
      <c r="F18" s="28" t="s">
        <v>22</v>
      </c>
      <c r="G18" s="29" t="s">
        <v>61</v>
      </c>
      <c r="H18" s="28">
        <v>0.25</v>
      </c>
      <c r="I18" s="28">
        <v>0.09</v>
      </c>
      <c r="J18" s="28">
        <v>8.9499999999999996E-2</v>
      </c>
      <c r="K18" s="28">
        <f t="shared" si="1"/>
        <v>0.42949999999999999</v>
      </c>
      <c r="L18" s="30">
        <v>1.87</v>
      </c>
      <c r="M18" s="30" t="s">
        <v>62</v>
      </c>
      <c r="N18" s="31">
        <v>0.47</v>
      </c>
      <c r="O18" s="31">
        <v>4.17</v>
      </c>
      <c r="P18" s="31">
        <v>10.18</v>
      </c>
      <c r="Q18" s="32">
        <v>22.33</v>
      </c>
      <c r="R18" s="72" t="s">
        <v>63</v>
      </c>
      <c r="S18" s="9"/>
    </row>
    <row r="19" spans="2:19" s="10" customFormat="1" ht="41.25" customHeight="1" x14ac:dyDescent="0.3">
      <c r="B19" s="24"/>
      <c r="C19" s="60"/>
      <c r="D19" s="73" t="s">
        <v>64</v>
      </c>
      <c r="E19" s="37">
        <v>553</v>
      </c>
      <c r="F19" s="38" t="s">
        <v>35</v>
      </c>
      <c r="G19" s="39" t="s">
        <v>65</v>
      </c>
      <c r="H19" s="38">
        <v>0.25</v>
      </c>
      <c r="I19" s="38">
        <v>0.09</v>
      </c>
      <c r="J19" s="38">
        <v>3.04E-2</v>
      </c>
      <c r="K19" s="38">
        <f t="shared" si="1"/>
        <v>0.37039999999999995</v>
      </c>
      <c r="L19" s="74">
        <v>0.06</v>
      </c>
      <c r="M19" s="74" t="s">
        <v>62</v>
      </c>
      <c r="N19" s="75">
        <v>-0.48</v>
      </c>
      <c r="O19" s="75">
        <v>1.81</v>
      </c>
      <c r="P19" s="75">
        <v>7.99</v>
      </c>
      <c r="Q19" s="75">
        <v>15.52</v>
      </c>
      <c r="R19" s="76" t="s">
        <v>66</v>
      </c>
      <c r="S19" s="9"/>
    </row>
    <row r="20" spans="2:19" s="10" customFormat="1" ht="41.25" customHeight="1" thickBot="1" x14ac:dyDescent="0.35">
      <c r="B20" s="24"/>
      <c r="C20" s="60"/>
      <c r="D20" s="64" t="s">
        <v>67</v>
      </c>
      <c r="E20" s="65">
        <v>77</v>
      </c>
      <c r="F20" s="66" t="s">
        <v>27</v>
      </c>
      <c r="G20" s="67" t="s">
        <v>68</v>
      </c>
      <c r="H20" s="66">
        <v>0.24</v>
      </c>
      <c r="I20" s="66">
        <v>0.2</v>
      </c>
      <c r="J20" s="66">
        <v>2.41E-2</v>
      </c>
      <c r="K20" s="66">
        <f t="shared" si="1"/>
        <v>0.46410000000000001</v>
      </c>
      <c r="L20" s="77" t="s">
        <v>29</v>
      </c>
      <c r="M20" s="78"/>
      <c r="N20" s="69">
        <v>-1.34</v>
      </c>
      <c r="O20" s="69">
        <v>4.76</v>
      </c>
      <c r="P20" s="69">
        <v>16.29</v>
      </c>
      <c r="Q20" s="69">
        <v>25.93</v>
      </c>
      <c r="R20" s="70" t="s">
        <v>69</v>
      </c>
      <c r="S20" s="9"/>
    </row>
    <row r="21" spans="2:19" s="10" customFormat="1" ht="41.25" customHeight="1" thickBot="1" x14ac:dyDescent="0.35">
      <c r="B21" s="24"/>
      <c r="C21" s="71" t="s">
        <v>70</v>
      </c>
      <c r="D21" s="79" t="s">
        <v>71</v>
      </c>
      <c r="E21" s="80">
        <v>915</v>
      </c>
      <c r="F21" s="81" t="s">
        <v>72</v>
      </c>
      <c r="G21" s="82" t="s">
        <v>73</v>
      </c>
      <c r="H21" s="81">
        <v>0.35</v>
      </c>
      <c r="I21" s="81">
        <v>0.05</v>
      </c>
      <c r="J21" s="81">
        <v>3.5400000000000001E-2</v>
      </c>
      <c r="K21" s="81">
        <f t="shared" si="1"/>
        <v>0.43539999999999995</v>
      </c>
      <c r="L21" s="83" t="s">
        <v>29</v>
      </c>
      <c r="M21" s="84"/>
      <c r="N21" s="85">
        <v>1.71</v>
      </c>
      <c r="O21" s="85">
        <v>4.97</v>
      </c>
      <c r="P21" s="85">
        <v>0</v>
      </c>
      <c r="Q21" s="86">
        <v>4.3899999999999997</v>
      </c>
      <c r="R21" s="72" t="s">
        <v>74</v>
      </c>
      <c r="S21" s="9"/>
    </row>
    <row r="22" spans="2:19" s="10" customFormat="1" ht="41.25" customHeight="1" thickBot="1" x14ac:dyDescent="0.35">
      <c r="B22" s="24"/>
      <c r="C22" s="60"/>
      <c r="D22" s="87" t="s">
        <v>75</v>
      </c>
      <c r="E22" s="88">
        <v>76</v>
      </c>
      <c r="F22" s="89" t="s">
        <v>27</v>
      </c>
      <c r="G22" s="90" t="s">
        <v>76</v>
      </c>
      <c r="H22" s="89">
        <v>0.2</v>
      </c>
      <c r="I22" s="89">
        <v>0.04</v>
      </c>
      <c r="J22" s="89">
        <v>1.1599999999999999E-2</v>
      </c>
      <c r="K22" s="89">
        <f t="shared" si="1"/>
        <v>0.25160000000000005</v>
      </c>
      <c r="L22" s="91">
        <v>1.86</v>
      </c>
      <c r="M22" s="91" t="s">
        <v>77</v>
      </c>
      <c r="N22" s="92">
        <v>0.9</v>
      </c>
      <c r="O22" s="92">
        <v>3.61</v>
      </c>
      <c r="P22" s="92">
        <v>3.67</v>
      </c>
      <c r="Q22" s="92">
        <v>7.76</v>
      </c>
      <c r="R22" s="93" t="s">
        <v>78</v>
      </c>
      <c r="S22" s="9"/>
    </row>
    <row r="23" spans="2:19" s="10" customFormat="1" ht="41.25" customHeight="1" thickBot="1" x14ac:dyDescent="0.35">
      <c r="B23" s="24"/>
      <c r="C23" s="71"/>
      <c r="D23" s="79" t="s">
        <v>79</v>
      </c>
      <c r="E23" s="80">
        <v>520</v>
      </c>
      <c r="F23" s="81" t="s">
        <v>72</v>
      </c>
      <c r="G23" s="82" t="s">
        <v>80</v>
      </c>
      <c r="H23" s="81">
        <v>0.2</v>
      </c>
      <c r="I23" s="81">
        <v>0.06</v>
      </c>
      <c r="J23" s="81">
        <v>3.4700000000000002E-2</v>
      </c>
      <c r="K23" s="81">
        <f t="shared" si="1"/>
        <v>0.29470000000000002</v>
      </c>
      <c r="L23" s="94">
        <v>3.73</v>
      </c>
      <c r="M23" s="94" t="s">
        <v>43</v>
      </c>
      <c r="N23" s="85">
        <v>1.55</v>
      </c>
      <c r="O23" s="85">
        <v>1.37</v>
      </c>
      <c r="P23" s="85">
        <v>1.61</v>
      </c>
      <c r="Q23" s="86">
        <v>10.51</v>
      </c>
      <c r="R23" s="95" t="s">
        <v>81</v>
      </c>
      <c r="S23" s="9"/>
    </row>
    <row r="24" spans="2:19" s="10" customFormat="1" ht="41.25" customHeight="1" x14ac:dyDescent="0.3">
      <c r="B24" s="24"/>
      <c r="C24" s="60"/>
      <c r="D24" s="96" t="s">
        <v>82</v>
      </c>
      <c r="E24" s="37">
        <v>236</v>
      </c>
      <c r="F24" s="38" t="s">
        <v>35</v>
      </c>
      <c r="G24" s="39" t="s">
        <v>76</v>
      </c>
      <c r="H24" s="38">
        <v>0.19</v>
      </c>
      <c r="I24" s="38">
        <v>0.04</v>
      </c>
      <c r="J24" s="38">
        <v>2.4799999999999999E-2</v>
      </c>
      <c r="K24" s="38">
        <f t="shared" si="1"/>
        <v>0.25480000000000003</v>
      </c>
      <c r="L24" s="74">
        <v>0.98</v>
      </c>
      <c r="M24" s="74" t="s">
        <v>43</v>
      </c>
      <c r="N24" s="75">
        <v>1.27</v>
      </c>
      <c r="O24" s="75">
        <v>2.76</v>
      </c>
      <c r="P24" s="75">
        <v>2.0499999999999998</v>
      </c>
      <c r="Q24" s="75">
        <v>6.4</v>
      </c>
      <c r="R24" s="97" t="s">
        <v>83</v>
      </c>
      <c r="S24" s="9"/>
    </row>
    <row r="25" spans="2:19" s="10" customFormat="1" ht="41.25" customHeight="1" x14ac:dyDescent="0.3">
      <c r="B25" s="24"/>
      <c r="C25" s="60"/>
      <c r="D25" s="61" t="s">
        <v>84</v>
      </c>
      <c r="E25" s="43">
        <v>147</v>
      </c>
      <c r="F25" s="44" t="s">
        <v>27</v>
      </c>
      <c r="G25" s="45" t="s">
        <v>85</v>
      </c>
      <c r="H25" s="44">
        <v>0.35</v>
      </c>
      <c r="I25" s="44">
        <v>7.0000000000000007E-2</v>
      </c>
      <c r="J25" s="44">
        <v>6.7000000000000002E-3</v>
      </c>
      <c r="K25" s="44">
        <f t="shared" si="1"/>
        <v>0.42669999999999997</v>
      </c>
      <c r="L25" s="53">
        <v>1.06</v>
      </c>
      <c r="M25" s="53" t="s">
        <v>77</v>
      </c>
      <c r="N25" s="48">
        <v>1.36</v>
      </c>
      <c r="O25" s="48">
        <v>2.68</v>
      </c>
      <c r="P25" s="48">
        <v>3.19</v>
      </c>
      <c r="Q25" s="48">
        <v>7.95</v>
      </c>
      <c r="R25" s="98" t="s">
        <v>86</v>
      </c>
      <c r="S25" s="9"/>
    </row>
    <row r="26" spans="2:19" s="10" customFormat="1" ht="41.25" customHeight="1" x14ac:dyDescent="0.3">
      <c r="B26" s="24"/>
      <c r="C26" s="60"/>
      <c r="D26" s="61" t="s">
        <v>87</v>
      </c>
      <c r="E26" s="43">
        <v>160</v>
      </c>
      <c r="F26" s="44" t="s">
        <v>35</v>
      </c>
      <c r="G26" s="45" t="s">
        <v>88</v>
      </c>
      <c r="H26" s="44">
        <v>0.2</v>
      </c>
      <c r="I26" s="44">
        <v>0.23</v>
      </c>
      <c r="J26" s="44">
        <v>6.1000000000000004E-3</v>
      </c>
      <c r="K26" s="44">
        <f t="shared" si="1"/>
        <v>0.43610000000000004</v>
      </c>
      <c r="L26" s="53">
        <v>0.1</v>
      </c>
      <c r="M26" s="53" t="s">
        <v>62</v>
      </c>
      <c r="N26" s="48">
        <v>2.2599999999999998</v>
      </c>
      <c r="O26" s="48">
        <v>4.5</v>
      </c>
      <c r="P26" s="48">
        <v>-3.39</v>
      </c>
      <c r="Q26" s="48">
        <v>-0.4</v>
      </c>
      <c r="R26" s="98" t="s">
        <v>89</v>
      </c>
      <c r="S26" s="9"/>
    </row>
    <row r="27" spans="2:19" s="10" customFormat="1" ht="41.25" customHeight="1" x14ac:dyDescent="0.3">
      <c r="B27" s="24"/>
      <c r="C27" s="60"/>
      <c r="D27" s="61" t="s">
        <v>90</v>
      </c>
      <c r="E27" s="43">
        <v>141</v>
      </c>
      <c r="F27" s="44" t="s">
        <v>27</v>
      </c>
      <c r="G27" s="45" t="s">
        <v>91</v>
      </c>
      <c r="H27" s="44">
        <v>0.23</v>
      </c>
      <c r="I27" s="44">
        <v>0.18</v>
      </c>
      <c r="J27" s="44">
        <v>8.0000000000000002E-3</v>
      </c>
      <c r="K27" s="44">
        <f t="shared" si="1"/>
        <v>0.41800000000000004</v>
      </c>
      <c r="L27" s="53">
        <v>2.0499999999999998</v>
      </c>
      <c r="M27" s="53" t="s">
        <v>77</v>
      </c>
      <c r="N27" s="48">
        <v>0.9</v>
      </c>
      <c r="O27" s="48">
        <v>3.29</v>
      </c>
      <c r="P27" s="48">
        <v>-1.19</v>
      </c>
      <c r="Q27" s="48">
        <v>1.2</v>
      </c>
      <c r="R27" s="98" t="s">
        <v>92</v>
      </c>
      <c r="S27" s="9"/>
    </row>
    <row r="28" spans="2:19" s="10" customFormat="1" ht="41.25" customHeight="1" x14ac:dyDescent="0.3">
      <c r="B28" s="24"/>
      <c r="C28" s="60"/>
      <c r="D28" s="61" t="s">
        <v>93</v>
      </c>
      <c r="E28" s="43">
        <v>33</v>
      </c>
      <c r="F28" s="44" t="s">
        <v>27</v>
      </c>
      <c r="G28" s="45" t="s">
        <v>94</v>
      </c>
      <c r="H28" s="44">
        <v>0.2</v>
      </c>
      <c r="I28" s="44">
        <v>0.11</v>
      </c>
      <c r="J28" s="44">
        <v>5.3100000000000001E-2</v>
      </c>
      <c r="K28" s="44">
        <f t="shared" si="1"/>
        <v>0.36309999999999998</v>
      </c>
      <c r="L28" s="53">
        <v>0.9</v>
      </c>
      <c r="M28" s="53" t="s">
        <v>62</v>
      </c>
      <c r="N28" s="48">
        <v>1.79</v>
      </c>
      <c r="O28" s="48">
        <v>3.07</v>
      </c>
      <c r="P28" s="48">
        <v>3.26</v>
      </c>
      <c r="Q28" s="48">
        <v>3.8</v>
      </c>
      <c r="R28" s="98" t="s">
        <v>95</v>
      </c>
      <c r="S28" s="9"/>
    </row>
    <row r="29" spans="2:19" s="9" customFormat="1" ht="18.75" customHeight="1" thickBot="1" x14ac:dyDescent="0.35">
      <c r="B29" s="24"/>
      <c r="C29" s="24"/>
      <c r="D29" s="55"/>
      <c r="E29" s="56"/>
      <c r="F29" s="57"/>
      <c r="G29" s="58"/>
      <c r="H29" s="57"/>
      <c r="I29" s="57"/>
      <c r="J29" s="57"/>
      <c r="K29" s="57"/>
      <c r="L29" s="11"/>
      <c r="M29" s="11"/>
      <c r="N29" s="59"/>
      <c r="O29" s="59"/>
      <c r="P29" s="59"/>
      <c r="Q29" s="59"/>
      <c r="R29" s="99"/>
    </row>
    <row r="30" spans="2:19" s="10" customFormat="1" ht="41.25" customHeight="1" x14ac:dyDescent="0.3">
      <c r="B30" s="24"/>
      <c r="C30" s="25" t="s">
        <v>96</v>
      </c>
      <c r="D30" s="100" t="s">
        <v>97</v>
      </c>
      <c r="E30" s="101">
        <v>1629</v>
      </c>
      <c r="F30" s="102" t="s">
        <v>22</v>
      </c>
      <c r="G30" s="103" t="s">
        <v>88</v>
      </c>
      <c r="H30" s="102">
        <v>7.0000000000000007E-2</v>
      </c>
      <c r="I30" s="102">
        <v>7.0000000000000007E-2</v>
      </c>
      <c r="J30" s="102">
        <v>1.8800000000000001E-2</v>
      </c>
      <c r="K30" s="102">
        <f>SUM(H30:J30)</f>
        <v>0.15880000000000002</v>
      </c>
      <c r="L30" s="104" t="s">
        <v>29</v>
      </c>
      <c r="M30" s="105"/>
      <c r="N30" s="106">
        <v>0</v>
      </c>
      <c r="O30" s="106">
        <v>-0.56000000000000005</v>
      </c>
      <c r="P30" s="106">
        <v>8.94</v>
      </c>
      <c r="Q30" s="107">
        <v>29.83</v>
      </c>
      <c r="R30" s="95" t="s">
        <v>98</v>
      </c>
      <c r="S30" s="9"/>
    </row>
    <row r="31" spans="2:19" s="10" customFormat="1" ht="41.25" customHeight="1" x14ac:dyDescent="0.3">
      <c r="B31" s="24"/>
      <c r="C31" s="25"/>
      <c r="D31" s="108" t="s">
        <v>99</v>
      </c>
      <c r="E31" s="109">
        <v>99</v>
      </c>
      <c r="F31" s="110" t="s">
        <v>38</v>
      </c>
      <c r="G31" s="111" t="s">
        <v>100</v>
      </c>
      <c r="H31" s="110" t="s">
        <v>57</v>
      </c>
      <c r="I31" s="110" t="s">
        <v>57</v>
      </c>
      <c r="J31" s="110" t="s">
        <v>57</v>
      </c>
      <c r="K31" s="110" t="s">
        <v>57</v>
      </c>
      <c r="L31" s="112" t="s">
        <v>57</v>
      </c>
      <c r="M31" s="112" t="s">
        <v>101</v>
      </c>
      <c r="N31" s="113" t="s">
        <v>57</v>
      </c>
      <c r="O31" s="113" t="s">
        <v>57</v>
      </c>
      <c r="P31" s="113" t="s">
        <v>57</v>
      </c>
      <c r="Q31" s="114" t="s">
        <v>57</v>
      </c>
      <c r="R31" s="95" t="s">
        <v>102</v>
      </c>
      <c r="S31" s="9"/>
    </row>
    <row r="32" spans="2:19" s="10" customFormat="1" ht="41.25" customHeight="1" thickBot="1" x14ac:dyDescent="0.35">
      <c r="B32" s="24"/>
      <c r="C32" s="25"/>
      <c r="D32" s="115" t="s">
        <v>103</v>
      </c>
      <c r="E32" s="116">
        <v>434</v>
      </c>
      <c r="F32" s="117" t="s">
        <v>38</v>
      </c>
      <c r="G32" s="118" t="s">
        <v>104</v>
      </c>
      <c r="H32" s="117">
        <v>0.39</v>
      </c>
      <c r="I32" s="117" t="s">
        <v>57</v>
      </c>
      <c r="J32" s="117" t="s">
        <v>57</v>
      </c>
      <c r="K32" s="117">
        <f>SUM(H32:J32)</f>
        <v>0.39</v>
      </c>
      <c r="L32" s="119">
        <v>9.27</v>
      </c>
      <c r="M32" s="119" t="s">
        <v>43</v>
      </c>
      <c r="N32" s="120">
        <v>0.64</v>
      </c>
      <c r="O32" s="120" t="s">
        <v>57</v>
      </c>
      <c r="P32" s="120" t="s">
        <v>57</v>
      </c>
      <c r="Q32" s="121" t="s">
        <v>57</v>
      </c>
      <c r="R32" s="95" t="s">
        <v>105</v>
      </c>
      <c r="S32" s="9"/>
    </row>
    <row r="33" spans="2:19" s="10" customFormat="1" ht="41.25" customHeight="1" thickBot="1" x14ac:dyDescent="0.35">
      <c r="B33" s="24"/>
      <c r="C33" s="25"/>
      <c r="D33" s="122" t="s">
        <v>106</v>
      </c>
      <c r="E33" s="27">
        <v>183</v>
      </c>
      <c r="F33" s="28" t="s">
        <v>35</v>
      </c>
      <c r="G33" s="29" t="s">
        <v>65</v>
      </c>
      <c r="H33" s="28">
        <v>0.25</v>
      </c>
      <c r="I33" s="28">
        <v>0.1</v>
      </c>
      <c r="J33" s="28">
        <v>1.7999999999999999E-2</v>
      </c>
      <c r="K33" s="28">
        <f>SUM(H33:J33)</f>
        <v>0.36799999999999999</v>
      </c>
      <c r="L33" s="30">
        <v>1.34</v>
      </c>
      <c r="M33" s="30" t="s">
        <v>24</v>
      </c>
      <c r="N33" s="31">
        <v>0.52</v>
      </c>
      <c r="O33" s="31">
        <v>5.3</v>
      </c>
      <c r="P33" s="31">
        <v>6.21</v>
      </c>
      <c r="Q33" s="32">
        <v>15.61</v>
      </c>
      <c r="R33" s="95" t="s">
        <v>107</v>
      </c>
      <c r="S33" s="9"/>
    </row>
    <row r="34" spans="2:19" s="10" customFormat="1" ht="41.25" customHeight="1" thickBot="1" x14ac:dyDescent="0.35">
      <c r="B34" s="24"/>
      <c r="C34" s="25"/>
      <c r="D34" s="122" t="s">
        <v>108</v>
      </c>
      <c r="E34" s="27">
        <v>3999</v>
      </c>
      <c r="F34" s="28" t="s">
        <v>22</v>
      </c>
      <c r="G34" s="29" t="s">
        <v>65</v>
      </c>
      <c r="H34" s="28">
        <v>0.25</v>
      </c>
      <c r="I34" s="28">
        <v>0.09</v>
      </c>
      <c r="J34" s="28">
        <v>5.1900000000000002E-2</v>
      </c>
      <c r="K34" s="28">
        <f>SUM(H34:J34)</f>
        <v>0.39189999999999997</v>
      </c>
      <c r="L34" s="30">
        <v>0.91</v>
      </c>
      <c r="M34" s="30" t="s">
        <v>24</v>
      </c>
      <c r="N34" s="31">
        <v>-3.83</v>
      </c>
      <c r="O34" s="31">
        <v>4.6399999999999997</v>
      </c>
      <c r="P34" s="31">
        <v>23.95</v>
      </c>
      <c r="Q34" s="32">
        <v>34.9</v>
      </c>
      <c r="R34" s="95" t="s">
        <v>109</v>
      </c>
      <c r="S34" s="9"/>
    </row>
    <row r="35" spans="2:19" s="10" customFormat="1" ht="41.25" customHeight="1" thickBot="1" x14ac:dyDescent="0.35">
      <c r="B35" s="24"/>
      <c r="C35" s="35"/>
      <c r="D35" s="87" t="s">
        <v>110</v>
      </c>
      <c r="E35" s="88">
        <v>2483</v>
      </c>
      <c r="F35" s="89" t="s">
        <v>22</v>
      </c>
      <c r="G35" s="90" t="s">
        <v>111</v>
      </c>
      <c r="H35" s="89">
        <v>0.39</v>
      </c>
      <c r="I35" s="89">
        <v>0.09</v>
      </c>
      <c r="J35" s="89">
        <v>0.2218</v>
      </c>
      <c r="K35" s="89">
        <f>SUM(H35:J35)</f>
        <v>0.70179999999999998</v>
      </c>
      <c r="L35" s="91">
        <v>15.09</v>
      </c>
      <c r="M35" s="91" t="s">
        <v>43</v>
      </c>
      <c r="N35" s="92">
        <v>-0.79</v>
      </c>
      <c r="O35" s="92">
        <v>3.69</v>
      </c>
      <c r="P35" s="92">
        <v>11.32</v>
      </c>
      <c r="Q35" s="92">
        <v>14.68</v>
      </c>
      <c r="R35" s="98" t="s">
        <v>112</v>
      </c>
      <c r="S35" s="9"/>
    </row>
    <row r="36" spans="2:19" s="10" customFormat="1" ht="41.25" customHeight="1" thickBot="1" x14ac:dyDescent="0.35">
      <c r="B36" s="24"/>
      <c r="C36" s="25"/>
      <c r="D36" s="122" t="s">
        <v>113</v>
      </c>
      <c r="E36" s="27">
        <v>100</v>
      </c>
      <c r="F36" s="28" t="s">
        <v>22</v>
      </c>
      <c r="G36" s="29" t="s">
        <v>100</v>
      </c>
      <c r="H36" s="28" t="s">
        <v>57</v>
      </c>
      <c r="I36" s="28" t="s">
        <v>57</v>
      </c>
      <c r="J36" s="28" t="s">
        <v>57</v>
      </c>
      <c r="K36" s="28" t="s">
        <v>57</v>
      </c>
      <c r="L36" s="30" t="s">
        <v>57</v>
      </c>
      <c r="M36" s="30" t="s">
        <v>101</v>
      </c>
      <c r="N36" s="31" t="s">
        <v>57</v>
      </c>
      <c r="O36" s="31" t="s">
        <v>57</v>
      </c>
      <c r="P36" s="31" t="s">
        <v>57</v>
      </c>
      <c r="Q36" s="32" t="s">
        <v>57</v>
      </c>
      <c r="R36" s="95" t="s">
        <v>114</v>
      </c>
      <c r="S36" s="9"/>
    </row>
    <row r="37" spans="2:19" s="10" customFormat="1" ht="41.25" customHeight="1" x14ac:dyDescent="0.3">
      <c r="B37" s="24"/>
      <c r="C37" s="35"/>
      <c r="D37" s="96" t="s">
        <v>115</v>
      </c>
      <c r="E37" s="37">
        <v>771</v>
      </c>
      <c r="F37" s="38" t="s">
        <v>22</v>
      </c>
      <c r="G37" s="39" t="s">
        <v>88</v>
      </c>
      <c r="H37" s="38">
        <v>7.0000000000000007E-2</v>
      </c>
      <c r="I37" s="38">
        <v>7.0000000000000007E-2</v>
      </c>
      <c r="J37" s="38">
        <v>1.24E-2</v>
      </c>
      <c r="K37" s="38">
        <f>SUM(H37:J37)</f>
        <v>0.15240000000000001</v>
      </c>
      <c r="L37" s="74">
        <v>1.7</v>
      </c>
      <c r="M37" s="74" t="s">
        <v>43</v>
      </c>
      <c r="N37" s="75">
        <v>1.53</v>
      </c>
      <c r="O37" s="75">
        <v>4.8899999999999997</v>
      </c>
      <c r="P37" s="75">
        <v>-7.18</v>
      </c>
      <c r="Q37" s="75">
        <v>-3.52</v>
      </c>
      <c r="R37" s="98" t="s">
        <v>116</v>
      </c>
      <c r="S37" s="9"/>
    </row>
    <row r="38" spans="2:19" s="9" customFormat="1" ht="9.75" customHeight="1" x14ac:dyDescent="0.3">
      <c r="B38" s="24"/>
      <c r="C38" s="24"/>
      <c r="D38" s="123"/>
      <c r="E38" s="56"/>
      <c r="F38" s="57"/>
      <c r="G38" s="58"/>
      <c r="H38" s="57"/>
      <c r="I38" s="57"/>
      <c r="J38" s="57"/>
      <c r="K38" s="57"/>
      <c r="L38" s="11"/>
      <c r="M38" s="11"/>
      <c r="N38" s="59"/>
      <c r="O38" s="59"/>
      <c r="P38" s="59"/>
      <c r="Q38" s="59"/>
      <c r="R38" s="57"/>
    </row>
    <row r="39" spans="2:19" x14ac:dyDescent="0.3">
      <c r="D39" s="124" t="s">
        <v>118</v>
      </c>
    </row>
    <row r="40" spans="2:19" x14ac:dyDescent="0.3">
      <c r="D40" s="125" t="s">
        <v>117</v>
      </c>
    </row>
    <row r="41" spans="2:19" s="4" customFormat="1" x14ac:dyDescent="0.3">
      <c r="B41" s="1"/>
      <c r="C41" s="1"/>
    </row>
    <row r="42" spans="2:19" s="4" customFormat="1" x14ac:dyDescent="0.3">
      <c r="B42" s="1"/>
      <c r="C42" s="1"/>
    </row>
    <row r="62" spans="6:8" x14ac:dyDescent="0.3">
      <c r="F62">
        <v>80</v>
      </c>
      <c r="G62">
        <v>90</v>
      </c>
      <c r="H62">
        <f>10/80</f>
        <v>0.125</v>
      </c>
    </row>
    <row r="63" spans="6:8" x14ac:dyDescent="0.3">
      <c r="F63">
        <v>100</v>
      </c>
      <c r="G63">
        <v>110</v>
      </c>
      <c r="H63">
        <f>10/100</f>
        <v>0.1</v>
      </c>
    </row>
  </sheetData>
  <mergeCells count="23">
    <mergeCell ref="C18:C20"/>
    <mergeCell ref="L20:M20"/>
    <mergeCell ref="C21:C28"/>
    <mergeCell ref="L21:M21"/>
    <mergeCell ref="C30:C37"/>
    <mergeCell ref="L30:M30"/>
    <mergeCell ref="C7:C12"/>
    <mergeCell ref="L8:M8"/>
    <mergeCell ref="L9:M9"/>
    <mergeCell ref="L10:M10"/>
    <mergeCell ref="L11:M11"/>
    <mergeCell ref="C14:C16"/>
    <mergeCell ref="L14:M14"/>
    <mergeCell ref="L15:M15"/>
    <mergeCell ref="D3:R3"/>
    <mergeCell ref="D5:D6"/>
    <mergeCell ref="F5:F6"/>
    <mergeCell ref="G5:G6"/>
    <mergeCell ref="H5:J5"/>
    <mergeCell ref="K5:K6"/>
    <mergeCell ref="L5:M5"/>
    <mergeCell ref="N5:Q5"/>
    <mergeCell ref="R5:R6"/>
  </mergeCells>
  <phoneticPr fontId="5" type="noConversion"/>
  <hyperlinks>
    <hyperlink ref="D12" r:id="rId1" xr:uid="{7D04B3EA-0EEC-48F7-97ED-F6A2828FDB11}"/>
    <hyperlink ref="D11" r:id="rId2" xr:uid="{FB81AF38-BA89-413E-ADD0-607A619E8F95}"/>
    <hyperlink ref="D10" r:id="rId3" xr:uid="{0751A0B3-DCC5-4E45-AED8-2A87ECA053F5}"/>
    <hyperlink ref="D7" r:id="rId4" xr:uid="{6E96F3BE-1270-4D23-875C-F15B36AECF53}"/>
    <hyperlink ref="D18" r:id="rId5" xr:uid="{8E2E746E-A2B6-4707-8989-5CB5C8A8085B}"/>
    <hyperlink ref="D19" r:id="rId6" xr:uid="{8CCC040C-52F0-4D82-9BAE-16E9F0591C91}"/>
    <hyperlink ref="D20" r:id="rId7" xr:uid="{9D9F8B6B-EEFE-4ECD-938B-9DFC79320A60}"/>
    <hyperlink ref="D17" r:id="rId8" xr:uid="{7ECFD592-E67C-4C25-90BA-68985C3FDAF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채권혼합_비위험 ETF 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 Junwan</dc:creator>
  <cp:lastModifiedBy>Park Junwan</cp:lastModifiedBy>
  <dcterms:created xsi:type="dcterms:W3CDTF">2025-02-22T03:31:39Z</dcterms:created>
  <dcterms:modified xsi:type="dcterms:W3CDTF">2025-02-22T03:34:41Z</dcterms:modified>
</cp:coreProperties>
</file>