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nwanpark/Desktop/"/>
    </mc:Choice>
  </mc:AlternateContent>
  <xr:revisionPtr revIDLastSave="0" documentId="8_{9497670A-BB74-344A-9B45-3ECF4D0AF4BB}" xr6:coauthVersionLast="47" xr6:coauthVersionMax="47" xr10:uidLastSave="{00000000-0000-0000-0000-000000000000}"/>
  <bookViews>
    <workbookView xWindow="33600" yWindow="-600" windowWidth="38400" windowHeight="21600" xr2:uid="{D5AD5E36-7B7C-0E48-AFFB-107DF543DEC7}"/>
  </bookViews>
  <sheets>
    <sheet name="Sheet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>[4]!Print_A4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°ü¼¼Á¶Á¤BBLS">#REF!</definedName>
    <definedName name="±â±Ý">#REF!</definedName>
    <definedName name="비용Detail">#REF!</definedName>
    <definedName name="소유">#REF!</definedName>
    <definedName name="인쇄">[2]!인쇄</definedName>
    <definedName name="평잔_cord">#REF!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>[5]!Macro1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[6]PCC!#REF!</definedName>
    <definedName name="cVb">[2]Ky!#REF!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>[7]!Macro1</definedName>
    <definedName name="EE">#REF!</definedName>
    <definedName name="EffectDate">[6]PCC!#REF!</definedName>
    <definedName name="EX">#REF!</definedName>
    <definedName name="FA">#REF!</definedName>
    <definedName name="FF">[1]PCC!#REF!</definedName>
    <definedName name="fggdg">[2]Ky!#REF!</definedName>
    <definedName name="fhajjd">[4]!Print_Letter</definedName>
    <definedName name="Format_AT_Actual_List">#REF!</definedName>
    <definedName name="FUND">#REF!</definedName>
    <definedName name="HH">#REF!</definedName>
    <definedName name="Import">[6]PCC!#REF!</definedName>
    <definedName name="INCOME">#REF!</definedName>
    <definedName name="JJ">#REF!</definedName>
    <definedName name="kkkk">#REF!</definedName>
    <definedName name="LandType">[6]PCC!#REF!</definedName>
    <definedName name="LOW">#REF!</definedName>
    <definedName name="lstMetrics">OFFSET(#REF!,0,0,COUNTA(#REF!))</definedName>
    <definedName name="lstYears">OFFSET(#REF!,0,1,1,COUNTA(#REF!)-1)</definedName>
    <definedName name="Macro1">[7]!Macro1</definedName>
    <definedName name="MarginType">[6]PCC!#REF!</definedName>
    <definedName name="Maturity">[6]PCC!#REF!</definedName>
    <definedName name="mjy">[7]!Macro1</definedName>
    <definedName name="mm">#REF!</definedName>
    <definedName name="ORA">'[8]손익요약(미사용)'!#REF!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>[4]!Print_A4</definedName>
    <definedName name="Print_Letter">[4]!Print_Letter</definedName>
    <definedName name="Print_Qtr_A4">[4]!Print_Qtr_A4</definedName>
    <definedName name="Print_Qtr_Letter">[4]!Print_Qtr_Letter</definedName>
    <definedName name="PRINT1">#REF!</definedName>
    <definedName name="PRINT2">#REF!</definedName>
    <definedName name="PRINT3">#REF!</definedName>
    <definedName name="printt">[4]!Print_A4</definedName>
    <definedName name="PRO">#REF!</definedName>
    <definedName name="PROD">#REF!</definedName>
    <definedName name="Prt_A4">[9]!Print_A4</definedName>
    <definedName name="Prt_Letter">[9]!Print_Letter</definedName>
    <definedName name="Prt_Qtr_A4">[9]!Print_Qtr_A4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>[4]!Print_Qtr_Letter</definedName>
    <definedName name="sDdsAS">[4]!Print_Qtr_A4</definedName>
    <definedName name="SDsd">[2]Ky!#REF!</definedName>
    <definedName name="SelectedYear">'[10]Never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[6]PCC!#REF!</definedName>
    <definedName name="tax">[6]PCC!#REF!</definedName>
    <definedName name="TITLE">#REF!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L11" i="1"/>
  <c r="K11" i="1"/>
  <c r="L10" i="1"/>
  <c r="K10" i="1"/>
  <c r="K9" i="1"/>
  <c r="K8" i="1"/>
  <c r="K7" i="1"/>
</calcChain>
</file>

<file path=xl/sharedStrings.xml><?xml version="1.0" encoding="utf-8"?>
<sst xmlns="http://schemas.openxmlformats.org/spreadsheetml/2006/main" count="61" uniqueCount="40">
  <si>
    <t>종목명</t>
  </si>
  <si>
    <t>순자산(억원)</t>
    <phoneticPr fontId="5" type="noConversion"/>
  </si>
  <si>
    <t>유동성 
(거래 용이성)</t>
    <phoneticPr fontId="5" type="noConversion"/>
  </si>
  <si>
    <t>설정일</t>
    <phoneticPr fontId="4" type="noConversion"/>
  </si>
  <si>
    <t>비용 상세</t>
    <phoneticPr fontId="4" type="noConversion"/>
  </si>
  <si>
    <t>total 비용
(%)</t>
    <phoneticPr fontId="5" type="noConversion"/>
  </si>
  <si>
    <t>배당</t>
    <phoneticPr fontId="5" type="noConversion"/>
  </si>
  <si>
    <t>YTM
(24/11/28 기준)</t>
    <phoneticPr fontId="5" type="noConversion"/>
  </si>
  <si>
    <t>듀레이션</t>
    <phoneticPr fontId="5" type="noConversion"/>
  </si>
  <si>
    <t>퇴직연금
비위험자산 여부</t>
    <phoneticPr fontId="4" type="noConversion"/>
  </si>
  <si>
    <t>비고</t>
    <phoneticPr fontId="5" type="noConversion"/>
  </si>
  <si>
    <t>(24/11/28 현재)</t>
    <phoneticPr fontId="4" type="noConversion"/>
  </si>
  <si>
    <t>총보수(%)</t>
    <phoneticPr fontId="4" type="noConversion"/>
  </si>
  <si>
    <t>기타비용(%)</t>
    <phoneticPr fontId="4" type="noConversion"/>
  </si>
  <si>
    <t>매매중개수수료(%)</t>
    <phoneticPr fontId="4" type="noConversion"/>
  </si>
  <si>
    <t>배당율(%)*</t>
    <phoneticPr fontId="5" type="noConversion"/>
  </si>
  <si>
    <t>배당주기</t>
    <phoneticPr fontId="5" type="noConversion"/>
  </si>
  <si>
    <t>1개월</t>
    <phoneticPr fontId="5" type="noConversion"/>
  </si>
  <si>
    <t>3개월</t>
    <phoneticPr fontId="5" type="noConversion"/>
  </si>
  <si>
    <t>6개월</t>
    <phoneticPr fontId="5" type="noConversion"/>
  </si>
  <si>
    <t>12개월</t>
    <phoneticPr fontId="5" type="noConversion"/>
  </si>
  <si>
    <t>미지급 후 재투자</t>
    <phoneticPr fontId="4" type="noConversion"/>
  </si>
  <si>
    <t>O</t>
    <phoneticPr fontId="4" type="noConversion"/>
  </si>
  <si>
    <t>극히 부족</t>
    <phoneticPr fontId="4" type="noConversion"/>
  </si>
  <si>
    <t>연배당</t>
    <phoneticPr fontId="4" type="noConversion"/>
  </si>
  <si>
    <t>-</t>
    <phoneticPr fontId="4" type="noConversion"/>
  </si>
  <si>
    <t>부족</t>
    <phoneticPr fontId="4" type="noConversion"/>
  </si>
  <si>
    <t xml:space="preserve">* 배당율 : 2024년 11월 29일 이전 1년간 총배당금 / 현재가(2024년 11월 29일 현재) or 1년 미만 배당금 평균 x 12 / 현재가(2024년 11월 29일 현재)  </t>
    <phoneticPr fontId="5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</si>
  <si>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5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</si>
  <si>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24/11/28 현재)</t>
    </r>
    <phoneticPr fontId="5" type="noConversion"/>
  </si>
  <si>
    <t>국내상장 5년미만 단기채권 ETF 현황</t>
    <phoneticPr fontId="5" type="noConversion"/>
  </si>
  <si>
    <t>Kodex ESG종합채권(A-이상) 액티브</t>
    <phoneticPr fontId="4" type="noConversion"/>
  </si>
  <si>
    <t>KODEX 국고채3년</t>
    <phoneticPr fontId="4" type="noConversion"/>
  </si>
  <si>
    <t>TIGER 국채3년</t>
    <phoneticPr fontId="4" type="noConversion"/>
  </si>
  <si>
    <t>SOL 국고채3년</t>
    <phoneticPr fontId="4" type="noConversion"/>
  </si>
  <si>
    <t>ACE 국고채3년</t>
    <phoneticPr fontId="4" type="noConversion"/>
  </si>
  <si>
    <t>분기배당</t>
    <phoneticPr fontId="4" type="noConversion"/>
  </si>
  <si>
    <t>TIGER 투자등급회사채액티브</t>
    <phoneticPr fontId="4" type="noConversion"/>
  </si>
  <si>
    <t>RISE 중장기국공채액티브</t>
    <phoneticPr fontId="4" type="noConversion"/>
  </si>
  <si>
    <t>ACE 중장기국공채액티브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</si>
</sst>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0_ "/>
  </numFmts>
  <fonts count="21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3"/>
      <color theme="0"/>
      <name val="맑은 고딕"/>
      <family val="3"/>
      <charset val="129"/>
      <scheme val="minor"/>
    </font>
    <font>
      <b/>
      <sz val="13"/>
      <color theme="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b/>
      <sz val="13"/>
      <color theme="1"/>
      <name val="맑은 고딕"/>
      <family val="2"/>
      <charset val="129"/>
      <scheme val="minor"/>
    </font>
    <font>
      <sz val="12"/>
      <name val="맑은 고딕"/>
      <family val="2"/>
      <charset val="129"/>
    </font>
    <font>
      <sz val="12"/>
      <name val="맑은 고딕"/>
      <family val="2"/>
      <charset val="129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2"/>
    </font>
    <font>
      <b/>
      <u/>
      <sz val="26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3"/>
      <color theme="0"/>
      <name val="맑은 고딕 (본문)"/>
      <family val="3"/>
    </font>
    <font>
      <b/>
      <sz val="11"/>
      <color theme="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6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10" fontId="1" fillId="2" borderId="3" xfId="1" applyNumberFormat="1" applyFont="1" applyFill="1" applyBorder="1" applyAlignment="1">
      <alignment horizontal="center" vertical="center"/>
    </xf>
    <xf numFmtId="0" fontId="1" fillId="2" borderId="0" xfId="2" applyFont="1" applyFill="1">
      <alignment vertical="center"/>
    </xf>
    <xf numFmtId="177" fontId="13" fillId="2" borderId="3" xfId="4" applyNumberFormat="1" applyFont="1" applyFill="1" applyBorder="1" applyAlignment="1">
      <alignment horizontal="center" vertical="center" wrapText="1"/>
    </xf>
    <xf numFmtId="14" fontId="13" fillId="2" borderId="3" xfId="3" applyNumberFormat="1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 wrapText="1"/>
    </xf>
    <xf numFmtId="2" fontId="13" fillId="2" borderId="3" xfId="3" applyNumberFormat="1" applyFont="1" applyFill="1" applyBorder="1" applyAlignment="1">
      <alignment horizontal="center" vertical="center" wrapText="1"/>
    </xf>
    <xf numFmtId="0" fontId="1" fillId="0" borderId="0" xfId="2" applyFont="1">
      <alignment vertical="center"/>
    </xf>
    <xf numFmtId="10" fontId="12" fillId="2" borderId="3" xfId="1" applyNumberFormat="1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5" fillId="2" borderId="0" xfId="2" applyFont="1" applyFill="1">
      <alignment vertical="center"/>
    </xf>
    <xf numFmtId="0" fontId="16" fillId="2" borderId="0" xfId="2" applyFont="1" applyFill="1">
      <alignment vertical="center"/>
    </xf>
    <xf numFmtId="0" fontId="17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8" fillId="2" borderId="0" xfId="2" applyFont="1" applyFill="1">
      <alignment vertical="center"/>
    </xf>
    <xf numFmtId="0" fontId="8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18" fillId="0" borderId="0" xfId="2" applyFont="1">
      <alignment vertical="center"/>
    </xf>
    <xf numFmtId="0" fontId="20" fillId="3" borderId="2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</cellXfs>
  <cellStyles count="5">
    <cellStyle name="백분율" xfId="1" builtinId="5"/>
    <cellStyle name="쉼표 [0] 2" xfId="4" xr:uid="{3D523470-20BE-844D-8DD2-29B87B153E44}"/>
    <cellStyle name="표준" xfId="0" builtinId="0"/>
    <cellStyle name="표준 2" xfId="3" xr:uid="{EE4A311C-27CA-1A4B-9081-DC243D5C90CC}"/>
    <cellStyle name="표준 5 2" xfId="2" xr:uid="{E171B02C-D0D9-F34E-857A-F3013A7FC1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HSK-BUD/PCC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1Sm/CM_0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01ac03d97368e8/&#48652;&#47088;&#52824;%20&#49884;&#54512;&#47112;&#51060;&#49496;.xlsx" TargetMode="External"/><Relationship Id="rId1" Type="http://schemas.openxmlformats.org/officeDocument/2006/relationships/externalLinkPath" Target="https://d.docs.live.net/6201ac03d97368e8/&#48652;&#47088;&#52824;%20&#49884;&#54512;&#47112;&#51060;&#4949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jtk-note/&#44428;&#51333;&#53469;(00.9&#51060;&#54980;)/2003%20BP/Network%20Value(200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BMC/A1_Project/Synergy_Model/00_CT_data/Mer00/E-CABLE/2000/1_SKK_~1/CASHFLOW/1997/STAND/CF97-S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YP/Act/02Act/Data/Mer0212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&#47568;&#46629;&#44032;&#47532;/Documents%20and%20Settings/C14040.DOMAINHQ/My%20Documents/03VM/Model_2/03bps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과세이연효과 계산"/>
      <sheetName val="연금계좌 필요자산 만들기"/>
      <sheetName val="Sheet1"/>
      <sheetName val="Sheet4"/>
      <sheetName val="Sheet2"/>
      <sheetName val="Sheet3"/>
      <sheetName val="국내상장리츠관련 ETF"/>
      <sheetName val="S&amp;P500 ETF 비교"/>
      <sheetName val="SCHD추종 ETF 비교"/>
      <sheetName val="Sheet10"/>
      <sheetName val="Sheet5"/>
      <sheetName val="..."/>
      <sheetName val="Sheet7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1B17-9573-E54B-BC05-C6FB5C564586}">
  <dimension ref="B1:W20"/>
  <sheetViews>
    <sheetView tabSelected="1" zoomScale="80" zoomScaleNormal="80" workbookViewId="0">
      <selection activeCell="D3" sqref="D3:V3"/>
    </sheetView>
  </sheetViews>
  <sheetFormatPr baseColWidth="10" defaultColWidth="11" defaultRowHeight="17"/>
  <cols>
    <col min="4" max="4" width="48.1640625" customWidth="1"/>
    <col min="5" max="7" width="19.1640625" customWidth="1"/>
    <col min="8" max="11" width="20.83203125" customWidth="1"/>
    <col min="12" max="13" width="17.1640625" customWidth="1"/>
    <col min="14" max="14" width="21" customWidth="1"/>
    <col min="15" max="15" width="19.6640625" customWidth="1"/>
    <col min="16" max="16" width="17.1640625" customWidth="1"/>
    <col min="17" max="20" width="9.33203125" customWidth="1"/>
    <col min="21" max="21" width="66.6640625" customWidth="1"/>
  </cols>
  <sheetData>
    <row r="1" spans="2:23" s="15" customFormat="1" ht="40.5" customHeight="1">
      <c r="D1" s="31"/>
    </row>
    <row r="2" spans="2:23" s="15" customFormat="1" ht="40.5" customHeight="1">
      <c r="B2" s="10"/>
      <c r="C2" s="10"/>
      <c r="D2" s="2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2:23" s="15" customFormat="1" ht="40.5" customHeight="1">
      <c r="B3" s="10"/>
      <c r="C3" s="10"/>
      <c r="D3" s="21" t="s">
        <v>30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10"/>
    </row>
    <row r="4" spans="2:23" s="15" customFormat="1" ht="40.5" customHeight="1">
      <c r="B4" s="10"/>
      <c r="C4" s="10"/>
      <c r="D4" s="22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2:23" s="26" customFormat="1" ht="40.5" customHeight="1">
      <c r="B5" s="23"/>
      <c r="C5" s="23"/>
      <c r="D5" s="5" t="s">
        <v>0</v>
      </c>
      <c r="E5" s="24" t="s">
        <v>1</v>
      </c>
      <c r="F5" s="5" t="s">
        <v>2</v>
      </c>
      <c r="G5" s="5" t="s">
        <v>3</v>
      </c>
      <c r="H5" s="5" t="s">
        <v>4</v>
      </c>
      <c r="I5" s="5"/>
      <c r="J5" s="5"/>
      <c r="K5" s="5" t="s">
        <v>5</v>
      </c>
      <c r="L5" s="4" t="s">
        <v>6</v>
      </c>
      <c r="M5" s="25"/>
      <c r="N5" s="4" t="s">
        <v>7</v>
      </c>
      <c r="O5" s="5" t="s">
        <v>8</v>
      </c>
      <c r="P5" s="6" t="s">
        <v>9</v>
      </c>
      <c r="Q5" s="5" t="s">
        <v>29</v>
      </c>
      <c r="R5" s="5"/>
      <c r="S5" s="5"/>
      <c r="T5" s="5"/>
      <c r="U5" s="5" t="s">
        <v>10</v>
      </c>
      <c r="V5" s="23"/>
    </row>
    <row r="6" spans="2:23" s="26" customFormat="1" ht="40.5" customHeight="1">
      <c r="B6" s="23"/>
      <c r="C6" s="23"/>
      <c r="D6" s="6"/>
      <c r="E6" s="27" t="s">
        <v>11</v>
      </c>
      <c r="F6" s="6"/>
      <c r="G6" s="6"/>
      <c r="H6" s="28" t="s">
        <v>12</v>
      </c>
      <c r="I6" s="28" t="s">
        <v>13</v>
      </c>
      <c r="J6" s="28" t="s">
        <v>14</v>
      </c>
      <c r="K6" s="6"/>
      <c r="L6" s="28" t="s">
        <v>15</v>
      </c>
      <c r="M6" s="28" t="s">
        <v>16</v>
      </c>
      <c r="N6" s="29"/>
      <c r="O6" s="6"/>
      <c r="P6" s="30"/>
      <c r="Q6" s="27" t="s">
        <v>17</v>
      </c>
      <c r="R6" s="27" t="s">
        <v>18</v>
      </c>
      <c r="S6" s="27" t="s">
        <v>19</v>
      </c>
      <c r="T6" s="27" t="s">
        <v>20</v>
      </c>
      <c r="U6" s="6"/>
      <c r="V6" s="23"/>
    </row>
    <row r="7" spans="2:23" s="15" customFormat="1" ht="40.5" customHeight="1">
      <c r="B7" s="10"/>
      <c r="C7" s="10"/>
      <c r="D7" s="7" t="s">
        <v>31</v>
      </c>
      <c r="E7" s="11">
        <v>3122</v>
      </c>
      <c r="F7" s="13" t="s">
        <v>23</v>
      </c>
      <c r="G7" s="12">
        <v>44796</v>
      </c>
      <c r="H7" s="13">
        <v>7.0000000000000007E-2</v>
      </c>
      <c r="I7" s="13">
        <v>0.02</v>
      </c>
      <c r="J7" s="13">
        <v>1.17E-2</v>
      </c>
      <c r="K7" s="13">
        <f>SUM(H7:J7)</f>
        <v>0.10170000000000001</v>
      </c>
      <c r="L7" s="8" t="s">
        <v>21</v>
      </c>
      <c r="M7" s="8"/>
      <c r="N7" s="16">
        <v>3.2199999999999999E-2</v>
      </c>
      <c r="O7" s="17">
        <v>2.33</v>
      </c>
      <c r="P7" s="17" t="s">
        <v>22</v>
      </c>
      <c r="Q7" s="13">
        <v>1.08</v>
      </c>
      <c r="R7" s="13">
        <v>1.37</v>
      </c>
      <c r="S7" s="14">
        <v>3.33</v>
      </c>
      <c r="T7" s="13">
        <v>6.8</v>
      </c>
      <c r="U7" s="13"/>
      <c r="V7" s="10"/>
    </row>
    <row r="8" spans="2:23" s="15" customFormat="1" ht="40.5" customHeight="1">
      <c r="B8" s="10"/>
      <c r="C8" s="10"/>
      <c r="D8" s="7" t="s">
        <v>32</v>
      </c>
      <c r="E8" s="11">
        <v>4590</v>
      </c>
      <c r="F8" s="13" t="s">
        <v>26</v>
      </c>
      <c r="G8" s="12">
        <v>40023</v>
      </c>
      <c r="H8" s="13">
        <v>0.15</v>
      </c>
      <c r="I8" s="13">
        <v>0.02</v>
      </c>
      <c r="J8" s="13">
        <v>4.7999999999999996E-3</v>
      </c>
      <c r="K8" s="13">
        <f t="shared" ref="K8:K14" si="0">SUM(H8:J8)</f>
        <v>0.17479999999999998</v>
      </c>
      <c r="L8" s="8" t="s">
        <v>21</v>
      </c>
      <c r="M8" s="8"/>
      <c r="N8" s="16">
        <v>2.7799999999999998E-2</v>
      </c>
      <c r="O8" s="17">
        <v>2.59</v>
      </c>
      <c r="P8" s="17" t="s">
        <v>22</v>
      </c>
      <c r="Q8" s="13">
        <v>1.17</v>
      </c>
      <c r="R8" s="13">
        <v>1.54</v>
      </c>
      <c r="S8" s="14">
        <v>3.63</v>
      </c>
      <c r="T8" s="13">
        <v>5.49</v>
      </c>
      <c r="U8" s="13"/>
      <c r="V8" s="10"/>
    </row>
    <row r="9" spans="2:23" s="15" customFormat="1" ht="40.5" customHeight="1">
      <c r="B9" s="10"/>
      <c r="C9" s="10"/>
      <c r="D9" s="7" t="s">
        <v>33</v>
      </c>
      <c r="E9" s="11">
        <v>963</v>
      </c>
      <c r="F9" s="13" t="s">
        <v>23</v>
      </c>
      <c r="G9" s="12">
        <v>40052</v>
      </c>
      <c r="H9" s="13">
        <v>0.15</v>
      </c>
      <c r="I9" s="13" t="s">
        <v>25</v>
      </c>
      <c r="J9" s="13" t="s">
        <v>25</v>
      </c>
      <c r="K9" s="13">
        <f t="shared" si="0"/>
        <v>0.15</v>
      </c>
      <c r="L9" s="8" t="s">
        <v>21</v>
      </c>
      <c r="M9" s="8"/>
      <c r="N9" s="16">
        <v>2.6800000000000001E-2</v>
      </c>
      <c r="O9" s="17">
        <v>2.74</v>
      </c>
      <c r="P9" s="17" t="s">
        <v>22</v>
      </c>
      <c r="Q9" s="13">
        <v>1.26</v>
      </c>
      <c r="R9" s="13">
        <v>1.62</v>
      </c>
      <c r="S9" s="14">
        <v>3.59</v>
      </c>
      <c r="T9" s="13">
        <v>5.42</v>
      </c>
      <c r="U9" s="13"/>
      <c r="V9" s="10"/>
    </row>
    <row r="10" spans="2:23" s="15" customFormat="1" ht="40.5" customHeight="1">
      <c r="B10" s="10"/>
      <c r="C10" s="10"/>
      <c r="D10" s="7" t="s">
        <v>34</v>
      </c>
      <c r="E10" s="11">
        <v>734</v>
      </c>
      <c r="F10" s="13" t="s">
        <v>23</v>
      </c>
      <c r="G10" s="12">
        <v>44810</v>
      </c>
      <c r="H10" s="13">
        <v>0.05</v>
      </c>
      <c r="I10" s="13">
        <v>0.03</v>
      </c>
      <c r="J10" s="13">
        <v>3.2000000000000002E-3</v>
      </c>
      <c r="K10" s="13">
        <f t="shared" si="0"/>
        <v>8.3199999999999996E-2</v>
      </c>
      <c r="L10" s="9">
        <f>3272/106720</f>
        <v>3.0659670164917541E-2</v>
      </c>
      <c r="M10" s="17" t="s">
        <v>24</v>
      </c>
      <c r="N10" s="16">
        <v>2.7099999999999999E-2</v>
      </c>
      <c r="O10" s="17">
        <v>2.76</v>
      </c>
      <c r="P10" s="17" t="s">
        <v>22</v>
      </c>
      <c r="Q10" s="13">
        <v>1.42</v>
      </c>
      <c r="R10" s="13">
        <v>1.62</v>
      </c>
      <c r="S10" s="14">
        <v>3.77</v>
      </c>
      <c r="T10" s="13">
        <v>5.73</v>
      </c>
      <c r="U10" s="13"/>
      <c r="V10" s="10"/>
    </row>
    <row r="11" spans="2:23" s="15" customFormat="1" ht="40.5" customHeight="1">
      <c r="B11" s="10"/>
      <c r="C11" s="10"/>
      <c r="D11" s="7" t="s">
        <v>35</v>
      </c>
      <c r="E11" s="11">
        <v>188</v>
      </c>
      <c r="F11" s="13" t="s">
        <v>23</v>
      </c>
      <c r="G11" s="12">
        <v>40025</v>
      </c>
      <c r="H11" s="13">
        <v>0.15</v>
      </c>
      <c r="I11" s="13" t="s">
        <v>25</v>
      </c>
      <c r="J11" s="13" t="s">
        <v>25</v>
      </c>
      <c r="K11" s="13">
        <f t="shared" si="0"/>
        <v>0.15</v>
      </c>
      <c r="L11" s="9">
        <f>3516/104570</f>
        <v>3.3623410155876443E-2</v>
      </c>
      <c r="M11" s="17" t="s">
        <v>36</v>
      </c>
      <c r="N11" s="16">
        <v>2.6800000000000001E-2</v>
      </c>
      <c r="O11" s="17">
        <v>2.77</v>
      </c>
      <c r="P11" s="17" t="s">
        <v>22</v>
      </c>
      <c r="Q11" s="13">
        <v>1.24</v>
      </c>
      <c r="R11" s="13">
        <v>1.66</v>
      </c>
      <c r="S11" s="14">
        <v>3.66</v>
      </c>
      <c r="T11" s="13">
        <v>5.51</v>
      </c>
      <c r="U11" s="13"/>
      <c r="V11" s="10"/>
    </row>
    <row r="12" spans="2:23" s="15" customFormat="1" ht="40.5" customHeight="1">
      <c r="B12" s="10"/>
      <c r="C12" s="10"/>
      <c r="D12" s="7" t="s">
        <v>37</v>
      </c>
      <c r="E12" s="11">
        <v>1959</v>
      </c>
      <c r="F12" s="13" t="s">
        <v>23</v>
      </c>
      <c r="G12" s="12">
        <v>44796</v>
      </c>
      <c r="H12" s="13">
        <v>0.1</v>
      </c>
      <c r="I12" s="13">
        <v>0.08</v>
      </c>
      <c r="J12" s="13">
        <v>4.0599999999999997E-2</v>
      </c>
      <c r="K12" s="13">
        <f t="shared" si="0"/>
        <v>0.22059999999999999</v>
      </c>
      <c r="L12" s="8" t="s">
        <v>21</v>
      </c>
      <c r="M12" s="8"/>
      <c r="N12" s="16">
        <v>3.39E-2</v>
      </c>
      <c r="O12" s="17">
        <v>2.76</v>
      </c>
      <c r="P12" s="17" t="s">
        <v>22</v>
      </c>
      <c r="Q12" s="13">
        <v>1.48</v>
      </c>
      <c r="R12" s="13">
        <v>2.0099999999999998</v>
      </c>
      <c r="S12" s="14">
        <v>4.17</v>
      </c>
      <c r="T12" s="13">
        <v>8.02</v>
      </c>
      <c r="U12" s="13"/>
      <c r="V12" s="10"/>
    </row>
    <row r="13" spans="2:23" s="15" customFormat="1" ht="40.5" customHeight="1">
      <c r="B13" s="10"/>
      <c r="C13" s="10"/>
      <c r="D13" s="7" t="s">
        <v>38</v>
      </c>
      <c r="E13" s="11">
        <v>253</v>
      </c>
      <c r="F13" s="13" t="s">
        <v>23</v>
      </c>
      <c r="G13" s="12">
        <v>42915</v>
      </c>
      <c r="H13" s="13">
        <v>7.0000000000000007E-2</v>
      </c>
      <c r="I13" s="13">
        <v>0.02</v>
      </c>
      <c r="J13" s="13">
        <v>1.8E-3</v>
      </c>
      <c r="K13" s="13">
        <f t="shared" si="0"/>
        <v>9.1800000000000007E-2</v>
      </c>
      <c r="L13" s="8" t="s">
        <v>21</v>
      </c>
      <c r="M13" s="8"/>
      <c r="N13" s="16">
        <v>2.4799999999999999E-2</v>
      </c>
      <c r="O13" s="17">
        <v>3.57</v>
      </c>
      <c r="P13" s="17" t="s">
        <v>22</v>
      </c>
      <c r="Q13" s="13">
        <v>1.75</v>
      </c>
      <c r="R13" s="13">
        <v>2.04</v>
      </c>
      <c r="S13" s="14">
        <v>4.7699999999999996</v>
      </c>
      <c r="T13" s="13">
        <v>7</v>
      </c>
      <c r="U13" s="13"/>
      <c r="V13" s="10"/>
    </row>
    <row r="14" spans="2:23" s="15" customFormat="1" ht="40.5" customHeight="1">
      <c r="B14" s="10"/>
      <c r="C14" s="10"/>
      <c r="D14" s="7" t="s">
        <v>39</v>
      </c>
      <c r="E14" s="11">
        <v>489</v>
      </c>
      <c r="F14" s="13" t="s">
        <v>23</v>
      </c>
      <c r="G14" s="12">
        <v>42915</v>
      </c>
      <c r="H14" s="13">
        <v>0.08</v>
      </c>
      <c r="I14" s="13">
        <v>0.03</v>
      </c>
      <c r="J14" s="13">
        <v>1.14E-2</v>
      </c>
      <c r="K14" s="13">
        <f t="shared" si="0"/>
        <v>0.12140000000000001</v>
      </c>
      <c r="L14" s="8" t="s">
        <v>21</v>
      </c>
      <c r="M14" s="8"/>
      <c r="N14" s="16">
        <v>2.6499999999999999E-2</v>
      </c>
      <c r="O14" s="17">
        <v>3.89</v>
      </c>
      <c r="P14" s="17" t="s">
        <v>22</v>
      </c>
      <c r="Q14" s="13">
        <v>1.54</v>
      </c>
      <c r="R14" s="13">
        <v>1.88</v>
      </c>
      <c r="S14" s="14">
        <v>4.53</v>
      </c>
      <c r="T14" s="13">
        <v>7.05</v>
      </c>
      <c r="U14" s="13"/>
      <c r="V14" s="10"/>
    </row>
    <row r="15" spans="2:23" s="1" customFormat="1" ht="9.75" customHeight="1">
      <c r="B15" s="2"/>
      <c r="C15" s="2"/>
      <c r="D15" s="18"/>
      <c r="E15" s="2"/>
      <c r="F15" s="2"/>
      <c r="G15" s="2"/>
      <c r="H15" s="2"/>
      <c r="I15" s="2"/>
      <c r="J15" s="2"/>
      <c r="K15" s="2"/>
      <c r="L15" s="2"/>
      <c r="M15" s="2"/>
      <c r="N15" s="10"/>
      <c r="O15" s="10"/>
      <c r="P15" s="2"/>
      <c r="Q15" s="2"/>
      <c r="R15" s="2"/>
      <c r="S15" s="2"/>
      <c r="T15" s="2"/>
      <c r="U15" s="2"/>
      <c r="V15" s="2"/>
    </row>
    <row r="16" spans="2:23" s="1" customFormat="1" ht="18.75" customHeight="1">
      <c r="B16" s="2"/>
      <c r="C16" s="2"/>
      <c r="D16" s="19" t="s">
        <v>27</v>
      </c>
      <c r="E16" s="3"/>
      <c r="F16" s="2"/>
      <c r="G16" s="2"/>
      <c r="H16" s="2"/>
      <c r="I16" s="2"/>
      <c r="J16" s="2"/>
      <c r="K16" s="2"/>
      <c r="L16" s="2"/>
      <c r="M16" s="2"/>
      <c r="N16" s="10"/>
      <c r="O16" s="10"/>
      <c r="P16" s="2"/>
      <c r="Q16" s="2"/>
      <c r="R16" s="2"/>
      <c r="S16" s="2"/>
      <c r="T16" s="2"/>
      <c r="U16" s="2"/>
      <c r="V16" s="2"/>
    </row>
    <row r="17" spans="2:22" s="1" customFormat="1" ht="18.75" customHeight="1">
      <c r="B17" s="2"/>
      <c r="C17" s="2"/>
      <c r="D17" s="20" t="s">
        <v>28</v>
      </c>
      <c r="E17" s="3"/>
      <c r="F17" s="2"/>
      <c r="G17" s="2"/>
      <c r="H17" s="2"/>
      <c r="I17" s="2"/>
      <c r="J17" s="2"/>
      <c r="K17" s="2"/>
      <c r="L17" s="2"/>
      <c r="M17" s="2"/>
      <c r="N17" s="10"/>
      <c r="O17" s="10"/>
      <c r="P17" s="2"/>
      <c r="Q17" s="2"/>
      <c r="R17" s="2"/>
      <c r="S17" s="2"/>
      <c r="T17" s="2"/>
      <c r="U17" s="2"/>
      <c r="V17" s="2"/>
    </row>
    <row r="18" spans="2:22" s="15" customFormat="1" ht="40.5" customHeight="1">
      <c r="B18" s="10"/>
      <c r="C18" s="10"/>
      <c r="D18" s="2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2:22" s="15" customFormat="1" ht="40.5" customHeight="1">
      <c r="B19" s="10"/>
      <c r="C19" s="10"/>
      <c r="D19" s="2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2:22" s="15" customFormat="1" ht="40.5" customHeight="1">
      <c r="D20" s="31"/>
    </row>
  </sheetData>
  <mergeCells count="18">
    <mergeCell ref="L8:M8"/>
    <mergeCell ref="L9:M9"/>
    <mergeCell ref="L12:M12"/>
    <mergeCell ref="L13:M13"/>
    <mergeCell ref="L14:M14"/>
    <mergeCell ref="N5:N6"/>
    <mergeCell ref="O5:O6"/>
    <mergeCell ref="P5:P6"/>
    <mergeCell ref="Q5:T5"/>
    <mergeCell ref="U5:U6"/>
    <mergeCell ref="L7:M7"/>
    <mergeCell ref="D5:D6"/>
    <mergeCell ref="F5:F6"/>
    <mergeCell ref="G5:G6"/>
    <mergeCell ref="H5:J5"/>
    <mergeCell ref="K5:K6"/>
    <mergeCell ref="L5:M5"/>
    <mergeCell ref="D3:V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2024-12-11T12:34:30Z</dcterms:created>
  <dcterms:modified xsi:type="dcterms:W3CDTF">2024-12-11T12:36:38Z</dcterms:modified>
</cp:coreProperties>
</file>