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01ac03d97368e8/Desktop/"/>
    </mc:Choice>
  </mc:AlternateContent>
  <xr:revisionPtr revIDLastSave="153" documentId="8_{C6961436-5F72-44CB-947F-F056DB9FB972}" xr6:coauthVersionLast="47" xr6:coauthVersionMax="47" xr10:uidLastSave="{6209FFE4-B861-4F90-8981-35DBBB557ABC}"/>
  <bookViews>
    <workbookView xWindow="10380" yWindow="1035" windowWidth="19515" windowHeight="13860" xr2:uid="{E6340695-629A-4D2C-8713-C66CFA72A0F1}"/>
  </bookViews>
  <sheets>
    <sheet name="국내상장 금 관련 ETF 현황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I10" i="7"/>
  <c r="I11" i="7"/>
  <c r="I12" i="7"/>
  <c r="I13" i="7"/>
  <c r="I14" i="7"/>
  <c r="I9" i="7"/>
</calcChain>
</file>

<file path=xl/sharedStrings.xml><?xml version="1.0" encoding="utf-8"?>
<sst xmlns="http://schemas.openxmlformats.org/spreadsheetml/2006/main" count="61" uniqueCount="42">
  <si>
    <t>종목명</t>
  </si>
  <si>
    <t>순자산(억원)</t>
    <phoneticPr fontId="7" type="noConversion"/>
  </si>
  <si>
    <t>유동성 
(거래 용이성)</t>
    <phoneticPr fontId="7" type="noConversion"/>
  </si>
  <si>
    <t>설정일</t>
    <phoneticPr fontId="5" type="noConversion"/>
  </si>
  <si>
    <t>비용 상세</t>
    <phoneticPr fontId="5" type="noConversion"/>
  </si>
  <si>
    <t>total 비용
(%)</t>
    <phoneticPr fontId="7" type="noConversion"/>
  </si>
  <si>
    <t>배당</t>
    <phoneticPr fontId="7" type="noConversion"/>
  </si>
  <si>
    <t>비고</t>
    <phoneticPr fontId="7" type="noConversion"/>
  </si>
  <si>
    <t>총보수(%)</t>
    <phoneticPr fontId="5" type="noConversion"/>
  </si>
  <si>
    <t>기타비용(%)</t>
    <phoneticPr fontId="5" type="noConversion"/>
  </si>
  <si>
    <t>매매중개수수료(%)</t>
    <phoneticPr fontId="5" type="noConversion"/>
  </si>
  <si>
    <t>배당율(%)*</t>
    <phoneticPr fontId="7" type="noConversion"/>
  </si>
  <si>
    <t>배당주기</t>
    <phoneticPr fontId="7" type="noConversion"/>
  </si>
  <si>
    <t>1개월</t>
    <phoneticPr fontId="7" type="noConversion"/>
  </si>
  <si>
    <t>3개월</t>
    <phoneticPr fontId="7" type="noConversion"/>
  </si>
  <si>
    <t>6개월</t>
    <phoneticPr fontId="7" type="noConversion"/>
  </si>
  <si>
    <t>12개월</t>
    <phoneticPr fontId="7" type="noConversion"/>
  </si>
  <si>
    <t>매우 양호</t>
    <phoneticPr fontId="5" type="noConversion"/>
  </si>
  <si>
    <t>월배당</t>
    <phoneticPr fontId="5" type="noConversion"/>
  </si>
  <si>
    <t>양호</t>
    <phoneticPr fontId="5" type="noConversion"/>
  </si>
  <si>
    <t>보통</t>
    <phoneticPr fontId="5" type="noConversion"/>
  </si>
  <si>
    <t>-</t>
    <phoneticPr fontId="5" type="noConversion"/>
  </si>
  <si>
    <t>미지급</t>
    <phoneticPr fontId="5" type="noConversion"/>
  </si>
  <si>
    <t xml:space="preserve">* 배당율 : 2024년 총배당금 / 현재가(2025년 3월 8일 현재) or 1년 미만 배당금 평균 x 12 / 현재가(2025년 3월 8일 현재)  </t>
    <phoneticPr fontId="7" type="noConversion"/>
  </si>
  <si>
    <t>국내상장 금관련 ETF</t>
    <phoneticPr fontId="7" type="noConversion"/>
  </si>
  <si>
    <t>KODEX 골드선물(H)</t>
    <phoneticPr fontId="5" type="noConversion"/>
  </si>
  <si>
    <t>TIGER 골드선물(H)</t>
    <phoneticPr fontId="5" type="noConversion"/>
  </si>
  <si>
    <t xml:space="preserve"> ACE KRX금현물</t>
    <phoneticPr fontId="5" type="noConversion"/>
  </si>
  <si>
    <t>TIGER KRX금현물</t>
    <phoneticPr fontId="5" type="noConversion"/>
  </si>
  <si>
    <t>KODEX 금액티브</t>
    <phoneticPr fontId="5" type="noConversion"/>
  </si>
  <si>
    <t>SOL 국제금</t>
    <phoneticPr fontId="5" type="noConversion"/>
  </si>
  <si>
    <t>(25/7/27 현재)</t>
    <phoneticPr fontId="5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</si>
  <si>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25/7/27 현재)</t>
    </r>
    <phoneticPr fontId="7" type="noConversion"/>
  </si>
  <si>
    <t>* 유동성 : 매우 양호(일간 거래량 10~50만주 수준), 양호(10만주 이상), 보통(5~10만주 수준), 부족(2~5만주 수준), 매우 부족(1~2만주 수준), 극히 부족(1만주 미만)</t>
    <phoneticPr fontId="7" type="noConversion"/>
  </si>
  <si>
    <t xml:space="preserve">SOL 국제금커버드콜액티브 </t>
    <phoneticPr fontId="5" type="noConversion"/>
  </si>
  <si>
    <t>뉴욕선물거래소(COMEX) 상장 골드선물 가격에 연동. 환헷지를 통해 국제 금 가격의 움직임만 반영.
기초지수: S&amp;P GSCI Gold Index Total Return / 파생상품형 ETF_연금저축계좌에서는 매매 가능, 퇴직연금계좌에서는 매매 불가</t>
    <phoneticPr fontId="5" type="noConversion"/>
  </si>
  <si>
    <t>뉴욕선물거래소(COMEX) 상장 골드선물 가격에 연동. 환헷지를 통해 국제 금 가격의 움직임만 반영.
기초지수:  S&amp;P GSCI® Gold 지수 Total Return / 파생상품형 ETF_연금저축계좌에서는 매매 가능, 퇴직연금계좌에서는 매매 불가</t>
    <phoneticPr fontId="5" type="noConversion"/>
  </si>
  <si>
    <t>미국 달러로 평가되는 금현물 보유, 환노출형 상품, 국내 수급요인으로 인한 김치 프리미엄 발생 가능성 상존
기초지수:  KRX 금현물지수(PR) / 현물형 ETF_연금저축, 퇴직연금계좌에서 모두 매매 가능</t>
    <phoneticPr fontId="5" type="noConversion"/>
  </si>
  <si>
    <t>미국 달러로 평가되는 금현물 보유, 환노출형 상품, 국내 수급요인으로 인한 김치 프리미엄 발생 가능성 상존
기초지수:  KRX 금현물지수 / 현물형 ETF_연금저축, 퇴직연금계좌에서 모두 매매 가능</t>
    <phoneticPr fontId="5" type="noConversion"/>
  </si>
  <si>
    <t>미국상장 금현물 ETF 등에 투자하는 재간접형 액티브 상품, 김치 프리미엄 걱정 없이 국제 표준가격으로 금 투자 가능
비교지수 _ Bloomberg Gold Spot NY 4pm USD Index / 해외자산형 ETF_연금저축, 퇴직연금계좌에서 모두 매매 가능</t>
    <phoneticPr fontId="5" type="noConversion"/>
  </si>
  <si>
    <t>미국과 캐나다에 상장된 금현물 ETF에 투자하는 재간접형 상품, 김치 프리미엄 걱정 없이 국제 표준가격으로 금 투자 가능
기초지수 _ KEDI 국제금현물ETF 가격 지수 / 해외자산형 ETF_연금저축, 퇴직연금계좌에서 모두 매매 가능</t>
    <phoneticPr fontId="5" type="noConversion"/>
  </si>
  <si>
    <t>미국에 상장된 금현물 ETF를 기초자산으로 보유하고 이에 대한 콜옵션을 매도, 콜옵션 프리미엄을 재원으로 연 4% 수준의 월배당 지급
비교지수 _ KEDI 골드인컴프리미엄 지수(NTR) / 해외자산형 ETF_연금저축, 퇴직연금계좌에서 모두 매매 가능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</si>
</sst>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m&quot;월&quot;\ d&quot;일&quot;"/>
    <numFmt numFmtId="177" formatCode="0.00_ "/>
    <numFmt numFmtId="178" formatCode="#,##0_ 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sz val="12"/>
      <name val="맑은 고딕"/>
      <family val="2"/>
    </font>
    <font>
      <b/>
      <sz val="13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  <font>
      <b/>
      <u/>
      <sz val="36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0" xfId="0" applyFont="1" applyFill="1">
      <alignment vertical="center"/>
    </xf>
    <xf numFmtId="176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1" fontId="0" fillId="0" borderId="0" xfId="1" applyFont="1">
      <alignment vertical="center"/>
    </xf>
    <xf numFmtId="177" fontId="0" fillId="0" borderId="0" xfId="0" applyNumberFormat="1">
      <alignment vertical="center"/>
    </xf>
    <xf numFmtId="0" fontId="4" fillId="2" borderId="0" xfId="4" applyFont="1" applyFill="1">
      <alignment vertical="center"/>
    </xf>
    <xf numFmtId="0" fontId="6" fillId="2" borderId="0" xfId="4" applyFill="1">
      <alignment vertical="center"/>
    </xf>
    <xf numFmtId="0" fontId="6" fillId="0" borderId="0" xfId="4">
      <alignment vertical="center"/>
    </xf>
    <xf numFmtId="0" fontId="6" fillId="2" borderId="0" xfId="4" applyFill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12" fillId="2" borderId="0" xfId="4" applyFont="1" applyFill="1">
      <alignment vertical="center"/>
    </xf>
    <xf numFmtId="0" fontId="12" fillId="0" borderId="0" xfId="4" applyFont="1">
      <alignment vertical="center"/>
    </xf>
    <xf numFmtId="0" fontId="2" fillId="3" borderId="5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178" fontId="13" fillId="0" borderId="7" xfId="6" applyNumberFormat="1" applyFont="1" applyFill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14" fontId="13" fillId="0" borderId="7" xfId="5" applyNumberFormat="1" applyFont="1" applyBorder="1" applyAlignment="1">
      <alignment horizontal="center" vertical="center" wrapText="1"/>
    </xf>
    <xf numFmtId="0" fontId="13" fillId="0" borderId="7" xfId="5" applyFont="1" applyBorder="1" applyAlignment="1">
      <alignment horizontal="left" vertical="center" wrapText="1"/>
    </xf>
    <xf numFmtId="0" fontId="6" fillId="0" borderId="0" xfId="4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178" fontId="13" fillId="2" borderId="0" xfId="6" applyNumberFormat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14" fontId="13" fillId="2" borderId="0" xfId="5" applyNumberFormat="1" applyFont="1" applyFill="1" applyAlignment="1">
      <alignment horizontal="center" vertical="center" wrapText="1"/>
    </xf>
    <xf numFmtId="10" fontId="13" fillId="2" borderId="0" xfId="2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center"/>
    </xf>
    <xf numFmtId="0" fontId="6" fillId="2" borderId="0" xfId="4" applyFill="1" applyAlignment="1">
      <alignment vertical="center" wrapText="1"/>
    </xf>
    <xf numFmtId="178" fontId="16" fillId="2" borderId="0" xfId="6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horizontal="center" vertical="center" wrapText="1"/>
    </xf>
    <xf numFmtId="14" fontId="16" fillId="2" borderId="0" xfId="5" applyNumberFormat="1" applyFont="1" applyFill="1" applyAlignment="1">
      <alignment horizontal="center" vertical="center" wrapText="1"/>
    </xf>
    <xf numFmtId="2" fontId="16" fillId="2" borderId="0" xfId="5" applyNumberFormat="1" applyFont="1" applyFill="1" applyAlignment="1">
      <alignment horizontal="center" vertical="center" wrapText="1"/>
    </xf>
    <xf numFmtId="0" fontId="16" fillId="2" borderId="0" xfId="5" applyFont="1" applyFill="1" applyAlignment="1">
      <alignment horizontal="left" vertical="center" wrapText="1"/>
    </xf>
    <xf numFmtId="10" fontId="13" fillId="0" borderId="7" xfId="2" applyNumberFormat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vertical="center" wrapText="1"/>
    </xf>
    <xf numFmtId="0" fontId="17" fillId="2" borderId="0" xfId="4" applyFont="1" applyFill="1" applyAlignment="1">
      <alignment horizontal="center" vertical="center"/>
    </xf>
    <xf numFmtId="0" fontId="6" fillId="2" borderId="0" xfId="4" applyFill="1" applyAlignment="1">
      <alignment horizontal="left" vertical="center"/>
    </xf>
    <xf numFmtId="0" fontId="18" fillId="2" borderId="0" xfId="4" applyFont="1" applyFill="1">
      <alignment vertical="center"/>
    </xf>
    <xf numFmtId="0" fontId="19" fillId="2" borderId="0" xfId="4" applyFont="1" applyFill="1">
      <alignment vertical="center"/>
    </xf>
    <xf numFmtId="0" fontId="0" fillId="0" borderId="0" xfId="0" applyAlignment="1">
      <alignment horizontal="left" vertical="center"/>
    </xf>
    <xf numFmtId="0" fontId="9" fillId="3" borderId="1" xfId="5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6" xfId="5" applyFont="1" applyFill="1" applyBorder="1" applyAlignment="1">
      <alignment horizontal="center" vertical="center" wrapText="1"/>
    </xf>
    <xf numFmtId="10" fontId="13" fillId="0" borderId="8" xfId="2" applyNumberFormat="1" applyFont="1" applyFill="1" applyBorder="1" applyAlignment="1">
      <alignment horizontal="center" vertical="center" wrapText="1"/>
    </xf>
    <xf numFmtId="10" fontId="13" fillId="0" borderId="9" xfId="2" applyNumberFormat="1" applyFont="1" applyFill="1" applyBorder="1" applyAlignment="1">
      <alignment horizontal="center" vertical="center" wrapText="1"/>
    </xf>
    <xf numFmtId="0" fontId="20" fillId="2" borderId="0" xfId="4" applyFont="1" applyFill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3" fillId="0" borderId="7" xfId="5" applyFont="1" applyBorder="1" applyAlignment="1">
      <alignment vertical="center" wrapText="1"/>
    </xf>
    <xf numFmtId="0" fontId="22" fillId="2" borderId="0" xfId="3" applyFont="1" applyFill="1" applyBorder="1" applyAlignment="1">
      <alignment horizontal="center" vertical="center"/>
    </xf>
    <xf numFmtId="0" fontId="13" fillId="0" borderId="7" xfId="5" quotePrefix="1" applyFont="1" applyBorder="1" applyAlignment="1">
      <alignment horizontal="left" vertical="center" wrapText="1"/>
    </xf>
  </cellXfs>
  <cellStyles count="8">
    <cellStyle name="백분율" xfId="2" builtinId="5"/>
    <cellStyle name="쉼표 [0]" xfId="1" builtinId="6"/>
    <cellStyle name="쉼표 [0] 2" xfId="6" xr:uid="{031721C3-7228-4E54-B8EA-EAB0D6AB99CF}"/>
    <cellStyle name="표준" xfId="0" builtinId="0"/>
    <cellStyle name="표준 2" xfId="5" xr:uid="{72F176A5-7694-4718-B29A-A4A0029AD94C}"/>
    <cellStyle name="표준 5 2" xfId="4" xr:uid="{34E2D3ED-E757-4948-AE91-E0A50B65CB8A}"/>
    <cellStyle name="표준 5 2 2" xfId="7" xr:uid="{5FE46B03-E982-4494-A87A-90B4D6B35AAE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3F05-5B57-46FE-88F8-A6BCFB160FEE}">
  <dimension ref="A1:Y22"/>
  <sheetViews>
    <sheetView tabSelected="1" topLeftCell="A4" zoomScale="82" zoomScaleNormal="82" workbookViewId="0">
      <pane xSplit="2" ySplit="5" topLeftCell="C9" activePane="bottomRight" state="frozen"/>
      <selection activeCell="A4" sqref="A4"/>
      <selection pane="topRight" activeCell="D4" sqref="D4"/>
      <selection pane="bottomLeft" activeCell="A9" sqref="A9"/>
      <selection pane="bottomRight" activeCell="B5" sqref="B5:Q5"/>
    </sheetView>
  </sheetViews>
  <sheetFormatPr defaultColWidth="11" defaultRowHeight="19.5" x14ac:dyDescent="0.3"/>
  <cols>
    <col min="1" max="1" width="5.125" style="1" customWidth="1"/>
    <col min="2" max="2" width="54.625" customWidth="1"/>
    <col min="3" max="3" width="17.875" customWidth="1"/>
    <col min="4" max="4" width="16.375" customWidth="1"/>
    <col min="5" max="5" width="16.625" customWidth="1"/>
    <col min="6" max="6" width="12.625" customWidth="1"/>
    <col min="7" max="7" width="15.5" customWidth="1"/>
    <col min="8" max="9" width="20.5" customWidth="1"/>
    <col min="10" max="11" width="14.5" customWidth="1"/>
    <col min="12" max="15" width="9.875" customWidth="1"/>
    <col min="16" max="16" width="145.875" customWidth="1"/>
  </cols>
  <sheetData>
    <row r="1" spans="1:25" x14ac:dyDescent="0.3">
      <c r="L1" s="2"/>
      <c r="M1" s="2"/>
      <c r="O1" s="3"/>
    </row>
    <row r="2" spans="1:25" x14ac:dyDescent="0.3">
      <c r="L2" s="4"/>
      <c r="M2" s="4"/>
    </row>
    <row r="3" spans="1:25" x14ac:dyDescent="0.3">
      <c r="L3" s="3"/>
      <c r="M3" s="3"/>
    </row>
    <row r="4" spans="1:25" x14ac:dyDescent="0.3">
      <c r="L4" s="5"/>
      <c r="M4" s="5"/>
    </row>
    <row r="5" spans="1:25" s="8" customFormat="1" ht="40.5" customHeight="1" x14ac:dyDescent="0.3">
      <c r="A5" s="6"/>
      <c r="B5" s="49" t="s">
        <v>24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7"/>
    </row>
    <row r="6" spans="1:25" s="8" customFormat="1" ht="40.5" customHeight="1" x14ac:dyDescent="0.3">
      <c r="A6" s="6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s="12" customFormat="1" ht="40.5" customHeight="1" x14ac:dyDescent="0.3">
      <c r="A7" s="6"/>
      <c r="B7" s="40" t="s">
        <v>0</v>
      </c>
      <c r="C7" s="10" t="s">
        <v>1</v>
      </c>
      <c r="D7" s="42" t="s">
        <v>2</v>
      </c>
      <c r="E7" s="42" t="s">
        <v>3</v>
      </c>
      <c r="F7" s="42" t="s">
        <v>4</v>
      </c>
      <c r="G7" s="42"/>
      <c r="H7" s="42"/>
      <c r="I7" s="42" t="s">
        <v>5</v>
      </c>
      <c r="J7" s="44" t="s">
        <v>6</v>
      </c>
      <c r="K7" s="44"/>
      <c r="L7" s="42" t="s">
        <v>32</v>
      </c>
      <c r="M7" s="42"/>
      <c r="N7" s="42"/>
      <c r="O7" s="42"/>
      <c r="P7" s="45" t="s">
        <v>7</v>
      </c>
      <c r="Q7" s="11"/>
    </row>
    <row r="8" spans="1:25" s="12" customFormat="1" ht="40.5" customHeight="1" x14ac:dyDescent="0.3">
      <c r="A8" s="6"/>
      <c r="B8" s="41"/>
      <c r="C8" s="13" t="s">
        <v>31</v>
      </c>
      <c r="D8" s="43"/>
      <c r="E8" s="43"/>
      <c r="F8" s="14" t="s">
        <v>8</v>
      </c>
      <c r="G8" s="14" t="s">
        <v>9</v>
      </c>
      <c r="H8" s="14" t="s">
        <v>10</v>
      </c>
      <c r="I8" s="43"/>
      <c r="J8" s="14" t="s">
        <v>11</v>
      </c>
      <c r="K8" s="14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46"/>
      <c r="Q8" s="11"/>
    </row>
    <row r="9" spans="1:25" s="8" customFormat="1" ht="41.25" customHeight="1" x14ac:dyDescent="0.3">
      <c r="A9" s="15"/>
      <c r="B9" s="50" t="s">
        <v>25</v>
      </c>
      <c r="C9" s="16">
        <v>2628</v>
      </c>
      <c r="D9" s="17" t="s">
        <v>19</v>
      </c>
      <c r="E9" s="18">
        <v>40451</v>
      </c>
      <c r="F9" s="17">
        <v>0.68</v>
      </c>
      <c r="G9" s="17">
        <v>7.0000000000000007E-2</v>
      </c>
      <c r="H9" s="17">
        <v>0.13650000000000001</v>
      </c>
      <c r="I9" s="17">
        <f>SUM(F9:H9)</f>
        <v>0.88650000000000007</v>
      </c>
      <c r="J9" s="47" t="s">
        <v>22</v>
      </c>
      <c r="K9" s="48"/>
      <c r="L9" s="17">
        <v>0.57999999999999996</v>
      </c>
      <c r="M9" s="17">
        <v>0.94</v>
      </c>
      <c r="N9" s="17">
        <v>17.84</v>
      </c>
      <c r="O9" s="17">
        <v>35.32</v>
      </c>
      <c r="P9" s="19" t="s">
        <v>35</v>
      </c>
      <c r="Q9" s="7"/>
      <c r="S9" s="20"/>
    </row>
    <row r="10" spans="1:25" s="8" customFormat="1" ht="41.25" customHeight="1" x14ac:dyDescent="0.3">
      <c r="A10" s="15"/>
      <c r="B10" s="51" t="s">
        <v>26</v>
      </c>
      <c r="C10" s="16">
        <v>1076</v>
      </c>
      <c r="D10" s="17" t="s">
        <v>20</v>
      </c>
      <c r="E10" s="18">
        <v>43563</v>
      </c>
      <c r="F10" s="17">
        <v>0.39</v>
      </c>
      <c r="G10" s="17">
        <v>0.06</v>
      </c>
      <c r="H10" s="17">
        <v>5.5800000000000002E-2</v>
      </c>
      <c r="I10" s="17">
        <f t="shared" ref="I10:I14" si="0">SUM(F10:H10)</f>
        <v>0.50580000000000003</v>
      </c>
      <c r="J10" s="47" t="s">
        <v>22</v>
      </c>
      <c r="K10" s="48"/>
      <c r="L10" s="17">
        <v>0.56999999999999995</v>
      </c>
      <c r="M10" s="17">
        <v>0.81</v>
      </c>
      <c r="N10" s="17">
        <v>17.61</v>
      </c>
      <c r="O10" s="17">
        <v>34.54</v>
      </c>
      <c r="P10" s="19" t="s">
        <v>36</v>
      </c>
      <c r="Q10" s="7"/>
      <c r="S10" s="20"/>
    </row>
    <row r="11" spans="1:25" s="8" customFormat="1" ht="41.25" customHeight="1" x14ac:dyDescent="0.3">
      <c r="A11" s="15"/>
      <c r="B11" s="50" t="s">
        <v>27</v>
      </c>
      <c r="C11" s="16">
        <v>12995</v>
      </c>
      <c r="D11" s="17" t="s">
        <v>17</v>
      </c>
      <c r="E11" s="18">
        <v>44543</v>
      </c>
      <c r="F11" s="17">
        <v>0.19</v>
      </c>
      <c r="G11" s="17">
        <v>0.12</v>
      </c>
      <c r="H11" s="17">
        <v>0.17399999999999999</v>
      </c>
      <c r="I11" s="17">
        <f t="shared" si="0"/>
        <v>0.48399999999999999</v>
      </c>
      <c r="J11" s="47" t="s">
        <v>22</v>
      </c>
      <c r="K11" s="48"/>
      <c r="L11" s="17">
        <v>1.79</v>
      </c>
      <c r="M11" s="17">
        <v>-2.61</v>
      </c>
      <c r="N11" s="17">
        <v>12.83</v>
      </c>
      <c r="O11" s="17">
        <v>37.94</v>
      </c>
      <c r="P11" s="19" t="s">
        <v>38</v>
      </c>
      <c r="Q11" s="7"/>
      <c r="S11" s="20"/>
    </row>
    <row r="12" spans="1:25" s="8" customFormat="1" ht="41.25" customHeight="1" x14ac:dyDescent="0.3">
      <c r="A12" s="15"/>
      <c r="B12" s="50" t="s">
        <v>28</v>
      </c>
      <c r="C12" s="16">
        <v>1039</v>
      </c>
      <c r="D12" s="17" t="s">
        <v>17</v>
      </c>
      <c r="E12" s="18">
        <v>45828</v>
      </c>
      <c r="F12" s="17">
        <v>0.15</v>
      </c>
      <c r="G12" s="17">
        <v>0</v>
      </c>
      <c r="H12" s="17">
        <v>0.252</v>
      </c>
      <c r="I12" s="17">
        <f t="shared" si="0"/>
        <v>0.40200000000000002</v>
      </c>
      <c r="J12" s="47" t="s">
        <v>22</v>
      </c>
      <c r="K12" s="48"/>
      <c r="L12" s="17">
        <v>1.52</v>
      </c>
      <c r="M12" s="17" t="s">
        <v>21</v>
      </c>
      <c r="N12" s="17" t="s">
        <v>21</v>
      </c>
      <c r="O12" s="17" t="s">
        <v>21</v>
      </c>
      <c r="P12" s="19" t="s">
        <v>37</v>
      </c>
      <c r="Q12" s="7"/>
      <c r="S12" s="20"/>
    </row>
    <row r="13" spans="1:25" s="8" customFormat="1" ht="41.25" customHeight="1" x14ac:dyDescent="0.3">
      <c r="A13" s="15"/>
      <c r="B13" s="52" t="s">
        <v>29</v>
      </c>
      <c r="C13" s="16">
        <v>1011</v>
      </c>
      <c r="D13" s="17" t="s">
        <v>17</v>
      </c>
      <c r="E13" s="18">
        <v>45821</v>
      </c>
      <c r="F13" s="17">
        <v>0.3</v>
      </c>
      <c r="G13" s="17">
        <v>0.01</v>
      </c>
      <c r="H13" s="17">
        <v>7.9000000000000001E-2</v>
      </c>
      <c r="I13" s="17">
        <f t="shared" si="0"/>
        <v>0.38900000000000001</v>
      </c>
      <c r="J13" s="47" t="s">
        <v>22</v>
      </c>
      <c r="K13" s="48"/>
      <c r="L13" s="17">
        <v>1.77</v>
      </c>
      <c r="M13" s="17" t="s">
        <v>21</v>
      </c>
      <c r="N13" s="17" t="s">
        <v>21</v>
      </c>
      <c r="O13" s="17" t="s">
        <v>21</v>
      </c>
      <c r="P13" s="53" t="s">
        <v>39</v>
      </c>
      <c r="Q13" s="7"/>
      <c r="S13" s="20"/>
    </row>
    <row r="14" spans="1:25" s="8" customFormat="1" ht="41.25" customHeight="1" x14ac:dyDescent="0.3">
      <c r="A14" s="15"/>
      <c r="B14" s="50" t="s">
        <v>30</v>
      </c>
      <c r="C14" s="16">
        <v>118</v>
      </c>
      <c r="D14" s="17" t="s">
        <v>19</v>
      </c>
      <c r="E14" s="18">
        <v>45821</v>
      </c>
      <c r="F14" s="17">
        <v>0.3</v>
      </c>
      <c r="G14" s="17">
        <v>0.01</v>
      </c>
      <c r="H14" s="17">
        <v>8.1299999999999997E-2</v>
      </c>
      <c r="I14" s="17">
        <f t="shared" si="0"/>
        <v>0.39129999999999998</v>
      </c>
      <c r="J14" s="47" t="s">
        <v>22</v>
      </c>
      <c r="K14" s="48"/>
      <c r="L14" s="17">
        <v>1.56</v>
      </c>
      <c r="M14" s="17" t="s">
        <v>21</v>
      </c>
      <c r="N14" s="17" t="s">
        <v>21</v>
      </c>
      <c r="O14" s="17" t="s">
        <v>21</v>
      </c>
      <c r="P14" s="19" t="s">
        <v>40</v>
      </c>
      <c r="Q14" s="7"/>
      <c r="S14" s="20"/>
    </row>
    <row r="15" spans="1:25" s="7" customFormat="1" ht="9" customHeight="1" x14ac:dyDescent="0.3">
      <c r="A15" s="15"/>
      <c r="B15" s="21"/>
      <c r="C15" s="22"/>
      <c r="D15" s="23"/>
      <c r="E15" s="24"/>
      <c r="F15" s="23"/>
      <c r="G15" s="23"/>
      <c r="H15" s="23"/>
      <c r="I15" s="23"/>
      <c r="J15" s="25"/>
      <c r="K15" s="26"/>
      <c r="L15" s="23"/>
      <c r="M15" s="23"/>
      <c r="N15" s="23"/>
      <c r="O15" s="23"/>
      <c r="P15" s="34"/>
      <c r="S15" s="27"/>
    </row>
    <row r="16" spans="1:25" s="7" customFormat="1" ht="10.5" customHeight="1" x14ac:dyDescent="0.3">
      <c r="B16" s="15"/>
      <c r="C16" s="15"/>
      <c r="D16" s="54"/>
      <c r="E16" s="28"/>
      <c r="F16" s="29"/>
      <c r="G16" s="30"/>
      <c r="H16" s="29"/>
      <c r="I16" s="29"/>
      <c r="J16" s="29"/>
      <c r="K16" s="29"/>
      <c r="L16" s="29"/>
      <c r="M16" s="29"/>
      <c r="N16" s="29"/>
      <c r="O16" s="9"/>
      <c r="P16" s="9"/>
      <c r="Q16" s="9"/>
      <c r="R16" s="29"/>
      <c r="S16" s="29"/>
      <c r="T16" s="31"/>
      <c r="U16" s="29"/>
      <c r="V16" s="32"/>
      <c r="Y16" s="27"/>
    </row>
    <row r="17" spans="1:19" s="8" customFormat="1" ht="41.25" customHeight="1" x14ac:dyDescent="0.3">
      <c r="A17" s="15"/>
      <c r="B17" s="50" t="s">
        <v>34</v>
      </c>
      <c r="C17" s="16">
        <v>247</v>
      </c>
      <c r="D17" s="17" t="s">
        <v>19</v>
      </c>
      <c r="E17" s="18">
        <v>45723</v>
      </c>
      <c r="F17" s="17">
        <v>0.45</v>
      </c>
      <c r="G17" s="17">
        <v>0.04</v>
      </c>
      <c r="H17" s="17">
        <v>0.107</v>
      </c>
      <c r="I17" s="17">
        <f>SUM(F17:H17)</f>
        <v>0.59699999999999998</v>
      </c>
      <c r="J17" s="33">
        <v>0.04</v>
      </c>
      <c r="K17" s="33" t="s">
        <v>18</v>
      </c>
      <c r="L17" s="17">
        <v>2</v>
      </c>
      <c r="M17" s="17">
        <v>-2.4300000000000002</v>
      </c>
      <c r="N17" s="17" t="s">
        <v>21</v>
      </c>
      <c r="O17" s="17" t="s">
        <v>21</v>
      </c>
      <c r="P17" s="55" t="s">
        <v>41</v>
      </c>
      <c r="Q17" s="7"/>
      <c r="S17" s="20"/>
    </row>
    <row r="18" spans="1:19" s="8" customFormat="1" ht="9.75" customHeight="1" x14ac:dyDescent="0.3">
      <c r="A18" s="6"/>
      <c r="B18" s="3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6"/>
      <c r="Q18" s="7"/>
    </row>
    <row r="19" spans="1:19" s="8" customFormat="1" ht="18.75" customHeight="1" x14ac:dyDescent="0.3">
      <c r="A19" s="6"/>
      <c r="B19" s="37" t="s">
        <v>23</v>
      </c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6"/>
      <c r="Q19" s="7"/>
    </row>
    <row r="20" spans="1:19" s="8" customFormat="1" ht="18.75" customHeight="1" x14ac:dyDescent="0.3">
      <c r="A20" s="6"/>
      <c r="B20" s="38" t="s">
        <v>33</v>
      </c>
      <c r="C20" s="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6"/>
      <c r="Q20" s="7"/>
    </row>
    <row r="21" spans="1:19" s="8" customFormat="1" ht="40.5" customHeight="1" x14ac:dyDescent="0.3">
      <c r="A21" s="6"/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36"/>
      <c r="Q21" s="7"/>
    </row>
    <row r="22" spans="1:19" x14ac:dyDescent="0.3">
      <c r="P22" s="39"/>
    </row>
  </sheetData>
  <mergeCells count="15">
    <mergeCell ref="B5:Q5"/>
    <mergeCell ref="B7:B8"/>
    <mergeCell ref="D7:D8"/>
    <mergeCell ref="E7:E8"/>
    <mergeCell ref="F7:H7"/>
    <mergeCell ref="I7:I8"/>
    <mergeCell ref="J7:K7"/>
    <mergeCell ref="L7:O7"/>
    <mergeCell ref="P7:P8"/>
    <mergeCell ref="J11:K11"/>
    <mergeCell ref="J9:K9"/>
    <mergeCell ref="J13:K13"/>
    <mergeCell ref="J14:K14"/>
    <mergeCell ref="J10:K10"/>
    <mergeCell ref="J12:K1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금 관련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2025-03-08T13:15:55Z</dcterms:created>
  <dcterms:modified xsi:type="dcterms:W3CDTF">2025-07-27T09:03:02Z</dcterms:modified>
</cp:coreProperties>
</file>