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nwan Park\Desktop\"/>
    </mc:Choice>
  </mc:AlternateContent>
  <xr:revisionPtr revIDLastSave="0" documentId="8_{C81B8111-D1E1-4FCD-8341-4E331846B80B}" xr6:coauthVersionLast="47" xr6:coauthVersionMax="47" xr10:uidLastSave="{00000000-0000-0000-0000-000000000000}"/>
  <bookViews>
    <workbookView xWindow="11775" yWindow="570" windowWidth="17220" windowHeight="13530" xr2:uid="{6350C093-F831-4E3B-BAC4-7FEB6D83ADEC}"/>
  </bookViews>
  <sheets>
    <sheet name="부채매칭 포트폴리오 시뮬레이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3" i="1"/>
  <c r="D31" i="1" s="1"/>
  <c r="D32" i="1" s="1"/>
  <c r="C23" i="1"/>
  <c r="C24" i="1" s="1"/>
  <c r="D22" i="1" s="1"/>
  <c r="C14" i="1"/>
  <c r="C15" i="1" s="1"/>
  <c r="D13" i="1" s="1"/>
  <c r="D33" i="1" l="1"/>
  <c r="E31" i="1" s="1"/>
  <c r="E32" i="1" s="1"/>
  <c r="D14" i="1"/>
  <c r="D15" i="1" s="1"/>
  <c r="E13" i="1" s="1"/>
  <c r="D23" i="1"/>
  <c r="D24" i="1" s="1"/>
  <c r="E22" i="1" s="1"/>
  <c r="E33" i="1" l="1"/>
  <c r="F31" i="1" s="1"/>
  <c r="F32" i="1" s="1"/>
  <c r="E23" i="1"/>
  <c r="E24" i="1" s="1"/>
  <c r="F22" i="1" s="1"/>
  <c r="E14" i="1"/>
  <c r="E15" i="1" s="1"/>
  <c r="F13" i="1" s="1"/>
  <c r="F14" i="1" l="1"/>
  <c r="F15" i="1"/>
  <c r="G13" i="1" s="1"/>
  <c r="F23" i="1"/>
  <c r="F24" i="1" s="1"/>
  <c r="G22" i="1" s="1"/>
  <c r="F33" i="1" l="1"/>
  <c r="G31" i="1" s="1"/>
  <c r="G23" i="1"/>
  <c r="G24" i="1"/>
  <c r="H22" i="1" s="1"/>
  <c r="G14" i="1"/>
  <c r="G15" i="1"/>
  <c r="H13" i="1" s="1"/>
  <c r="G32" i="1" l="1"/>
  <c r="G33" i="1" s="1"/>
  <c r="H31" i="1" s="1"/>
  <c r="H14" i="1"/>
  <c r="H15" i="1"/>
  <c r="I13" i="1" s="1"/>
  <c r="H23" i="1"/>
  <c r="H24" i="1" s="1"/>
  <c r="I22" i="1" s="1"/>
  <c r="H32" i="1" l="1"/>
  <c r="H33" i="1"/>
  <c r="I31" i="1" s="1"/>
  <c r="I32" i="1" s="1"/>
  <c r="I23" i="1"/>
  <c r="I24" i="1"/>
  <c r="J22" i="1" s="1"/>
  <c r="I14" i="1"/>
  <c r="I15" i="1"/>
  <c r="J13" i="1" s="1"/>
  <c r="I33" i="1" l="1"/>
  <c r="J31" i="1" s="1"/>
  <c r="J32" i="1" s="1"/>
  <c r="J14" i="1"/>
  <c r="J15" i="1"/>
  <c r="K13" i="1" s="1"/>
  <c r="J23" i="1"/>
  <c r="J24" i="1" s="1"/>
  <c r="K22" i="1" s="1"/>
  <c r="J33" i="1" l="1"/>
  <c r="K31" i="1" s="1"/>
  <c r="K32" i="1" s="1"/>
  <c r="K33" i="1" s="1"/>
  <c r="L31" i="1" s="1"/>
  <c r="L32" i="1" s="1"/>
  <c r="K23" i="1"/>
  <c r="K24" i="1" s="1"/>
  <c r="L22" i="1" s="1"/>
  <c r="K14" i="1"/>
  <c r="K15" i="1" s="1"/>
  <c r="L13" i="1" s="1"/>
  <c r="L33" i="1" l="1"/>
  <c r="M31" i="1" s="1"/>
  <c r="M32" i="1" s="1"/>
  <c r="L14" i="1"/>
  <c r="L15" i="1" s="1"/>
  <c r="M13" i="1" s="1"/>
  <c r="L23" i="1"/>
  <c r="L24" i="1" s="1"/>
  <c r="M22" i="1" s="1"/>
  <c r="M33" i="1" l="1"/>
  <c r="N31" i="1" s="1"/>
  <c r="N32" i="1" s="1"/>
  <c r="M23" i="1"/>
  <c r="M24" i="1"/>
  <c r="N22" i="1" s="1"/>
  <c r="M14" i="1"/>
  <c r="M15" i="1" s="1"/>
  <c r="N13" i="1" s="1"/>
  <c r="N33" i="1" l="1"/>
  <c r="O31" i="1" s="1"/>
  <c r="O32" i="1" s="1"/>
  <c r="N14" i="1"/>
  <c r="N15" i="1" s="1"/>
  <c r="O13" i="1" s="1"/>
  <c r="N23" i="1"/>
  <c r="N24" i="1"/>
  <c r="O22" i="1" s="1"/>
  <c r="O33" i="1" l="1"/>
  <c r="P31" i="1" s="1"/>
  <c r="P32" i="1" s="1"/>
  <c r="O23" i="1"/>
  <c r="O24" i="1"/>
  <c r="P22" i="1" s="1"/>
  <c r="O14" i="1"/>
  <c r="O15" i="1" s="1"/>
  <c r="P13" i="1" s="1"/>
  <c r="P33" i="1" l="1"/>
  <c r="Q31" i="1" s="1"/>
  <c r="Q32" i="1" s="1"/>
  <c r="P14" i="1"/>
  <c r="P15" i="1"/>
  <c r="Q13" i="1"/>
  <c r="P23" i="1"/>
  <c r="P24" i="1" s="1"/>
  <c r="Q22" i="1" s="1"/>
  <c r="Q33" i="1" l="1"/>
  <c r="R31" i="1" s="1"/>
  <c r="R32" i="1" s="1"/>
  <c r="Q23" i="1"/>
  <c r="Q24" i="1"/>
  <c r="R22" i="1" s="1"/>
  <c r="Q14" i="1"/>
  <c r="Q15" i="1" s="1"/>
  <c r="R13" i="1" s="1"/>
  <c r="R33" i="1" l="1"/>
  <c r="S31" i="1" s="1"/>
  <c r="S32" i="1" s="1"/>
  <c r="R14" i="1"/>
  <c r="R15" i="1" s="1"/>
  <c r="S13" i="1" s="1"/>
  <c r="R23" i="1"/>
  <c r="R24" i="1" s="1"/>
  <c r="S22" i="1" s="1"/>
  <c r="S33" i="1" l="1"/>
  <c r="T31" i="1" s="1"/>
  <c r="T32" i="1" s="1"/>
  <c r="S23" i="1"/>
  <c r="S24" i="1"/>
  <c r="T22" i="1" s="1"/>
  <c r="S14" i="1"/>
  <c r="S15" i="1"/>
  <c r="T13" i="1" s="1"/>
  <c r="T33" i="1" l="1"/>
  <c r="U31" i="1" s="1"/>
  <c r="U32" i="1" s="1"/>
  <c r="T14" i="1"/>
  <c r="T15" i="1"/>
  <c r="U13" i="1" s="1"/>
  <c r="T23" i="1"/>
  <c r="T24" i="1"/>
  <c r="U22" i="1" s="1"/>
  <c r="U33" i="1" l="1"/>
  <c r="V31" i="1" s="1"/>
  <c r="V32" i="1" s="1"/>
  <c r="U23" i="1"/>
  <c r="U24" i="1"/>
  <c r="V22" i="1" s="1"/>
  <c r="U14" i="1"/>
  <c r="U15" i="1" s="1"/>
  <c r="V13" i="1" s="1"/>
  <c r="V33" i="1" l="1"/>
  <c r="W31" i="1" s="1"/>
  <c r="W32" i="1" s="1"/>
  <c r="V23" i="1"/>
  <c r="V24" i="1"/>
  <c r="W22" i="1" s="1"/>
  <c r="V14" i="1"/>
  <c r="V15" i="1" s="1"/>
  <c r="W13" i="1" s="1"/>
  <c r="W33" i="1" l="1"/>
  <c r="X31" i="1" s="1"/>
  <c r="X32" i="1" s="1"/>
  <c r="W14" i="1"/>
  <c r="W15" i="1" s="1"/>
  <c r="X13" i="1" s="1"/>
  <c r="W23" i="1"/>
  <c r="W24" i="1" s="1"/>
  <c r="X22" i="1" s="1"/>
  <c r="X33" i="1" l="1"/>
  <c r="Y31" i="1" s="1"/>
  <c r="Y32" i="1" s="1"/>
  <c r="X23" i="1"/>
  <c r="X24" i="1" s="1"/>
  <c r="Y22" i="1" s="1"/>
  <c r="X14" i="1"/>
  <c r="X15" i="1" s="1"/>
  <c r="Y13" i="1" s="1"/>
  <c r="Y33" i="1" l="1"/>
  <c r="Z31" i="1" s="1"/>
  <c r="Z32" i="1" s="1"/>
  <c r="Y14" i="1"/>
  <c r="Y15" i="1"/>
  <c r="Z13" i="1" s="1"/>
  <c r="Y23" i="1"/>
  <c r="Y24" i="1" s="1"/>
  <c r="Z22" i="1" s="1"/>
  <c r="Z33" i="1" l="1"/>
  <c r="AA31" i="1" s="1"/>
  <c r="AA32" i="1" s="1"/>
  <c r="Z23" i="1"/>
  <c r="Z24" i="1" s="1"/>
  <c r="AA22" i="1" s="1"/>
  <c r="Z14" i="1"/>
  <c r="Z15" i="1"/>
  <c r="AA13" i="1" s="1"/>
  <c r="AA33" i="1" l="1"/>
  <c r="AB31" i="1" s="1"/>
  <c r="AB32" i="1" s="1"/>
  <c r="AA23" i="1"/>
  <c r="AA24" i="1" s="1"/>
  <c r="AB22" i="1" s="1"/>
  <c r="AA14" i="1"/>
  <c r="AA15" i="1" s="1"/>
  <c r="AB13" i="1" s="1"/>
  <c r="AB33" i="1" l="1"/>
  <c r="AC31" i="1" s="1"/>
  <c r="AC32" i="1" s="1"/>
  <c r="AB14" i="1"/>
  <c r="AB15" i="1" s="1"/>
  <c r="AC13" i="1" s="1"/>
  <c r="AB23" i="1"/>
  <c r="AB24" i="1" s="1"/>
  <c r="AC22" i="1" s="1"/>
  <c r="AC33" i="1" l="1"/>
  <c r="AD31" i="1" s="1"/>
  <c r="AD32" i="1" s="1"/>
  <c r="AC23" i="1"/>
  <c r="AC24" i="1" s="1"/>
  <c r="AD22" i="1" s="1"/>
  <c r="AC14" i="1"/>
  <c r="AC15" i="1" s="1"/>
  <c r="AD13" i="1" s="1"/>
  <c r="AD33" i="1" l="1"/>
  <c r="AE31" i="1" s="1"/>
  <c r="AE32" i="1" s="1"/>
  <c r="AD14" i="1"/>
  <c r="AD15" i="1" s="1"/>
  <c r="AE13" i="1" s="1"/>
  <c r="AD23" i="1"/>
  <c r="AD24" i="1" s="1"/>
  <c r="AE22" i="1" s="1"/>
  <c r="AE33" i="1" l="1"/>
  <c r="AF31" i="1" s="1"/>
  <c r="AF32" i="1" s="1"/>
  <c r="AE23" i="1"/>
  <c r="AE24" i="1"/>
  <c r="AF22" i="1" s="1"/>
  <c r="AE14" i="1"/>
  <c r="AE15" i="1"/>
  <c r="AF13" i="1" s="1"/>
  <c r="AF33" i="1" l="1"/>
  <c r="AG31" i="1"/>
  <c r="AG32" i="1" s="1"/>
  <c r="AF14" i="1"/>
  <c r="AF15" i="1"/>
  <c r="AG13" i="1" s="1"/>
  <c r="AF23" i="1"/>
  <c r="AF24" i="1"/>
  <c r="AG22" i="1" s="1"/>
  <c r="AG33" i="1" l="1"/>
  <c r="AH31" i="1" s="1"/>
  <c r="AH32" i="1" s="1"/>
  <c r="AG23" i="1"/>
  <c r="AG24" i="1"/>
  <c r="AH22" i="1" s="1"/>
  <c r="AG14" i="1"/>
  <c r="AG15" i="1"/>
  <c r="AH13" i="1" s="1"/>
  <c r="AH33" i="1" l="1"/>
  <c r="AI31" i="1" s="1"/>
  <c r="AI32" i="1" s="1"/>
  <c r="AH14" i="1"/>
  <c r="AH15" i="1" s="1"/>
  <c r="AI13" i="1" s="1"/>
  <c r="AH23" i="1"/>
  <c r="AH24" i="1"/>
  <c r="AI22" i="1" s="1"/>
  <c r="AI33" i="1" l="1"/>
  <c r="AJ31" i="1" s="1"/>
  <c r="AJ32" i="1" s="1"/>
  <c r="AI14" i="1"/>
  <c r="AI15" i="1" s="1"/>
  <c r="AJ13" i="1" s="1"/>
  <c r="AI23" i="1"/>
  <c r="AI24" i="1" s="1"/>
  <c r="AJ22" i="1" s="1"/>
  <c r="AJ33" i="1" l="1"/>
  <c r="AK31" i="1" s="1"/>
  <c r="AK32" i="1" s="1"/>
  <c r="AJ23" i="1"/>
  <c r="AJ24" i="1" s="1"/>
  <c r="AK22" i="1" s="1"/>
  <c r="AJ14" i="1"/>
  <c r="AJ15" i="1"/>
  <c r="AK13" i="1" s="1"/>
  <c r="AK33" i="1" l="1"/>
  <c r="AL31" i="1" s="1"/>
  <c r="AL32" i="1" s="1"/>
  <c r="AK14" i="1"/>
  <c r="AK15" i="1" s="1"/>
  <c r="AL13" i="1" s="1"/>
  <c r="AK23" i="1"/>
  <c r="AK24" i="1" s="1"/>
  <c r="AL22" i="1" s="1"/>
  <c r="AL33" i="1" l="1"/>
  <c r="AM31" i="1" s="1"/>
  <c r="AM32" i="1" s="1"/>
  <c r="AL23" i="1"/>
  <c r="AL24" i="1" s="1"/>
  <c r="AM22" i="1" s="1"/>
  <c r="AL14" i="1"/>
  <c r="AL15" i="1"/>
  <c r="AM13" i="1" s="1"/>
  <c r="AM33" i="1" l="1"/>
  <c r="AN31" i="1" s="1"/>
  <c r="AN32" i="1" s="1"/>
  <c r="AM14" i="1"/>
  <c r="AM15" i="1"/>
  <c r="AN13" i="1"/>
  <c r="AM23" i="1"/>
  <c r="AM24" i="1" s="1"/>
  <c r="AN22" i="1" s="1"/>
  <c r="AN33" i="1" l="1"/>
  <c r="AO31" i="1" s="1"/>
  <c r="AO32" i="1" s="1"/>
  <c r="AN23" i="1"/>
  <c r="AN24" i="1"/>
  <c r="AO22" i="1" s="1"/>
  <c r="AN14" i="1"/>
  <c r="AN15" i="1" s="1"/>
  <c r="AO13" i="1" s="1"/>
  <c r="AO33" i="1" l="1"/>
  <c r="AP31" i="1" s="1"/>
  <c r="AP32" i="1" s="1"/>
  <c r="AO14" i="1"/>
  <c r="AO15" i="1" s="1"/>
  <c r="AP13" i="1" s="1"/>
  <c r="AO23" i="1"/>
  <c r="AO24" i="1" s="1"/>
  <c r="AP22" i="1" s="1"/>
  <c r="AP33" i="1" l="1"/>
  <c r="AP23" i="1"/>
  <c r="AP24" i="1" s="1"/>
  <c r="AP14" i="1"/>
  <c r="AP15" i="1"/>
</calcChain>
</file>

<file path=xl/sharedStrings.xml><?xml version="1.0" encoding="utf-8"?>
<sst xmlns="http://schemas.openxmlformats.org/spreadsheetml/2006/main" count="135" uniqueCount="47">
  <si>
    <t>61세</t>
    <phoneticPr fontId="2" type="noConversion"/>
  </si>
  <si>
    <t>62세</t>
    <phoneticPr fontId="2" type="noConversion"/>
  </si>
  <si>
    <t>63세</t>
  </si>
  <si>
    <t>64세</t>
  </si>
  <si>
    <t>65세</t>
  </si>
  <si>
    <t>66세</t>
  </si>
  <si>
    <t>67세</t>
  </si>
  <si>
    <t>68세</t>
  </si>
  <si>
    <t>69세</t>
  </si>
  <si>
    <t>70세</t>
  </si>
  <si>
    <t>71세</t>
  </si>
  <si>
    <t>72세</t>
  </si>
  <si>
    <t>73세</t>
  </si>
  <si>
    <t>74세</t>
  </si>
  <si>
    <t>75세</t>
  </si>
  <si>
    <t>76세</t>
  </si>
  <si>
    <t>77세</t>
  </si>
  <si>
    <t>78세</t>
  </si>
  <si>
    <t>79세</t>
  </si>
  <si>
    <t>80세</t>
  </si>
  <si>
    <t>81세</t>
  </si>
  <si>
    <t>82세</t>
  </si>
  <si>
    <t>83세</t>
  </si>
  <si>
    <t>84세</t>
  </si>
  <si>
    <t>85세</t>
  </si>
  <si>
    <t>86세</t>
  </si>
  <si>
    <t>87세</t>
  </si>
  <si>
    <t>88세</t>
  </si>
  <si>
    <t>89세</t>
  </si>
  <si>
    <t>90세</t>
  </si>
  <si>
    <t>91세</t>
  </si>
  <si>
    <t>92세</t>
  </si>
  <si>
    <t>93세</t>
  </si>
  <si>
    <t>94세</t>
  </si>
  <si>
    <t>95세</t>
  </si>
  <si>
    <t>96세</t>
  </si>
  <si>
    <t>97세</t>
  </si>
  <si>
    <t>98세</t>
  </si>
  <si>
    <t>99세</t>
  </si>
  <si>
    <t>100세</t>
  </si>
  <si>
    <t>국민연금 수령액</t>
    <phoneticPr fontId="2" type="noConversion"/>
  </si>
  <si>
    <t>Cash Flow Required</t>
    <phoneticPr fontId="2" type="noConversion"/>
  </si>
  <si>
    <t>기초금융자산</t>
    <phoneticPr fontId="2" type="noConversion"/>
  </si>
  <si>
    <t>금융수익(연 2.5%)</t>
    <phoneticPr fontId="2" type="noConversion"/>
  </si>
  <si>
    <t>기초자산 인출액</t>
    <phoneticPr fontId="2" type="noConversion"/>
  </si>
  <si>
    <t>금융수익(연 5%)</t>
    <phoneticPr fontId="2" type="noConversion"/>
  </si>
  <si>
    <t>금융수익(연 10%)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</si>
</sst>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;[Red]\-#,##0\ 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1" applyNumberFormat="1" applyFont="1">
      <alignment vertical="center"/>
    </xf>
    <xf numFmtId="176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0" xfId="1" applyFont="1">
      <alignment vertical="center"/>
    </xf>
    <xf numFmtId="176" fontId="3" fillId="2" borderId="0" xfId="0" applyNumberFormat="1" applyFont="1" applyFill="1" applyAlignment="1">
      <alignment horizontal="center" vertical="center"/>
    </xf>
    <xf numFmtId="41" fontId="3" fillId="3" borderId="0" xfId="1" applyFont="1" applyFill="1" applyAlignment="1">
      <alignment horizontal="center" vertical="center"/>
    </xf>
    <xf numFmtId="176" fontId="0" fillId="0" borderId="1" xfId="1" applyNumberFormat="1" applyFont="1" applyBorder="1">
      <alignment vertical="center"/>
    </xf>
    <xf numFmtId="176" fontId="4" fillId="4" borderId="1" xfId="1" applyNumberFormat="1" applyFont="1" applyFill="1" applyBorder="1">
      <alignment vertical="center"/>
    </xf>
    <xf numFmtId="41" fontId="3" fillId="5" borderId="0" xfId="1" applyFont="1" applyFill="1" applyAlignment="1">
      <alignment horizontal="center" vertical="center"/>
    </xf>
    <xf numFmtId="176" fontId="4" fillId="6" borderId="0" xfId="1" applyNumberFormat="1" applyFont="1" applyFill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77F90-4C47-4844-A4BB-7A6B77252BEF}">
  <dimension ref="B9:AQ33"/>
  <sheetViews>
    <sheetView tabSelected="1" workbookViewId="0">
      <selection activeCell="F38" sqref="F38"/>
    </sheetView>
  </sheetViews>
  <sheetFormatPr defaultRowHeight="16.5" x14ac:dyDescent="0.3"/>
  <cols>
    <col min="2" max="2" width="21.375" style="1" customWidth="1"/>
    <col min="3" max="4" width="17.125" style="2" customWidth="1"/>
    <col min="5" max="5" width="17.125" style="3" customWidth="1"/>
    <col min="6" max="43" width="17.125" style="2" customWidth="1"/>
  </cols>
  <sheetData>
    <row r="9" spans="2:43" s="1" customFormat="1" ht="21" customHeight="1" x14ac:dyDescent="0.3">
      <c r="C9" s="7" t="s">
        <v>0</v>
      </c>
      <c r="D9" s="7" t="s">
        <v>1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7</v>
      </c>
      <c r="K9" s="7" t="s">
        <v>8</v>
      </c>
      <c r="L9" s="7" t="s">
        <v>9</v>
      </c>
      <c r="M9" s="7" t="s">
        <v>10</v>
      </c>
      <c r="N9" s="7" t="s">
        <v>11</v>
      </c>
      <c r="O9" s="7" t="s">
        <v>12</v>
      </c>
      <c r="P9" s="7" t="s">
        <v>13</v>
      </c>
      <c r="Q9" s="7" t="s">
        <v>14</v>
      </c>
      <c r="R9" s="7" t="s">
        <v>15</v>
      </c>
      <c r="S9" s="7" t="s">
        <v>16</v>
      </c>
      <c r="T9" s="7" t="s">
        <v>17</v>
      </c>
      <c r="U9" s="7" t="s">
        <v>18</v>
      </c>
      <c r="V9" s="7" t="s">
        <v>19</v>
      </c>
      <c r="W9" s="7" t="s">
        <v>20</v>
      </c>
      <c r="X9" s="7" t="s">
        <v>21</v>
      </c>
      <c r="Y9" s="7" t="s">
        <v>22</v>
      </c>
      <c r="Z9" s="7" t="s">
        <v>23</v>
      </c>
      <c r="AA9" s="7" t="s">
        <v>24</v>
      </c>
      <c r="AB9" s="7" t="s">
        <v>25</v>
      </c>
      <c r="AC9" s="7" t="s">
        <v>26</v>
      </c>
      <c r="AD9" s="7" t="s">
        <v>27</v>
      </c>
      <c r="AE9" s="7" t="s">
        <v>28</v>
      </c>
      <c r="AF9" s="7" t="s">
        <v>29</v>
      </c>
      <c r="AG9" s="7" t="s">
        <v>30</v>
      </c>
      <c r="AH9" s="7" t="s">
        <v>31</v>
      </c>
      <c r="AI9" s="7" t="s">
        <v>32</v>
      </c>
      <c r="AJ9" s="7" t="s">
        <v>33</v>
      </c>
      <c r="AK9" s="7" t="s">
        <v>34</v>
      </c>
      <c r="AL9" s="7" t="s">
        <v>35</v>
      </c>
      <c r="AM9" s="7" t="s">
        <v>36</v>
      </c>
      <c r="AN9" s="7" t="s">
        <v>37</v>
      </c>
      <c r="AO9" s="7" t="s">
        <v>38</v>
      </c>
      <c r="AP9" s="7" t="s">
        <v>39</v>
      </c>
      <c r="AQ9" s="4"/>
    </row>
    <row r="10" spans="2:43" s="6" customFormat="1" ht="26.25" customHeight="1" x14ac:dyDescent="0.3">
      <c r="B10" s="8" t="s">
        <v>40</v>
      </c>
      <c r="C10" s="9">
        <v>0</v>
      </c>
      <c r="D10" s="9">
        <v>0</v>
      </c>
      <c r="E10" s="9">
        <v>0</v>
      </c>
      <c r="F10" s="9">
        <v>0</v>
      </c>
      <c r="G10" s="9">
        <v>36000000</v>
      </c>
      <c r="H10" s="9">
        <v>36000000</v>
      </c>
      <c r="I10" s="9">
        <v>36000000</v>
      </c>
      <c r="J10" s="9">
        <v>36000000</v>
      </c>
      <c r="K10" s="9">
        <v>36000000</v>
      </c>
      <c r="L10" s="9">
        <v>36000000</v>
      </c>
      <c r="M10" s="9">
        <v>36000000</v>
      </c>
      <c r="N10" s="9">
        <v>36000000</v>
      </c>
      <c r="O10" s="9">
        <v>36000000</v>
      </c>
      <c r="P10" s="9">
        <v>36000000</v>
      </c>
      <c r="Q10" s="9">
        <v>36000000</v>
      </c>
      <c r="R10" s="9">
        <v>36000000</v>
      </c>
      <c r="S10" s="9">
        <v>36000000</v>
      </c>
      <c r="T10" s="9">
        <v>36000000</v>
      </c>
      <c r="U10" s="9">
        <v>36000000</v>
      </c>
      <c r="V10" s="9">
        <v>36000000</v>
      </c>
      <c r="W10" s="9">
        <v>36000000</v>
      </c>
      <c r="X10" s="9">
        <v>36000000</v>
      </c>
      <c r="Y10" s="9">
        <v>36000000</v>
      </c>
      <c r="Z10" s="9">
        <v>36000000</v>
      </c>
      <c r="AA10" s="9">
        <v>36000000</v>
      </c>
      <c r="AB10" s="9">
        <v>36000000</v>
      </c>
      <c r="AC10" s="9">
        <v>36000000</v>
      </c>
      <c r="AD10" s="9">
        <v>36000000</v>
      </c>
      <c r="AE10" s="9">
        <v>36000000</v>
      </c>
      <c r="AF10" s="9">
        <v>36000000</v>
      </c>
      <c r="AG10" s="9">
        <v>36000000</v>
      </c>
      <c r="AH10" s="9">
        <v>36000000</v>
      </c>
      <c r="AI10" s="9">
        <v>36000000</v>
      </c>
      <c r="AJ10" s="9">
        <v>36000000</v>
      </c>
      <c r="AK10" s="9">
        <v>36000000</v>
      </c>
      <c r="AL10" s="9">
        <v>36000000</v>
      </c>
      <c r="AM10" s="9">
        <v>36000000</v>
      </c>
      <c r="AN10" s="9">
        <v>36000000</v>
      </c>
      <c r="AO10" s="9">
        <v>36000000</v>
      </c>
      <c r="AP10" s="9">
        <v>36000000</v>
      </c>
      <c r="AQ10" s="3"/>
    </row>
    <row r="11" spans="2:43" s="6" customFormat="1" ht="26.25" customHeight="1" x14ac:dyDescent="0.3">
      <c r="B11" s="8" t="s">
        <v>41</v>
      </c>
      <c r="C11" s="10">
        <v>120000000</v>
      </c>
      <c r="D11" s="10">
        <v>120000000</v>
      </c>
      <c r="E11" s="10">
        <v>120000000</v>
      </c>
      <c r="F11" s="10">
        <v>120000000</v>
      </c>
      <c r="G11" s="10">
        <v>84000000</v>
      </c>
      <c r="H11" s="10">
        <v>84000000</v>
      </c>
      <c r="I11" s="10">
        <v>84000000</v>
      </c>
      <c r="J11" s="10">
        <v>84000000</v>
      </c>
      <c r="K11" s="10">
        <v>84000000</v>
      </c>
      <c r="L11" s="10">
        <v>84000000</v>
      </c>
      <c r="M11" s="10">
        <v>84000000</v>
      </c>
      <c r="N11" s="10">
        <v>84000000</v>
      </c>
      <c r="O11" s="10">
        <v>84000000</v>
      </c>
      <c r="P11" s="10">
        <v>84000000</v>
      </c>
      <c r="Q11" s="10">
        <v>84000000</v>
      </c>
      <c r="R11" s="10">
        <v>84000000</v>
      </c>
      <c r="S11" s="10">
        <v>84000000</v>
      </c>
      <c r="T11" s="10">
        <v>84000000</v>
      </c>
      <c r="U11" s="10">
        <v>84000000</v>
      </c>
      <c r="V11" s="10">
        <v>84000000</v>
      </c>
      <c r="W11" s="10">
        <v>84000000</v>
      </c>
      <c r="X11" s="10">
        <v>84000000</v>
      </c>
      <c r="Y11" s="10">
        <v>84000000</v>
      </c>
      <c r="Z11" s="10">
        <v>84000000</v>
      </c>
      <c r="AA11" s="10">
        <v>84000000</v>
      </c>
      <c r="AB11" s="10">
        <v>84000000</v>
      </c>
      <c r="AC11" s="10">
        <v>84000000</v>
      </c>
      <c r="AD11" s="10">
        <v>84000000</v>
      </c>
      <c r="AE11" s="10">
        <v>84000000</v>
      </c>
      <c r="AF11" s="10">
        <v>84000000</v>
      </c>
      <c r="AG11" s="10">
        <v>84000000</v>
      </c>
      <c r="AH11" s="10">
        <v>84000000</v>
      </c>
      <c r="AI11" s="10">
        <v>84000000</v>
      </c>
      <c r="AJ11" s="10">
        <v>84000000</v>
      </c>
      <c r="AK11" s="10">
        <v>84000000</v>
      </c>
      <c r="AL11" s="10">
        <v>84000000</v>
      </c>
      <c r="AM11" s="10">
        <v>84000000</v>
      </c>
      <c r="AN11" s="10">
        <v>84000000</v>
      </c>
      <c r="AO11" s="10">
        <v>84000000</v>
      </c>
      <c r="AP11" s="10">
        <v>84000000</v>
      </c>
      <c r="AQ11" s="3"/>
    </row>
    <row r="12" spans="2:43" s="6" customFormat="1" x14ac:dyDescent="0.3"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2:43" s="6" customFormat="1" ht="29.25" customHeight="1" x14ac:dyDescent="0.3">
      <c r="B13" s="11" t="s">
        <v>42</v>
      </c>
      <c r="C13" s="12">
        <v>2200000000</v>
      </c>
      <c r="D13" s="12">
        <f>C13+C15</f>
        <v>2135000000</v>
      </c>
      <c r="E13" s="12">
        <f t="shared" ref="E13:AP13" si="0">D13+D15</f>
        <v>2068375000</v>
      </c>
      <c r="F13" s="12">
        <f t="shared" si="0"/>
        <v>2000084375</v>
      </c>
      <c r="G13" s="12">
        <f t="shared" si="0"/>
        <v>1930086484.375</v>
      </c>
      <c r="H13" s="12">
        <f t="shared" si="0"/>
        <v>1894338646.484375</v>
      </c>
      <c r="I13" s="12">
        <f t="shared" si="0"/>
        <v>1857697112.6464844</v>
      </c>
      <c r="J13" s="12">
        <f t="shared" si="0"/>
        <v>1820139540.4626465</v>
      </c>
      <c r="K13" s="12">
        <f t="shared" si="0"/>
        <v>1781643028.9742126</v>
      </c>
      <c r="L13" s="12">
        <f t="shared" si="0"/>
        <v>1742184104.6985679</v>
      </c>
      <c r="M13" s="12">
        <f t="shared" si="0"/>
        <v>1701738707.3160322</v>
      </c>
      <c r="N13" s="12">
        <f t="shared" si="0"/>
        <v>1660282174.9989331</v>
      </c>
      <c r="O13" s="12">
        <f t="shared" si="0"/>
        <v>1617789229.3739064</v>
      </c>
      <c r="P13" s="12">
        <f t="shared" si="0"/>
        <v>1574233960.108254</v>
      </c>
      <c r="Q13" s="12">
        <f t="shared" si="0"/>
        <v>1529589809.1109602</v>
      </c>
      <c r="R13" s="12">
        <f t="shared" si="0"/>
        <v>1483829554.3387341</v>
      </c>
      <c r="S13" s="12">
        <f t="shared" si="0"/>
        <v>1436925293.1972024</v>
      </c>
      <c r="T13" s="12">
        <f t="shared" si="0"/>
        <v>1388848425.5271325</v>
      </c>
      <c r="U13" s="12">
        <f t="shared" si="0"/>
        <v>1339569636.1653109</v>
      </c>
      <c r="V13" s="12">
        <f t="shared" si="0"/>
        <v>1289058877.0694437</v>
      </c>
      <c r="W13" s="12">
        <f t="shared" si="0"/>
        <v>1237285348.9961798</v>
      </c>
      <c r="X13" s="12">
        <f t="shared" si="0"/>
        <v>1184217482.7210844</v>
      </c>
      <c r="Y13" s="12">
        <f t="shared" si="0"/>
        <v>1129822919.7891114</v>
      </c>
      <c r="Z13" s="12">
        <f t="shared" si="0"/>
        <v>1074068492.7838392</v>
      </c>
      <c r="AA13" s="12">
        <f t="shared" si="0"/>
        <v>1016920205.1034353</v>
      </c>
      <c r="AB13" s="12">
        <f t="shared" si="0"/>
        <v>958343210.23102117</v>
      </c>
      <c r="AC13" s="12">
        <f t="shared" si="0"/>
        <v>898301790.48679674</v>
      </c>
      <c r="AD13" s="12">
        <f t="shared" si="0"/>
        <v>836759335.24896669</v>
      </c>
      <c r="AE13" s="12">
        <f t="shared" si="0"/>
        <v>773678318.63019085</v>
      </c>
      <c r="AF13" s="12">
        <f t="shared" si="0"/>
        <v>709020276.5959456</v>
      </c>
      <c r="AG13" s="12">
        <f t="shared" si="0"/>
        <v>642745783.51084423</v>
      </c>
      <c r="AH13" s="12">
        <f t="shared" si="0"/>
        <v>574814428.09861529</v>
      </c>
      <c r="AI13" s="12">
        <f t="shared" si="0"/>
        <v>505184788.8010807</v>
      </c>
      <c r="AJ13" s="12">
        <f t="shared" si="0"/>
        <v>433814408.52110773</v>
      </c>
      <c r="AK13" s="12">
        <f t="shared" si="0"/>
        <v>360659768.73413545</v>
      </c>
      <c r="AL13" s="12">
        <f t="shared" si="0"/>
        <v>285676262.95248884</v>
      </c>
      <c r="AM13" s="12">
        <f t="shared" si="0"/>
        <v>208818169.52630109</v>
      </c>
      <c r="AN13" s="12">
        <f t="shared" si="0"/>
        <v>130038623.76445863</v>
      </c>
      <c r="AO13" s="12">
        <f t="shared" si="0"/>
        <v>49289589.358570099</v>
      </c>
      <c r="AP13" s="12">
        <f t="shared" si="0"/>
        <v>-33478170.907465652</v>
      </c>
      <c r="AQ13" s="3"/>
    </row>
    <row r="14" spans="2:43" s="6" customFormat="1" ht="24" customHeight="1" x14ac:dyDescent="0.3">
      <c r="B14" s="5" t="s">
        <v>43</v>
      </c>
      <c r="C14" s="3">
        <f>C13*0.025</f>
        <v>55000000</v>
      </c>
      <c r="D14" s="3">
        <f t="shared" ref="D14:AP14" si="1">D13*0.025</f>
        <v>53375000</v>
      </c>
      <c r="E14" s="3">
        <f t="shared" si="1"/>
        <v>51709375</v>
      </c>
      <c r="F14" s="3">
        <f t="shared" si="1"/>
        <v>50002109.375</v>
      </c>
      <c r="G14" s="3">
        <f t="shared" si="1"/>
        <v>48252162.109375</v>
      </c>
      <c r="H14" s="3">
        <f t="shared" si="1"/>
        <v>47358466.162109375</v>
      </c>
      <c r="I14" s="3">
        <f t="shared" si="1"/>
        <v>46442427.816162109</v>
      </c>
      <c r="J14" s="3">
        <f t="shared" si="1"/>
        <v>45503488.511566162</v>
      </c>
      <c r="K14" s="3">
        <f t="shared" si="1"/>
        <v>44541075.724355318</v>
      </c>
      <c r="L14" s="3">
        <f t="shared" si="1"/>
        <v>43554602.6174642</v>
      </c>
      <c r="M14" s="3">
        <f t="shared" si="1"/>
        <v>42543467.682900809</v>
      </c>
      <c r="N14" s="3">
        <f t="shared" si="1"/>
        <v>41507054.374973327</v>
      </c>
      <c r="O14" s="3">
        <f t="shared" si="1"/>
        <v>40444730.734347664</v>
      </c>
      <c r="P14" s="3">
        <f t="shared" si="1"/>
        <v>39355849.002706349</v>
      </c>
      <c r="Q14" s="3">
        <f t="shared" si="1"/>
        <v>38239745.227774009</v>
      </c>
      <c r="R14" s="3">
        <f t="shared" si="1"/>
        <v>37095738.858468354</v>
      </c>
      <c r="S14" s="3">
        <f t="shared" si="1"/>
        <v>35923132.32993006</v>
      </c>
      <c r="T14" s="3">
        <f t="shared" si="1"/>
        <v>34721210.638178311</v>
      </c>
      <c r="U14" s="3">
        <f t="shared" si="1"/>
        <v>33489240.904132772</v>
      </c>
      <c r="V14" s="3">
        <f t="shared" si="1"/>
        <v>32226471.926736094</v>
      </c>
      <c r="W14" s="3">
        <f t="shared" si="1"/>
        <v>30932133.724904496</v>
      </c>
      <c r="X14" s="3">
        <f t="shared" si="1"/>
        <v>29605437.068027109</v>
      </c>
      <c r="Y14" s="3">
        <f t="shared" si="1"/>
        <v>28245572.994727787</v>
      </c>
      <c r="Z14" s="3">
        <f t="shared" si="1"/>
        <v>26851712.319595981</v>
      </c>
      <c r="AA14" s="3">
        <f t="shared" si="1"/>
        <v>25423005.127585884</v>
      </c>
      <c r="AB14" s="3">
        <f t="shared" si="1"/>
        <v>23958580.25577553</v>
      </c>
      <c r="AC14" s="3">
        <f t="shared" si="1"/>
        <v>22457544.76216992</v>
      </c>
      <c r="AD14" s="3">
        <f t="shared" si="1"/>
        <v>20918983.38122417</v>
      </c>
      <c r="AE14" s="3">
        <f t="shared" si="1"/>
        <v>19341957.965754773</v>
      </c>
      <c r="AF14" s="3">
        <f t="shared" si="1"/>
        <v>17725506.914898641</v>
      </c>
      <c r="AG14" s="3">
        <f t="shared" si="1"/>
        <v>16068644.587771107</v>
      </c>
      <c r="AH14" s="3">
        <f t="shared" si="1"/>
        <v>14370360.702465383</v>
      </c>
      <c r="AI14" s="3">
        <f t="shared" si="1"/>
        <v>12629619.720027018</v>
      </c>
      <c r="AJ14" s="3">
        <f t="shared" si="1"/>
        <v>10845360.213027693</v>
      </c>
      <c r="AK14" s="3">
        <f t="shared" si="1"/>
        <v>9016494.218353387</v>
      </c>
      <c r="AL14" s="3">
        <f t="shared" si="1"/>
        <v>7141906.5738122212</v>
      </c>
      <c r="AM14" s="3">
        <f t="shared" si="1"/>
        <v>5220454.2381575275</v>
      </c>
      <c r="AN14" s="3">
        <f t="shared" si="1"/>
        <v>3250965.5941114658</v>
      </c>
      <c r="AO14" s="3">
        <f t="shared" si="1"/>
        <v>1232239.7339642525</v>
      </c>
      <c r="AP14" s="3">
        <f t="shared" si="1"/>
        <v>-836954.27268664131</v>
      </c>
      <c r="AQ14" s="3"/>
    </row>
    <row r="15" spans="2:43" ht="24" customHeight="1" x14ac:dyDescent="0.3">
      <c r="B15" s="1" t="s">
        <v>44</v>
      </c>
      <c r="C15" s="2">
        <f>(C13+C14-C10-C11)-C13</f>
        <v>-65000000</v>
      </c>
      <c r="D15" s="2">
        <f>(D13+D14-D10-D11)-D13</f>
        <v>-66625000</v>
      </c>
      <c r="E15" s="2">
        <f t="shared" ref="E15:F15" si="2">(E13+E14-E10-E11)-E13</f>
        <v>-68290625</v>
      </c>
      <c r="F15" s="2">
        <f t="shared" si="2"/>
        <v>-69997890.625</v>
      </c>
      <c r="G15" s="2">
        <f>(G13+G14-G11)-G13</f>
        <v>-35747837.890625</v>
      </c>
      <c r="H15" s="2">
        <f t="shared" ref="H15:AP15" si="3">(H13+H14-H11)-H13</f>
        <v>-36641533.837890625</v>
      </c>
      <c r="I15" s="2">
        <f t="shared" si="3"/>
        <v>-37557572.183837891</v>
      </c>
      <c r="J15" s="2">
        <f t="shared" si="3"/>
        <v>-38496511.488433838</v>
      </c>
      <c r="K15" s="2">
        <f t="shared" si="3"/>
        <v>-39458924.275644779</v>
      </c>
      <c r="L15" s="2">
        <f t="shared" si="3"/>
        <v>-40445397.382535696</v>
      </c>
      <c r="M15" s="2">
        <f t="shared" si="3"/>
        <v>-41456532.317099094</v>
      </c>
      <c r="N15" s="2">
        <f t="shared" si="3"/>
        <v>-42492945.625026703</v>
      </c>
      <c r="O15" s="2">
        <f t="shared" si="3"/>
        <v>-43555269.265652418</v>
      </c>
      <c r="P15" s="2">
        <f t="shared" si="3"/>
        <v>-44644150.997293711</v>
      </c>
      <c r="Q15" s="2">
        <f t="shared" si="3"/>
        <v>-45760254.772226095</v>
      </c>
      <c r="R15" s="2">
        <f t="shared" si="3"/>
        <v>-46904261.141531706</v>
      </c>
      <c r="S15" s="2">
        <f t="shared" si="3"/>
        <v>-48076867.670069933</v>
      </c>
      <c r="T15" s="2">
        <f t="shared" si="3"/>
        <v>-49278789.361821651</v>
      </c>
      <c r="U15" s="2">
        <f t="shared" si="3"/>
        <v>-50510759.095867157</v>
      </c>
      <c r="V15" s="2">
        <f t="shared" si="3"/>
        <v>-51773528.073263884</v>
      </c>
      <c r="W15" s="2">
        <f t="shared" si="3"/>
        <v>-53067866.275095463</v>
      </c>
      <c r="X15" s="2">
        <f t="shared" si="3"/>
        <v>-54394562.93197298</v>
      </c>
      <c r="Y15" s="2">
        <f t="shared" si="3"/>
        <v>-55754427.00527215</v>
      </c>
      <c r="Z15" s="2">
        <f t="shared" si="3"/>
        <v>-57148287.680403948</v>
      </c>
      <c r="AA15" s="2">
        <f t="shared" si="3"/>
        <v>-58576994.872414112</v>
      </c>
      <c r="AB15" s="2">
        <f t="shared" si="3"/>
        <v>-60041419.744224429</v>
      </c>
      <c r="AC15" s="2">
        <f t="shared" si="3"/>
        <v>-61542455.237830043</v>
      </c>
      <c r="AD15" s="2">
        <f t="shared" si="3"/>
        <v>-63081016.618775845</v>
      </c>
      <c r="AE15" s="2">
        <f t="shared" si="3"/>
        <v>-64658042.034245253</v>
      </c>
      <c r="AF15" s="2">
        <f t="shared" si="3"/>
        <v>-66274493.085101366</v>
      </c>
      <c r="AG15" s="2">
        <f t="shared" si="3"/>
        <v>-67931355.412228942</v>
      </c>
      <c r="AH15" s="2">
        <f t="shared" si="3"/>
        <v>-69629639.297534585</v>
      </c>
      <c r="AI15" s="2">
        <f t="shared" si="3"/>
        <v>-71370380.27997297</v>
      </c>
      <c r="AJ15" s="2">
        <f t="shared" si="3"/>
        <v>-73154639.786972284</v>
      </c>
      <c r="AK15" s="2">
        <f t="shared" si="3"/>
        <v>-74983505.781646609</v>
      </c>
      <c r="AL15" s="2">
        <f t="shared" si="3"/>
        <v>-76858093.426187754</v>
      </c>
      <c r="AM15" s="2">
        <f t="shared" si="3"/>
        <v>-78779545.761842459</v>
      </c>
      <c r="AN15" s="2">
        <f t="shared" si="3"/>
        <v>-80749034.405888528</v>
      </c>
      <c r="AO15" s="2">
        <f t="shared" si="3"/>
        <v>-82767760.266035751</v>
      </c>
      <c r="AP15" s="2">
        <f t="shared" si="3"/>
        <v>-84836954.272686645</v>
      </c>
    </row>
    <row r="18" spans="2:43" s="1" customFormat="1" ht="21" customHeight="1" x14ac:dyDescent="0.3">
      <c r="C18" s="7" t="s">
        <v>0</v>
      </c>
      <c r="D18" s="7" t="s">
        <v>1</v>
      </c>
      <c r="E18" s="7" t="s">
        <v>2</v>
      </c>
      <c r="F18" s="7" t="s">
        <v>3</v>
      </c>
      <c r="G18" s="7" t="s">
        <v>4</v>
      </c>
      <c r="H18" s="7" t="s">
        <v>5</v>
      </c>
      <c r="I18" s="7" t="s">
        <v>6</v>
      </c>
      <c r="J18" s="7" t="s">
        <v>7</v>
      </c>
      <c r="K18" s="7" t="s">
        <v>8</v>
      </c>
      <c r="L18" s="7" t="s">
        <v>9</v>
      </c>
      <c r="M18" s="7" t="s">
        <v>10</v>
      </c>
      <c r="N18" s="7" t="s">
        <v>11</v>
      </c>
      <c r="O18" s="7" t="s">
        <v>12</v>
      </c>
      <c r="P18" s="7" t="s">
        <v>13</v>
      </c>
      <c r="Q18" s="7" t="s">
        <v>14</v>
      </c>
      <c r="R18" s="7" t="s">
        <v>15</v>
      </c>
      <c r="S18" s="7" t="s">
        <v>16</v>
      </c>
      <c r="T18" s="7" t="s">
        <v>17</v>
      </c>
      <c r="U18" s="7" t="s">
        <v>18</v>
      </c>
      <c r="V18" s="7" t="s">
        <v>19</v>
      </c>
      <c r="W18" s="7" t="s">
        <v>20</v>
      </c>
      <c r="X18" s="7" t="s">
        <v>21</v>
      </c>
      <c r="Y18" s="7" t="s">
        <v>22</v>
      </c>
      <c r="Z18" s="7" t="s">
        <v>23</v>
      </c>
      <c r="AA18" s="7" t="s">
        <v>24</v>
      </c>
      <c r="AB18" s="7" t="s">
        <v>25</v>
      </c>
      <c r="AC18" s="7" t="s">
        <v>26</v>
      </c>
      <c r="AD18" s="7" t="s">
        <v>27</v>
      </c>
      <c r="AE18" s="7" t="s">
        <v>28</v>
      </c>
      <c r="AF18" s="7" t="s">
        <v>29</v>
      </c>
      <c r="AG18" s="7" t="s">
        <v>30</v>
      </c>
      <c r="AH18" s="7" t="s">
        <v>31</v>
      </c>
      <c r="AI18" s="7" t="s">
        <v>32</v>
      </c>
      <c r="AJ18" s="7" t="s">
        <v>33</v>
      </c>
      <c r="AK18" s="7" t="s">
        <v>34</v>
      </c>
      <c r="AL18" s="7" t="s">
        <v>35</v>
      </c>
      <c r="AM18" s="7" t="s">
        <v>36</v>
      </c>
      <c r="AN18" s="7" t="s">
        <v>37</v>
      </c>
      <c r="AO18" s="7" t="s">
        <v>38</v>
      </c>
      <c r="AP18" s="7" t="s">
        <v>39</v>
      </c>
      <c r="AQ18" s="4"/>
    </row>
    <row r="19" spans="2:43" s="6" customFormat="1" ht="26.25" customHeight="1" x14ac:dyDescent="0.3">
      <c r="B19" s="8" t="s">
        <v>40</v>
      </c>
      <c r="C19" s="9">
        <v>0</v>
      </c>
      <c r="D19" s="9">
        <v>0</v>
      </c>
      <c r="E19" s="9">
        <v>0</v>
      </c>
      <c r="F19" s="9">
        <v>0</v>
      </c>
      <c r="G19" s="9">
        <v>36000000</v>
      </c>
      <c r="H19" s="9">
        <v>36000000</v>
      </c>
      <c r="I19" s="9">
        <v>36000000</v>
      </c>
      <c r="J19" s="9">
        <v>36000000</v>
      </c>
      <c r="K19" s="9">
        <v>36000000</v>
      </c>
      <c r="L19" s="9">
        <v>36000000</v>
      </c>
      <c r="M19" s="9">
        <v>36000000</v>
      </c>
      <c r="N19" s="9">
        <v>36000000</v>
      </c>
      <c r="O19" s="9">
        <v>36000000</v>
      </c>
      <c r="P19" s="9">
        <v>36000000</v>
      </c>
      <c r="Q19" s="9">
        <v>36000000</v>
      </c>
      <c r="R19" s="9">
        <v>36000000</v>
      </c>
      <c r="S19" s="9">
        <v>36000000</v>
      </c>
      <c r="T19" s="9">
        <v>36000000</v>
      </c>
      <c r="U19" s="9">
        <v>36000000</v>
      </c>
      <c r="V19" s="9">
        <v>36000000</v>
      </c>
      <c r="W19" s="9">
        <v>36000000</v>
      </c>
      <c r="X19" s="9">
        <v>36000000</v>
      </c>
      <c r="Y19" s="9">
        <v>36000000</v>
      </c>
      <c r="Z19" s="9">
        <v>36000000</v>
      </c>
      <c r="AA19" s="9">
        <v>36000000</v>
      </c>
      <c r="AB19" s="9">
        <v>36000000</v>
      </c>
      <c r="AC19" s="9">
        <v>36000000</v>
      </c>
      <c r="AD19" s="9">
        <v>36000000</v>
      </c>
      <c r="AE19" s="9">
        <v>36000000</v>
      </c>
      <c r="AF19" s="9">
        <v>36000000</v>
      </c>
      <c r="AG19" s="9">
        <v>36000000</v>
      </c>
      <c r="AH19" s="9">
        <v>36000000</v>
      </c>
      <c r="AI19" s="9">
        <v>36000000</v>
      </c>
      <c r="AJ19" s="9">
        <v>36000000</v>
      </c>
      <c r="AK19" s="9">
        <v>36000000</v>
      </c>
      <c r="AL19" s="9">
        <v>36000000</v>
      </c>
      <c r="AM19" s="9">
        <v>36000000</v>
      </c>
      <c r="AN19" s="9">
        <v>36000000</v>
      </c>
      <c r="AO19" s="9">
        <v>36000000</v>
      </c>
      <c r="AP19" s="9">
        <v>36000000</v>
      </c>
      <c r="AQ19" s="3"/>
    </row>
    <row r="20" spans="2:43" s="6" customFormat="1" ht="26.25" customHeight="1" x14ac:dyDescent="0.3">
      <c r="B20" s="8" t="s">
        <v>41</v>
      </c>
      <c r="C20" s="10">
        <v>60000000</v>
      </c>
      <c r="D20" s="10">
        <v>60000000</v>
      </c>
      <c r="E20" s="10">
        <v>60000000</v>
      </c>
      <c r="F20" s="10">
        <v>60000000</v>
      </c>
      <c r="G20" s="10">
        <v>24000000</v>
      </c>
      <c r="H20" s="10">
        <v>24000000</v>
      </c>
      <c r="I20" s="10">
        <v>24000000</v>
      </c>
      <c r="J20" s="10">
        <v>24000000</v>
      </c>
      <c r="K20" s="10">
        <v>24000000</v>
      </c>
      <c r="L20" s="10">
        <v>24000000</v>
      </c>
      <c r="M20" s="10">
        <v>24000000</v>
      </c>
      <c r="N20" s="10">
        <v>24000000</v>
      </c>
      <c r="O20" s="10">
        <v>24000000</v>
      </c>
      <c r="P20" s="10">
        <v>24000000</v>
      </c>
      <c r="Q20" s="10">
        <v>24000000</v>
      </c>
      <c r="R20" s="10">
        <v>24000000</v>
      </c>
      <c r="S20" s="10">
        <v>24000000</v>
      </c>
      <c r="T20" s="10">
        <v>24000000</v>
      </c>
      <c r="U20" s="10">
        <v>24000000</v>
      </c>
      <c r="V20" s="10">
        <v>24000000</v>
      </c>
      <c r="W20" s="10">
        <v>24000000</v>
      </c>
      <c r="X20" s="10">
        <v>24000000</v>
      </c>
      <c r="Y20" s="10">
        <v>24000000</v>
      </c>
      <c r="Z20" s="10">
        <v>24000000</v>
      </c>
      <c r="AA20" s="10">
        <v>24000000</v>
      </c>
      <c r="AB20" s="10">
        <v>24000000</v>
      </c>
      <c r="AC20" s="10">
        <v>24000000</v>
      </c>
      <c r="AD20" s="10">
        <v>24000000</v>
      </c>
      <c r="AE20" s="10">
        <v>24000000</v>
      </c>
      <c r="AF20" s="10">
        <v>24000000</v>
      </c>
      <c r="AG20" s="10">
        <v>24000000</v>
      </c>
      <c r="AH20" s="10">
        <v>24000000</v>
      </c>
      <c r="AI20" s="10">
        <v>24000000</v>
      </c>
      <c r="AJ20" s="10">
        <v>24000000</v>
      </c>
      <c r="AK20" s="10">
        <v>24000000</v>
      </c>
      <c r="AL20" s="10">
        <v>24000000</v>
      </c>
      <c r="AM20" s="10">
        <v>24000000</v>
      </c>
      <c r="AN20" s="10">
        <v>24000000</v>
      </c>
      <c r="AO20" s="10">
        <v>24000000</v>
      </c>
      <c r="AP20" s="10">
        <v>24000000</v>
      </c>
      <c r="AQ20" s="3"/>
    </row>
    <row r="22" spans="2:43" s="6" customFormat="1" ht="29.25" customHeight="1" x14ac:dyDescent="0.3">
      <c r="B22" s="11" t="s">
        <v>42</v>
      </c>
      <c r="C22" s="12">
        <v>540000000</v>
      </c>
      <c r="D22" s="12">
        <f>C22+C24</f>
        <v>507000000</v>
      </c>
      <c r="E22" s="12">
        <f t="shared" ref="E22:AP22" si="4">D22+D24</f>
        <v>472350000</v>
      </c>
      <c r="F22" s="12">
        <f t="shared" si="4"/>
        <v>435967500</v>
      </c>
      <c r="G22" s="12">
        <f t="shared" si="4"/>
        <v>397765875</v>
      </c>
      <c r="H22" s="12">
        <f t="shared" si="4"/>
        <v>393654168.75</v>
      </c>
      <c r="I22" s="12">
        <f t="shared" si="4"/>
        <v>389336877.1875</v>
      </c>
      <c r="J22" s="12">
        <f t="shared" si="4"/>
        <v>384803721.046875</v>
      </c>
      <c r="K22" s="12">
        <f t="shared" si="4"/>
        <v>380043907.09921873</v>
      </c>
      <c r="L22" s="12">
        <f t="shared" si="4"/>
        <v>375046102.45417964</v>
      </c>
      <c r="M22" s="12">
        <f t="shared" si="4"/>
        <v>369798407.57688862</v>
      </c>
      <c r="N22" s="12">
        <f t="shared" si="4"/>
        <v>364288327.95573306</v>
      </c>
      <c r="O22" s="12">
        <f t="shared" si="4"/>
        <v>358502744.35351974</v>
      </c>
      <c r="P22" s="12">
        <f t="shared" si="4"/>
        <v>352427881.57119572</v>
      </c>
      <c r="Q22" s="12">
        <f t="shared" si="4"/>
        <v>346049275.64975548</v>
      </c>
      <c r="R22" s="12">
        <f t="shared" si="4"/>
        <v>339351739.43224323</v>
      </c>
      <c r="S22" s="12">
        <f t="shared" si="4"/>
        <v>332319326.40385538</v>
      </c>
      <c r="T22" s="12">
        <f t="shared" si="4"/>
        <v>324935292.72404814</v>
      </c>
      <c r="U22" s="12">
        <f t="shared" si="4"/>
        <v>317182057.36025053</v>
      </c>
      <c r="V22" s="12">
        <f t="shared" si="4"/>
        <v>309041160.22826308</v>
      </c>
      <c r="W22" s="12">
        <f t="shared" si="4"/>
        <v>300493218.23967624</v>
      </c>
      <c r="X22" s="12">
        <f t="shared" si="4"/>
        <v>291517879.15166003</v>
      </c>
      <c r="Y22" s="12">
        <f t="shared" si="4"/>
        <v>282093773.10924304</v>
      </c>
      <c r="Z22" s="12">
        <f t="shared" si="4"/>
        <v>272198461.76470518</v>
      </c>
      <c r="AA22" s="12">
        <f t="shared" si="4"/>
        <v>261808384.85294044</v>
      </c>
      <c r="AB22" s="12">
        <f t="shared" si="4"/>
        <v>250898804.09558749</v>
      </c>
      <c r="AC22" s="12">
        <f t="shared" si="4"/>
        <v>239443744.30036688</v>
      </c>
      <c r="AD22" s="12">
        <f t="shared" si="4"/>
        <v>227415931.51538521</v>
      </c>
      <c r="AE22" s="12">
        <f t="shared" si="4"/>
        <v>214786728.09115446</v>
      </c>
      <c r="AF22" s="12">
        <f t="shared" si="4"/>
        <v>201526064.49571219</v>
      </c>
      <c r="AG22" s="12">
        <f t="shared" si="4"/>
        <v>187602367.72049779</v>
      </c>
      <c r="AH22" s="12">
        <f t="shared" si="4"/>
        <v>172982486.10652268</v>
      </c>
      <c r="AI22" s="12">
        <f t="shared" si="4"/>
        <v>157631610.41184881</v>
      </c>
      <c r="AJ22" s="12">
        <f t="shared" si="4"/>
        <v>141513190.93244126</v>
      </c>
      <c r="AK22" s="12">
        <f t="shared" si="4"/>
        <v>124588850.47906333</v>
      </c>
      <c r="AL22" s="12">
        <f t="shared" si="4"/>
        <v>106818293.0030165</v>
      </c>
      <c r="AM22" s="12">
        <f t="shared" si="4"/>
        <v>88159207.653167322</v>
      </c>
      <c r="AN22" s="12">
        <f t="shared" si="4"/>
        <v>68567168.035825685</v>
      </c>
      <c r="AO22" s="12">
        <f t="shared" si="4"/>
        <v>47995526.437616974</v>
      </c>
      <c r="AP22" s="12">
        <f t="shared" si="4"/>
        <v>26395302.759497821</v>
      </c>
      <c r="AQ22" s="3"/>
    </row>
    <row r="23" spans="2:43" s="6" customFormat="1" ht="24" customHeight="1" x14ac:dyDescent="0.3">
      <c r="B23" s="5" t="s">
        <v>45</v>
      </c>
      <c r="C23" s="3">
        <f>C22*0.05</f>
        <v>27000000</v>
      </c>
      <c r="D23" s="3">
        <f t="shared" ref="D23:AP23" si="5">D22*0.05</f>
        <v>25350000</v>
      </c>
      <c r="E23" s="3">
        <f t="shared" si="5"/>
        <v>23617500</v>
      </c>
      <c r="F23" s="3">
        <f t="shared" si="5"/>
        <v>21798375</v>
      </c>
      <c r="G23" s="3">
        <f t="shared" si="5"/>
        <v>19888293.75</v>
      </c>
      <c r="H23" s="3">
        <f t="shared" si="5"/>
        <v>19682708.4375</v>
      </c>
      <c r="I23" s="3">
        <f t="shared" si="5"/>
        <v>19466843.859375</v>
      </c>
      <c r="J23" s="3">
        <f t="shared" si="5"/>
        <v>19240186.052343752</v>
      </c>
      <c r="K23" s="3">
        <f t="shared" si="5"/>
        <v>19002195.354960937</v>
      </c>
      <c r="L23" s="3">
        <f t="shared" si="5"/>
        <v>18752305.122708984</v>
      </c>
      <c r="M23" s="3">
        <f t="shared" si="5"/>
        <v>18489920.378844433</v>
      </c>
      <c r="N23" s="3">
        <f t="shared" si="5"/>
        <v>18214416.397786655</v>
      </c>
      <c r="O23" s="3">
        <f t="shared" si="5"/>
        <v>17925137.217675988</v>
      </c>
      <c r="P23" s="3">
        <f t="shared" si="5"/>
        <v>17621394.078559786</v>
      </c>
      <c r="Q23" s="3">
        <f t="shared" si="5"/>
        <v>17302463.782487776</v>
      </c>
      <c r="R23" s="3">
        <f t="shared" si="5"/>
        <v>16967586.971612163</v>
      </c>
      <c r="S23" s="3">
        <f t="shared" si="5"/>
        <v>16615966.320192769</v>
      </c>
      <c r="T23" s="3">
        <f t="shared" si="5"/>
        <v>16246764.636202408</v>
      </c>
      <c r="U23" s="3">
        <f t="shared" si="5"/>
        <v>15859102.868012527</v>
      </c>
      <c r="V23" s="3">
        <f t="shared" si="5"/>
        <v>15452058.011413155</v>
      </c>
      <c r="W23" s="3">
        <f t="shared" si="5"/>
        <v>15024660.911983812</v>
      </c>
      <c r="X23" s="3">
        <f t="shared" si="5"/>
        <v>14575893.957583003</v>
      </c>
      <c r="Y23" s="3">
        <f t="shared" si="5"/>
        <v>14104688.655462153</v>
      </c>
      <c r="Z23" s="3">
        <f t="shared" si="5"/>
        <v>13609923.088235259</v>
      </c>
      <c r="AA23" s="3">
        <f t="shared" si="5"/>
        <v>13090419.242647022</v>
      </c>
      <c r="AB23" s="3">
        <f t="shared" si="5"/>
        <v>12544940.204779375</v>
      </c>
      <c r="AC23" s="3">
        <f t="shared" si="5"/>
        <v>11972187.215018345</v>
      </c>
      <c r="AD23" s="3">
        <f t="shared" si="5"/>
        <v>11370796.575769261</v>
      </c>
      <c r="AE23" s="3">
        <f t="shared" si="5"/>
        <v>10739336.404557724</v>
      </c>
      <c r="AF23" s="3">
        <f t="shared" si="5"/>
        <v>10076303.224785611</v>
      </c>
      <c r="AG23" s="3">
        <f t="shared" si="5"/>
        <v>9380118.3860248905</v>
      </c>
      <c r="AH23" s="3">
        <f t="shared" si="5"/>
        <v>8649124.305326134</v>
      </c>
      <c r="AI23" s="3">
        <f t="shared" si="5"/>
        <v>7881580.5205924409</v>
      </c>
      <c r="AJ23" s="3">
        <f t="shared" si="5"/>
        <v>7075659.546622064</v>
      </c>
      <c r="AK23" s="3">
        <f t="shared" si="5"/>
        <v>6229442.5239531668</v>
      </c>
      <c r="AL23" s="3">
        <f t="shared" si="5"/>
        <v>5340914.6501508253</v>
      </c>
      <c r="AM23" s="3">
        <f t="shared" si="5"/>
        <v>4407960.3826583661</v>
      </c>
      <c r="AN23" s="3">
        <f t="shared" si="5"/>
        <v>3428358.4017912843</v>
      </c>
      <c r="AO23" s="3">
        <f t="shared" si="5"/>
        <v>2399776.3218808486</v>
      </c>
      <c r="AP23" s="3">
        <f t="shared" si="5"/>
        <v>1319765.1379748911</v>
      </c>
      <c r="AQ23" s="3"/>
    </row>
    <row r="24" spans="2:43" ht="24" customHeight="1" x14ac:dyDescent="0.3">
      <c r="B24" s="1" t="s">
        <v>44</v>
      </c>
      <c r="C24" s="2">
        <f>(C22+C23-C20)-C22</f>
        <v>-33000000</v>
      </c>
      <c r="D24" s="2">
        <f t="shared" ref="D24:AP24" si="6">(D22+D23-D20)-D22</f>
        <v>-34650000</v>
      </c>
      <c r="E24" s="2">
        <f t="shared" si="6"/>
        <v>-36382500</v>
      </c>
      <c r="F24" s="2">
        <f t="shared" si="6"/>
        <v>-38201625</v>
      </c>
      <c r="G24" s="2">
        <f t="shared" si="6"/>
        <v>-4111706.25</v>
      </c>
      <c r="H24" s="2">
        <f t="shared" si="6"/>
        <v>-4317291.5625</v>
      </c>
      <c r="I24" s="2">
        <f t="shared" si="6"/>
        <v>-4533156.140625</v>
      </c>
      <c r="J24" s="2">
        <f t="shared" si="6"/>
        <v>-4759813.9476562738</v>
      </c>
      <c r="K24" s="2">
        <f t="shared" si="6"/>
        <v>-4997804.6450390816</v>
      </c>
      <c r="L24" s="2">
        <f t="shared" si="6"/>
        <v>-5247694.8772910237</v>
      </c>
      <c r="M24" s="2">
        <f t="shared" si="6"/>
        <v>-5510079.62115556</v>
      </c>
      <c r="N24" s="2">
        <f t="shared" si="6"/>
        <v>-5785583.6022133231</v>
      </c>
      <c r="O24" s="2">
        <f t="shared" si="6"/>
        <v>-6074862.7823240161</v>
      </c>
      <c r="P24" s="2">
        <f t="shared" si="6"/>
        <v>-6378605.9214402437</v>
      </c>
      <c r="Q24" s="2">
        <f t="shared" si="6"/>
        <v>-6697536.2175122499</v>
      </c>
      <c r="R24" s="2">
        <f t="shared" si="6"/>
        <v>-7032413.0283878446</v>
      </c>
      <c r="S24" s="2">
        <f t="shared" si="6"/>
        <v>-7384033.6798072457</v>
      </c>
      <c r="T24" s="2">
        <f t="shared" si="6"/>
        <v>-7753235.363797605</v>
      </c>
      <c r="U24" s="2">
        <f t="shared" si="6"/>
        <v>-8140897.1319874525</v>
      </c>
      <c r="V24" s="2">
        <f t="shared" si="6"/>
        <v>-8547941.988586843</v>
      </c>
      <c r="W24" s="2">
        <f t="shared" si="6"/>
        <v>-8975339.088016212</v>
      </c>
      <c r="X24" s="2">
        <f t="shared" si="6"/>
        <v>-9424106.0424169898</v>
      </c>
      <c r="Y24" s="2">
        <f t="shared" si="6"/>
        <v>-9895311.3445378542</v>
      </c>
      <c r="Z24" s="2">
        <f t="shared" si="6"/>
        <v>-10390076.911764741</v>
      </c>
      <c r="AA24" s="2">
        <f t="shared" si="6"/>
        <v>-10909580.757352948</v>
      </c>
      <c r="AB24" s="2">
        <f t="shared" si="6"/>
        <v>-11455059.795220613</v>
      </c>
      <c r="AC24" s="2">
        <f t="shared" si="6"/>
        <v>-12027812.784981668</v>
      </c>
      <c r="AD24" s="2">
        <f t="shared" si="6"/>
        <v>-12629203.424230754</v>
      </c>
      <c r="AE24" s="2">
        <f t="shared" si="6"/>
        <v>-13260663.595442265</v>
      </c>
      <c r="AF24" s="2">
        <f t="shared" si="6"/>
        <v>-13923696.775214404</v>
      </c>
      <c r="AG24" s="2">
        <f t="shared" si="6"/>
        <v>-14619881.613975108</v>
      </c>
      <c r="AH24" s="2">
        <f t="shared" si="6"/>
        <v>-15350875.694673866</v>
      </c>
      <c r="AI24" s="2">
        <f t="shared" si="6"/>
        <v>-16118419.479407549</v>
      </c>
      <c r="AJ24" s="2">
        <f t="shared" si="6"/>
        <v>-16924340.453377932</v>
      </c>
      <c r="AK24" s="2">
        <f t="shared" si="6"/>
        <v>-17770557.47604683</v>
      </c>
      <c r="AL24" s="2">
        <f t="shared" si="6"/>
        <v>-18659085.349849179</v>
      </c>
      <c r="AM24" s="2">
        <f t="shared" si="6"/>
        <v>-19592039.617341638</v>
      </c>
      <c r="AN24" s="2">
        <f t="shared" si="6"/>
        <v>-20571641.598208711</v>
      </c>
      <c r="AO24" s="2">
        <f t="shared" si="6"/>
        <v>-21600223.678119153</v>
      </c>
      <c r="AP24" s="2">
        <f t="shared" si="6"/>
        <v>-22680234.862025108</v>
      </c>
    </row>
    <row r="27" spans="2:43" s="1" customFormat="1" ht="21" customHeight="1" x14ac:dyDescent="0.3">
      <c r="C27" s="7" t="s">
        <v>0</v>
      </c>
      <c r="D27" s="7" t="s">
        <v>1</v>
      </c>
      <c r="E27" s="7" t="s">
        <v>2</v>
      </c>
      <c r="F27" s="7" t="s">
        <v>3</v>
      </c>
      <c r="G27" s="7" t="s">
        <v>4</v>
      </c>
      <c r="H27" s="7" t="s">
        <v>5</v>
      </c>
      <c r="I27" s="7" t="s">
        <v>6</v>
      </c>
      <c r="J27" s="7" t="s">
        <v>7</v>
      </c>
      <c r="K27" s="7" t="s">
        <v>8</v>
      </c>
      <c r="L27" s="7" t="s">
        <v>9</v>
      </c>
      <c r="M27" s="7" t="s">
        <v>10</v>
      </c>
      <c r="N27" s="7" t="s">
        <v>11</v>
      </c>
      <c r="O27" s="7" t="s">
        <v>12</v>
      </c>
      <c r="P27" s="7" t="s">
        <v>13</v>
      </c>
      <c r="Q27" s="7" t="s">
        <v>14</v>
      </c>
      <c r="R27" s="7" t="s">
        <v>15</v>
      </c>
      <c r="S27" s="7" t="s">
        <v>16</v>
      </c>
      <c r="T27" s="7" t="s">
        <v>17</v>
      </c>
      <c r="U27" s="7" t="s">
        <v>18</v>
      </c>
      <c r="V27" s="7" t="s">
        <v>19</v>
      </c>
      <c r="W27" s="7" t="s">
        <v>20</v>
      </c>
      <c r="X27" s="7" t="s">
        <v>21</v>
      </c>
      <c r="Y27" s="7" t="s">
        <v>22</v>
      </c>
      <c r="Z27" s="7" t="s">
        <v>23</v>
      </c>
      <c r="AA27" s="7" t="s">
        <v>24</v>
      </c>
      <c r="AB27" s="7" t="s">
        <v>25</v>
      </c>
      <c r="AC27" s="7" t="s">
        <v>26</v>
      </c>
      <c r="AD27" s="7" t="s">
        <v>27</v>
      </c>
      <c r="AE27" s="7" t="s">
        <v>28</v>
      </c>
      <c r="AF27" s="7" t="s">
        <v>29</v>
      </c>
      <c r="AG27" s="7" t="s">
        <v>30</v>
      </c>
      <c r="AH27" s="7" t="s">
        <v>31</v>
      </c>
      <c r="AI27" s="7" t="s">
        <v>32</v>
      </c>
      <c r="AJ27" s="7" t="s">
        <v>33</v>
      </c>
      <c r="AK27" s="7" t="s">
        <v>34</v>
      </c>
      <c r="AL27" s="7" t="s">
        <v>35</v>
      </c>
      <c r="AM27" s="7" t="s">
        <v>36</v>
      </c>
      <c r="AN27" s="7" t="s">
        <v>37</v>
      </c>
      <c r="AO27" s="7" t="s">
        <v>38</v>
      </c>
      <c r="AP27" s="7" t="s">
        <v>39</v>
      </c>
      <c r="AQ27" s="4"/>
    </row>
    <row r="28" spans="2:43" s="6" customFormat="1" ht="26.25" customHeight="1" x14ac:dyDescent="0.3">
      <c r="B28" s="8" t="s">
        <v>40</v>
      </c>
      <c r="C28" s="9">
        <v>0</v>
      </c>
      <c r="D28" s="9">
        <v>0</v>
      </c>
      <c r="E28" s="9">
        <v>0</v>
      </c>
      <c r="F28" s="9">
        <v>0</v>
      </c>
      <c r="G28" s="9">
        <v>36000000</v>
      </c>
      <c r="H28" s="9">
        <v>36000000</v>
      </c>
      <c r="I28" s="9">
        <v>36000000</v>
      </c>
      <c r="J28" s="9">
        <v>36000000</v>
      </c>
      <c r="K28" s="9">
        <v>36000000</v>
      </c>
      <c r="L28" s="9">
        <v>36000000</v>
      </c>
      <c r="M28" s="9">
        <v>36000000</v>
      </c>
      <c r="N28" s="9">
        <v>36000000</v>
      </c>
      <c r="O28" s="9">
        <v>36000000</v>
      </c>
      <c r="P28" s="9">
        <v>36000000</v>
      </c>
      <c r="Q28" s="9">
        <v>36000000</v>
      </c>
      <c r="R28" s="9">
        <v>36000000</v>
      </c>
      <c r="S28" s="9">
        <v>36000000</v>
      </c>
      <c r="T28" s="9">
        <v>36000000</v>
      </c>
      <c r="U28" s="9">
        <v>36000000</v>
      </c>
      <c r="V28" s="9">
        <v>36000000</v>
      </c>
      <c r="W28" s="9">
        <v>36000000</v>
      </c>
      <c r="X28" s="9">
        <v>36000000</v>
      </c>
      <c r="Y28" s="9">
        <v>36000000</v>
      </c>
      <c r="Z28" s="9">
        <v>36000000</v>
      </c>
      <c r="AA28" s="9">
        <v>36000000</v>
      </c>
      <c r="AB28" s="9">
        <v>36000000</v>
      </c>
      <c r="AC28" s="9">
        <v>36000000</v>
      </c>
      <c r="AD28" s="9">
        <v>36000000</v>
      </c>
      <c r="AE28" s="9">
        <v>36000000</v>
      </c>
      <c r="AF28" s="9">
        <v>36000000</v>
      </c>
      <c r="AG28" s="9">
        <v>36000000</v>
      </c>
      <c r="AH28" s="9">
        <v>36000000</v>
      </c>
      <c r="AI28" s="9">
        <v>36000000</v>
      </c>
      <c r="AJ28" s="9">
        <v>36000000</v>
      </c>
      <c r="AK28" s="9">
        <v>36000000</v>
      </c>
      <c r="AL28" s="9">
        <v>36000000</v>
      </c>
      <c r="AM28" s="9">
        <v>36000000</v>
      </c>
      <c r="AN28" s="9">
        <v>36000000</v>
      </c>
      <c r="AO28" s="9">
        <v>36000000</v>
      </c>
      <c r="AP28" s="9">
        <v>36000000</v>
      </c>
      <c r="AQ28" s="3"/>
    </row>
    <row r="29" spans="2:43" s="6" customFormat="1" ht="26.25" customHeight="1" x14ac:dyDescent="0.3">
      <c r="B29" s="8" t="s">
        <v>41</v>
      </c>
      <c r="C29" s="10">
        <v>120000000</v>
      </c>
      <c r="D29" s="10">
        <v>120000000</v>
      </c>
      <c r="E29" s="10">
        <v>120000000</v>
      </c>
      <c r="F29" s="10">
        <v>120000000</v>
      </c>
      <c r="G29" s="10">
        <v>84000000</v>
      </c>
      <c r="H29" s="10">
        <v>84000000</v>
      </c>
      <c r="I29" s="10">
        <v>84000000</v>
      </c>
      <c r="J29" s="10">
        <v>84000000</v>
      </c>
      <c r="K29" s="10">
        <v>84000000</v>
      </c>
      <c r="L29" s="10">
        <v>84000000</v>
      </c>
      <c r="M29" s="10">
        <v>84000000</v>
      </c>
      <c r="N29" s="10">
        <v>84000000</v>
      </c>
      <c r="O29" s="10">
        <v>84000000</v>
      </c>
      <c r="P29" s="10">
        <v>84000000</v>
      </c>
      <c r="Q29" s="10">
        <v>84000000</v>
      </c>
      <c r="R29" s="10">
        <v>84000000</v>
      </c>
      <c r="S29" s="10">
        <v>84000000</v>
      </c>
      <c r="T29" s="10">
        <v>84000000</v>
      </c>
      <c r="U29" s="10">
        <v>84000000</v>
      </c>
      <c r="V29" s="10">
        <v>84000000</v>
      </c>
      <c r="W29" s="10">
        <v>84000000</v>
      </c>
      <c r="X29" s="10">
        <v>84000000</v>
      </c>
      <c r="Y29" s="10">
        <v>84000000</v>
      </c>
      <c r="Z29" s="10">
        <v>84000000</v>
      </c>
      <c r="AA29" s="10">
        <v>84000000</v>
      </c>
      <c r="AB29" s="10">
        <v>84000000</v>
      </c>
      <c r="AC29" s="10">
        <v>84000000</v>
      </c>
      <c r="AD29" s="10">
        <v>84000000</v>
      </c>
      <c r="AE29" s="10">
        <v>84000000</v>
      </c>
      <c r="AF29" s="10">
        <v>84000000</v>
      </c>
      <c r="AG29" s="10">
        <v>84000000</v>
      </c>
      <c r="AH29" s="10">
        <v>84000000</v>
      </c>
      <c r="AI29" s="10">
        <v>84000000</v>
      </c>
      <c r="AJ29" s="10">
        <v>84000000</v>
      </c>
      <c r="AK29" s="10">
        <v>84000000</v>
      </c>
      <c r="AL29" s="10">
        <v>84000000</v>
      </c>
      <c r="AM29" s="10">
        <v>84000000</v>
      </c>
      <c r="AN29" s="10">
        <v>84000000</v>
      </c>
      <c r="AO29" s="10">
        <v>84000000</v>
      </c>
      <c r="AP29" s="10">
        <v>84000000</v>
      </c>
      <c r="AQ29" s="3"/>
    </row>
    <row r="31" spans="2:43" s="6" customFormat="1" ht="29.25" customHeight="1" x14ac:dyDescent="0.3">
      <c r="B31" s="11" t="s">
        <v>42</v>
      </c>
      <c r="C31" s="12">
        <v>1000000000</v>
      </c>
      <c r="D31" s="12">
        <f>C31+C33</f>
        <v>980000000</v>
      </c>
      <c r="E31" s="12">
        <f t="shared" ref="E31:AP31" si="7">D31+D33</f>
        <v>958000000</v>
      </c>
      <c r="F31" s="12">
        <f t="shared" si="7"/>
        <v>933800000</v>
      </c>
      <c r="G31" s="12">
        <f t="shared" si="7"/>
        <v>907180000</v>
      </c>
      <c r="H31" s="12">
        <f t="shared" si="7"/>
        <v>913898000</v>
      </c>
      <c r="I31" s="12">
        <f t="shared" si="7"/>
        <v>921287800</v>
      </c>
      <c r="J31" s="12">
        <f t="shared" si="7"/>
        <v>929416580</v>
      </c>
      <c r="K31" s="12">
        <f t="shared" si="7"/>
        <v>938358238</v>
      </c>
      <c r="L31" s="12">
        <f t="shared" si="7"/>
        <v>948194061.79999995</v>
      </c>
      <c r="M31" s="12">
        <f t="shared" si="7"/>
        <v>959013467.98000002</v>
      </c>
      <c r="N31" s="12">
        <f t="shared" si="7"/>
        <v>970914814.778</v>
      </c>
      <c r="O31" s="12">
        <f t="shared" si="7"/>
        <v>984006296.25580001</v>
      </c>
      <c r="P31" s="12">
        <f t="shared" si="7"/>
        <v>998406925.88138008</v>
      </c>
      <c r="Q31" s="12">
        <f t="shared" si="7"/>
        <v>1014247618.4695182</v>
      </c>
      <c r="R31" s="12">
        <f t="shared" si="7"/>
        <v>1031672380.3164699</v>
      </c>
      <c r="S31" s="12">
        <f t="shared" si="7"/>
        <v>1050839618.3481169</v>
      </c>
      <c r="T31" s="12">
        <f t="shared" si="7"/>
        <v>1071923580.1829286</v>
      </c>
      <c r="U31" s="12">
        <f t="shared" si="7"/>
        <v>1095115938.2012215</v>
      </c>
      <c r="V31" s="12">
        <f t="shared" si="7"/>
        <v>1120627532.0213437</v>
      </c>
      <c r="W31" s="12">
        <f t="shared" si="7"/>
        <v>1148690285.2234781</v>
      </c>
      <c r="X31" s="12">
        <f t="shared" si="7"/>
        <v>1179559313.7458258</v>
      </c>
      <c r="Y31" s="12">
        <f t="shared" si="7"/>
        <v>1213515245.1204083</v>
      </c>
      <c r="Z31" s="12">
        <f t="shared" si="7"/>
        <v>1250866769.6324492</v>
      </c>
      <c r="AA31" s="12">
        <f t="shared" si="7"/>
        <v>1291953446.5956941</v>
      </c>
      <c r="AB31" s="12">
        <f t="shared" si="7"/>
        <v>1337148791.2552636</v>
      </c>
      <c r="AC31" s="12">
        <f t="shared" si="7"/>
        <v>1386863670.38079</v>
      </c>
      <c r="AD31" s="12">
        <f t="shared" si="7"/>
        <v>1441550037.418869</v>
      </c>
      <c r="AE31" s="12">
        <f t="shared" si="7"/>
        <v>1501705041.1607559</v>
      </c>
      <c r="AF31" s="12">
        <f t="shared" si="7"/>
        <v>1567875545.2768314</v>
      </c>
      <c r="AG31" s="12">
        <f t="shared" si="7"/>
        <v>1640663099.8045144</v>
      </c>
      <c r="AH31" s="12">
        <f t="shared" si="7"/>
        <v>1720729409.784966</v>
      </c>
      <c r="AI31" s="12">
        <f t="shared" si="7"/>
        <v>1808802350.7634625</v>
      </c>
      <c r="AJ31" s="12">
        <f t="shared" si="7"/>
        <v>1905682585.8398089</v>
      </c>
      <c r="AK31" s="12">
        <f t="shared" si="7"/>
        <v>2012250844.42379</v>
      </c>
      <c r="AL31" s="12">
        <f t="shared" si="7"/>
        <v>2129475928.866169</v>
      </c>
      <c r="AM31" s="12">
        <f t="shared" si="7"/>
        <v>2258423521.7527857</v>
      </c>
      <c r="AN31" s="12">
        <f t="shared" si="7"/>
        <v>2400265873.9280643</v>
      </c>
      <c r="AO31" s="12">
        <f t="shared" si="7"/>
        <v>2556292461.3208709</v>
      </c>
      <c r="AP31" s="12">
        <f t="shared" si="7"/>
        <v>2727921707.4529581</v>
      </c>
      <c r="AQ31" s="3"/>
    </row>
    <row r="32" spans="2:43" s="6" customFormat="1" ht="24" customHeight="1" x14ac:dyDescent="0.3">
      <c r="B32" s="5" t="s">
        <v>46</v>
      </c>
      <c r="C32" s="3">
        <f>C31*0.1</f>
        <v>100000000</v>
      </c>
      <c r="D32" s="3">
        <f t="shared" ref="D32:AP32" si="8">D31*0.1</f>
        <v>98000000</v>
      </c>
      <c r="E32" s="3">
        <f t="shared" si="8"/>
        <v>95800000</v>
      </c>
      <c r="F32" s="3">
        <f t="shared" si="8"/>
        <v>93380000</v>
      </c>
      <c r="G32" s="3">
        <f t="shared" si="8"/>
        <v>90718000</v>
      </c>
      <c r="H32" s="3">
        <f t="shared" si="8"/>
        <v>91389800</v>
      </c>
      <c r="I32" s="3">
        <f t="shared" si="8"/>
        <v>92128780</v>
      </c>
      <c r="J32" s="3">
        <f t="shared" si="8"/>
        <v>92941658</v>
      </c>
      <c r="K32" s="3">
        <f t="shared" si="8"/>
        <v>93835823.800000012</v>
      </c>
      <c r="L32" s="3">
        <f t="shared" si="8"/>
        <v>94819406.180000007</v>
      </c>
      <c r="M32" s="3">
        <f t="shared" si="8"/>
        <v>95901346.798000008</v>
      </c>
      <c r="N32" s="3">
        <f t="shared" si="8"/>
        <v>97091481.477800012</v>
      </c>
      <c r="O32" s="3">
        <f t="shared" si="8"/>
        <v>98400629.625580013</v>
      </c>
      <c r="P32" s="3">
        <f t="shared" si="8"/>
        <v>99840692.588138014</v>
      </c>
      <c r="Q32" s="3">
        <f t="shared" si="8"/>
        <v>101424761.84695183</v>
      </c>
      <c r="R32" s="3">
        <f t="shared" si="8"/>
        <v>103167238.031647</v>
      </c>
      <c r="S32" s="3">
        <f t="shared" si="8"/>
        <v>105083961.83481169</v>
      </c>
      <c r="T32" s="3">
        <f t="shared" si="8"/>
        <v>107192358.01829286</v>
      </c>
      <c r="U32" s="3">
        <f t="shared" si="8"/>
        <v>109511593.82012215</v>
      </c>
      <c r="V32" s="3">
        <f t="shared" si="8"/>
        <v>112062753.20213437</v>
      </c>
      <c r="W32" s="3">
        <f t="shared" si="8"/>
        <v>114869028.52234781</v>
      </c>
      <c r="X32" s="3">
        <f t="shared" si="8"/>
        <v>117955931.37458259</v>
      </c>
      <c r="Y32" s="3">
        <f t="shared" si="8"/>
        <v>121351524.51204084</v>
      </c>
      <c r="Z32" s="3">
        <f t="shared" si="8"/>
        <v>125086676.96324492</v>
      </c>
      <c r="AA32" s="3">
        <f t="shared" si="8"/>
        <v>129195344.65956941</v>
      </c>
      <c r="AB32" s="3">
        <f t="shared" si="8"/>
        <v>133714879.12552637</v>
      </c>
      <c r="AC32" s="3">
        <f t="shared" si="8"/>
        <v>138686367.03807899</v>
      </c>
      <c r="AD32" s="3">
        <f t="shared" si="8"/>
        <v>144155003.74188691</v>
      </c>
      <c r="AE32" s="3">
        <f t="shared" si="8"/>
        <v>150170504.11607561</v>
      </c>
      <c r="AF32" s="3">
        <f t="shared" si="8"/>
        <v>156787554.52768314</v>
      </c>
      <c r="AG32" s="3">
        <f t="shared" si="8"/>
        <v>164066309.98045146</v>
      </c>
      <c r="AH32" s="3">
        <f t="shared" si="8"/>
        <v>172072940.97849661</v>
      </c>
      <c r="AI32" s="3">
        <f t="shared" si="8"/>
        <v>180880235.07634628</v>
      </c>
      <c r="AJ32" s="3">
        <f t="shared" si="8"/>
        <v>190568258.58398092</v>
      </c>
      <c r="AK32" s="3">
        <f t="shared" si="8"/>
        <v>201225084.442379</v>
      </c>
      <c r="AL32" s="3">
        <f t="shared" si="8"/>
        <v>212947592.88661692</v>
      </c>
      <c r="AM32" s="3">
        <f t="shared" si="8"/>
        <v>225842352.17527857</v>
      </c>
      <c r="AN32" s="3">
        <f t="shared" si="8"/>
        <v>240026587.39280644</v>
      </c>
      <c r="AO32" s="3">
        <f t="shared" si="8"/>
        <v>255629246.13208711</v>
      </c>
      <c r="AP32" s="3">
        <f t="shared" si="8"/>
        <v>272792170.74529582</v>
      </c>
      <c r="AQ32" s="3"/>
    </row>
    <row r="33" spans="2:42" ht="24" customHeight="1" x14ac:dyDescent="0.3">
      <c r="B33" s="1" t="s">
        <v>44</v>
      </c>
      <c r="C33" s="2">
        <f>(C31+C32-C29)-C31</f>
        <v>-20000000</v>
      </c>
      <c r="D33" s="2">
        <f t="shared" ref="D33" si="9">(D31+D32-D29)-D31</f>
        <v>-22000000</v>
      </c>
      <c r="E33" s="2">
        <f t="shared" ref="E33" si="10">(E31+E32-E29)-E31</f>
        <v>-24200000</v>
      </c>
      <c r="F33" s="2">
        <f>(F31+F32-F29)-F31</f>
        <v>-26620000</v>
      </c>
      <c r="G33" s="2">
        <f t="shared" ref="G33" si="11">(G31+G32-G29)-G31</f>
        <v>6718000</v>
      </c>
      <c r="H33" s="2">
        <f t="shared" ref="H33" si="12">(H31+H32-H29)-H31</f>
        <v>7389800</v>
      </c>
      <c r="I33" s="2">
        <f t="shared" ref="I33" si="13">(I31+I32-I29)-I31</f>
        <v>8128780</v>
      </c>
      <c r="J33" s="2">
        <f t="shared" ref="J33" si="14">(J31+J32-J29)-J31</f>
        <v>8941658</v>
      </c>
      <c r="K33" s="2">
        <f t="shared" ref="K33" si="15">(K31+K32-K29)-K31</f>
        <v>9835823.7999999523</v>
      </c>
      <c r="L33" s="2">
        <f t="shared" ref="L33" si="16">(L31+L32-L29)-L31</f>
        <v>10819406.180000067</v>
      </c>
      <c r="M33" s="2">
        <f t="shared" ref="M33" si="17">(M31+M32-M29)-M31</f>
        <v>11901346.797999978</v>
      </c>
      <c r="N33" s="2">
        <f t="shared" ref="N33" si="18">(N31+N32-N29)-N31</f>
        <v>13091481.477800012</v>
      </c>
      <c r="O33" s="2">
        <f t="shared" ref="O33" si="19">(O31+O32-O29)-O31</f>
        <v>14400629.625580072</v>
      </c>
      <c r="P33" s="2">
        <f t="shared" ref="P33" si="20">(P31+P32-P29)-P31</f>
        <v>15840692.588138103</v>
      </c>
      <c r="Q33" s="2">
        <f t="shared" ref="Q33" si="21">(Q31+Q32-Q29)-Q31</f>
        <v>17424761.846951723</v>
      </c>
      <c r="R33" s="2">
        <f t="shared" ref="R33" si="22">(R31+R32-R29)-R31</f>
        <v>19167238.031646967</v>
      </c>
      <c r="S33" s="2">
        <f t="shared" ref="S33" si="23">(S31+S32-S29)-S31</f>
        <v>21083961.834811687</v>
      </c>
      <c r="T33" s="2">
        <f t="shared" ref="T33" si="24">(T31+T32-T29)-T31</f>
        <v>23192358.018292904</v>
      </c>
      <c r="U33" s="2">
        <f t="shared" ref="U33" si="25">(U31+U32-U29)-U31</f>
        <v>25511593.820122242</v>
      </c>
      <c r="V33" s="2">
        <f t="shared" ref="V33" si="26">(V31+V32-V29)-V31</f>
        <v>28062753.202134371</v>
      </c>
      <c r="W33" s="2">
        <f t="shared" ref="W33" si="27">(W31+W32-W29)-W31</f>
        <v>30869028.522347689</v>
      </c>
      <c r="X33" s="2">
        <f t="shared" ref="X33" si="28">(X31+X32-X29)-X31</f>
        <v>33955931.374582529</v>
      </c>
      <c r="Y33" s="2">
        <f t="shared" ref="Y33" si="29">(Y31+Y32-Y29)-Y31</f>
        <v>37351524.512040854</v>
      </c>
      <c r="Z33" s="2">
        <f t="shared" ref="Z33" si="30">(Z31+Z32-Z29)-Z31</f>
        <v>41086676.963244915</v>
      </c>
      <c r="AA33" s="2">
        <f t="shared" ref="AA33" si="31">(AA31+AA32-AA29)-AA31</f>
        <v>45195344.659569502</v>
      </c>
      <c r="AB33" s="2">
        <f t="shared" ref="AB33" si="32">(AB31+AB32-AB29)-AB31</f>
        <v>49714879.125526428</v>
      </c>
      <c r="AC33" s="2">
        <f t="shared" ref="AC33" si="33">(AC31+AC32-AC29)-AC31</f>
        <v>54686367.038079023</v>
      </c>
      <c r="AD33" s="2">
        <f t="shared" ref="AD33" si="34">(AD31+AD32-AD29)-AD31</f>
        <v>60155003.741886854</v>
      </c>
      <c r="AE33" s="2">
        <f t="shared" ref="AE33" si="35">(AE31+AE32-AE29)-AE31</f>
        <v>66170504.116075516</v>
      </c>
      <c r="AF33" s="2">
        <f t="shared" ref="AF33" si="36">(AF31+AF32-AF29)-AF31</f>
        <v>72787554.52768302</v>
      </c>
      <c r="AG33" s="2">
        <f t="shared" ref="AG33" si="37">(AG31+AG32-AG29)-AG31</f>
        <v>80066309.980451584</v>
      </c>
      <c r="AH33" s="2">
        <f t="shared" ref="AH33" si="38">(AH31+AH32-AH29)-AH31</f>
        <v>88072940.978496552</v>
      </c>
      <c r="AI33" s="2">
        <f t="shared" ref="AI33" si="39">(AI31+AI32-AI29)-AI31</f>
        <v>96880235.076346397</v>
      </c>
      <c r="AJ33" s="2">
        <f t="shared" ref="AJ33" si="40">(AJ31+AJ32-AJ29)-AJ31</f>
        <v>106568258.58398104</v>
      </c>
      <c r="AK33" s="2">
        <f t="shared" ref="AK33" si="41">(AK31+AK32-AK29)-AK31</f>
        <v>117225084.442379</v>
      </c>
      <c r="AL33" s="2">
        <f t="shared" ref="AL33" si="42">(AL31+AL32-AL29)-AL31</f>
        <v>128947592.88661671</v>
      </c>
      <c r="AM33" s="2">
        <f t="shared" ref="AM33" si="43">(AM31+AM32-AM29)-AM31</f>
        <v>141842352.17527866</v>
      </c>
      <c r="AN33" s="2">
        <f t="shared" ref="AN33" si="44">(AN31+AN32-AN29)-AN31</f>
        <v>156026587.39280653</v>
      </c>
      <c r="AO33" s="2">
        <f t="shared" ref="AO33" si="45">(AO31+AO32-AO29)-AO31</f>
        <v>171629246.13208723</v>
      </c>
      <c r="AP33" s="2">
        <f t="shared" ref="AP33" si="46">(AP31+AP32-AP29)-AP31</f>
        <v>188792170.745296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부채매칭 포트폴리오 시뮬레이션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Junwan</dc:creator>
  <cp:lastModifiedBy>Park Junwan</cp:lastModifiedBy>
  <dcterms:created xsi:type="dcterms:W3CDTF">2025-05-17T10:34:11Z</dcterms:created>
  <dcterms:modified xsi:type="dcterms:W3CDTF">2025-05-17T11:15:25Z</dcterms:modified>
</cp:coreProperties>
</file>