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대회관리\2026\제8회 경기도어울림체육대회\"/>
    </mc:Choice>
  </mc:AlternateContent>
  <bookViews>
    <workbookView xWindow="-105" yWindow="-105" windowWidth="23250" windowHeight="12450" tabRatio="650" firstSheet="11" activeTab="11"/>
  </bookViews>
  <sheets>
    <sheet name="확인사항" sheetId="20" state="hidden" r:id="rId1"/>
    <sheet name="복식명단" sheetId="18" state="hidden" r:id="rId2"/>
    <sheet name="휠체어어울림복식" sheetId="21" state="hidden" r:id="rId3"/>
    <sheet name="휠복(남)" sheetId="25" state="hidden" r:id="rId4"/>
    <sheet name="휠복(여)" sheetId="26" state="hidden" r:id="rId5"/>
    <sheet name="스탠딩 어울림복식" sheetId="22" state="hidden" r:id="rId6"/>
    <sheet name="스복(남)" sheetId="27" state="hidden" r:id="rId7"/>
    <sheet name="스복(여)" sheetId="28" state="hidden" r:id="rId8"/>
    <sheet name="단체전명단" sheetId="19" state="hidden" r:id="rId9"/>
    <sheet name="휠체어어울림단체전" sheetId="23" state="hidden" r:id="rId10"/>
    <sheet name="스탠딩어울림단체전" sheetId="24" state="hidden" r:id="rId11"/>
    <sheet name="휠복(남)대진표" sheetId="14" r:id="rId12"/>
    <sheet name="휠복(여)대진표" sheetId="15" r:id="rId13"/>
    <sheet name="스복(남)대진표" sheetId="12" r:id="rId14"/>
    <sheet name="스복(여)대진표" sheetId="13" r:id="rId15"/>
    <sheet name="단체휠(대진표)" sheetId="16" r:id="rId16"/>
    <sheet name="단체스(대진표) 4팀" sheetId="29" r:id="rId17"/>
  </sheets>
  <definedNames>
    <definedName name="_xlnm._FilterDatabase" localSheetId="16" hidden="1">'단체스(대진표) 4팀'!$O$5:$Q$5</definedName>
    <definedName name="_xlnm._FilterDatabase" localSheetId="8" hidden="1">단체전명단!$A$1:$K$46</definedName>
    <definedName name="_xlnm._FilterDatabase" localSheetId="15" hidden="1">'단체휠(대진표)'!$O$5:$Q$5</definedName>
    <definedName name="_xlnm._FilterDatabase" localSheetId="1" hidden="1">복식명단!$A$1:$N$50</definedName>
    <definedName name="_xlnm._FilterDatabase" localSheetId="6" hidden="1">'스복(남)'!$A$1:$D$78</definedName>
    <definedName name="_xlnm._FilterDatabase" localSheetId="13" hidden="1">'스복(남)대진표'!$AG$5:$AJ$5</definedName>
    <definedName name="_xlnm._FilterDatabase" localSheetId="7" hidden="1">'스복(여)'!$A$1:$D$78</definedName>
    <definedName name="_xlnm._FilterDatabase" localSheetId="14" hidden="1">'스복(여)대진표'!$AA$5:$AD$5</definedName>
    <definedName name="_xlnm._FilterDatabase" localSheetId="5" hidden="1">'스탠딩 어울림복식'!$A$1:$D$78</definedName>
    <definedName name="_xlnm._FilterDatabase" localSheetId="3" hidden="1">'휠복(남)'!$A$1:$D$26</definedName>
    <definedName name="_xlnm._FilterDatabase" localSheetId="11" hidden="1">'휠복(남)대진표'!$U$5:$X$5</definedName>
    <definedName name="_xlnm._FilterDatabase" localSheetId="4" hidden="1">'휠복(여)'!$A$1:$D$26</definedName>
    <definedName name="_xlnm._FilterDatabase" localSheetId="12" hidden="1">'휠복(여)대진표'!$U$5:$X$5</definedName>
    <definedName name="_xlnm._FilterDatabase" localSheetId="2" hidden="1">휠체어어울림복식!$A$1:$D$26</definedName>
    <definedName name="_xlnm.Print_Area" localSheetId="13">'스복(남)대진표'!$A$1:$AD$66</definedName>
    <definedName name="_xlnm.Print_Area" localSheetId="14">'스복(여)대진표'!$A$1:$X$34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9" l="1"/>
  <c r="K5" i="16"/>
  <c r="B10" i="29"/>
  <c r="B9" i="29"/>
  <c r="K9" i="29"/>
  <c r="H8" i="29"/>
  <c r="E8" i="29"/>
  <c r="H7" i="29"/>
  <c r="E7" i="29"/>
  <c r="B6" i="29"/>
  <c r="B5" i="29"/>
  <c r="B2" i="29"/>
  <c r="Q18" i="15"/>
  <c r="Q17" i="15"/>
  <c r="Q10" i="15"/>
  <c r="Q9" i="15"/>
  <c r="Q18" i="14"/>
  <c r="Q17" i="14"/>
  <c r="Q10" i="14"/>
  <c r="W34" i="13"/>
  <c r="W33" i="13"/>
  <c r="W26" i="13"/>
  <c r="W25" i="13"/>
  <c r="W22" i="13"/>
  <c r="W21" i="13"/>
  <c r="W18" i="13"/>
  <c r="W17" i="13"/>
  <c r="W14" i="13"/>
  <c r="W13" i="13"/>
  <c r="W9" i="13"/>
  <c r="AC66" i="12"/>
  <c r="AC65" i="12"/>
  <c r="AC58" i="12"/>
  <c r="AC57" i="12"/>
  <c r="AC50" i="12"/>
  <c r="AC49" i="12"/>
  <c r="AC46" i="12"/>
  <c r="AC45" i="12"/>
  <c r="AC42" i="12"/>
  <c r="AC41" i="12"/>
  <c r="AC38" i="12"/>
  <c r="AC37" i="12"/>
  <c r="AC34" i="12"/>
  <c r="AC33" i="12"/>
  <c r="AC30" i="12"/>
  <c r="AC29" i="12"/>
  <c r="AC26" i="12"/>
  <c r="AC25" i="12"/>
  <c r="AC22" i="12"/>
  <c r="AC21" i="12"/>
  <c r="AC14" i="12"/>
  <c r="AC13" i="12"/>
  <c r="AC6" i="12"/>
  <c r="AC5" i="12"/>
  <c r="B66" i="12"/>
  <c r="B65" i="12"/>
  <c r="B58" i="12"/>
  <c r="B57" i="12"/>
  <c r="B50" i="12"/>
  <c r="B49" i="12"/>
  <c r="B46" i="12"/>
  <c r="B45" i="12"/>
  <c r="B42" i="12"/>
  <c r="B41" i="12"/>
  <c r="B38" i="12"/>
  <c r="B37" i="12"/>
  <c r="B34" i="12"/>
  <c r="B33" i="12"/>
  <c r="B30" i="12"/>
  <c r="B29" i="12"/>
  <c r="B26" i="12"/>
  <c r="B25" i="12"/>
  <c r="B5" i="12"/>
  <c r="B6" i="12"/>
  <c r="E63" i="12"/>
  <c r="B21" i="12"/>
  <c r="B13" i="12"/>
  <c r="B2" i="16" l="1"/>
  <c r="E2" i="14" l="1"/>
  <c r="K10" i="16"/>
  <c r="K9" i="16"/>
  <c r="H8" i="16"/>
  <c r="E8" i="16"/>
  <c r="H7" i="16"/>
  <c r="E7" i="16"/>
  <c r="K6" i="16"/>
  <c r="B6" i="16"/>
  <c r="B5" i="16"/>
  <c r="B18" i="15" l="1"/>
  <c r="B17" i="15"/>
  <c r="N16" i="15"/>
  <c r="E16" i="15"/>
  <c r="N15" i="15"/>
  <c r="E15" i="15"/>
  <c r="B14" i="15"/>
  <c r="B13" i="15"/>
  <c r="K12" i="15"/>
  <c r="H12" i="15"/>
  <c r="K11" i="15"/>
  <c r="H11" i="15"/>
  <c r="N8" i="15"/>
  <c r="E8" i="15"/>
  <c r="N7" i="15"/>
  <c r="E7" i="15"/>
  <c r="Q6" i="15"/>
  <c r="B6" i="15"/>
  <c r="Q5" i="15"/>
  <c r="B5" i="15"/>
  <c r="E2" i="15"/>
  <c r="B18" i="14"/>
  <c r="B17" i="14"/>
  <c r="N16" i="14"/>
  <c r="E16" i="14"/>
  <c r="N15" i="14"/>
  <c r="E15" i="14"/>
  <c r="B14" i="14"/>
  <c r="B13" i="14"/>
  <c r="K12" i="14"/>
  <c r="H12" i="14"/>
  <c r="K11" i="14"/>
  <c r="H11" i="14"/>
  <c r="Q9" i="14"/>
  <c r="N8" i="14"/>
  <c r="E8" i="14"/>
  <c r="N7" i="14"/>
  <c r="E7" i="14"/>
  <c r="Q6" i="14"/>
  <c r="B6" i="14"/>
  <c r="Q5" i="14"/>
  <c r="B5" i="14"/>
  <c r="H2" i="13" l="1"/>
  <c r="K2" i="12"/>
  <c r="B34" i="13"/>
  <c r="B33" i="13"/>
  <c r="T32" i="13"/>
  <c r="E32" i="13"/>
  <c r="T31" i="13"/>
  <c r="E31" i="13"/>
  <c r="B30" i="13"/>
  <c r="B29" i="13"/>
  <c r="Q28" i="13"/>
  <c r="H28" i="13"/>
  <c r="Q27" i="13"/>
  <c r="H27" i="13"/>
  <c r="AC26" i="13"/>
  <c r="B26" i="13"/>
  <c r="AC25" i="13"/>
  <c r="B25" i="13"/>
  <c r="T24" i="13"/>
  <c r="E24" i="13"/>
  <c r="T23" i="13"/>
  <c r="E23" i="13"/>
  <c r="B22" i="13"/>
  <c r="B21" i="13"/>
  <c r="N20" i="13"/>
  <c r="K20" i="13"/>
  <c r="N19" i="13"/>
  <c r="K19" i="13"/>
  <c r="B18" i="13"/>
  <c r="B17" i="13"/>
  <c r="T16" i="13"/>
  <c r="E16" i="13"/>
  <c r="T15" i="13"/>
  <c r="E15" i="13"/>
  <c r="B14" i="13"/>
  <c r="B13" i="13"/>
  <c r="Q12" i="13"/>
  <c r="H12" i="13"/>
  <c r="Q11" i="13"/>
  <c r="H11" i="13"/>
  <c r="W10" i="13"/>
  <c r="T8" i="13"/>
  <c r="E8" i="13"/>
  <c r="T7" i="13"/>
  <c r="E7" i="13"/>
  <c r="W6" i="13"/>
  <c r="B6" i="13"/>
  <c r="W5" i="13"/>
  <c r="B5" i="13"/>
  <c r="Z64" i="12"/>
  <c r="E64" i="12"/>
  <c r="Z63" i="12"/>
  <c r="W60" i="12"/>
  <c r="H60" i="12"/>
  <c r="W59" i="12"/>
  <c r="H59" i="12"/>
  <c r="Z56" i="12"/>
  <c r="E56" i="12"/>
  <c r="Z55" i="12"/>
  <c r="E55" i="12"/>
  <c r="T52" i="12"/>
  <c r="K52" i="12"/>
  <c r="T51" i="12"/>
  <c r="K51" i="12"/>
  <c r="Z48" i="12"/>
  <c r="E48" i="12"/>
  <c r="Z47" i="12"/>
  <c r="E47" i="12"/>
  <c r="W44" i="12"/>
  <c r="H44" i="12"/>
  <c r="W43" i="12"/>
  <c r="H43" i="12"/>
  <c r="Z40" i="12"/>
  <c r="E40" i="12"/>
  <c r="Z39" i="12"/>
  <c r="E39" i="12"/>
  <c r="Q36" i="12"/>
  <c r="N36" i="12"/>
  <c r="Q35" i="12"/>
  <c r="N35" i="12"/>
  <c r="Z32" i="12"/>
  <c r="E32" i="12"/>
  <c r="Z31" i="12"/>
  <c r="E31" i="12"/>
  <c r="W28" i="12"/>
  <c r="H28" i="12"/>
  <c r="W27" i="12"/>
  <c r="H27" i="12"/>
  <c r="Z24" i="12"/>
  <c r="E24" i="12"/>
  <c r="Z23" i="12"/>
  <c r="E23" i="12"/>
  <c r="B22" i="12"/>
  <c r="T20" i="12"/>
  <c r="K20" i="12"/>
  <c r="T19" i="12"/>
  <c r="K19" i="12"/>
  <c r="Z16" i="12"/>
  <c r="E16" i="12"/>
  <c r="Z15" i="12"/>
  <c r="E15" i="12"/>
  <c r="B14" i="12"/>
  <c r="W12" i="12"/>
  <c r="H12" i="12"/>
  <c r="W11" i="12"/>
  <c r="H11" i="12"/>
  <c r="Z8" i="12"/>
  <c r="E8" i="12"/>
  <c r="Z7" i="12"/>
  <c r="E7" i="12"/>
</calcChain>
</file>

<file path=xl/sharedStrings.xml><?xml version="1.0" encoding="utf-8"?>
<sst xmlns="http://schemas.openxmlformats.org/spreadsheetml/2006/main" count="2130" uniqueCount="654">
  <si>
    <t>스포츠등급</t>
    <phoneticPr fontId="1" type="noConversion"/>
  </si>
  <si>
    <t>성명</t>
    <phoneticPr fontId="1" type="noConversion"/>
  </si>
  <si>
    <t>만 나이</t>
    <phoneticPr fontId="1" type="noConversion"/>
  </si>
  <si>
    <t>광명시</t>
  </si>
  <si>
    <t>송창훈</t>
  </si>
  <si>
    <t>남성</t>
  </si>
  <si>
    <t>1974-08-11</t>
  </si>
  <si>
    <t>51</t>
  </si>
  <si>
    <t>비장애인</t>
  </si>
  <si>
    <t>탁구 어울림 단체전 스탠딩 &gt; TT6 ~ DF(혼성)</t>
  </si>
  <si>
    <t>의왕시</t>
  </si>
  <si>
    <t>여성</t>
  </si>
  <si>
    <t>56</t>
  </si>
  <si>
    <t>탁구 어울림 복식 스탠딩 &gt; TT6 ~ DF(여)</t>
  </si>
  <si>
    <t>DF</t>
  </si>
  <si>
    <t>65</t>
  </si>
  <si>
    <t>청각장애</t>
  </si>
  <si>
    <t>탁구 어울림 복식 스탠딩 &gt; TT6 ~ DF(남)</t>
  </si>
  <si>
    <t>임수일</t>
  </si>
  <si>
    <t>1978-04-05</t>
  </si>
  <si>
    <t>48</t>
  </si>
  <si>
    <t>TT11</t>
  </si>
  <si>
    <t>임예빈</t>
  </si>
  <si>
    <t>2006-07-21</t>
  </si>
  <si>
    <t>19</t>
  </si>
  <si>
    <t>지적장애</t>
  </si>
  <si>
    <t>안양시</t>
  </si>
  <si>
    <t>TT9</t>
  </si>
  <si>
    <t>부천시</t>
  </si>
  <si>
    <t>60</t>
  </si>
  <si>
    <t>탁구 어울림 복식 휠체어 &gt; TT1 ~ TT5(여)</t>
  </si>
  <si>
    <t>탁구 어울림 복식 휠체어 &gt; TT1 ~ TT5(남)</t>
  </si>
  <si>
    <t>송진욱</t>
  </si>
  <si>
    <t>2009-04-16</t>
  </si>
  <si>
    <t>17</t>
  </si>
  <si>
    <t>수원시</t>
  </si>
  <si>
    <t>김진혁</t>
  </si>
  <si>
    <t>1977-11-20</t>
  </si>
  <si>
    <t xml:space="preserve">- </t>
  </si>
  <si>
    <t>2007-09-14</t>
  </si>
  <si>
    <t>18</t>
  </si>
  <si>
    <t>양평군</t>
  </si>
  <si>
    <t>66</t>
  </si>
  <si>
    <t>여주시</t>
  </si>
  <si>
    <t>57</t>
  </si>
  <si>
    <t>69</t>
  </si>
  <si>
    <t>58</t>
  </si>
  <si>
    <t>27</t>
  </si>
  <si>
    <t>26</t>
  </si>
  <si>
    <t>21</t>
  </si>
  <si>
    <t>하남시</t>
  </si>
  <si>
    <t>TT6</t>
  </si>
  <si>
    <t>뇌병변장애</t>
  </si>
  <si>
    <t>62</t>
  </si>
  <si>
    <t>79</t>
  </si>
  <si>
    <t>지체장애</t>
  </si>
  <si>
    <t>용인시</t>
  </si>
  <si>
    <t>오승탁</t>
  </si>
  <si>
    <t>1948-11-12</t>
  </si>
  <si>
    <t>77</t>
  </si>
  <si>
    <t>탁구 어울림 단체전 휠체어 &gt; TT1 ~ TT5(혼성)</t>
  </si>
  <si>
    <t>시흥시</t>
  </si>
  <si>
    <t>TT7</t>
  </si>
  <si>
    <t>67</t>
  </si>
  <si>
    <t>54</t>
  </si>
  <si>
    <t>TT10</t>
  </si>
  <si>
    <t>TT8</t>
  </si>
  <si>
    <t>이명철</t>
  </si>
  <si>
    <t>1977-01-26</t>
  </si>
  <si>
    <t>49</t>
  </si>
  <si>
    <t>민복임</t>
  </si>
  <si>
    <t>1963-08-23</t>
  </si>
  <si>
    <t>우순탁</t>
  </si>
  <si>
    <t>1965-07-22</t>
  </si>
  <si>
    <t>이신섭</t>
  </si>
  <si>
    <t>1958-12-30</t>
  </si>
  <si>
    <t>61</t>
  </si>
  <si>
    <t>광주시</t>
  </si>
  <si>
    <t>윤교인</t>
  </si>
  <si>
    <t>2004-06-26</t>
  </si>
  <si>
    <t>왕유림</t>
  </si>
  <si>
    <t>1998-02-16</t>
  </si>
  <si>
    <t>28</t>
  </si>
  <si>
    <t>안산시</t>
  </si>
  <si>
    <t>김태인</t>
  </si>
  <si>
    <t>1962-01-22</t>
  </si>
  <si>
    <t>64</t>
  </si>
  <si>
    <t>이승종</t>
  </si>
  <si>
    <t>1963-05-24</t>
  </si>
  <si>
    <t>김찬우</t>
  </si>
  <si>
    <t>1995-11-29</t>
  </si>
  <si>
    <t>30</t>
  </si>
  <si>
    <t>정지원</t>
  </si>
  <si>
    <t>1969-03-05</t>
  </si>
  <si>
    <t>정종섭</t>
  </si>
  <si>
    <t>1972-09-14</t>
  </si>
  <si>
    <t>53</t>
  </si>
  <si>
    <t>오준수</t>
  </si>
  <si>
    <t>1974-10-04</t>
  </si>
  <si>
    <t>이지은</t>
  </si>
  <si>
    <t>1972-12-11</t>
  </si>
  <si>
    <t>한지호</t>
  </si>
  <si>
    <t>1994-06-14</t>
  </si>
  <si>
    <t>31</t>
  </si>
  <si>
    <t>안성시</t>
  </si>
  <si>
    <t>동두천시</t>
  </si>
  <si>
    <t>63</t>
  </si>
  <si>
    <t>TT5</t>
  </si>
  <si>
    <t>TT4</t>
  </si>
  <si>
    <t>TT1</t>
  </si>
  <si>
    <t>평택시</t>
  </si>
  <si>
    <t>김영미</t>
  </si>
  <si>
    <t>1964-12-30</t>
  </si>
  <si>
    <t>홍복실</t>
  </si>
  <si>
    <t>1953-05-20</t>
  </si>
  <si>
    <t>73</t>
  </si>
  <si>
    <t>김가빈</t>
  </si>
  <si>
    <t>1959-01-25</t>
  </si>
  <si>
    <t>염천호</t>
  </si>
  <si>
    <t>1953-07-14</t>
  </si>
  <si>
    <t>72</t>
  </si>
  <si>
    <t>최해숙</t>
  </si>
  <si>
    <t>1962-10-10</t>
  </si>
  <si>
    <t>김현수</t>
  </si>
  <si>
    <t>1969-10-01</t>
  </si>
  <si>
    <t>백상기</t>
  </si>
  <si>
    <t>1970-08-01</t>
  </si>
  <si>
    <t>55</t>
  </si>
  <si>
    <t>심재문</t>
  </si>
  <si>
    <t>1969-02-26</t>
  </si>
  <si>
    <t>TT3</t>
  </si>
  <si>
    <t>이영실</t>
  </si>
  <si>
    <t>1969-11-01</t>
  </si>
  <si>
    <t>조경애</t>
  </si>
  <si>
    <t>1968-02-01</t>
  </si>
  <si>
    <t>이영철</t>
  </si>
  <si>
    <t>1947-02-10</t>
  </si>
  <si>
    <t>이두현</t>
  </si>
  <si>
    <t>1951-11-28</t>
  </si>
  <si>
    <t>74</t>
  </si>
  <si>
    <t>이강락</t>
  </si>
  <si>
    <t>1953-09-29</t>
  </si>
  <si>
    <t>박보미</t>
  </si>
  <si>
    <t>1998-10-20</t>
  </si>
  <si>
    <t>박정조</t>
  </si>
  <si>
    <t>1959-02-11</t>
  </si>
  <si>
    <t>성남시</t>
  </si>
  <si>
    <t>남은주</t>
  </si>
  <si>
    <t>1972-09-25</t>
  </si>
  <si>
    <t>이영미</t>
  </si>
  <si>
    <t>1972-07-25</t>
  </si>
  <si>
    <t>김약수</t>
  </si>
  <si>
    <t>1959-05-04</t>
  </si>
  <si>
    <t>이계수</t>
  </si>
  <si>
    <t>1959-06-20</t>
  </si>
  <si>
    <t>이효찬</t>
  </si>
  <si>
    <t>1966-08-23</t>
  </si>
  <si>
    <t>59</t>
  </si>
  <si>
    <t>김포시</t>
  </si>
  <si>
    <t>박행복</t>
  </si>
  <si>
    <t>2006-08-30</t>
  </si>
  <si>
    <t>탁구 어울림 복식 휠체어 &gt; TT6 ~ DF(남)</t>
  </si>
  <si>
    <t>장재경</t>
  </si>
  <si>
    <t>1964-03-24</t>
  </si>
  <si>
    <t>장영훈</t>
  </si>
  <si>
    <t>2000-03-30</t>
  </si>
  <si>
    <t>하현지</t>
  </si>
  <si>
    <t>1998-05-14</t>
  </si>
  <si>
    <t>TT2</t>
  </si>
  <si>
    <t>김재홍</t>
  </si>
  <si>
    <t>2000-12-14</t>
  </si>
  <si>
    <t>25</t>
  </si>
  <si>
    <t>송순식</t>
  </si>
  <si>
    <t>1960-09-01</t>
  </si>
  <si>
    <t>권혜정</t>
  </si>
  <si>
    <t>1963-10-12</t>
  </si>
  <si>
    <t>장상준</t>
  </si>
  <si>
    <t>1956-06-18</t>
  </si>
  <si>
    <t>박명덕</t>
  </si>
  <si>
    <t>1972-07-21</t>
  </si>
  <si>
    <t>유호준</t>
  </si>
  <si>
    <t>1971-12-07</t>
  </si>
  <si>
    <t>윤영준</t>
  </si>
  <si>
    <t>1969-12-31</t>
  </si>
  <si>
    <t>모미경</t>
  </si>
  <si>
    <t>1972-08-17</t>
  </si>
  <si>
    <t>김종수</t>
  </si>
  <si>
    <t>1972-05-12</t>
  </si>
  <si>
    <t>전치국</t>
  </si>
  <si>
    <t>1961-05-09</t>
  </si>
  <si>
    <t>성별</t>
    <phoneticPr fontId="1" type="noConversion"/>
  </si>
  <si>
    <t>시/군</t>
    <phoneticPr fontId="1" type="noConversion"/>
  </si>
  <si>
    <t>생년월일</t>
    <phoneticPr fontId="1" type="noConversion"/>
  </si>
  <si>
    <t>장애유형</t>
    <phoneticPr fontId="1" type="noConversion"/>
  </si>
  <si>
    <t>참가종목</t>
    <phoneticPr fontId="1" type="noConversion"/>
  </si>
  <si>
    <t>탁구 어울림 단체전 스탠딩 &gt; TT6 ~ DF(혼성)</t>
    <phoneticPr fontId="1" type="noConversion"/>
  </si>
  <si>
    <t>탁구 어울림 복식 휠체어 &gt; TT1 ~ TT5(남)</t>
    <phoneticPr fontId="1" type="noConversion"/>
  </si>
  <si>
    <t>탁구 어울림 단체전 휠체어 &gt; TT1 ~ TT5(혼성)</t>
    <phoneticPr fontId="1" type="noConversion"/>
  </si>
  <si>
    <t>탁구 어울림 복식 스탠딩 &gt; TT6 ~ DF(여)</t>
    <phoneticPr fontId="1" type="noConversion"/>
  </si>
  <si>
    <t>탁구 어울림 복식 스탠딩 &gt; TT6 ~ DF(남)</t>
    <phoneticPr fontId="1" type="noConversion"/>
  </si>
  <si>
    <t>탁구 어울림 복식 휠체어 &gt; TT1 ~ TT5(여)</t>
    <phoneticPr fontId="1" type="noConversion"/>
  </si>
  <si>
    <t>김포시</t>
    <phoneticPr fontId="1" type="noConversion"/>
  </si>
  <si>
    <t>광명시</t>
    <phoneticPr fontId="1" type="noConversion"/>
  </si>
  <si>
    <t>광주시</t>
    <phoneticPr fontId="1" type="noConversion"/>
  </si>
  <si>
    <t>성남시</t>
    <phoneticPr fontId="1" type="noConversion"/>
  </si>
  <si>
    <t>안산시</t>
    <phoneticPr fontId="1" type="noConversion"/>
  </si>
  <si>
    <t>용인시</t>
    <phoneticPr fontId="1" type="noConversion"/>
  </si>
  <si>
    <t>평택시</t>
    <phoneticPr fontId="1" type="noConversion"/>
  </si>
  <si>
    <t>32강</t>
    <phoneticPr fontId="1" type="noConversion"/>
  </si>
  <si>
    <t>16강</t>
    <phoneticPr fontId="1" type="noConversion"/>
  </si>
  <si>
    <t>16강</t>
    <phoneticPr fontId="1" type="noConversion"/>
  </si>
  <si>
    <t>8강</t>
    <phoneticPr fontId="1" type="noConversion"/>
  </si>
  <si>
    <t>8강</t>
    <phoneticPr fontId="1" type="noConversion"/>
  </si>
  <si>
    <t>4강</t>
    <phoneticPr fontId="1" type="noConversion"/>
  </si>
  <si>
    <t>4강</t>
    <phoneticPr fontId="1" type="noConversion"/>
  </si>
  <si>
    <t>32강</t>
    <phoneticPr fontId="1" type="noConversion"/>
  </si>
  <si>
    <t>추첨번호</t>
    <phoneticPr fontId="1" type="noConversion"/>
  </si>
  <si>
    <t>팀명</t>
    <phoneticPr fontId="1" type="noConversion"/>
  </si>
  <si>
    <t>선수이름</t>
    <phoneticPr fontId="1" type="noConversion"/>
  </si>
  <si>
    <t>BYE</t>
    <phoneticPr fontId="1" type="noConversion"/>
  </si>
  <si>
    <t>BYE</t>
    <phoneticPr fontId="1" type="noConversion"/>
  </si>
  <si>
    <t>BYE</t>
    <phoneticPr fontId="1" type="noConversion"/>
  </si>
  <si>
    <t>우승</t>
    <phoneticPr fontId="1" type="noConversion"/>
  </si>
  <si>
    <t>번호입력</t>
    <phoneticPr fontId="1" type="noConversion"/>
  </si>
  <si>
    <t>제8회 경기도 어울림 체육대회 2026 김포</t>
    <phoneticPr fontId="1" type="noConversion"/>
  </si>
  <si>
    <t>4강</t>
    <phoneticPr fontId="1" type="noConversion"/>
  </si>
  <si>
    <t>16강</t>
    <phoneticPr fontId="1" type="noConversion"/>
  </si>
  <si>
    <t>추첨번호</t>
  </si>
  <si>
    <t>팀명</t>
  </si>
  <si>
    <t>선수명</t>
  </si>
  <si>
    <t>김약수,민홍기</t>
    <phoneticPr fontId="1" type="noConversion"/>
  </si>
  <si>
    <t>문형배,유연동</t>
    <phoneticPr fontId="1" type="noConversion"/>
  </si>
  <si>
    <t>백상기,염천호</t>
    <phoneticPr fontId="1" type="noConversion"/>
  </si>
  <si>
    <t>이효찬,정근호</t>
    <phoneticPr fontId="1" type="noConversion"/>
  </si>
  <si>
    <t>오태호,정윤호</t>
    <phoneticPr fontId="1" type="noConversion"/>
  </si>
  <si>
    <t>곽오신,안성환</t>
    <phoneticPr fontId="1" type="noConversion"/>
  </si>
  <si>
    <t>박정조,이영철</t>
    <phoneticPr fontId="1" type="noConversion"/>
  </si>
  <si>
    <t>김종명,이용운</t>
    <phoneticPr fontId="1" type="noConversion"/>
  </si>
  <si>
    <t>한지호,오준수</t>
    <phoneticPr fontId="1" type="noConversion"/>
  </si>
  <si>
    <t>박행복,박명덕</t>
    <phoneticPr fontId="1" type="noConversion"/>
  </si>
  <si>
    <t>김찬우,이승종</t>
    <phoneticPr fontId="1" type="noConversion"/>
  </si>
  <si>
    <t>최덕신,신원동</t>
    <phoneticPr fontId="1" type="noConversion"/>
  </si>
  <si>
    <t>송우성,박동식</t>
    <phoneticPr fontId="1" type="noConversion"/>
  </si>
  <si>
    <t>김종익,김일래</t>
    <phoneticPr fontId="1" type="noConversion"/>
  </si>
  <si>
    <t>양광영,이기환</t>
    <phoneticPr fontId="1" type="noConversion"/>
  </si>
  <si>
    <t>정종섭,김태인</t>
    <phoneticPr fontId="1" type="noConversion"/>
  </si>
  <si>
    <t>송순식,유호준</t>
    <phoneticPr fontId="1" type="noConversion"/>
  </si>
  <si>
    <t>박종희,신동오</t>
    <phoneticPr fontId="1" type="noConversion"/>
  </si>
  <si>
    <t>배시묵,추연석</t>
    <phoneticPr fontId="1" type="noConversion"/>
  </si>
  <si>
    <t>우순탁,김진혁</t>
    <phoneticPr fontId="1" type="noConversion"/>
  </si>
  <si>
    <t>이신섭,이명철</t>
    <phoneticPr fontId="1" type="noConversion"/>
  </si>
  <si>
    <t>전학수,박만수</t>
    <phoneticPr fontId="1" type="noConversion"/>
  </si>
  <si>
    <t>장재경,이두현</t>
    <phoneticPr fontId="1" type="noConversion"/>
  </si>
  <si>
    <t>이계수,남은주</t>
    <phoneticPr fontId="1" type="noConversion"/>
  </si>
  <si>
    <t>최해숙,김영미</t>
    <phoneticPr fontId="1" type="noConversion"/>
  </si>
  <si>
    <t>윤교인,이지은</t>
    <phoneticPr fontId="1" type="noConversion"/>
  </si>
  <si>
    <t>홍지수,유은숙</t>
    <phoneticPr fontId="1" type="noConversion"/>
  </si>
  <si>
    <t>안혜수,이성실</t>
    <phoneticPr fontId="1" type="noConversion"/>
  </si>
  <si>
    <t>홍수연,전순옥</t>
    <phoneticPr fontId="1" type="noConversion"/>
  </si>
  <si>
    <t>조은정,황이정</t>
    <phoneticPr fontId="1" type="noConversion"/>
  </si>
  <si>
    <t>원유림,원재신</t>
    <phoneticPr fontId="1" type="noConversion"/>
  </si>
  <si>
    <t>오세희,박태숙</t>
    <phoneticPr fontId="1" type="noConversion"/>
  </si>
  <si>
    <t>박보미,김선혜</t>
    <phoneticPr fontId="1" type="noConversion"/>
  </si>
  <si>
    <t>조순자,원경숙</t>
    <phoneticPr fontId="1" type="noConversion"/>
  </si>
  <si>
    <t>김명자,김정란</t>
    <phoneticPr fontId="1" type="noConversion"/>
  </si>
  <si>
    <t>이성순,최영진</t>
    <phoneticPr fontId="1" type="noConversion"/>
  </si>
  <si>
    <t>정지원,이경순</t>
    <phoneticPr fontId="1" type="noConversion"/>
  </si>
  <si>
    <t>체급</t>
    <phoneticPr fontId="1" type="noConversion"/>
  </si>
  <si>
    <t>박덕환,오지훈</t>
    <phoneticPr fontId="1" type="noConversion"/>
  </si>
  <si>
    <t>전치국,윤영준</t>
    <phoneticPr fontId="1" type="noConversion"/>
  </si>
  <si>
    <t>김재홍,이강락</t>
    <phoneticPr fontId="1" type="noConversion"/>
  </si>
  <si>
    <t>장상준,김종수</t>
    <phoneticPr fontId="1" type="noConversion"/>
  </si>
  <si>
    <t>허진회,왕비용</t>
    <phoneticPr fontId="1" type="noConversion"/>
  </si>
  <si>
    <t>장영훈,오승탁</t>
    <phoneticPr fontId="1" type="noConversion"/>
  </si>
  <si>
    <t>박춘열,이영미</t>
    <phoneticPr fontId="1" type="noConversion"/>
  </si>
  <si>
    <t>하현지,신미영</t>
    <phoneticPr fontId="1" type="noConversion"/>
  </si>
  <si>
    <t>이영실,홍복실</t>
    <phoneticPr fontId="1" type="noConversion"/>
  </si>
  <si>
    <t>권혜정,모미경</t>
    <phoneticPr fontId="1" type="noConversion"/>
  </si>
  <si>
    <t>조경애,김가빈</t>
    <phoneticPr fontId="1" type="noConversion"/>
  </si>
  <si>
    <t>김문자,조미선</t>
    <phoneticPr fontId="1" type="noConversion"/>
  </si>
  <si>
    <t>TT11한지호,TT11윤교인,TT11왕유림,오준수,이지은</t>
    <phoneticPr fontId="1" type="noConversion"/>
  </si>
  <si>
    <t>TT10이효찬,DF김약수,DF이계수,남은주,이영미</t>
    <phoneticPr fontId="1" type="noConversion"/>
  </si>
  <si>
    <t>TT7정종섭,TT11김찬우,TT7정지원,김태인,이승종</t>
    <phoneticPr fontId="1" type="noConversion"/>
  </si>
  <si>
    <t>TT10박정조,TT9장재경,TT11박보미,이영철,이두현</t>
    <phoneticPr fontId="1" type="noConversion"/>
  </si>
  <si>
    <t>TT3장상준,TT2전치국,TT4권혜정,김종수,윤영준</t>
    <phoneticPr fontId="1" type="noConversion"/>
  </si>
  <si>
    <t>TT4장영훈,TT2김재홍,TT3하현지,오승탁,이강락</t>
    <phoneticPr fontId="1" type="noConversion"/>
  </si>
  <si>
    <t>조</t>
    <phoneticPr fontId="1" type="noConversion"/>
  </si>
  <si>
    <t>선수명</t>
    <phoneticPr fontId="1" type="noConversion"/>
  </si>
  <si>
    <t>남</t>
    <phoneticPr fontId="1" type="noConversion"/>
  </si>
  <si>
    <t>여</t>
    <phoneticPr fontId="1" type="noConversion"/>
  </si>
  <si>
    <t>입력 수정사항</t>
    <phoneticPr fontId="1" type="noConversion"/>
  </si>
  <si>
    <r>
      <t xml:space="preserve">탁구 어울림 </t>
    </r>
    <r>
      <rPr>
        <sz val="11"/>
        <color rgb="FFFF0000"/>
        <rFont val="맑은 고딕"/>
        <family val="3"/>
        <charset val="129"/>
        <scheme val="minor"/>
      </rPr>
      <t>복식 스탠딩</t>
    </r>
    <r>
      <rPr>
        <sz val="11"/>
        <color theme="1"/>
        <rFont val="맑은 고딕"/>
        <family val="2"/>
        <charset val="129"/>
        <scheme val="minor"/>
      </rPr>
      <t xml:space="preserve"> &gt; TT6 ~ DF(남)</t>
    </r>
    <phoneticPr fontId="1" type="noConversion"/>
  </si>
  <si>
    <r>
      <rPr>
        <sz val="11"/>
        <rFont val="맑은 고딕"/>
        <family val="3"/>
        <charset val="129"/>
        <scheme val="minor"/>
      </rPr>
      <t>탁구 어울림 복식 휠체어</t>
    </r>
    <r>
      <rPr>
        <sz val="11"/>
        <color rgb="FFFF0000"/>
        <rFont val="맑은 고딕"/>
        <family val="2"/>
        <charset val="129"/>
        <scheme val="minor"/>
      </rPr>
      <t xml:space="preserve"> &gt; TT1 ~ TT5(여)</t>
    </r>
    <phoneticPr fontId="1" type="noConversion"/>
  </si>
  <si>
    <r>
      <rPr>
        <sz val="11"/>
        <rFont val="맑은 고딕"/>
        <family val="3"/>
        <charset val="129"/>
        <scheme val="minor"/>
      </rPr>
      <t>탁구 어울림 복식 휠체어</t>
    </r>
    <r>
      <rPr>
        <sz val="11"/>
        <color rgb="FFFF0000"/>
        <rFont val="맑은 고딕"/>
        <family val="2"/>
        <charset val="129"/>
        <scheme val="minor"/>
      </rPr>
      <t xml:space="preserve"> &gt; TT1 ~ TT5(남)</t>
    </r>
    <phoneticPr fontId="1" type="noConversion"/>
  </si>
  <si>
    <t>단체전 구성조건 
*복식에 참가하는 선수로 구성 해당 사항 안됨.</t>
    <phoneticPr fontId="1" type="noConversion"/>
  </si>
  <si>
    <t>휠체어 어울림복식</t>
    <phoneticPr fontId="20" type="noConversion"/>
  </si>
  <si>
    <t>연번</t>
  </si>
  <si>
    <t>소속</t>
    <phoneticPr fontId="20" type="noConversion"/>
  </si>
  <si>
    <t>김포시1</t>
    <phoneticPr fontId="20" type="noConversion"/>
  </si>
  <si>
    <t>박행복</t>
    <phoneticPr fontId="20" type="noConversion"/>
  </si>
  <si>
    <t>박명덕</t>
    <phoneticPr fontId="20" type="noConversion"/>
  </si>
  <si>
    <t>김포시2</t>
    <phoneticPr fontId="20" type="noConversion"/>
  </si>
  <si>
    <t>송순식</t>
    <phoneticPr fontId="20" type="noConversion"/>
  </si>
  <si>
    <t>유호준</t>
    <phoneticPr fontId="20" type="noConversion"/>
  </si>
  <si>
    <t>권혜정</t>
    <phoneticPr fontId="20" type="noConversion"/>
  </si>
  <si>
    <t>윤영준</t>
    <phoneticPr fontId="20" type="noConversion"/>
  </si>
  <si>
    <t>장상준</t>
    <phoneticPr fontId="20" type="noConversion"/>
  </si>
  <si>
    <t>모미경</t>
    <phoneticPr fontId="20" type="noConversion"/>
  </si>
  <si>
    <t>전치국</t>
    <phoneticPr fontId="20" type="noConversion"/>
  </si>
  <si>
    <t>김종수</t>
    <phoneticPr fontId="20" type="noConversion"/>
  </si>
  <si>
    <t>부천시1</t>
    <phoneticPr fontId="20" type="noConversion"/>
  </si>
  <si>
    <t>부천시2</t>
    <phoneticPr fontId="20" type="noConversion"/>
  </si>
  <si>
    <t>부천시3</t>
  </si>
  <si>
    <t>성남시</t>
    <phoneticPr fontId="20" type="noConversion"/>
  </si>
  <si>
    <t>용인시1</t>
    <phoneticPr fontId="20" type="noConversion"/>
  </si>
  <si>
    <t>용인시2</t>
  </si>
  <si>
    <t>용인시3</t>
  </si>
  <si>
    <t>평택시1</t>
    <phoneticPr fontId="20" type="noConversion"/>
  </si>
  <si>
    <t>평택시2</t>
  </si>
  <si>
    <t>스탠딩 어울림복식</t>
    <phoneticPr fontId="20" type="noConversion"/>
  </si>
  <si>
    <t>소속</t>
    <phoneticPr fontId="20" type="noConversion"/>
  </si>
  <si>
    <t>성별(부수)</t>
    <phoneticPr fontId="20" type="noConversion"/>
  </si>
  <si>
    <t>광명시</t>
    <phoneticPr fontId="20" type="noConversion"/>
  </si>
  <si>
    <t>송창훈</t>
    <phoneticPr fontId="20" type="noConversion"/>
  </si>
  <si>
    <t>송진욱</t>
    <phoneticPr fontId="20" type="noConversion"/>
  </si>
  <si>
    <t>광주시1</t>
    <phoneticPr fontId="20" type="noConversion"/>
  </si>
  <si>
    <t>윤교인</t>
    <phoneticPr fontId="20" type="noConversion"/>
  </si>
  <si>
    <t>이지은</t>
    <phoneticPr fontId="20" type="noConversion"/>
  </si>
  <si>
    <t>광주시2</t>
  </si>
  <si>
    <t>오준수</t>
    <phoneticPr fontId="20" type="noConversion"/>
  </si>
  <si>
    <t>한지호</t>
    <phoneticPr fontId="20" type="noConversion"/>
  </si>
  <si>
    <t>동두천시1</t>
    <phoneticPr fontId="20" type="noConversion"/>
  </si>
  <si>
    <t>유은숙</t>
    <phoneticPr fontId="20" type="noConversion"/>
  </si>
  <si>
    <t>홍지수</t>
    <phoneticPr fontId="20" type="noConversion"/>
  </si>
  <si>
    <t>동두천시2</t>
  </si>
  <si>
    <t>이기환</t>
    <phoneticPr fontId="20" type="noConversion"/>
  </si>
  <si>
    <t>양광영</t>
    <phoneticPr fontId="20" type="noConversion"/>
  </si>
  <si>
    <t>성남시1</t>
    <phoneticPr fontId="20" type="noConversion"/>
  </si>
  <si>
    <t>정근호</t>
    <phoneticPr fontId="20" type="noConversion"/>
  </si>
  <si>
    <t>김약수</t>
    <phoneticPr fontId="20" type="noConversion"/>
  </si>
  <si>
    <t>성남시2</t>
  </si>
  <si>
    <t>남은주</t>
    <phoneticPr fontId="20" type="noConversion"/>
  </si>
  <si>
    <t>이계수</t>
    <phoneticPr fontId="20" type="noConversion"/>
  </si>
  <si>
    <t>성남시3</t>
  </si>
  <si>
    <t>민홍기</t>
    <phoneticPr fontId="20" type="noConversion"/>
  </si>
  <si>
    <t>이효찬</t>
    <phoneticPr fontId="20" type="noConversion"/>
  </si>
  <si>
    <t>수원시1</t>
    <phoneticPr fontId="20" type="noConversion"/>
  </si>
  <si>
    <t>김진혁</t>
    <phoneticPr fontId="20" type="noConversion"/>
  </si>
  <si>
    <t>우순탁</t>
    <phoneticPr fontId="20" type="noConversion"/>
  </si>
  <si>
    <t>수원시2</t>
  </si>
  <si>
    <t>이명철</t>
    <phoneticPr fontId="20" type="noConversion"/>
  </si>
  <si>
    <t>이신섭</t>
    <phoneticPr fontId="20" type="noConversion"/>
  </si>
  <si>
    <t>시흥시1</t>
    <phoneticPr fontId="20" type="noConversion"/>
  </si>
  <si>
    <t>최영진</t>
    <phoneticPr fontId="20" type="noConversion"/>
  </si>
  <si>
    <t>이성순</t>
    <phoneticPr fontId="20" type="noConversion"/>
  </si>
  <si>
    <t>시흥시2</t>
  </si>
  <si>
    <t>정윤호</t>
    <phoneticPr fontId="20" type="noConversion"/>
  </si>
  <si>
    <t>오태호</t>
    <phoneticPr fontId="20" type="noConversion"/>
  </si>
  <si>
    <t>안산시1</t>
    <phoneticPr fontId="20" type="noConversion"/>
  </si>
  <si>
    <t>이경순</t>
    <phoneticPr fontId="20" type="noConversion"/>
  </si>
  <si>
    <t>정지원</t>
    <phoneticPr fontId="20" type="noConversion"/>
  </si>
  <si>
    <t>안산시2</t>
  </si>
  <si>
    <t>김태인</t>
    <phoneticPr fontId="20" type="noConversion"/>
  </si>
  <si>
    <t>김찬우</t>
    <phoneticPr fontId="20" type="noConversion"/>
  </si>
  <si>
    <t>안산시3</t>
  </si>
  <si>
    <t>이승종</t>
    <phoneticPr fontId="20" type="noConversion"/>
  </si>
  <si>
    <t>정종섭</t>
    <phoneticPr fontId="20" type="noConversion"/>
  </si>
  <si>
    <t>안성시</t>
    <phoneticPr fontId="20" type="noConversion"/>
  </si>
  <si>
    <t>곽오신</t>
    <phoneticPr fontId="20" type="noConversion"/>
  </si>
  <si>
    <t>안성환</t>
    <phoneticPr fontId="20" type="noConversion"/>
  </si>
  <si>
    <t>안양시1</t>
    <phoneticPr fontId="20" type="noConversion"/>
  </si>
  <si>
    <t>전학수</t>
    <phoneticPr fontId="20" type="noConversion"/>
  </si>
  <si>
    <t>박만수</t>
    <phoneticPr fontId="20" type="noConversion"/>
  </si>
  <si>
    <t>안양시2</t>
  </si>
  <si>
    <t>신동오</t>
    <phoneticPr fontId="20" type="noConversion"/>
  </si>
  <si>
    <t>박종희</t>
    <phoneticPr fontId="20" type="noConversion"/>
  </si>
  <si>
    <t>양평군1</t>
    <phoneticPr fontId="20" type="noConversion"/>
  </si>
  <si>
    <t>이성실</t>
    <phoneticPr fontId="20" type="noConversion"/>
  </si>
  <si>
    <t>안혜수</t>
    <phoneticPr fontId="20" type="noConversion"/>
  </si>
  <si>
    <t>양평군2</t>
  </si>
  <si>
    <t>신원동</t>
    <phoneticPr fontId="20" type="noConversion"/>
  </si>
  <si>
    <t>최덕신</t>
    <phoneticPr fontId="20" type="noConversion"/>
  </si>
  <si>
    <t>양평군3</t>
  </si>
  <si>
    <t>전순옥</t>
    <phoneticPr fontId="20" type="noConversion"/>
  </si>
  <si>
    <t>홍수연</t>
    <phoneticPr fontId="20" type="noConversion"/>
  </si>
  <si>
    <t>여주시1</t>
    <phoneticPr fontId="20" type="noConversion"/>
  </si>
  <si>
    <t>황이정</t>
    <phoneticPr fontId="20" type="noConversion"/>
  </si>
  <si>
    <t>원유림</t>
    <phoneticPr fontId="20" type="noConversion"/>
  </si>
  <si>
    <t>여주시2</t>
  </si>
  <si>
    <t>원재신</t>
    <phoneticPr fontId="20" type="noConversion"/>
  </si>
  <si>
    <t>조은정</t>
    <phoneticPr fontId="20" type="noConversion"/>
  </si>
  <si>
    <t>여주시3</t>
  </si>
  <si>
    <t>박동식</t>
    <phoneticPr fontId="20" type="noConversion"/>
  </si>
  <si>
    <t>김종익</t>
    <phoneticPr fontId="20" type="noConversion"/>
  </si>
  <si>
    <t>여주시4</t>
  </si>
  <si>
    <t>김일래</t>
    <phoneticPr fontId="20" type="noConversion"/>
  </si>
  <si>
    <t>송우성</t>
    <phoneticPr fontId="20" type="noConversion"/>
  </si>
  <si>
    <t>용인시1</t>
    <phoneticPr fontId="20" type="noConversion"/>
  </si>
  <si>
    <t>이영철</t>
    <phoneticPr fontId="20" type="noConversion"/>
  </si>
  <si>
    <t>박정조</t>
    <phoneticPr fontId="20" type="noConversion"/>
  </si>
  <si>
    <t>이두현</t>
    <phoneticPr fontId="20" type="noConversion"/>
  </si>
  <si>
    <t>장재경</t>
    <phoneticPr fontId="20" type="noConversion"/>
  </si>
  <si>
    <t>박태숙</t>
    <phoneticPr fontId="20" type="noConversion"/>
  </si>
  <si>
    <t>박보미</t>
    <phoneticPr fontId="20" type="noConversion"/>
  </si>
  <si>
    <t>용인시4</t>
  </si>
  <si>
    <t>김선혜</t>
    <phoneticPr fontId="20" type="noConversion"/>
  </si>
  <si>
    <t>오세희</t>
    <phoneticPr fontId="20" type="noConversion"/>
  </si>
  <si>
    <t>의왕시1</t>
    <phoneticPr fontId="20" type="noConversion"/>
  </si>
  <si>
    <t>원경숙</t>
    <phoneticPr fontId="20" type="noConversion"/>
  </si>
  <si>
    <t>조순자</t>
    <phoneticPr fontId="20" type="noConversion"/>
  </si>
  <si>
    <t>의왕시2</t>
  </si>
  <si>
    <t>문형배</t>
    <phoneticPr fontId="20" type="noConversion"/>
  </si>
  <si>
    <t>유연동</t>
    <phoneticPr fontId="20" type="noConversion"/>
  </si>
  <si>
    <t>의왕시3</t>
  </si>
  <si>
    <t>김정란</t>
    <phoneticPr fontId="20" type="noConversion"/>
  </si>
  <si>
    <t>김명자</t>
    <phoneticPr fontId="20" type="noConversion"/>
  </si>
  <si>
    <t>평택시1</t>
    <phoneticPr fontId="20" type="noConversion"/>
  </si>
  <si>
    <t>김영미</t>
    <phoneticPr fontId="20" type="noConversion"/>
  </si>
  <si>
    <t>최해숙</t>
    <phoneticPr fontId="20" type="noConversion"/>
  </si>
  <si>
    <t>염천호</t>
    <phoneticPr fontId="20" type="noConversion"/>
  </si>
  <si>
    <t>백상기</t>
    <phoneticPr fontId="20" type="noConversion"/>
  </si>
  <si>
    <t>하남시1</t>
    <phoneticPr fontId="20" type="noConversion"/>
  </si>
  <si>
    <t>추연석</t>
    <phoneticPr fontId="20" type="noConversion"/>
  </si>
  <si>
    <t>김종명</t>
    <phoneticPr fontId="20" type="noConversion"/>
  </si>
  <si>
    <t>하남시2</t>
  </si>
  <si>
    <t>이용운</t>
    <phoneticPr fontId="20" type="noConversion"/>
  </si>
  <si>
    <t>배시묵</t>
    <phoneticPr fontId="20" type="noConversion"/>
  </si>
  <si>
    <t>휠체어 어울림단체전</t>
    <phoneticPr fontId="20" type="noConversion"/>
  </si>
  <si>
    <t>소속</t>
    <phoneticPr fontId="20" type="noConversion"/>
  </si>
  <si>
    <t>체급(부수)</t>
    <phoneticPr fontId="20" type="noConversion"/>
  </si>
  <si>
    <t>김포시</t>
    <phoneticPr fontId="20" type="noConversion"/>
  </si>
  <si>
    <t>권혜정</t>
    <phoneticPr fontId="20" type="noConversion"/>
  </si>
  <si>
    <t>장상준</t>
    <phoneticPr fontId="20" type="noConversion"/>
  </si>
  <si>
    <t>전치국</t>
    <phoneticPr fontId="20" type="noConversion"/>
  </si>
  <si>
    <t>부천시</t>
    <phoneticPr fontId="20" type="noConversion"/>
  </si>
  <si>
    <t>왕비용</t>
  </si>
  <si>
    <t>오지훈</t>
  </si>
  <si>
    <t>김문자</t>
  </si>
  <si>
    <t>허진회</t>
  </si>
  <si>
    <t>박덕환</t>
  </si>
  <si>
    <t>용인시</t>
    <phoneticPr fontId="20" type="noConversion"/>
  </si>
  <si>
    <t>평택시</t>
    <phoneticPr fontId="20" type="noConversion"/>
  </si>
  <si>
    <t>스탠딩 어울림단체전</t>
    <phoneticPr fontId="20" type="noConversion"/>
  </si>
  <si>
    <t>소속</t>
    <phoneticPr fontId="20" type="noConversion"/>
  </si>
  <si>
    <t>성별부수)</t>
    <phoneticPr fontId="20" type="noConversion"/>
  </si>
  <si>
    <t>광명시</t>
    <phoneticPr fontId="20" type="noConversion"/>
  </si>
  <si>
    <t>광주시</t>
    <phoneticPr fontId="20" type="noConversion"/>
  </si>
  <si>
    <t>성남시</t>
    <phoneticPr fontId="20" type="noConversion"/>
  </si>
  <si>
    <t>안산시</t>
    <phoneticPr fontId="20" type="noConversion"/>
  </si>
  <si>
    <t>용인시</t>
    <phoneticPr fontId="20" type="noConversion"/>
  </si>
  <si>
    <t>평택시</t>
    <phoneticPr fontId="20" type="noConversion"/>
  </si>
  <si>
    <t>남</t>
    <phoneticPr fontId="1" type="noConversion"/>
  </si>
  <si>
    <t>김포시1</t>
    <phoneticPr fontId="1" type="noConversion"/>
  </si>
  <si>
    <t>김포시2</t>
    <phoneticPr fontId="1" type="noConversion"/>
  </si>
  <si>
    <t>김포시3</t>
    <phoneticPr fontId="1" type="noConversion"/>
  </si>
  <si>
    <t>여</t>
    <phoneticPr fontId="1" type="noConversion"/>
  </si>
  <si>
    <t>TT4(여)</t>
    <phoneticPr fontId="1" type="noConversion"/>
  </si>
  <si>
    <t>TT4(여)</t>
    <phoneticPr fontId="1" type="noConversion"/>
  </si>
  <si>
    <t>TT3(남)</t>
    <phoneticPr fontId="1" type="noConversion"/>
  </si>
  <si>
    <t>남</t>
    <phoneticPr fontId="1" type="noConversion"/>
  </si>
  <si>
    <t>TT2(남)</t>
    <phoneticPr fontId="1" type="noConversion"/>
  </si>
  <si>
    <t>조미선</t>
    <phoneticPr fontId="20" type="noConversion"/>
  </si>
  <si>
    <t>김문자</t>
    <phoneticPr fontId="20" type="noConversion"/>
  </si>
  <si>
    <t>TT5(여)</t>
    <phoneticPr fontId="1" type="noConversion"/>
  </si>
  <si>
    <t>남</t>
    <phoneticPr fontId="1" type="noConversion"/>
  </si>
  <si>
    <t>왕비용</t>
    <phoneticPr fontId="20" type="noConversion"/>
  </si>
  <si>
    <t>박덕환</t>
    <phoneticPr fontId="20" type="noConversion"/>
  </si>
  <si>
    <t>TT1(남)</t>
    <phoneticPr fontId="1" type="noConversion"/>
  </si>
  <si>
    <t>TT4(여)</t>
    <phoneticPr fontId="1" type="noConversion"/>
  </si>
  <si>
    <t>여</t>
    <phoneticPr fontId="1" type="noConversion"/>
  </si>
  <si>
    <t>허진회</t>
    <phoneticPr fontId="20" type="noConversion"/>
  </si>
  <si>
    <t>오지훈</t>
    <phoneticPr fontId="20" type="noConversion"/>
  </si>
  <si>
    <t>박춘열</t>
    <phoneticPr fontId="20" type="noConversion"/>
  </si>
  <si>
    <t>이영미</t>
    <phoneticPr fontId="20" type="noConversion"/>
  </si>
  <si>
    <t>TT4(남)</t>
    <phoneticPr fontId="1" type="noConversion"/>
  </si>
  <si>
    <t>TT3(여)</t>
    <phoneticPr fontId="1" type="noConversion"/>
  </si>
  <si>
    <t>장영훈</t>
    <phoneticPr fontId="20" type="noConversion"/>
  </si>
  <si>
    <t>오승탁</t>
    <phoneticPr fontId="20" type="noConversion"/>
  </si>
  <si>
    <t>김재홍</t>
    <phoneticPr fontId="20" type="noConversion"/>
  </si>
  <si>
    <t>이강락</t>
    <phoneticPr fontId="20" type="noConversion"/>
  </si>
  <si>
    <t>TT2(남)</t>
    <phoneticPr fontId="1" type="noConversion"/>
  </si>
  <si>
    <t>신미영</t>
    <phoneticPr fontId="20" type="noConversion"/>
  </si>
  <si>
    <t>하현지</t>
    <phoneticPr fontId="20" type="noConversion"/>
  </si>
  <si>
    <t>TT4(여)</t>
    <phoneticPr fontId="1" type="noConversion"/>
  </si>
  <si>
    <t>조경애</t>
    <phoneticPr fontId="20" type="noConversion"/>
  </si>
  <si>
    <t>홍복실</t>
    <phoneticPr fontId="20" type="noConversion"/>
  </si>
  <si>
    <t>김가빈</t>
    <phoneticPr fontId="20" type="noConversion"/>
  </si>
  <si>
    <t>이영실</t>
    <phoneticPr fontId="20" type="noConversion"/>
  </si>
  <si>
    <t>남</t>
    <phoneticPr fontId="1" type="noConversion"/>
  </si>
  <si>
    <t>TT11(남)</t>
    <phoneticPr fontId="1" type="noConversion"/>
  </si>
  <si>
    <t>TT11(여)</t>
    <phoneticPr fontId="1" type="noConversion"/>
  </si>
  <si>
    <t>TT8(남)</t>
    <phoneticPr fontId="1" type="noConversion"/>
  </si>
  <si>
    <t>TT7(남)</t>
    <phoneticPr fontId="1" type="noConversion"/>
  </si>
  <si>
    <t>DF(남)</t>
    <phoneticPr fontId="1" type="noConversion"/>
  </si>
  <si>
    <t>DF(여)</t>
    <phoneticPr fontId="1" type="noConversion"/>
  </si>
  <si>
    <t>TT10(남)</t>
    <phoneticPr fontId="1" type="noConversion"/>
  </si>
  <si>
    <t>TT9(남)</t>
    <phoneticPr fontId="1" type="noConversion"/>
  </si>
  <si>
    <t>TT7(여)</t>
    <phoneticPr fontId="1" type="noConversion"/>
  </si>
  <si>
    <t>TT11(남)</t>
    <phoneticPr fontId="1" type="noConversion"/>
  </si>
  <si>
    <t>TT7(남)</t>
    <phoneticPr fontId="1" type="noConversion"/>
  </si>
  <si>
    <t>TT8(남)</t>
    <phoneticPr fontId="1" type="noConversion"/>
  </si>
  <si>
    <t>TT11(여)</t>
    <phoneticPr fontId="1" type="noConversion"/>
  </si>
  <si>
    <t>TT9(남)</t>
    <phoneticPr fontId="1" type="noConversion"/>
  </si>
  <si>
    <t>TT6(여)</t>
    <phoneticPr fontId="1" type="noConversion"/>
  </si>
  <si>
    <t>TT8(남)</t>
    <phoneticPr fontId="1" type="noConversion"/>
  </si>
  <si>
    <t>24팀</t>
    <phoneticPr fontId="1" type="noConversion"/>
  </si>
  <si>
    <t>남자</t>
    <phoneticPr fontId="1" type="noConversion"/>
  </si>
  <si>
    <t>여자</t>
    <phoneticPr fontId="1" type="noConversion"/>
  </si>
  <si>
    <t>14팀</t>
    <phoneticPr fontId="1" type="noConversion"/>
  </si>
  <si>
    <t>6팀</t>
    <phoneticPr fontId="1" type="noConversion"/>
  </si>
  <si>
    <t>TT3(남)</t>
    <phoneticPr fontId="1" type="noConversion"/>
  </si>
  <si>
    <t>TT2(남)</t>
    <phoneticPr fontId="1" type="noConversion"/>
  </si>
  <si>
    <t>부천시</t>
    <phoneticPr fontId="1" type="noConversion"/>
  </si>
  <si>
    <t>TT1박덕환,TT2허진회,TT5김문자.왕비용,오지훈</t>
    <phoneticPr fontId="1" type="noConversion"/>
  </si>
  <si>
    <t>TT2전치국,TT3장상준,TT4권혜정,김종수,윤영준</t>
    <phoneticPr fontId="1" type="noConversion"/>
  </si>
  <si>
    <t>전치국,김종수</t>
    <phoneticPr fontId="1" type="noConversion"/>
  </si>
  <si>
    <t>장상준,윤영준</t>
    <phoneticPr fontId="1" type="noConversion"/>
  </si>
  <si>
    <t>박덕환,왕비용</t>
    <phoneticPr fontId="1" type="noConversion"/>
  </si>
  <si>
    <t>허진회,오지훈</t>
    <phoneticPr fontId="1" type="noConversion"/>
  </si>
  <si>
    <t>김종수</t>
    <phoneticPr fontId="1" type="noConversion"/>
  </si>
  <si>
    <t>윤영준</t>
    <phoneticPr fontId="1" type="noConversion"/>
  </si>
  <si>
    <t>TT1(남)</t>
    <phoneticPr fontId="1" type="noConversion"/>
  </si>
  <si>
    <t>TT5(남)</t>
    <phoneticPr fontId="1" type="noConversion"/>
  </si>
  <si>
    <t>TT3(여)</t>
    <phoneticPr fontId="1" type="noConversion"/>
  </si>
  <si>
    <t>남</t>
    <phoneticPr fontId="1" type="noConversion"/>
  </si>
  <si>
    <t>복식 미참가</t>
  </si>
  <si>
    <r>
      <t>TT11송진욱,</t>
    </r>
    <r>
      <rPr>
        <sz val="11"/>
        <color rgb="FFFF0000"/>
        <rFont val="맑은 고딕"/>
        <family val="3"/>
        <charset val="129"/>
        <scheme val="minor"/>
      </rPr>
      <t>TT11김진혁</t>
    </r>
    <r>
      <rPr>
        <sz val="11"/>
        <color theme="1"/>
        <rFont val="맑은 고딕"/>
        <family val="2"/>
        <charset val="129"/>
        <scheme val="minor"/>
      </rPr>
      <t>,TT11임예빈,송창훈,임수일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</si>
  <si>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TT7김현수</t>
    </r>
    <r>
      <rPr>
        <sz val="11"/>
        <color theme="1"/>
        <rFont val="맑은 고딕"/>
        <family val="2"/>
        <charset val="129"/>
        <scheme val="minor"/>
      </rPr>
      <t>,DF백상기,TT10최해숙,염천호,김영미</t>
    </r>
    <phoneticPr fontId="1" type="noConversion"/>
  </si>
  <si>
    <t>빨강 : 복식 경기 미참여</t>
    <phoneticPr fontId="1" type="noConversion"/>
  </si>
  <si>
    <t>TT11(남)</t>
    <phoneticPr fontId="1" type="noConversion"/>
  </si>
  <si>
    <t>여</t>
    <phoneticPr fontId="1" type="noConversion"/>
  </si>
  <si>
    <t>TT11(여)</t>
    <phoneticPr fontId="1" type="noConversion"/>
  </si>
  <si>
    <t>남</t>
    <phoneticPr fontId="1" type="noConversion"/>
  </si>
  <si>
    <t>여</t>
    <phoneticPr fontId="1" type="noConversion"/>
  </si>
  <si>
    <t>DF(남)</t>
    <phoneticPr fontId="1" type="noConversion"/>
  </si>
  <si>
    <t>DF(여)</t>
    <phoneticPr fontId="1" type="noConversion"/>
  </si>
  <si>
    <t>TT7(남)</t>
    <phoneticPr fontId="1" type="noConversion"/>
  </si>
  <si>
    <t>TT7(여)</t>
    <phoneticPr fontId="1" type="noConversion"/>
  </si>
  <si>
    <t>TT9(남)</t>
    <phoneticPr fontId="1" type="noConversion"/>
  </si>
  <si>
    <t>TT10(남)</t>
    <phoneticPr fontId="1" type="noConversion"/>
  </si>
  <si>
    <t>TT7(남)</t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</si>
  <si>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TT5심재문</t>
    </r>
    <r>
      <rPr>
        <sz val="11"/>
        <color theme="1"/>
        <rFont val="맑은 고딕"/>
        <family val="2"/>
        <charset val="129"/>
        <scheme val="minor"/>
      </rPr>
      <t>,TT3이영실,TT4조경애,홍복실,김가빈</t>
    </r>
    <phoneticPr fontId="1" type="noConversion"/>
  </si>
  <si>
    <t>복식 미참가</t>
    <phoneticPr fontId="1" type="noConversion"/>
  </si>
  <si>
    <t>이영실,김가빈</t>
    <phoneticPr fontId="1" type="noConversion"/>
  </si>
  <si>
    <t>조경애,홍복실</t>
    <phoneticPr fontId="1" type="noConversion"/>
  </si>
  <si>
    <t>김찬우,김태인</t>
    <phoneticPr fontId="1" type="noConversion"/>
  </si>
  <si>
    <t>정종섭,이승종</t>
    <phoneticPr fontId="1" type="noConversion"/>
  </si>
  <si>
    <t>송우성,김일래</t>
    <phoneticPr fontId="1" type="noConversion"/>
  </si>
  <si>
    <t>김종익,박동식</t>
    <phoneticPr fontId="1" type="noConversion"/>
  </si>
  <si>
    <t>김종명,추연석</t>
    <phoneticPr fontId="1" type="noConversion"/>
  </si>
  <si>
    <t>배시묵,이용운</t>
    <phoneticPr fontId="1" type="noConversion"/>
  </si>
  <si>
    <t>원유림,황이정</t>
    <phoneticPr fontId="1" type="noConversion"/>
  </si>
  <si>
    <t>조은정,원재신</t>
    <phoneticPr fontId="1" type="noConversion"/>
  </si>
  <si>
    <t>오세희,김선혜</t>
    <phoneticPr fontId="1" type="noConversion"/>
  </si>
  <si>
    <t>박보미,박태숙</t>
    <phoneticPr fontId="1" type="noConversion"/>
  </si>
  <si>
    <t>TT2김재홍,TT4장영훈,TT3하현지,오승탁,이강락</t>
    <phoneticPr fontId="1" type="noConversion"/>
  </si>
  <si>
    <t>TT9장재경,TT10박정조,TT11박보미,이영철,이두현</t>
    <phoneticPr fontId="1" type="noConversion"/>
  </si>
  <si>
    <t>광명시</t>
    <phoneticPr fontId="1" type="noConversion"/>
  </si>
  <si>
    <t>송진욱,송창훈</t>
    <phoneticPr fontId="1" type="noConversion"/>
  </si>
  <si>
    <t>김포시1</t>
    <phoneticPr fontId="1" type="noConversion"/>
  </si>
  <si>
    <t>김포시2</t>
    <phoneticPr fontId="1" type="noConversion"/>
  </si>
  <si>
    <t>성남시1</t>
    <phoneticPr fontId="1" type="noConversion"/>
  </si>
  <si>
    <t>성남시3</t>
    <phoneticPr fontId="1" type="noConversion"/>
  </si>
  <si>
    <t>광주시2</t>
    <phoneticPr fontId="1" type="noConversion"/>
  </si>
  <si>
    <t>동두천시2</t>
    <phoneticPr fontId="1" type="noConversion"/>
  </si>
  <si>
    <t>수원시1</t>
    <phoneticPr fontId="1" type="noConversion"/>
  </si>
  <si>
    <t>수원시2</t>
    <phoneticPr fontId="1" type="noConversion"/>
  </si>
  <si>
    <t>시흥시2</t>
    <phoneticPr fontId="1" type="noConversion"/>
  </si>
  <si>
    <t>안산시2</t>
    <phoneticPr fontId="1" type="noConversion"/>
  </si>
  <si>
    <t>안산시3</t>
    <phoneticPr fontId="1" type="noConversion"/>
  </si>
  <si>
    <t>TT11</t>
    <phoneticPr fontId="1" type="noConversion"/>
  </si>
  <si>
    <t>TT9</t>
    <phoneticPr fontId="1" type="noConversion"/>
  </si>
  <si>
    <t>TT8</t>
    <phoneticPr fontId="1" type="noConversion"/>
  </si>
  <si>
    <t>안양시1</t>
    <phoneticPr fontId="1" type="noConversion"/>
  </si>
  <si>
    <t>안양시2</t>
    <phoneticPr fontId="1" type="noConversion"/>
  </si>
  <si>
    <t>여주시3</t>
    <phoneticPr fontId="1" type="noConversion"/>
  </si>
  <si>
    <t>여주시4</t>
    <phoneticPr fontId="1" type="noConversion"/>
  </si>
  <si>
    <t>용인시1</t>
    <phoneticPr fontId="1" type="noConversion"/>
  </si>
  <si>
    <t>용인시2</t>
    <phoneticPr fontId="1" type="noConversion"/>
  </si>
  <si>
    <t>의왕시2</t>
    <phoneticPr fontId="1" type="noConversion"/>
  </si>
  <si>
    <t>평택시2</t>
    <phoneticPr fontId="1" type="noConversion"/>
  </si>
  <si>
    <t>양평군1</t>
    <phoneticPr fontId="1" type="noConversion"/>
  </si>
  <si>
    <t>양평군3</t>
    <phoneticPr fontId="1" type="noConversion"/>
  </si>
  <si>
    <t>여주시1</t>
    <phoneticPr fontId="1" type="noConversion"/>
  </si>
  <si>
    <t>여주시2</t>
    <phoneticPr fontId="1" type="noConversion"/>
  </si>
  <si>
    <t>용인시3</t>
    <phoneticPr fontId="1" type="noConversion"/>
  </si>
  <si>
    <t>용인시4</t>
    <phoneticPr fontId="1" type="noConversion"/>
  </si>
  <si>
    <t>TT11</t>
    <phoneticPr fontId="1" type="noConversion"/>
  </si>
  <si>
    <t>TT7</t>
    <phoneticPr fontId="1" type="noConversion"/>
  </si>
  <si>
    <t>김포시3</t>
    <phoneticPr fontId="1" type="noConversion"/>
  </si>
  <si>
    <t>김포시2</t>
    <phoneticPr fontId="1" type="noConversion"/>
  </si>
  <si>
    <t>부천시2</t>
    <phoneticPr fontId="1" type="noConversion"/>
  </si>
  <si>
    <t>부천시3</t>
    <phoneticPr fontId="1" type="noConversion"/>
  </si>
  <si>
    <t>용인시2</t>
    <phoneticPr fontId="1" type="noConversion"/>
  </si>
  <si>
    <t>용인시1</t>
    <phoneticPr fontId="1" type="noConversion"/>
  </si>
  <si>
    <t>평택시2</t>
    <phoneticPr fontId="1" type="noConversion"/>
  </si>
  <si>
    <t>평택시1</t>
    <phoneticPr fontId="1" type="noConversion"/>
  </si>
  <si>
    <t>탁구 어울림 단체전 스탠딩 &gt; TT6 ~ DF(혼성)</t>
    <phoneticPr fontId="1" type="noConversion"/>
  </si>
  <si>
    <t>하남시1</t>
    <phoneticPr fontId="1" type="noConversion"/>
  </si>
  <si>
    <t>하남시2</t>
    <phoneticPr fontId="1" type="noConversion"/>
  </si>
  <si>
    <t>001-7/4-13:00-T1</t>
    <phoneticPr fontId="1" type="noConversion"/>
  </si>
  <si>
    <t>002-7/4-13:00-T2</t>
    <phoneticPr fontId="1" type="noConversion"/>
  </si>
  <si>
    <t>003-7/4-13:00-T3</t>
    <phoneticPr fontId="1" type="noConversion"/>
  </si>
  <si>
    <t>004-7/4-13:00-T4</t>
    <phoneticPr fontId="1" type="noConversion"/>
  </si>
  <si>
    <t>005-7/4-13:00-T5</t>
    <phoneticPr fontId="1" type="noConversion"/>
  </si>
  <si>
    <t>006-7/4-13:00-T6</t>
    <phoneticPr fontId="1" type="noConversion"/>
  </si>
  <si>
    <t>007-7/4-13:00-T7</t>
    <phoneticPr fontId="1" type="noConversion"/>
  </si>
  <si>
    <t>008-7/4-13:00-T8</t>
    <phoneticPr fontId="1" type="noConversion"/>
  </si>
  <si>
    <t>029-7/4-15:00-T5</t>
    <phoneticPr fontId="1" type="noConversion"/>
  </si>
  <si>
    <t>039-7/4-16:20-T3</t>
    <phoneticPr fontId="1" type="noConversion"/>
  </si>
  <si>
    <t>040-7/4-16:20-T4</t>
    <phoneticPr fontId="1" type="noConversion"/>
  </si>
  <si>
    <t>030-7/4-15:00-T6</t>
    <phoneticPr fontId="1" type="noConversion"/>
  </si>
  <si>
    <t>018-7/4-14:20-T2</t>
    <phoneticPr fontId="1" type="noConversion"/>
  </si>
  <si>
    <t>019-7/4-14:20-T3</t>
    <phoneticPr fontId="1" type="noConversion"/>
  </si>
  <si>
    <t>020-7/4-14:20-T4</t>
    <phoneticPr fontId="1" type="noConversion"/>
  </si>
  <si>
    <t>021-7/4-14:20-T5</t>
    <phoneticPr fontId="1" type="noConversion"/>
  </si>
  <si>
    <t>033-7/4-15:40-T1</t>
    <phoneticPr fontId="1" type="noConversion"/>
  </si>
  <si>
    <t>034-7/4-15:40-T2</t>
    <phoneticPr fontId="1" type="noConversion"/>
  </si>
  <si>
    <t>036-7/4-15:40-T4</t>
    <phoneticPr fontId="1" type="noConversion"/>
  </si>
  <si>
    <t>035-7/4-15:40-T3</t>
    <phoneticPr fontId="1" type="noConversion"/>
  </si>
  <si>
    <t>043-7/4-17:00-T1</t>
    <phoneticPr fontId="1" type="noConversion"/>
  </si>
  <si>
    <t>017-7/4-14:20-T1</t>
    <phoneticPr fontId="1" type="noConversion"/>
  </si>
  <si>
    <t>010-7/4-13:40-T2</t>
    <phoneticPr fontId="1" type="noConversion"/>
  </si>
  <si>
    <t>011-7/4-13:40-T3</t>
    <phoneticPr fontId="1" type="noConversion"/>
  </si>
  <si>
    <t>012-7/4-13:40-T4</t>
    <phoneticPr fontId="1" type="noConversion"/>
  </si>
  <si>
    <t>013-7/4-13:40-T5</t>
    <phoneticPr fontId="1" type="noConversion"/>
  </si>
  <si>
    <t>014-7/4-13:40-T6</t>
    <phoneticPr fontId="1" type="noConversion"/>
  </si>
  <si>
    <t>044-7/4-17:00-T2</t>
    <phoneticPr fontId="1" type="noConversion"/>
  </si>
  <si>
    <t>046-7/4-17:40-T1</t>
    <phoneticPr fontId="1" type="noConversion"/>
  </si>
  <si>
    <t>022-7/4-14:20-T6</t>
    <phoneticPr fontId="1" type="noConversion"/>
  </si>
  <si>
    <t>023-7/4-14:20-T7</t>
    <phoneticPr fontId="1" type="noConversion"/>
  </si>
  <si>
    <t>024-7/4-14:20-T8</t>
    <phoneticPr fontId="1" type="noConversion"/>
  </si>
  <si>
    <t>009-7/4-13:40-T1</t>
    <phoneticPr fontId="1" type="noConversion"/>
  </si>
  <si>
    <t>026-7/4-15:00-T2</t>
    <phoneticPr fontId="1" type="noConversion"/>
  </si>
  <si>
    <t>027-7/4-15:00-T3</t>
    <phoneticPr fontId="1" type="noConversion"/>
  </si>
  <si>
    <t>028-7/4-15:00-T4</t>
    <phoneticPr fontId="1" type="noConversion"/>
  </si>
  <si>
    <t>025-7/4-15:00-T1</t>
    <phoneticPr fontId="1" type="noConversion"/>
  </si>
  <si>
    <t>037-7/4-16:20-T1</t>
    <phoneticPr fontId="1" type="noConversion"/>
  </si>
  <si>
    <t>038-7/4-16:20-T2</t>
    <phoneticPr fontId="1" type="noConversion"/>
  </si>
  <si>
    <t>045-7/4-17:00-T3</t>
    <phoneticPr fontId="1" type="noConversion"/>
  </si>
  <si>
    <t>047-7/4-17:40-T3</t>
    <phoneticPr fontId="1" type="noConversion"/>
  </si>
  <si>
    <t>031-7/4-15:00-T7</t>
    <phoneticPr fontId="1" type="noConversion"/>
  </si>
  <si>
    <t>032-7/4-15:00-T8</t>
    <phoneticPr fontId="1" type="noConversion"/>
  </si>
  <si>
    <t>041-7/4-16:20-T5</t>
    <phoneticPr fontId="1" type="noConversion"/>
  </si>
  <si>
    <t>042-7/4-16:20-T6</t>
    <phoneticPr fontId="1" type="noConversion"/>
  </si>
  <si>
    <t>048-7/4-17:40-T5</t>
    <phoneticPr fontId="1" type="noConversion"/>
  </si>
  <si>
    <t>049-7/5-10:00-T1</t>
    <phoneticPr fontId="1" type="noConversion"/>
  </si>
  <si>
    <t>052-7/5-11:00-T1</t>
    <phoneticPr fontId="1" type="noConversion"/>
  </si>
  <si>
    <t>050-7/5-10:00-T5</t>
    <phoneticPr fontId="1" type="noConversion"/>
  </si>
  <si>
    <t>051-7/5-10:00-T7</t>
    <phoneticPr fontId="1" type="noConversion"/>
  </si>
  <si>
    <t>053-7/5-11:00-T5</t>
    <phoneticPr fontId="1" type="noConversion"/>
  </si>
  <si>
    <t>의왕시1</t>
    <phoneticPr fontId="1" type="noConversion"/>
  </si>
  <si>
    <t>의왕시3</t>
    <phoneticPr fontId="1" type="noConversion"/>
  </si>
  <si>
    <t>참가 취소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</si>
</sst>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 tint="4.9989318521683403E-2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color theme="0" tint="-0.14999847407452621"/>
      <name val="맑은 고딕"/>
      <family val="3"/>
      <charset val="129"/>
      <scheme val="minor"/>
    </font>
    <font>
      <sz val="11"/>
      <color theme="0" tint="-0.14999847407452621"/>
      <name val="맑은 고딕"/>
      <family val="2"/>
      <charset val="129"/>
      <scheme val="minor"/>
    </font>
    <font>
      <sz val="11"/>
      <color theme="0" tint="-0.14999847407452621"/>
      <name val="맑은 고딕"/>
      <family val="3"/>
      <charset val="129"/>
      <scheme val="minor"/>
    </font>
    <font>
      <sz val="10"/>
      <color theme="0" tint="-0.1499984740745262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2" tint="-9.9978637043366805E-2"/>
      <name val="맑은 고딕"/>
      <family val="3"/>
      <charset val="129"/>
      <scheme val="minor"/>
    </font>
    <font>
      <sz val="11"/>
      <color theme="2" tint="-9.9978637043366805E-2"/>
      <name val="맑은 고딕"/>
      <family val="3"/>
      <charset val="129"/>
      <scheme val="minor"/>
    </font>
    <font>
      <sz val="11"/>
      <color theme="2"/>
      <name val="맑은 고딕"/>
      <family val="2"/>
      <charset val="129"/>
      <scheme val="minor"/>
    </font>
    <font>
      <sz val="11"/>
      <color theme="2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0" fillId="0" borderId="1" xfId="0" applyBorder="1" applyAlignment="1">
      <alignment horizontal="center" vertical="center"/>
    </xf>
    <xf numFmtId="0" fontId="18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0" fillId="3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14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>
      <alignment vertical="center"/>
    </xf>
    <xf numFmtId="0" fontId="5" fillId="5" borderId="7" xfId="0" applyFont="1" applyFill="1" applyBorder="1" applyAlignment="1">
      <alignment horizontal="center"/>
    </xf>
    <xf numFmtId="0" fontId="0" fillId="5" borderId="1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/>
    <xf numFmtId="0" fontId="2" fillId="2" borderId="17" xfId="0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18" fillId="0" borderId="0" xfId="2">
      <alignment vertical="center"/>
    </xf>
    <xf numFmtId="0" fontId="21" fillId="9" borderId="1" xfId="2" applyFont="1" applyFill="1" applyBorder="1" applyAlignment="1">
      <alignment horizontal="center" vertical="center" wrapText="1"/>
    </xf>
    <xf numFmtId="0" fontId="21" fillId="9" borderId="18" xfId="2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 wrapText="1"/>
    </xf>
    <xf numFmtId="0" fontId="23" fillId="10" borderId="1" xfId="2" applyFont="1" applyFill="1" applyBorder="1" applyAlignment="1">
      <alignment horizontal="center" vertical="center" wrapText="1"/>
    </xf>
    <xf numFmtId="0" fontId="18" fillId="0" borderId="0" xfId="2" applyAlignment="1">
      <alignment horizontal="center" vertical="center"/>
    </xf>
    <xf numFmtId="0" fontId="21" fillId="9" borderId="21" xfId="2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23" fillId="10" borderId="18" xfId="2" applyFont="1" applyFill="1" applyBorder="1" applyAlignment="1">
      <alignment horizontal="center" vertical="center" wrapText="1"/>
    </xf>
    <xf numFmtId="0" fontId="23" fillId="0" borderId="24" xfId="2" applyFont="1" applyBorder="1" applyAlignment="1">
      <alignment horizontal="center" vertical="center" wrapText="1"/>
    </xf>
    <xf numFmtId="0" fontId="18" fillId="0" borderId="1" xfId="2" applyBorder="1" applyAlignment="1">
      <alignment horizontal="center" vertical="center"/>
    </xf>
    <xf numFmtId="0" fontId="23" fillId="3" borderId="18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 wrapText="1"/>
    </xf>
    <xf numFmtId="0" fontId="25" fillId="0" borderId="1" xfId="1" applyFont="1" applyBorder="1">
      <alignment horizontal="center" vertical="center"/>
    </xf>
    <xf numFmtId="0" fontId="19" fillId="0" borderId="2" xfId="2" applyFont="1" applyBorder="1">
      <alignment vertical="center"/>
    </xf>
    <xf numFmtId="0" fontId="26" fillId="0" borderId="1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" fillId="6" borderId="7" xfId="0" applyFont="1" applyFill="1" applyBorder="1" applyAlignment="1">
      <alignment horizontal="center"/>
    </xf>
    <xf numFmtId="0" fontId="0" fillId="6" borderId="10" xfId="0" applyFill="1" applyBorder="1" applyAlignment="1">
      <alignment horizontal="center" vertical="top"/>
    </xf>
    <xf numFmtId="0" fontId="18" fillId="6" borderId="1" xfId="2" applyFill="1" applyBorder="1" applyAlignment="1">
      <alignment horizontal="center" vertical="center"/>
    </xf>
    <xf numFmtId="0" fontId="23" fillId="6" borderId="1" xfId="2" applyFont="1" applyFill="1" applyBorder="1" applyAlignment="1">
      <alignment horizontal="center" vertical="center" wrapText="1"/>
    </xf>
    <xf numFmtId="0" fontId="18" fillId="6" borderId="0" xfId="2" applyFill="1">
      <alignment vertical="center"/>
    </xf>
    <xf numFmtId="0" fontId="18" fillId="3" borderId="0" xfId="2" applyFill="1">
      <alignment vertical="center"/>
    </xf>
    <xf numFmtId="0" fontId="33" fillId="6" borderId="1" xfId="2" applyFont="1" applyFill="1" applyBorder="1" applyAlignment="1">
      <alignment horizontal="center" vertical="center"/>
    </xf>
    <xf numFmtId="0" fontId="25" fillId="6" borderId="1" xfId="2" applyFont="1" applyFill="1" applyBorder="1" applyAlignment="1">
      <alignment horizontal="center" vertical="center" wrapText="1"/>
    </xf>
    <xf numFmtId="0" fontId="33" fillId="0" borderId="0" xfId="2" applyFont="1">
      <alignment vertical="center"/>
    </xf>
    <xf numFmtId="0" fontId="33" fillId="6" borderId="0" xfId="2" applyFont="1" applyFill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 wrapText="1"/>
    </xf>
    <xf numFmtId="0" fontId="21" fillId="0" borderId="23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 wrapText="1"/>
    </xf>
    <xf numFmtId="0" fontId="23" fillId="0" borderId="24" xfId="2" applyFont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23" fillId="3" borderId="18" xfId="2" applyFont="1" applyFill="1" applyBorder="1" applyAlignment="1">
      <alignment horizontal="center" vertical="center" wrapText="1"/>
    </xf>
    <xf numFmtId="0" fontId="23" fillId="3" borderId="24" xfId="2" applyFont="1" applyFill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49" fontId="29" fillId="3" borderId="0" xfId="0" applyNumberFormat="1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49" fontId="30" fillId="3" borderId="0" xfId="0" applyNumberFormat="1" applyFont="1" applyFill="1" applyAlignment="1">
      <alignment horizontal="center" vertical="center"/>
    </xf>
    <xf numFmtId="49" fontId="30" fillId="3" borderId="15" xfId="0" applyNumberFormat="1" applyFont="1" applyFill="1" applyBorder="1" applyAlignment="1">
      <alignment horizontal="center" vertical="center"/>
    </xf>
    <xf numFmtId="49" fontId="30" fillId="3" borderId="13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49" fontId="31" fillId="3" borderId="0" xfId="0" applyNumberFormat="1" applyFont="1" applyFill="1" applyAlignment="1">
      <alignment horizontal="center" vertical="center"/>
    </xf>
    <xf numFmtId="49" fontId="32" fillId="3" borderId="0" xfId="0" applyNumberFormat="1" applyFont="1" applyFill="1" applyAlignment="1">
      <alignment horizontal="center" vertical="center"/>
    </xf>
  </cellXfs>
  <cellStyles count="2">
    <cellStyle name="표준" xfId="0" builtinId="0"/>
    <cellStyle name="표준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690562</xdr:colOff>
          <xdr:row>5</xdr:row>
          <xdr:rowOff>166687</xdr:rowOff>
        </xdr:from>
        <xdr:to>
          <xdr:col>10</xdr:col>
          <xdr:colOff>690562</xdr:colOff>
          <xdr:row>7</xdr:row>
          <xdr:rowOff>166687</xdr:rowOff>
        </xdr:to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8:$W$19" spid="_x0000_s226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195762" y="1862137"/>
              <a:ext cx="1422400" cy="450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702469</xdr:colOff>
          <xdr:row>29</xdr:row>
          <xdr:rowOff>154782</xdr:rowOff>
        </xdr:from>
        <xdr:to>
          <xdr:col>16</xdr:col>
          <xdr:colOff>483394</xdr:colOff>
          <xdr:row>31</xdr:row>
          <xdr:rowOff>154782</xdr:rowOff>
        </xdr:to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I$41:$AI$42" spid="_x0000_s124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36619" y="8336757"/>
              <a:ext cx="1200150" cy="495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683419</xdr:colOff>
          <xdr:row>13</xdr:row>
          <xdr:rowOff>130969</xdr:rowOff>
        </xdr:from>
        <xdr:to>
          <xdr:col>13</xdr:col>
          <xdr:colOff>469107</xdr:colOff>
          <xdr:row>15</xdr:row>
          <xdr:rowOff>130969</xdr:rowOff>
        </xdr:to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5:$AC$26" spid="_x0000_s134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96439" y="4382929"/>
              <a:ext cx="1210628" cy="5029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690563</xdr:colOff>
          <xdr:row>2</xdr:row>
          <xdr:rowOff>488156</xdr:rowOff>
        </xdr:from>
        <xdr:to>
          <xdr:col>4</xdr:col>
          <xdr:colOff>1350963</xdr:colOff>
          <xdr:row>4</xdr:row>
          <xdr:rowOff>170656</xdr:rowOff>
        </xdr:to>
        <xdr:pic>
          <xdr:nvPicPr>
            <xdr:cNvPr id="3" name="그림 2">
              <a:extLst>
                <a:ext uri="{FF2B5EF4-FFF2-40B4-BE49-F238E27FC236}">
                  <a16:creationId xmlns:a16="http://schemas.microsoft.com/office/drawing/2014/main" id="{00000000-0008-0000-0F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5:$AC$26" spid="_x0000_s248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56013" y="1154906"/>
              <a:ext cx="660400" cy="4826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690563</xdr:colOff>
          <xdr:row>2</xdr:row>
          <xdr:rowOff>488156</xdr:rowOff>
        </xdr:from>
        <xdr:to>
          <xdr:col>4</xdr:col>
          <xdr:colOff>1350963</xdr:colOff>
          <xdr:row>2</xdr:row>
          <xdr:rowOff>983456</xdr:rowOff>
        </xdr:to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5:$AC$26" spid="_x0000_s400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7123" y="1173956"/>
              <a:ext cx="660400" cy="4902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94" zoomScaleNormal="100" zoomScaleSheetLayoutView="94" workbookViewId="0">
      <selection activeCell="O16" sqref="O16"/>
    </sheetView>
  </sheetViews>
  <sheetFormatPr defaultRowHeight="16.5" x14ac:dyDescent="0.3"/>
  <cols>
    <col min="1" max="1" width="6.75" bestFit="1" customWidth="1"/>
    <col min="2" max="2" width="10.375" bestFit="1" customWidth="1"/>
    <col min="3" max="3" width="6.75" bestFit="1" customWidth="1"/>
    <col min="4" max="4" width="4.75" bestFit="1" customWidth="1"/>
    <col min="5" max="5" width="10.75" bestFit="1" customWidth="1"/>
    <col min="6" max="6" width="7.25" bestFit="1" customWidth="1"/>
    <col min="7" max="7" width="8.5" bestFit="1" customWidth="1"/>
    <col min="8" max="8" width="41.5" bestFit="1" customWidth="1"/>
    <col min="9" max="9" width="5.125" customWidth="1"/>
    <col min="10" max="10" width="43" customWidth="1"/>
  </cols>
  <sheetData>
    <row r="1" spans="1:10" x14ac:dyDescent="0.3">
      <c r="A1" s="1" t="s">
        <v>191</v>
      </c>
      <c r="B1" s="1" t="s">
        <v>0</v>
      </c>
      <c r="C1" s="1" t="s">
        <v>1</v>
      </c>
      <c r="D1" s="1" t="s">
        <v>190</v>
      </c>
      <c r="E1" s="1" t="s">
        <v>192</v>
      </c>
      <c r="F1" s="1" t="s">
        <v>2</v>
      </c>
      <c r="G1" s="1" t="s">
        <v>193</v>
      </c>
      <c r="H1" s="1" t="s">
        <v>194</v>
      </c>
      <c r="J1" s="61" t="s">
        <v>290</v>
      </c>
    </row>
    <row r="2" spans="1:10" x14ac:dyDescent="0.3">
      <c r="A2" s="1" t="s">
        <v>158</v>
      </c>
      <c r="B2" s="51" t="s">
        <v>21</v>
      </c>
      <c r="C2" s="1" t="s">
        <v>159</v>
      </c>
      <c r="D2" s="1" t="s">
        <v>5</v>
      </c>
      <c r="E2" s="1" t="s">
        <v>160</v>
      </c>
      <c r="F2" s="1" t="s">
        <v>24</v>
      </c>
      <c r="G2" s="1" t="s">
        <v>25</v>
      </c>
      <c r="H2" s="52" t="s">
        <v>161</v>
      </c>
      <c r="J2" s="50" t="s">
        <v>291</v>
      </c>
    </row>
    <row r="3" spans="1:10" x14ac:dyDescent="0.3">
      <c r="A3" s="1" t="s">
        <v>158</v>
      </c>
      <c r="B3" s="51" t="s">
        <v>66</v>
      </c>
      <c r="C3" s="1" t="s">
        <v>172</v>
      </c>
      <c r="D3" s="1" t="s">
        <v>5</v>
      </c>
      <c r="E3" s="1" t="s">
        <v>173</v>
      </c>
      <c r="F3" s="1" t="s">
        <v>15</v>
      </c>
      <c r="G3" s="1" t="s">
        <v>55</v>
      </c>
      <c r="H3" s="52" t="s">
        <v>161</v>
      </c>
      <c r="J3" s="50" t="s">
        <v>291</v>
      </c>
    </row>
    <row r="4" spans="1:10" x14ac:dyDescent="0.3">
      <c r="A4" s="1" t="s">
        <v>158</v>
      </c>
      <c r="B4" s="1"/>
      <c r="C4" s="1" t="s">
        <v>178</v>
      </c>
      <c r="D4" s="1" t="s">
        <v>5</v>
      </c>
      <c r="E4" s="1" t="s">
        <v>179</v>
      </c>
      <c r="F4" s="1" t="s">
        <v>96</v>
      </c>
      <c r="G4" s="1" t="s">
        <v>8</v>
      </c>
      <c r="H4" s="51" t="s">
        <v>161</v>
      </c>
      <c r="J4" s="50" t="s">
        <v>291</v>
      </c>
    </row>
    <row r="5" spans="1:10" x14ac:dyDescent="0.3">
      <c r="A5" s="1" t="s">
        <v>158</v>
      </c>
      <c r="B5" s="1"/>
      <c r="C5" s="1" t="s">
        <v>180</v>
      </c>
      <c r="D5" s="1" t="s">
        <v>5</v>
      </c>
      <c r="E5" s="1" t="s">
        <v>181</v>
      </c>
      <c r="F5" s="1" t="s">
        <v>64</v>
      </c>
      <c r="G5" s="1" t="s">
        <v>8</v>
      </c>
      <c r="H5" s="52" t="s">
        <v>161</v>
      </c>
      <c r="J5" s="50" t="s">
        <v>291</v>
      </c>
    </row>
    <row r="6" spans="1:10" x14ac:dyDescent="0.3">
      <c r="A6" s="1" t="s">
        <v>158</v>
      </c>
      <c r="B6" s="1" t="s">
        <v>168</v>
      </c>
      <c r="C6" s="1" t="s">
        <v>188</v>
      </c>
      <c r="D6" s="1" t="s">
        <v>5</v>
      </c>
      <c r="E6" s="1" t="s">
        <v>189</v>
      </c>
      <c r="F6" s="1" t="s">
        <v>15</v>
      </c>
      <c r="G6" s="1" t="s">
        <v>55</v>
      </c>
      <c r="H6" s="1" t="s">
        <v>31</v>
      </c>
      <c r="J6" s="1" t="s">
        <v>31</v>
      </c>
    </row>
    <row r="7" spans="1:10" x14ac:dyDescent="0.3">
      <c r="A7" s="1" t="s">
        <v>158</v>
      </c>
      <c r="B7" s="1" t="s">
        <v>130</v>
      </c>
      <c r="C7" s="1" t="s">
        <v>176</v>
      </c>
      <c r="D7" s="1" t="s">
        <v>5</v>
      </c>
      <c r="E7" s="1" t="s">
        <v>177</v>
      </c>
      <c r="F7" s="1" t="s">
        <v>45</v>
      </c>
      <c r="G7" s="1" t="s">
        <v>55</v>
      </c>
      <c r="H7" s="1" t="s">
        <v>31</v>
      </c>
      <c r="J7" s="1" t="s">
        <v>31</v>
      </c>
    </row>
    <row r="8" spans="1:10" x14ac:dyDescent="0.3">
      <c r="A8" s="1" t="s">
        <v>158</v>
      </c>
      <c r="B8" s="1" t="s">
        <v>108</v>
      </c>
      <c r="C8" s="1" t="s">
        <v>174</v>
      </c>
      <c r="D8" s="1" t="s">
        <v>11</v>
      </c>
      <c r="E8" s="1" t="s">
        <v>175</v>
      </c>
      <c r="F8" s="1" t="s">
        <v>53</v>
      </c>
      <c r="G8" s="1" t="s">
        <v>55</v>
      </c>
      <c r="H8" s="1" t="s">
        <v>30</v>
      </c>
      <c r="J8" s="1" t="s">
        <v>30</v>
      </c>
    </row>
    <row r="9" spans="1:10" x14ac:dyDescent="0.3">
      <c r="A9" s="1" t="s">
        <v>158</v>
      </c>
      <c r="B9" s="1"/>
      <c r="C9" s="1" t="s">
        <v>186</v>
      </c>
      <c r="D9" s="1" t="s">
        <v>5</v>
      </c>
      <c r="E9" s="1" t="s">
        <v>187</v>
      </c>
      <c r="F9" s="1" t="s">
        <v>64</v>
      </c>
      <c r="G9" s="1" t="s">
        <v>8</v>
      </c>
      <c r="H9" s="1" t="s">
        <v>31</v>
      </c>
      <c r="J9" s="1" t="s">
        <v>31</v>
      </c>
    </row>
    <row r="10" spans="1:10" x14ac:dyDescent="0.3">
      <c r="A10" s="1" t="s">
        <v>158</v>
      </c>
      <c r="B10" s="1"/>
      <c r="C10" s="51" t="s">
        <v>184</v>
      </c>
      <c r="D10" s="52" t="s">
        <v>11</v>
      </c>
      <c r="E10" s="1" t="s">
        <v>185</v>
      </c>
      <c r="F10" s="1" t="s">
        <v>96</v>
      </c>
      <c r="G10" s="1" t="s">
        <v>8</v>
      </c>
      <c r="H10" s="51" t="s">
        <v>31</v>
      </c>
      <c r="J10" s="52" t="s">
        <v>292</v>
      </c>
    </row>
    <row r="11" spans="1:10" x14ac:dyDescent="0.3">
      <c r="A11" s="1" t="s">
        <v>158</v>
      </c>
      <c r="B11" s="1"/>
      <c r="C11" s="51" t="s">
        <v>182</v>
      </c>
      <c r="D11" s="52" t="s">
        <v>5</v>
      </c>
      <c r="E11" s="1" t="s">
        <v>183</v>
      </c>
      <c r="F11" s="1" t="s">
        <v>12</v>
      </c>
      <c r="G11" s="1" t="s">
        <v>8</v>
      </c>
      <c r="H11" s="51" t="s">
        <v>30</v>
      </c>
      <c r="J11" s="52" t="s">
        <v>293</v>
      </c>
    </row>
    <row r="13" spans="1:10" x14ac:dyDescent="0.3">
      <c r="A13" s="1" t="s">
        <v>158</v>
      </c>
      <c r="B13" s="1" t="s">
        <v>168</v>
      </c>
      <c r="C13" s="1" t="s">
        <v>188</v>
      </c>
      <c r="D13" s="1" t="s">
        <v>5</v>
      </c>
      <c r="E13" s="1" t="s">
        <v>189</v>
      </c>
      <c r="F13" s="1" t="s">
        <v>15</v>
      </c>
      <c r="G13" s="1" t="s">
        <v>55</v>
      </c>
      <c r="H13" s="1" t="s">
        <v>60</v>
      </c>
      <c r="J13" s="1" t="s">
        <v>60</v>
      </c>
    </row>
    <row r="14" spans="1:10" x14ac:dyDescent="0.3">
      <c r="A14" s="1" t="s">
        <v>158</v>
      </c>
      <c r="B14" s="1" t="s">
        <v>130</v>
      </c>
      <c r="C14" s="1" t="s">
        <v>176</v>
      </c>
      <c r="D14" s="1" t="s">
        <v>5</v>
      </c>
      <c r="E14" s="1" t="s">
        <v>177</v>
      </c>
      <c r="F14" s="1" t="s">
        <v>45</v>
      </c>
      <c r="G14" s="1" t="s">
        <v>55</v>
      </c>
      <c r="H14" s="1" t="s">
        <v>60</v>
      </c>
      <c r="J14" s="1" t="s">
        <v>60</v>
      </c>
    </row>
    <row r="15" spans="1:10" x14ac:dyDescent="0.3">
      <c r="A15" s="1" t="s">
        <v>158</v>
      </c>
      <c r="B15" s="1" t="s">
        <v>108</v>
      </c>
      <c r="C15" s="1" t="s">
        <v>174</v>
      </c>
      <c r="D15" s="1" t="s">
        <v>11</v>
      </c>
      <c r="E15" s="1" t="s">
        <v>175</v>
      </c>
      <c r="F15" s="1" t="s">
        <v>53</v>
      </c>
      <c r="G15" s="1" t="s">
        <v>55</v>
      </c>
      <c r="H15" s="1" t="s">
        <v>60</v>
      </c>
      <c r="J15" s="1" t="s">
        <v>60</v>
      </c>
    </row>
    <row r="16" spans="1:10" x14ac:dyDescent="0.3">
      <c r="A16" s="62"/>
      <c r="B16" s="62"/>
      <c r="C16" s="62"/>
      <c r="D16" s="62"/>
      <c r="E16" s="62"/>
      <c r="F16" s="62"/>
      <c r="G16" s="1" t="s">
        <v>8</v>
      </c>
      <c r="H16" s="62"/>
      <c r="J16" s="62"/>
    </row>
    <row r="17" spans="1:10" x14ac:dyDescent="0.3">
      <c r="A17" s="62"/>
      <c r="B17" s="62"/>
      <c r="C17" s="62"/>
      <c r="D17" s="62"/>
      <c r="E17" s="62"/>
      <c r="F17" s="62"/>
      <c r="G17" s="1" t="s">
        <v>8</v>
      </c>
      <c r="H17" s="62"/>
      <c r="J17" s="62"/>
    </row>
    <row r="19" spans="1:10" ht="17.25" thickBot="1" x14ac:dyDescent="0.35"/>
    <row r="20" spans="1:10" x14ac:dyDescent="0.3">
      <c r="A20" s="1" t="s">
        <v>35</v>
      </c>
      <c r="B20" s="1"/>
      <c r="C20" s="1" t="s">
        <v>36</v>
      </c>
      <c r="D20" s="1" t="s">
        <v>5</v>
      </c>
      <c r="E20" s="1" t="s">
        <v>37</v>
      </c>
      <c r="F20" s="1" t="s">
        <v>20</v>
      </c>
      <c r="G20" s="1" t="s">
        <v>8</v>
      </c>
      <c r="H20" s="1" t="s">
        <v>17</v>
      </c>
      <c r="J20" s="1" t="s">
        <v>294</v>
      </c>
    </row>
    <row r="21" spans="1:10" x14ac:dyDescent="0.3">
      <c r="A21" s="1" t="s">
        <v>35</v>
      </c>
      <c r="B21" s="1"/>
      <c r="C21" s="1" t="s">
        <v>67</v>
      </c>
      <c r="D21" s="1" t="s">
        <v>5</v>
      </c>
      <c r="E21" s="1" t="s">
        <v>68</v>
      </c>
      <c r="F21" s="1" t="s">
        <v>69</v>
      </c>
      <c r="G21" s="1" t="s">
        <v>8</v>
      </c>
      <c r="H21" s="1" t="s">
        <v>17</v>
      </c>
      <c r="J21" s="96"/>
    </row>
    <row r="22" spans="1:10" x14ac:dyDescent="0.3">
      <c r="A22" s="1" t="s">
        <v>35</v>
      </c>
      <c r="B22" s="1" t="s">
        <v>27</v>
      </c>
      <c r="C22" s="1" t="s">
        <v>72</v>
      </c>
      <c r="D22" s="1" t="s">
        <v>5</v>
      </c>
      <c r="E22" s="1" t="s">
        <v>73</v>
      </c>
      <c r="F22" s="1" t="s">
        <v>29</v>
      </c>
      <c r="G22" s="1" t="s">
        <v>55</v>
      </c>
      <c r="H22" s="1" t="s">
        <v>17</v>
      </c>
      <c r="J22" s="96"/>
    </row>
    <row r="23" spans="1:10" x14ac:dyDescent="0.3">
      <c r="A23" s="1" t="s">
        <v>35</v>
      </c>
      <c r="B23" s="1" t="s">
        <v>27</v>
      </c>
      <c r="C23" s="1" t="s">
        <v>74</v>
      </c>
      <c r="D23" s="1" t="s">
        <v>5</v>
      </c>
      <c r="E23" s="1" t="s">
        <v>75</v>
      </c>
      <c r="F23" s="1" t="s">
        <v>63</v>
      </c>
      <c r="G23" s="1" t="s">
        <v>55</v>
      </c>
      <c r="H23" s="1" t="s">
        <v>17</v>
      </c>
      <c r="J23" s="96"/>
    </row>
    <row r="24" spans="1:10" ht="17.25" thickBot="1" x14ac:dyDescent="0.35">
      <c r="A24" s="1" t="s">
        <v>35</v>
      </c>
      <c r="B24" s="1"/>
      <c r="C24" s="50" t="s">
        <v>70</v>
      </c>
      <c r="D24" s="50" t="s">
        <v>11</v>
      </c>
      <c r="E24" s="1" t="s">
        <v>71</v>
      </c>
      <c r="F24" s="1" t="s">
        <v>53</v>
      </c>
      <c r="G24" s="1" t="s">
        <v>8</v>
      </c>
      <c r="H24" s="50" t="s">
        <v>38</v>
      </c>
      <c r="J24" s="97"/>
    </row>
  </sheetData>
  <mergeCells count="1">
    <mergeCell ref="J20:J24"/>
  </mergeCells>
  <phoneticPr fontId="1" type="noConversion"/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32"/>
  <sheetViews>
    <sheetView workbookViewId="0">
      <selection activeCell="H7" sqref="H7"/>
    </sheetView>
  </sheetViews>
  <sheetFormatPr defaultColWidth="8.75" defaultRowHeight="16.5" x14ac:dyDescent="0.3"/>
  <cols>
    <col min="1" max="1" width="8.75" style="63"/>
    <col min="2" max="2" width="15.25" style="63" customWidth="1"/>
    <col min="3" max="3" width="11.75" style="63" customWidth="1"/>
    <col min="4" max="4" width="11.625" style="63" customWidth="1"/>
    <col min="5" max="16384" width="8.75" style="63"/>
  </cols>
  <sheetData>
    <row r="1" spans="1:4" ht="25.9" customHeight="1" x14ac:dyDescent="0.3">
      <c r="A1" s="115" t="s">
        <v>427</v>
      </c>
      <c r="B1" s="115"/>
      <c r="C1" s="115"/>
      <c r="D1" s="115"/>
    </row>
    <row r="2" spans="1:4" ht="19.149999999999999" customHeight="1" x14ac:dyDescent="0.3">
      <c r="A2" s="64" t="s">
        <v>296</v>
      </c>
      <c r="B2" s="65" t="s">
        <v>428</v>
      </c>
      <c r="C2" s="65" t="s">
        <v>229</v>
      </c>
      <c r="D2" s="65" t="s">
        <v>429</v>
      </c>
    </row>
    <row r="3" spans="1:4" ht="17.649999999999999" customHeight="1" x14ac:dyDescent="0.3">
      <c r="A3" s="112">
        <v>1</v>
      </c>
      <c r="B3" s="100" t="s">
        <v>430</v>
      </c>
      <c r="C3" s="66" t="s">
        <v>433</v>
      </c>
      <c r="D3" s="66" t="s">
        <v>511</v>
      </c>
    </row>
    <row r="4" spans="1:4" ht="17.649999999999999" customHeight="1" x14ac:dyDescent="0.3">
      <c r="A4" s="113"/>
      <c r="B4" s="100"/>
      <c r="C4" s="66" t="s">
        <v>432</v>
      </c>
      <c r="D4" s="66" t="s">
        <v>510</v>
      </c>
    </row>
    <row r="5" spans="1:4" ht="17.649999999999999" customHeight="1" x14ac:dyDescent="0.3">
      <c r="A5" s="113"/>
      <c r="B5" s="100"/>
      <c r="C5" s="66" t="s">
        <v>431</v>
      </c>
      <c r="D5" s="66" t="s">
        <v>457</v>
      </c>
    </row>
    <row r="6" spans="1:4" ht="17.649999999999999" customHeight="1" x14ac:dyDescent="0.3">
      <c r="A6" s="113"/>
      <c r="B6" s="100"/>
      <c r="C6" s="66" t="s">
        <v>519</v>
      </c>
      <c r="D6" s="66" t="s">
        <v>451</v>
      </c>
    </row>
    <row r="7" spans="1:4" ht="17.649999999999999" customHeight="1" x14ac:dyDescent="0.3">
      <c r="A7" s="114"/>
      <c r="B7" s="100"/>
      <c r="C7" s="66" t="s">
        <v>520</v>
      </c>
      <c r="D7" s="66" t="s">
        <v>524</v>
      </c>
    </row>
    <row r="8" spans="1:4" ht="17.649999999999999" customHeight="1" x14ac:dyDescent="0.3">
      <c r="A8" s="112">
        <v>2</v>
      </c>
      <c r="B8" s="100" t="s">
        <v>434</v>
      </c>
      <c r="C8" s="74" t="s">
        <v>439</v>
      </c>
      <c r="D8" s="66" t="s">
        <v>521</v>
      </c>
    </row>
    <row r="9" spans="1:4" ht="17.649999999999999" customHeight="1" x14ac:dyDescent="0.3">
      <c r="A9" s="113"/>
      <c r="B9" s="100"/>
      <c r="C9" s="74" t="s">
        <v>438</v>
      </c>
      <c r="D9" s="66" t="s">
        <v>474</v>
      </c>
    </row>
    <row r="10" spans="1:4" ht="17.649999999999999" customHeight="1" x14ac:dyDescent="0.3">
      <c r="A10" s="113"/>
      <c r="B10" s="100"/>
      <c r="C10" s="74" t="s">
        <v>437</v>
      </c>
      <c r="D10" s="66" t="s">
        <v>463</v>
      </c>
    </row>
    <row r="11" spans="1:4" ht="17.649999999999999" customHeight="1" x14ac:dyDescent="0.3">
      <c r="A11" s="113"/>
      <c r="B11" s="100"/>
      <c r="C11" s="74" t="s">
        <v>435</v>
      </c>
      <c r="D11" s="66" t="s">
        <v>451</v>
      </c>
    </row>
    <row r="12" spans="1:4" ht="17.649999999999999" customHeight="1" x14ac:dyDescent="0.3">
      <c r="A12" s="114"/>
      <c r="B12" s="107"/>
      <c r="C12" s="74" t="s">
        <v>436</v>
      </c>
      <c r="D12" s="67" t="s">
        <v>524</v>
      </c>
    </row>
    <row r="13" spans="1:4" ht="17.649999999999999" customHeight="1" x14ac:dyDescent="0.3">
      <c r="A13" s="112">
        <v>3</v>
      </c>
      <c r="B13" s="100" t="s">
        <v>440</v>
      </c>
      <c r="C13" s="74" t="s">
        <v>169</v>
      </c>
      <c r="D13" s="66" t="s">
        <v>480</v>
      </c>
    </row>
    <row r="14" spans="1:4" ht="17.649999999999999" customHeight="1" x14ac:dyDescent="0.3">
      <c r="A14" s="113"/>
      <c r="B14" s="100"/>
      <c r="C14" s="74" t="s">
        <v>164</v>
      </c>
      <c r="D14" s="66" t="s">
        <v>474</v>
      </c>
    </row>
    <row r="15" spans="1:4" ht="17.649999999999999" customHeight="1" x14ac:dyDescent="0.3">
      <c r="A15" s="113"/>
      <c r="B15" s="100"/>
      <c r="C15" s="74" t="s">
        <v>166</v>
      </c>
      <c r="D15" s="66" t="s">
        <v>483</v>
      </c>
    </row>
    <row r="16" spans="1:4" ht="17.649999999999999" customHeight="1" x14ac:dyDescent="0.3">
      <c r="A16" s="113"/>
      <c r="B16" s="100"/>
      <c r="C16" s="74" t="s">
        <v>57</v>
      </c>
      <c r="D16" s="68" t="s">
        <v>524</v>
      </c>
    </row>
    <row r="17" spans="1:6" ht="17.649999999999999" customHeight="1" x14ac:dyDescent="0.3">
      <c r="A17" s="114"/>
      <c r="B17" s="100"/>
      <c r="C17" s="74" t="s">
        <v>140</v>
      </c>
      <c r="D17" s="68" t="s">
        <v>459</v>
      </c>
    </row>
    <row r="18" spans="1:6" ht="17.649999999999999" customHeight="1" x14ac:dyDescent="0.3">
      <c r="A18" s="112">
        <v>4</v>
      </c>
      <c r="B18" s="100" t="s">
        <v>441</v>
      </c>
      <c r="C18" s="81" t="s">
        <v>128</v>
      </c>
      <c r="D18" s="82" t="s">
        <v>522</v>
      </c>
      <c r="F18" s="63" t="s">
        <v>542</v>
      </c>
    </row>
    <row r="19" spans="1:6" ht="17.649999999999999" customHeight="1" x14ac:dyDescent="0.3">
      <c r="A19" s="113"/>
      <c r="B19" s="100"/>
      <c r="C19" s="74" t="s">
        <v>131</v>
      </c>
      <c r="D19" s="66" t="s">
        <v>523</v>
      </c>
    </row>
    <row r="20" spans="1:6" ht="17.649999999999999" customHeight="1" x14ac:dyDescent="0.3">
      <c r="A20" s="113"/>
      <c r="B20" s="100"/>
      <c r="C20" s="74" t="s">
        <v>133</v>
      </c>
      <c r="D20" s="66" t="s">
        <v>483</v>
      </c>
    </row>
    <row r="21" spans="1:6" ht="17.649999999999999" customHeight="1" x14ac:dyDescent="0.3">
      <c r="A21" s="113"/>
      <c r="B21" s="100"/>
      <c r="C21" s="74" t="s">
        <v>113</v>
      </c>
      <c r="D21" s="71" t="s">
        <v>455</v>
      </c>
    </row>
    <row r="22" spans="1:6" ht="17.649999999999999" customHeight="1" x14ac:dyDescent="0.3">
      <c r="A22" s="114"/>
      <c r="B22" s="107"/>
      <c r="C22" s="74" t="s">
        <v>116</v>
      </c>
      <c r="D22" s="75" t="s">
        <v>469</v>
      </c>
    </row>
    <row r="23" spans="1:6" ht="17.649999999999999" customHeight="1" x14ac:dyDescent="0.3">
      <c r="A23" s="112">
        <v>5</v>
      </c>
      <c r="B23" s="100"/>
      <c r="C23" s="66"/>
      <c r="D23" s="66"/>
    </row>
    <row r="24" spans="1:6" ht="17.649999999999999" customHeight="1" x14ac:dyDescent="0.3">
      <c r="A24" s="113"/>
      <c r="B24" s="100"/>
      <c r="C24" s="66"/>
      <c r="D24" s="66"/>
    </row>
    <row r="25" spans="1:6" ht="17.649999999999999" customHeight="1" x14ac:dyDescent="0.3">
      <c r="A25" s="113"/>
      <c r="B25" s="100"/>
      <c r="C25" s="66"/>
      <c r="D25" s="66"/>
    </row>
    <row r="26" spans="1:6" ht="17.649999999999999" customHeight="1" x14ac:dyDescent="0.3">
      <c r="A26" s="113"/>
      <c r="B26" s="100"/>
      <c r="C26" s="66"/>
      <c r="D26" s="66"/>
    </row>
    <row r="27" spans="1:6" ht="17.649999999999999" customHeight="1" x14ac:dyDescent="0.3">
      <c r="A27" s="114"/>
      <c r="B27" s="100"/>
      <c r="C27" s="66"/>
      <c r="D27" s="66"/>
    </row>
    <row r="28" spans="1:6" ht="17.649999999999999" customHeight="1" x14ac:dyDescent="0.3">
      <c r="A28" s="112">
        <v>6</v>
      </c>
      <c r="B28" s="108"/>
      <c r="C28" s="66"/>
      <c r="D28" s="66"/>
    </row>
    <row r="29" spans="1:6" ht="17.649999999999999" customHeight="1" x14ac:dyDescent="0.3">
      <c r="A29" s="113"/>
      <c r="B29" s="100"/>
      <c r="C29" s="66"/>
      <c r="D29" s="66"/>
    </row>
    <row r="30" spans="1:6" ht="17.649999999999999" customHeight="1" x14ac:dyDescent="0.3">
      <c r="A30" s="113"/>
      <c r="B30" s="100"/>
      <c r="C30" s="66"/>
      <c r="D30" s="66"/>
    </row>
    <row r="31" spans="1:6" ht="17.649999999999999" customHeight="1" x14ac:dyDescent="0.3">
      <c r="A31" s="113"/>
      <c r="B31" s="100"/>
      <c r="C31" s="66"/>
      <c r="D31" s="66"/>
    </row>
    <row r="32" spans="1:6" ht="17.649999999999999" customHeight="1" x14ac:dyDescent="0.3">
      <c r="A32" s="114"/>
      <c r="B32" s="100"/>
      <c r="C32" s="66"/>
      <c r="D32" s="66"/>
    </row>
  </sheetData>
  <mergeCells count="13">
    <mergeCell ref="A18:A22"/>
    <mergeCell ref="B18:B22"/>
    <mergeCell ref="A23:A27"/>
    <mergeCell ref="B23:B27"/>
    <mergeCell ref="A28:A32"/>
    <mergeCell ref="B28:B32"/>
    <mergeCell ref="A13:A17"/>
    <mergeCell ref="B13:B17"/>
    <mergeCell ref="A1:D1"/>
    <mergeCell ref="A3:A7"/>
    <mergeCell ref="B3:B7"/>
    <mergeCell ref="A8:A12"/>
    <mergeCell ref="B8:B12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32"/>
  <sheetViews>
    <sheetView topLeftCell="A4" workbookViewId="0">
      <selection activeCell="J19" sqref="J19"/>
    </sheetView>
  </sheetViews>
  <sheetFormatPr defaultColWidth="8.75" defaultRowHeight="16.5" x14ac:dyDescent="0.3"/>
  <cols>
    <col min="1" max="1" width="8.75" style="63"/>
    <col min="2" max="2" width="15.25" style="63" customWidth="1"/>
    <col min="3" max="3" width="11.25" style="63" customWidth="1"/>
    <col min="4" max="4" width="12.125" style="63" customWidth="1"/>
    <col min="5" max="16384" width="8.75" style="63"/>
  </cols>
  <sheetData>
    <row r="1" spans="1:7" ht="27.4" customHeight="1" x14ac:dyDescent="0.3">
      <c r="A1" s="115" t="s">
        <v>442</v>
      </c>
      <c r="B1" s="115"/>
      <c r="C1" s="115"/>
      <c r="D1" s="115"/>
    </row>
    <row r="2" spans="1:7" ht="20.65" customHeight="1" x14ac:dyDescent="0.3">
      <c r="A2" s="64" t="s">
        <v>296</v>
      </c>
      <c r="B2" s="65" t="s">
        <v>443</v>
      </c>
      <c r="C2" s="65" t="s">
        <v>229</v>
      </c>
      <c r="D2" s="65" t="s">
        <v>444</v>
      </c>
    </row>
    <row r="3" spans="1:7" ht="17.649999999999999" customHeight="1" x14ac:dyDescent="0.3">
      <c r="A3" s="112">
        <v>1</v>
      </c>
      <c r="B3" s="100" t="s">
        <v>445</v>
      </c>
      <c r="C3" s="74" t="s">
        <v>32</v>
      </c>
      <c r="D3" s="66" t="s">
        <v>529</v>
      </c>
    </row>
    <row r="4" spans="1:7" ht="17.649999999999999" customHeight="1" x14ac:dyDescent="0.3">
      <c r="A4" s="113"/>
      <c r="B4" s="100"/>
      <c r="C4" s="92" t="s">
        <v>36</v>
      </c>
      <c r="D4" s="93" t="s">
        <v>529</v>
      </c>
      <c r="E4" s="94"/>
      <c r="F4" s="95" t="s">
        <v>525</v>
      </c>
      <c r="G4" s="95"/>
    </row>
    <row r="5" spans="1:7" ht="17.649999999999999" customHeight="1" x14ac:dyDescent="0.3">
      <c r="A5" s="113"/>
      <c r="B5" s="100"/>
      <c r="C5" s="74" t="s">
        <v>22</v>
      </c>
      <c r="D5" s="66" t="s">
        <v>531</v>
      </c>
    </row>
    <row r="6" spans="1:7" ht="17.649999999999999" customHeight="1" x14ac:dyDescent="0.3">
      <c r="A6" s="113"/>
      <c r="B6" s="100"/>
      <c r="C6" s="74" t="s">
        <v>4</v>
      </c>
      <c r="D6" s="66" t="s">
        <v>451</v>
      </c>
    </row>
    <row r="7" spans="1:7" ht="17.649999999999999" customHeight="1" x14ac:dyDescent="0.3">
      <c r="A7" s="114"/>
      <c r="B7" s="100"/>
      <c r="C7" s="74" t="s">
        <v>18</v>
      </c>
      <c r="D7" s="66" t="s">
        <v>530</v>
      </c>
    </row>
    <row r="8" spans="1:7" ht="17.649999999999999" customHeight="1" x14ac:dyDescent="0.3">
      <c r="A8" s="112">
        <v>2</v>
      </c>
      <c r="B8" s="100" t="s">
        <v>446</v>
      </c>
      <c r="C8" s="74" t="s">
        <v>101</v>
      </c>
      <c r="D8" s="66" t="s">
        <v>529</v>
      </c>
    </row>
    <row r="9" spans="1:7" ht="17.649999999999999" customHeight="1" x14ac:dyDescent="0.3">
      <c r="A9" s="113"/>
      <c r="B9" s="100"/>
      <c r="C9" s="74" t="s">
        <v>78</v>
      </c>
      <c r="D9" s="66" t="s">
        <v>501</v>
      </c>
    </row>
    <row r="10" spans="1:7" ht="17.649999999999999" customHeight="1" x14ac:dyDescent="0.3">
      <c r="A10" s="113"/>
      <c r="B10" s="100"/>
      <c r="C10" s="74" t="s">
        <v>80</v>
      </c>
      <c r="D10" s="66" t="s">
        <v>501</v>
      </c>
    </row>
    <row r="11" spans="1:7" ht="17.649999999999999" customHeight="1" x14ac:dyDescent="0.3">
      <c r="A11" s="113"/>
      <c r="B11" s="100"/>
      <c r="C11" s="74" t="s">
        <v>97</v>
      </c>
      <c r="D11" s="66" t="s">
        <v>532</v>
      </c>
    </row>
    <row r="12" spans="1:7" ht="17.649999999999999" customHeight="1" x14ac:dyDescent="0.3">
      <c r="A12" s="114"/>
      <c r="B12" s="100"/>
      <c r="C12" s="88" t="s">
        <v>99</v>
      </c>
      <c r="D12" s="89" t="s">
        <v>533</v>
      </c>
      <c r="E12" s="91"/>
      <c r="F12" s="90" t="s">
        <v>653</v>
      </c>
      <c r="G12" s="90"/>
    </row>
    <row r="13" spans="1:7" ht="17.649999999999999" customHeight="1" x14ac:dyDescent="0.3">
      <c r="A13" s="112">
        <v>3</v>
      </c>
      <c r="B13" s="100" t="s">
        <v>447</v>
      </c>
      <c r="C13" s="74" t="s">
        <v>155</v>
      </c>
      <c r="D13" s="66" t="s">
        <v>495</v>
      </c>
    </row>
    <row r="14" spans="1:7" ht="17.649999999999999" customHeight="1" x14ac:dyDescent="0.3">
      <c r="A14" s="113"/>
      <c r="B14" s="100"/>
      <c r="C14" s="74" t="s">
        <v>151</v>
      </c>
      <c r="D14" s="66" t="s">
        <v>534</v>
      </c>
    </row>
    <row r="15" spans="1:7" ht="17.649999999999999" customHeight="1" x14ac:dyDescent="0.3">
      <c r="A15" s="113"/>
      <c r="B15" s="100"/>
      <c r="C15" s="74" t="s">
        <v>153</v>
      </c>
      <c r="D15" s="66" t="s">
        <v>535</v>
      </c>
    </row>
    <row r="16" spans="1:7" ht="17.649999999999999" customHeight="1" x14ac:dyDescent="0.3">
      <c r="A16" s="113"/>
      <c r="B16" s="100"/>
      <c r="C16" s="74" t="s">
        <v>147</v>
      </c>
      <c r="D16" s="66" t="s">
        <v>469</v>
      </c>
    </row>
    <row r="17" spans="1:7" ht="17.649999999999999" customHeight="1" x14ac:dyDescent="0.3">
      <c r="A17" s="114"/>
      <c r="B17" s="100"/>
      <c r="C17" s="74" t="s">
        <v>149</v>
      </c>
      <c r="D17" s="66" t="s">
        <v>469</v>
      </c>
    </row>
    <row r="18" spans="1:7" ht="17.25" x14ac:dyDescent="0.3">
      <c r="A18" s="112">
        <v>4</v>
      </c>
      <c r="B18" s="100" t="s">
        <v>448</v>
      </c>
      <c r="C18" s="74" t="s">
        <v>94</v>
      </c>
      <c r="D18" s="66" t="s">
        <v>536</v>
      </c>
    </row>
    <row r="19" spans="1:7" ht="17.25" x14ac:dyDescent="0.3">
      <c r="A19" s="113"/>
      <c r="B19" s="100"/>
      <c r="C19" s="74" t="s">
        <v>89</v>
      </c>
      <c r="D19" s="66" t="s">
        <v>489</v>
      </c>
    </row>
    <row r="20" spans="1:7" ht="17.25" x14ac:dyDescent="0.3">
      <c r="A20" s="113"/>
      <c r="B20" s="100"/>
      <c r="C20" s="74" t="s">
        <v>92</v>
      </c>
      <c r="D20" s="66" t="s">
        <v>537</v>
      </c>
    </row>
    <row r="21" spans="1:7" ht="17.25" x14ac:dyDescent="0.3">
      <c r="A21" s="113"/>
      <c r="B21" s="100"/>
      <c r="C21" s="74" t="s">
        <v>84</v>
      </c>
      <c r="D21" s="68" t="s">
        <v>532</v>
      </c>
    </row>
    <row r="22" spans="1:7" ht="17.25" x14ac:dyDescent="0.3">
      <c r="A22" s="114"/>
      <c r="B22" s="100"/>
      <c r="C22" s="74" t="s">
        <v>87</v>
      </c>
      <c r="D22" s="68" t="s">
        <v>532</v>
      </c>
    </row>
    <row r="23" spans="1:7" ht="17.25" x14ac:dyDescent="0.3">
      <c r="A23" s="112">
        <v>5</v>
      </c>
      <c r="B23" s="100" t="s">
        <v>449</v>
      </c>
      <c r="C23" s="74" t="s">
        <v>162</v>
      </c>
      <c r="D23" s="66" t="s">
        <v>538</v>
      </c>
    </row>
    <row r="24" spans="1:7" ht="17.25" x14ac:dyDescent="0.3">
      <c r="A24" s="113"/>
      <c r="B24" s="100"/>
      <c r="C24" s="74" t="s">
        <v>144</v>
      </c>
      <c r="D24" s="66" t="s">
        <v>539</v>
      </c>
    </row>
    <row r="25" spans="1:7" ht="17.25" x14ac:dyDescent="0.3">
      <c r="A25" s="113"/>
      <c r="B25" s="100"/>
      <c r="C25" s="74" t="s">
        <v>142</v>
      </c>
      <c r="D25" s="66" t="s">
        <v>501</v>
      </c>
    </row>
    <row r="26" spans="1:7" ht="17.25" x14ac:dyDescent="0.3">
      <c r="A26" s="113"/>
      <c r="B26" s="100"/>
      <c r="C26" s="74" t="s">
        <v>135</v>
      </c>
      <c r="D26" s="68" t="s">
        <v>464</v>
      </c>
    </row>
    <row r="27" spans="1:7" ht="17.25" x14ac:dyDescent="0.3">
      <c r="A27" s="114"/>
      <c r="B27" s="107"/>
      <c r="C27" s="74" t="s">
        <v>137</v>
      </c>
      <c r="D27" s="72" t="s">
        <v>451</v>
      </c>
    </row>
    <row r="28" spans="1:7" ht="17.25" x14ac:dyDescent="0.3">
      <c r="A28" s="112">
        <v>6</v>
      </c>
      <c r="B28" s="100" t="s">
        <v>450</v>
      </c>
      <c r="C28" s="92" t="s">
        <v>123</v>
      </c>
      <c r="D28" s="93" t="s">
        <v>540</v>
      </c>
      <c r="E28" s="94"/>
      <c r="F28" s="95" t="s">
        <v>525</v>
      </c>
      <c r="G28" s="90"/>
    </row>
    <row r="29" spans="1:7" ht="17.25" x14ac:dyDescent="0.3">
      <c r="A29" s="113"/>
      <c r="B29" s="100"/>
      <c r="C29" s="74" t="s">
        <v>125</v>
      </c>
      <c r="D29" s="66" t="s">
        <v>534</v>
      </c>
    </row>
    <row r="30" spans="1:7" ht="17.25" x14ac:dyDescent="0.3">
      <c r="A30" s="113"/>
      <c r="B30" s="100"/>
      <c r="C30" s="74" t="s">
        <v>121</v>
      </c>
      <c r="D30" s="66" t="s">
        <v>501</v>
      </c>
    </row>
    <row r="31" spans="1:7" ht="17.25" x14ac:dyDescent="0.3">
      <c r="A31" s="113"/>
      <c r="B31" s="100"/>
      <c r="C31" s="74" t="s">
        <v>111</v>
      </c>
      <c r="D31" s="66" t="s">
        <v>469</v>
      </c>
    </row>
    <row r="32" spans="1:7" ht="17.25" x14ac:dyDescent="0.3">
      <c r="A32" s="114"/>
      <c r="B32" s="100"/>
      <c r="C32" s="74" t="s">
        <v>118</v>
      </c>
      <c r="D32" s="66" t="s">
        <v>524</v>
      </c>
    </row>
  </sheetData>
  <mergeCells count="13">
    <mergeCell ref="A18:A22"/>
    <mergeCell ref="B18:B22"/>
    <mergeCell ref="A23:A27"/>
    <mergeCell ref="B23:B27"/>
    <mergeCell ref="A28:A32"/>
    <mergeCell ref="B28:B32"/>
    <mergeCell ref="A13:A17"/>
    <mergeCell ref="B13:B17"/>
    <mergeCell ref="A1:D1"/>
    <mergeCell ref="A3:A7"/>
    <mergeCell ref="B3:B7"/>
    <mergeCell ref="A8:A12"/>
    <mergeCell ref="B8:B12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5"/>
  <sheetViews>
    <sheetView tabSelected="1" zoomScale="80" zoomScaleNormal="80" workbookViewId="0">
      <selection activeCell="I29" sqref="I29"/>
    </sheetView>
  </sheetViews>
  <sheetFormatPr defaultRowHeight="16.5" x14ac:dyDescent="0.3"/>
  <cols>
    <col min="1" max="1" width="3.5" style="3" customWidth="1"/>
    <col min="2" max="2" width="15.625" style="2" customWidth="1"/>
    <col min="3" max="3" width="2.75" style="2" customWidth="1"/>
    <col min="4" max="4" width="2.75" style="5" customWidth="1"/>
    <col min="5" max="5" width="15.625" style="2" customWidth="1"/>
    <col min="6" max="6" width="2.75" style="2" customWidth="1"/>
    <col min="7" max="7" width="2.75" style="5" customWidth="1"/>
    <col min="8" max="8" width="15.625" style="2" customWidth="1"/>
    <col min="9" max="9" width="1.625" style="2" customWidth="1"/>
    <col min="10" max="10" width="1.5" style="2" customWidth="1"/>
    <col min="11" max="11" width="15.625" style="2" customWidth="1"/>
    <col min="12" max="13" width="2.75" style="2" customWidth="1"/>
    <col min="14" max="14" width="15.625" style="2" customWidth="1"/>
    <col min="15" max="16" width="2.75" style="2" customWidth="1"/>
    <col min="17" max="17" width="15.625" style="2" customWidth="1"/>
    <col min="18" max="18" width="3.25" style="3" customWidth="1"/>
    <col min="23" max="23" width="18.75" customWidth="1"/>
    <col min="28" max="28" width="19.25" customWidth="1"/>
  </cols>
  <sheetData>
    <row r="1" spans="1:25" ht="17.25" thickBot="1" x14ac:dyDescent="0.35">
      <c r="B1" s="1" t="s">
        <v>224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ht="27" thickBot="1" x14ac:dyDescent="0.35">
      <c r="B2" s="4"/>
      <c r="C2" s="4"/>
      <c r="D2" s="4"/>
      <c r="E2" s="125" t="str">
        <f>U4 &amp;" "&amp;"("&amp;COUNTA(U6:U11)&amp;"조)"</f>
        <v>탁구 어울림 복식 휠체어 &gt; TT1 ~ TT5(남) (6조)</v>
      </c>
      <c r="F2" s="126"/>
      <c r="G2" s="126"/>
      <c r="H2" s="126"/>
      <c r="I2" s="126"/>
      <c r="J2" s="126"/>
      <c r="K2" s="126"/>
      <c r="L2" s="126"/>
      <c r="M2" s="126"/>
      <c r="N2" s="127"/>
    </row>
    <row r="3" spans="1:25" ht="45.75" customHeight="1" x14ac:dyDescent="0.3">
      <c r="B3" s="53" t="s">
        <v>211</v>
      </c>
      <c r="C3" s="53"/>
      <c r="D3" s="53"/>
      <c r="E3" s="53" t="s">
        <v>213</v>
      </c>
      <c r="F3" s="53"/>
      <c r="G3" s="53"/>
      <c r="H3" s="53"/>
      <c r="I3" s="53"/>
      <c r="J3" s="54"/>
      <c r="K3" s="53"/>
      <c r="L3" s="53"/>
      <c r="M3" s="54"/>
      <c r="N3" s="53" t="s">
        <v>213</v>
      </c>
      <c r="O3" s="53"/>
      <c r="P3" s="54"/>
      <c r="Q3" s="53" t="s">
        <v>211</v>
      </c>
      <c r="S3" s="2"/>
    </row>
    <row r="4" spans="1:25" ht="17.25" thickBot="1" x14ac:dyDescent="0.35">
      <c r="D4" s="2"/>
      <c r="G4" s="2"/>
      <c r="J4" s="5"/>
      <c r="M4" s="5"/>
      <c r="P4" s="5"/>
      <c r="S4" s="2"/>
      <c r="U4" s="128" t="s">
        <v>196</v>
      </c>
      <c r="V4" s="128"/>
      <c r="W4" s="128"/>
    </row>
    <row r="5" spans="1:25" ht="18" thickBot="1" x14ac:dyDescent="0.35">
      <c r="A5" s="119">
        <v>1</v>
      </c>
      <c r="B5" s="6" t="str">
        <f>VLOOKUP(A5,$U$6:$W$13,2,0)</f>
        <v>용인시2</v>
      </c>
      <c r="C5" s="7"/>
      <c r="D5" s="8"/>
      <c r="E5" s="7"/>
      <c r="F5" s="7"/>
      <c r="K5" s="7"/>
      <c r="L5" s="7"/>
      <c r="M5" s="7"/>
      <c r="N5" s="7"/>
      <c r="O5" s="7"/>
      <c r="P5" s="11"/>
      <c r="Q5" s="6" t="str">
        <f>VLOOKUP(R5,$U$6:$W$13,2,0)</f>
        <v>부천시2</v>
      </c>
      <c r="R5" s="116">
        <v>4</v>
      </c>
      <c r="U5" s="12" t="s">
        <v>227</v>
      </c>
      <c r="V5" s="12" t="s">
        <v>228</v>
      </c>
      <c r="W5" s="12" t="s">
        <v>229</v>
      </c>
      <c r="X5" s="12" t="s">
        <v>267</v>
      </c>
    </row>
    <row r="6" spans="1:25" ht="17.25" thickBot="1" x14ac:dyDescent="0.35">
      <c r="A6" s="119"/>
      <c r="B6" s="13" t="str">
        <f>VLOOKUP(A5,$U$6:$W$13,3,0)</f>
        <v>김재홍,이강락</v>
      </c>
      <c r="C6" s="14"/>
      <c r="D6" s="8"/>
      <c r="E6" s="55"/>
      <c r="F6" s="7"/>
      <c r="K6" s="7"/>
      <c r="L6" s="7"/>
      <c r="M6" s="7"/>
      <c r="N6" s="55"/>
      <c r="O6" s="17"/>
      <c r="P6" s="7"/>
      <c r="Q6" s="13" t="str">
        <f>VLOOKUP(R5,$U$6:$W$13,3,0)</f>
        <v>박덕환,왕비용</v>
      </c>
      <c r="R6" s="116"/>
      <c r="U6" s="1">
        <v>3</v>
      </c>
      <c r="V6" s="1" t="s">
        <v>590</v>
      </c>
      <c r="W6" s="1" t="s">
        <v>516</v>
      </c>
      <c r="X6" s="1" t="s">
        <v>130</v>
      </c>
      <c r="Y6">
        <v>1</v>
      </c>
    </row>
    <row r="7" spans="1:25" ht="18" thickBot="1" x14ac:dyDescent="0.35">
      <c r="C7" s="123"/>
      <c r="D7" s="5">
        <v>1</v>
      </c>
      <c r="E7" s="6" t="str">
        <f>IFERROR(VLOOKUP(E6,$U$6:$W$13,2,0),"")</f>
        <v/>
      </c>
      <c r="K7" s="7"/>
      <c r="L7" s="7"/>
      <c r="M7" s="11"/>
      <c r="N7" s="6" t="str">
        <f>IFERROR(VLOOKUP(N6,$U$6:$W$13,2,0),"")</f>
        <v/>
      </c>
      <c r="O7" s="11"/>
      <c r="P7" s="124"/>
      <c r="Q7" s="122" t="s">
        <v>611</v>
      </c>
      <c r="U7" s="1">
        <v>5</v>
      </c>
      <c r="V7" s="1" t="s">
        <v>589</v>
      </c>
      <c r="W7" s="1" t="s">
        <v>515</v>
      </c>
      <c r="X7" s="1" t="s">
        <v>168</v>
      </c>
      <c r="Y7">
        <v>2</v>
      </c>
    </row>
    <row r="8" spans="1:25" ht="17.25" thickBot="1" x14ac:dyDescent="0.35">
      <c r="C8" s="123"/>
      <c r="D8" s="19"/>
      <c r="E8" s="13" t="str">
        <f>IFERROR(VLOOKUP(E6,$U$6:$W$13,3,0),"")</f>
        <v/>
      </c>
      <c r="F8" s="14"/>
      <c r="K8" s="7"/>
      <c r="L8" s="7"/>
      <c r="M8" s="14"/>
      <c r="N8" s="13" t="str">
        <f>IFERROR(VLOOKUP(N6,$U$6:$W$13,3,0),"")</f>
        <v/>
      </c>
      <c r="O8" s="17"/>
      <c r="P8" s="124"/>
      <c r="Q8" s="122"/>
      <c r="U8" s="1">
        <v>4</v>
      </c>
      <c r="V8" s="1" t="s">
        <v>591</v>
      </c>
      <c r="W8" s="1" t="s">
        <v>517</v>
      </c>
      <c r="X8" s="1" t="s">
        <v>109</v>
      </c>
      <c r="Y8">
        <v>3</v>
      </c>
    </row>
    <row r="9" spans="1:25" ht="18" thickBot="1" x14ac:dyDescent="0.35">
      <c r="A9" s="119"/>
      <c r="B9" s="117" t="s">
        <v>219</v>
      </c>
      <c r="C9" s="21"/>
      <c r="D9" s="8"/>
      <c r="E9" s="7"/>
      <c r="F9" s="17"/>
      <c r="K9" s="7"/>
      <c r="L9" s="7"/>
      <c r="M9" s="46"/>
      <c r="N9" s="7"/>
      <c r="O9" s="17"/>
      <c r="P9" s="21"/>
      <c r="Q9" s="6" t="str">
        <f>VLOOKUP(R9,$U$6:$W$13,2,0)</f>
        <v>김포시3</v>
      </c>
      <c r="R9" s="116">
        <v>5</v>
      </c>
      <c r="U9" s="1">
        <v>6</v>
      </c>
      <c r="V9" s="1" t="s">
        <v>592</v>
      </c>
      <c r="W9" s="1" t="s">
        <v>518</v>
      </c>
      <c r="X9" s="1" t="s">
        <v>108</v>
      </c>
      <c r="Y9">
        <v>4</v>
      </c>
    </row>
    <row r="10" spans="1:25" ht="17.25" thickBot="1" x14ac:dyDescent="0.35">
      <c r="A10" s="119"/>
      <c r="B10" s="118"/>
      <c r="C10" s="7"/>
      <c r="D10" s="8"/>
      <c r="E10" s="7"/>
      <c r="F10" s="17"/>
      <c r="H10" s="56"/>
      <c r="J10" s="7"/>
      <c r="K10" s="55"/>
      <c r="L10" s="17"/>
      <c r="M10" s="46"/>
      <c r="N10" s="7"/>
      <c r="O10" s="7"/>
      <c r="P10" s="7"/>
      <c r="Q10" s="13" t="str">
        <f>VLOOKUP(R9,$U$6:$W$15,3,0)</f>
        <v>전치국,김종수</v>
      </c>
      <c r="R10" s="116"/>
      <c r="U10" s="1">
        <v>2</v>
      </c>
      <c r="V10" s="1" t="s">
        <v>594</v>
      </c>
      <c r="W10" s="1" t="s">
        <v>273</v>
      </c>
      <c r="X10" s="1" t="s">
        <v>108</v>
      </c>
      <c r="Y10">
        <v>5</v>
      </c>
    </row>
    <row r="11" spans="1:25" ht="18" thickBot="1" x14ac:dyDescent="0.35">
      <c r="B11" s="7"/>
      <c r="C11" s="7"/>
      <c r="D11" s="8"/>
      <c r="E11" s="122" t="s">
        <v>609</v>
      </c>
      <c r="F11" s="123"/>
      <c r="G11" s="23"/>
      <c r="H11" s="6" t="str">
        <f>IFERROR(VLOOKUP(H10,$U$6:$W$13,2,0),"")</f>
        <v/>
      </c>
      <c r="J11" s="11"/>
      <c r="K11" s="6" t="str">
        <f>IFERROR(VLOOKUP(K10,$U$6:$W$13,2,0),"")</f>
        <v/>
      </c>
      <c r="L11" s="11"/>
      <c r="M11" s="124"/>
      <c r="N11" s="122" t="s">
        <v>610</v>
      </c>
      <c r="O11" s="7"/>
      <c r="P11" s="7"/>
      <c r="Q11" s="7"/>
      <c r="U11" s="1">
        <v>1</v>
      </c>
      <c r="V11" s="1" t="s">
        <v>593</v>
      </c>
      <c r="W11" s="1" t="s">
        <v>270</v>
      </c>
      <c r="X11" s="1" t="s">
        <v>168</v>
      </c>
      <c r="Y11">
        <v>6</v>
      </c>
    </row>
    <row r="12" spans="1:25" ht="17.25" thickBot="1" x14ac:dyDescent="0.35">
      <c r="B12" s="7"/>
      <c r="C12" s="7"/>
      <c r="D12" s="8"/>
      <c r="E12" s="122"/>
      <c r="F12" s="123"/>
      <c r="G12" s="24"/>
      <c r="H12" s="13" t="str">
        <f>IFERROR(VLOOKUP(H10,$U$6:$W$13,3,0),"")</f>
        <v/>
      </c>
      <c r="I12" s="41"/>
      <c r="J12" s="28"/>
      <c r="K12" s="13" t="str">
        <f>IFERROR(VLOOKUP(K10,$U$6:$W$13,3,0),"")</f>
        <v/>
      </c>
      <c r="L12" s="17"/>
      <c r="M12" s="124"/>
      <c r="N12" s="122"/>
      <c r="O12" s="7"/>
      <c r="P12" s="7"/>
      <c r="Q12" s="7"/>
      <c r="U12" s="2"/>
      <c r="V12" s="2"/>
      <c r="W12" s="2"/>
    </row>
    <row r="13" spans="1:25" ht="18" thickBot="1" x14ac:dyDescent="0.35">
      <c r="A13" s="119">
        <v>2</v>
      </c>
      <c r="B13" s="6" t="str">
        <f>VLOOKUP(A13,$U$6:$W$13,2,0)</f>
        <v>용인시1</v>
      </c>
      <c r="C13" s="25"/>
      <c r="D13" s="8"/>
      <c r="E13" s="7"/>
      <c r="F13" s="17"/>
      <c r="G13" s="26"/>
      <c r="H13" s="7"/>
      <c r="I13" s="7"/>
      <c r="K13" s="7"/>
      <c r="L13" s="7"/>
      <c r="M13" s="46"/>
      <c r="N13" s="7"/>
      <c r="O13" s="7"/>
      <c r="P13" s="11"/>
      <c r="Q13" s="117" t="s">
        <v>219</v>
      </c>
      <c r="R13" s="116"/>
      <c r="U13" s="2"/>
      <c r="V13" s="2"/>
      <c r="W13" s="2"/>
    </row>
    <row r="14" spans="1:25" ht="17.25" thickBot="1" x14ac:dyDescent="0.35">
      <c r="A14" s="119"/>
      <c r="B14" s="13" t="str">
        <f>VLOOKUP(A13,$U$6:$W$13,3,0)</f>
        <v>장영훈,오승탁</v>
      </c>
      <c r="C14" s="28"/>
      <c r="D14" s="8"/>
      <c r="E14" s="55"/>
      <c r="F14" s="17"/>
      <c r="G14" s="26"/>
      <c r="H14" s="120" t="s">
        <v>640</v>
      </c>
      <c r="I14" s="121"/>
      <c r="J14" s="121"/>
      <c r="K14" s="121"/>
      <c r="L14" s="7"/>
      <c r="M14" s="46"/>
      <c r="N14" s="55"/>
      <c r="O14" s="17"/>
      <c r="P14" s="7"/>
      <c r="Q14" s="118"/>
      <c r="R14" s="116"/>
    </row>
    <row r="15" spans="1:25" ht="18" thickBot="1" x14ac:dyDescent="0.35">
      <c r="B15" s="122" t="s">
        <v>608</v>
      </c>
      <c r="C15" s="123"/>
      <c r="D15" s="29">
        <v>2</v>
      </c>
      <c r="E15" s="6" t="str">
        <f>IFERROR(VLOOKUP(E14,$U$6:$W$13,2,0),"")</f>
        <v/>
      </c>
      <c r="F15" s="21"/>
      <c r="G15" s="26"/>
      <c r="H15" s="121"/>
      <c r="I15" s="121"/>
      <c r="J15" s="121"/>
      <c r="K15" s="121"/>
      <c r="L15" s="7"/>
      <c r="M15" s="47"/>
      <c r="N15" s="6" t="str">
        <f>IFERROR(VLOOKUP(N14,$U$6:$W$13,2,0),"")</f>
        <v/>
      </c>
      <c r="O15" s="11"/>
      <c r="P15" s="124"/>
      <c r="Q15" s="122"/>
    </row>
    <row r="16" spans="1:25" ht="17.25" thickBot="1" x14ac:dyDescent="0.35">
      <c r="B16" s="122"/>
      <c r="C16" s="123"/>
      <c r="D16" s="8"/>
      <c r="E16" s="13" t="str">
        <f>IFERROR(VLOOKUP(E14,$U$6:$W$13,3,0),"")</f>
        <v/>
      </c>
      <c r="F16" s="31"/>
      <c r="G16" s="8"/>
      <c r="H16" s="7"/>
      <c r="I16" s="7"/>
      <c r="K16" s="7"/>
      <c r="L16" s="7"/>
      <c r="M16" s="7"/>
      <c r="N16" s="13" t="str">
        <f>IFERROR(VLOOKUP(N14,$U$6:$W$13,3,0),"")</f>
        <v/>
      </c>
      <c r="O16" s="28"/>
      <c r="P16" s="124"/>
      <c r="Q16" s="122"/>
    </row>
    <row r="17" spans="1:18" ht="18" thickBot="1" x14ac:dyDescent="0.35">
      <c r="A17" s="119">
        <v>3</v>
      </c>
      <c r="B17" s="6" t="str">
        <f>VLOOKUP(A17,$U$6:$W$13,2,0)</f>
        <v>김포시2</v>
      </c>
      <c r="C17" s="11"/>
      <c r="D17" s="8"/>
      <c r="E17" s="7"/>
      <c r="F17" s="7"/>
      <c r="G17" s="8"/>
      <c r="H17" s="7"/>
      <c r="I17" s="7"/>
      <c r="K17" s="7"/>
      <c r="L17" s="7"/>
      <c r="M17" s="7"/>
      <c r="N17" s="7"/>
      <c r="O17" s="17"/>
      <c r="P17" s="7"/>
      <c r="Q17" s="6" t="str">
        <f>VLOOKUP(R17,$U$6:$W$13,2,0)</f>
        <v>부천시3</v>
      </c>
      <c r="R17" s="116">
        <v>6</v>
      </c>
    </row>
    <row r="18" spans="1:18" ht="17.25" thickBot="1" x14ac:dyDescent="0.35">
      <c r="A18" s="119"/>
      <c r="B18" s="13" t="str">
        <f>VLOOKUP(A17,$U$6:$W$13,3,0)</f>
        <v>장상준,윤영준</v>
      </c>
      <c r="C18" s="31"/>
      <c r="D18" s="8"/>
      <c r="E18" s="7"/>
      <c r="F18" s="7"/>
      <c r="G18" s="8"/>
      <c r="H18" s="7"/>
      <c r="I18" s="7"/>
      <c r="K18" s="7"/>
      <c r="L18" s="7"/>
      <c r="M18" s="7"/>
      <c r="N18" s="7"/>
      <c r="O18" s="7"/>
      <c r="P18" s="28"/>
      <c r="Q18" s="13" t="str">
        <f>VLOOKUP(R17,$U$6:$W$13,3,0)</f>
        <v>허진회,오지훈</v>
      </c>
      <c r="R18" s="116"/>
    </row>
    <row r="19" spans="1:18" x14ac:dyDescent="0.3">
      <c r="B19" s="7"/>
      <c r="C19" s="7"/>
      <c r="D19" s="8"/>
      <c r="E19" s="7"/>
      <c r="F19" s="7"/>
      <c r="G19" s="8"/>
      <c r="H19" s="7"/>
      <c r="I19" s="7"/>
      <c r="K19" s="7"/>
      <c r="L19" s="7"/>
      <c r="M19" s="7"/>
      <c r="N19" s="7"/>
      <c r="O19" s="7"/>
      <c r="P19" s="7"/>
    </row>
    <row r="20" spans="1:18" ht="21" customHeight="1" x14ac:dyDescent="0.3"/>
    <row r="21" spans="1:18" ht="21" customHeight="1" x14ac:dyDescent="0.3"/>
    <row r="22" spans="1:18" ht="21" customHeight="1" x14ac:dyDescent="0.3"/>
    <row r="23" spans="1:18" ht="21" customHeight="1" x14ac:dyDescent="0.3"/>
    <row r="24" spans="1:18" ht="21" customHeight="1" x14ac:dyDescent="0.3"/>
    <row r="25" spans="1:18" ht="21" customHeight="1" x14ac:dyDescent="0.3"/>
  </sheetData>
  <sheetProtection algorithmName="SHA-512" hashValue="hXTg39WODTC+DuDKEFsU+7hTs5J7SjX3+bvRgeqXR9v3efSFvll9RXVTOber+Yq5DSSuIWhKtIt7vfHZEhyBeA==" saltValue="VO81XcX8jRj3fLRzVIvbSg==" spinCount="100000" sheet="1" objects="1" scenarios="1"/>
  <autoFilter ref="U5:X5">
    <sortState ref="U6:X11">
      <sortCondition ref="V5"/>
    </sortState>
  </autoFilter>
  <mergeCells count="25">
    <mergeCell ref="B1:Q1"/>
    <mergeCell ref="E2:N2"/>
    <mergeCell ref="U4:W4"/>
    <mergeCell ref="A5:A6"/>
    <mergeCell ref="R5:R6"/>
    <mergeCell ref="A9:A10"/>
    <mergeCell ref="B9:B10"/>
    <mergeCell ref="R9:R10"/>
    <mergeCell ref="C7:C8"/>
    <mergeCell ref="P7:P8"/>
    <mergeCell ref="Q7:Q8"/>
    <mergeCell ref="E11:E12"/>
    <mergeCell ref="F11:F12"/>
    <mergeCell ref="M11:M12"/>
    <mergeCell ref="N11:N12"/>
    <mergeCell ref="A17:A18"/>
    <mergeCell ref="R17:R18"/>
    <mergeCell ref="Q13:Q14"/>
    <mergeCell ref="A13:A14"/>
    <mergeCell ref="R13:R14"/>
    <mergeCell ref="H14:K15"/>
    <mergeCell ref="B15:B16"/>
    <mergeCell ref="C15:C16"/>
    <mergeCell ref="P15:P16"/>
    <mergeCell ref="Q15:Q16"/>
  </mergeCells>
  <phoneticPr fontId="1" type="noConversion"/>
  <conditionalFormatting sqref="U6:U11">
    <cfRule type="duplicateValues" dxfId="5" priority="1"/>
  </conditionalFormatting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zoomScale="80" zoomScaleNormal="80" workbookViewId="0">
      <selection activeCell="Q6" sqref="Q6"/>
    </sheetView>
  </sheetViews>
  <sheetFormatPr defaultRowHeight="16.5" x14ac:dyDescent="0.3"/>
  <cols>
    <col min="1" max="1" width="3.5" style="3" customWidth="1"/>
    <col min="2" max="2" width="15.625" style="2" customWidth="1"/>
    <col min="3" max="3" width="2.75" style="2" customWidth="1"/>
    <col min="4" max="4" width="2.75" style="5" customWidth="1"/>
    <col min="5" max="5" width="15.625" style="2" customWidth="1"/>
    <col min="6" max="6" width="2.75" style="2" customWidth="1"/>
    <col min="7" max="7" width="2.75" style="5" customWidth="1"/>
    <col min="8" max="8" width="15.625" style="2" customWidth="1"/>
    <col min="9" max="9" width="1.625" style="2" customWidth="1"/>
    <col min="10" max="10" width="1.5" style="2" customWidth="1"/>
    <col min="11" max="11" width="15.625" style="2" customWidth="1"/>
    <col min="12" max="13" width="2.75" style="2" customWidth="1"/>
    <col min="14" max="14" width="15.625" style="2" customWidth="1"/>
    <col min="15" max="16" width="2.75" style="2" customWidth="1"/>
    <col min="17" max="17" width="15.625" style="2" customWidth="1"/>
    <col min="18" max="18" width="3.25" style="3" customWidth="1"/>
    <col min="23" max="23" width="19.75" customWidth="1"/>
  </cols>
  <sheetData>
    <row r="1" spans="1:25" ht="17.25" thickBot="1" x14ac:dyDescent="0.35">
      <c r="B1" s="1" t="s">
        <v>224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ht="27" thickBot="1" x14ac:dyDescent="0.35">
      <c r="B2" s="4"/>
      <c r="C2" s="4"/>
      <c r="D2" s="4"/>
      <c r="E2" s="125" t="str">
        <f>U4 &amp;" "&amp;"("&amp;COUNTA(U6:U13)&amp;"조)"</f>
        <v>탁구 어울림 복식 휠체어 &gt; TT1 ~ TT5(여) (6조)</v>
      </c>
      <c r="F2" s="126"/>
      <c r="G2" s="126"/>
      <c r="H2" s="126"/>
      <c r="I2" s="126"/>
      <c r="J2" s="126"/>
      <c r="K2" s="126"/>
      <c r="L2" s="126"/>
      <c r="M2" s="126"/>
      <c r="N2" s="127"/>
    </row>
    <row r="3" spans="1:25" ht="45.75" customHeight="1" x14ac:dyDescent="0.3">
      <c r="B3" s="53" t="s">
        <v>211</v>
      </c>
      <c r="C3" s="53"/>
      <c r="D3" s="53"/>
      <c r="E3" s="53" t="s">
        <v>213</v>
      </c>
      <c r="F3" s="53"/>
      <c r="G3" s="53"/>
      <c r="H3" s="53"/>
      <c r="I3" s="53"/>
      <c r="J3" s="54"/>
      <c r="K3" s="53"/>
      <c r="L3" s="53"/>
      <c r="M3" s="54"/>
      <c r="N3" s="53" t="s">
        <v>213</v>
      </c>
      <c r="O3" s="53"/>
      <c r="P3" s="54"/>
      <c r="Q3" s="53" t="s">
        <v>211</v>
      </c>
      <c r="S3" s="2"/>
    </row>
    <row r="4" spans="1:25" ht="17.25" thickBot="1" x14ac:dyDescent="0.35">
      <c r="D4" s="2"/>
      <c r="G4" s="2"/>
      <c r="J4" s="5"/>
      <c r="M4" s="5"/>
      <c r="P4" s="5"/>
      <c r="S4" s="2"/>
      <c r="U4" s="128" t="s">
        <v>200</v>
      </c>
      <c r="V4" s="128"/>
      <c r="W4" s="128"/>
    </row>
    <row r="5" spans="1:25" ht="18" thickBot="1" x14ac:dyDescent="0.35">
      <c r="A5" s="119">
        <v>1</v>
      </c>
      <c r="B5" s="6" t="str">
        <f>VLOOKUP(A5,$U$6:$W$13,2,0)</f>
        <v>용인시</v>
      </c>
      <c r="C5" s="7"/>
      <c r="D5" s="8"/>
      <c r="E5" s="7"/>
      <c r="F5" s="7"/>
      <c r="K5" s="7"/>
      <c r="L5" s="7"/>
      <c r="M5" s="7"/>
      <c r="N5" s="7"/>
      <c r="O5" s="7"/>
      <c r="P5" s="11"/>
      <c r="Q5" s="6" t="str">
        <f>VLOOKUP(R5,$U$6:$W$13,2,0)</f>
        <v>평택시1</v>
      </c>
      <c r="R5" s="116">
        <v>4</v>
      </c>
      <c r="U5" s="12" t="s">
        <v>227</v>
      </c>
      <c r="V5" s="12" t="s">
        <v>228</v>
      </c>
      <c r="W5" s="12" t="s">
        <v>229</v>
      </c>
      <c r="X5" s="12" t="s">
        <v>267</v>
      </c>
    </row>
    <row r="6" spans="1:25" ht="17.25" thickBot="1" x14ac:dyDescent="0.35">
      <c r="A6" s="119"/>
      <c r="B6" s="13" t="str">
        <f>VLOOKUP(A5,$U$6:$W$13,3,0)</f>
        <v>하현지,신미영</v>
      </c>
      <c r="C6" s="14"/>
      <c r="D6" s="8"/>
      <c r="E6" s="55"/>
      <c r="F6" s="7"/>
      <c r="K6" s="7"/>
      <c r="L6" s="7"/>
      <c r="M6" s="7"/>
      <c r="N6" s="55"/>
      <c r="O6" s="17"/>
      <c r="P6" s="7"/>
      <c r="Q6" s="13" t="str">
        <f>VLOOKUP(R5,$U$6:$W$13,3,0)</f>
        <v>조경애,홍복실</v>
      </c>
      <c r="R6" s="116"/>
      <c r="U6" s="1">
        <v>6</v>
      </c>
      <c r="V6" s="1" t="s">
        <v>158</v>
      </c>
      <c r="W6" s="1" t="s">
        <v>277</v>
      </c>
      <c r="X6" s="1" t="s">
        <v>108</v>
      </c>
      <c r="Y6">
        <v>1</v>
      </c>
    </row>
    <row r="7" spans="1:25" ht="18" thickBot="1" x14ac:dyDescent="0.35">
      <c r="C7" s="123"/>
      <c r="D7" s="5">
        <v>1</v>
      </c>
      <c r="E7" s="6" t="str">
        <f>IFERROR(VLOOKUP(E6,$U$6:$W$13,2,0),"")</f>
        <v/>
      </c>
      <c r="K7" s="7"/>
      <c r="L7" s="7"/>
      <c r="M7" s="11"/>
      <c r="N7" s="6" t="str">
        <f>IFERROR(VLOOKUP(N6,$U$6:$W$13,2,0),"")</f>
        <v/>
      </c>
      <c r="O7" s="11"/>
      <c r="P7" s="124"/>
      <c r="Q7" s="122" t="s">
        <v>642</v>
      </c>
      <c r="U7" s="1">
        <v>5</v>
      </c>
      <c r="V7" s="1" t="s">
        <v>28</v>
      </c>
      <c r="W7" s="1" t="s">
        <v>279</v>
      </c>
      <c r="X7" s="1" t="s">
        <v>107</v>
      </c>
      <c r="Y7">
        <v>2</v>
      </c>
    </row>
    <row r="8" spans="1:25" ht="17.25" thickBot="1" x14ac:dyDescent="0.35">
      <c r="C8" s="123"/>
      <c r="D8" s="19"/>
      <c r="E8" s="13" t="str">
        <f>IFERROR(VLOOKUP(E6,$U$6:$W$13,3,0),"")</f>
        <v/>
      </c>
      <c r="F8" s="14"/>
      <c r="K8" s="7"/>
      <c r="L8" s="7"/>
      <c r="M8" s="14"/>
      <c r="N8" s="13" t="str">
        <f>IFERROR(VLOOKUP(N6,$U$6:$W$13,3,0),"")</f>
        <v/>
      </c>
      <c r="O8" s="17"/>
      <c r="P8" s="124"/>
      <c r="Q8" s="122"/>
      <c r="U8" s="1">
        <v>2</v>
      </c>
      <c r="V8" s="1" t="s">
        <v>146</v>
      </c>
      <c r="W8" s="1" t="s">
        <v>274</v>
      </c>
      <c r="X8" s="1" t="s">
        <v>130</v>
      </c>
      <c r="Y8">
        <v>3</v>
      </c>
    </row>
    <row r="9" spans="1:25" ht="18" thickBot="1" x14ac:dyDescent="0.35">
      <c r="A9" s="119"/>
      <c r="B9" s="117" t="s">
        <v>219</v>
      </c>
      <c r="C9" s="21"/>
      <c r="D9" s="8"/>
      <c r="E9" s="7"/>
      <c r="F9" s="17"/>
      <c r="K9" s="7"/>
      <c r="L9" s="7"/>
      <c r="M9" s="46"/>
      <c r="N9" s="7"/>
      <c r="O9" s="17"/>
      <c r="P9" s="21"/>
      <c r="Q9" s="6" t="str">
        <f>VLOOKUP(R9,$U$6:$W$13,2,0)</f>
        <v>부천시</v>
      </c>
      <c r="R9" s="116">
        <v>5</v>
      </c>
      <c r="U9" s="1">
        <v>1</v>
      </c>
      <c r="V9" s="1" t="s">
        <v>56</v>
      </c>
      <c r="W9" s="1" t="s">
        <v>275</v>
      </c>
      <c r="X9" s="1" t="s">
        <v>130</v>
      </c>
      <c r="Y9">
        <v>4</v>
      </c>
    </row>
    <row r="10" spans="1:25" ht="17.25" thickBot="1" x14ac:dyDescent="0.35">
      <c r="A10" s="119"/>
      <c r="B10" s="118"/>
      <c r="C10" s="7"/>
      <c r="D10" s="8"/>
      <c r="E10" s="7"/>
      <c r="F10" s="17"/>
      <c r="H10" s="56"/>
      <c r="J10" s="7"/>
      <c r="K10" s="55"/>
      <c r="L10" s="17"/>
      <c r="M10" s="46"/>
      <c r="N10" s="7"/>
      <c r="O10" s="7"/>
      <c r="P10" s="7"/>
      <c r="Q10" s="13" t="str">
        <f>VLOOKUP(R9,$U$6:$W$13,3,0)</f>
        <v>김문자,조미선</v>
      </c>
      <c r="R10" s="116"/>
      <c r="U10" s="1">
        <v>4</v>
      </c>
      <c r="V10" s="1" t="s">
        <v>596</v>
      </c>
      <c r="W10" s="1" t="s">
        <v>544</v>
      </c>
      <c r="X10" s="1" t="s">
        <v>108</v>
      </c>
      <c r="Y10">
        <v>5</v>
      </c>
    </row>
    <row r="11" spans="1:25" ht="18" thickBot="1" x14ac:dyDescent="0.35">
      <c r="B11" s="7"/>
      <c r="C11" s="7"/>
      <c r="D11" s="8"/>
      <c r="E11" s="122" t="s">
        <v>643</v>
      </c>
      <c r="F11" s="123"/>
      <c r="G11" s="23"/>
      <c r="H11" s="6" t="str">
        <f>IFERROR(VLOOKUP(H10,$U$6:$W$13,2,0),"")</f>
        <v/>
      </c>
      <c r="J11" s="11"/>
      <c r="K11" s="6" t="str">
        <f>IFERROR(VLOOKUP(K10,$U$6:$W$13,2,0),"")</f>
        <v/>
      </c>
      <c r="L11" s="11"/>
      <c r="M11" s="124"/>
      <c r="N11" s="122" t="s">
        <v>644</v>
      </c>
      <c r="O11" s="7"/>
      <c r="P11" s="7"/>
      <c r="Q11" s="7"/>
      <c r="U11" s="1">
        <v>3</v>
      </c>
      <c r="V11" s="1" t="s">
        <v>595</v>
      </c>
      <c r="W11" s="1" t="s">
        <v>543</v>
      </c>
      <c r="X11" s="1" t="s">
        <v>130</v>
      </c>
      <c r="Y11">
        <v>6</v>
      </c>
    </row>
    <row r="12" spans="1:25" ht="17.25" thickBot="1" x14ac:dyDescent="0.35">
      <c r="B12" s="7"/>
      <c r="C12" s="7"/>
      <c r="D12" s="8"/>
      <c r="E12" s="122"/>
      <c r="F12" s="123"/>
      <c r="G12" s="24"/>
      <c r="H12" s="13" t="str">
        <f>IFERROR(VLOOKUP(H10,$U$6:$W$13,3,0),"")</f>
        <v/>
      </c>
      <c r="I12" s="41"/>
      <c r="J12" s="28"/>
      <c r="K12" s="13" t="str">
        <f>IFERROR(VLOOKUP(K10,$U$6:$W$13,3,0),"")</f>
        <v/>
      </c>
      <c r="L12" s="17"/>
      <c r="M12" s="124"/>
      <c r="N12" s="122"/>
      <c r="O12" s="7"/>
      <c r="P12" s="7"/>
      <c r="Q12" s="7"/>
      <c r="U12" s="2"/>
      <c r="V12" s="2"/>
      <c r="W12" s="2"/>
    </row>
    <row r="13" spans="1:25" ht="18" thickBot="1" x14ac:dyDescent="0.35">
      <c r="A13" s="119">
        <v>2</v>
      </c>
      <c r="B13" s="6" t="str">
        <f>VLOOKUP(A13,$U$6:$W$13,2,0)</f>
        <v>성남시</v>
      </c>
      <c r="C13" s="25"/>
      <c r="D13" s="8"/>
      <c r="E13" s="7"/>
      <c r="F13" s="17"/>
      <c r="G13" s="26"/>
      <c r="H13" s="7"/>
      <c r="I13" s="7"/>
      <c r="K13" s="7"/>
      <c r="L13" s="7"/>
      <c r="M13" s="46"/>
      <c r="N13" s="7"/>
      <c r="O13" s="7"/>
      <c r="P13" s="11"/>
      <c r="Q13" s="117" t="s">
        <v>219</v>
      </c>
      <c r="R13" s="116"/>
      <c r="U13" s="2"/>
      <c r="V13" s="2"/>
      <c r="W13" s="2"/>
    </row>
    <row r="14" spans="1:25" ht="17.25" thickBot="1" x14ac:dyDescent="0.35">
      <c r="A14" s="119"/>
      <c r="B14" s="13" t="str">
        <f>VLOOKUP(A13,$U$6:$W$13,3,0)</f>
        <v>박춘열,이영미</v>
      </c>
      <c r="C14" s="28"/>
      <c r="D14" s="8"/>
      <c r="E14" s="55"/>
      <c r="F14" s="17"/>
      <c r="G14" s="26"/>
      <c r="H14" s="120" t="s">
        <v>645</v>
      </c>
      <c r="I14" s="121"/>
      <c r="J14" s="121"/>
      <c r="K14" s="121"/>
      <c r="L14" s="7"/>
      <c r="M14" s="46"/>
      <c r="N14" s="55"/>
      <c r="O14" s="17"/>
      <c r="P14" s="7"/>
      <c r="Q14" s="118"/>
      <c r="R14" s="116"/>
    </row>
    <row r="15" spans="1:25" ht="18" thickBot="1" x14ac:dyDescent="0.35">
      <c r="B15" s="122" t="s">
        <v>641</v>
      </c>
      <c r="C15" s="123"/>
      <c r="D15" s="29">
        <v>2</v>
      </c>
      <c r="E15" s="6" t="str">
        <f>IFERROR(VLOOKUP(E14,$U$6:$W$13,2,0),"")</f>
        <v/>
      </c>
      <c r="F15" s="21"/>
      <c r="G15" s="26"/>
      <c r="H15" s="121"/>
      <c r="I15" s="121"/>
      <c r="J15" s="121"/>
      <c r="K15" s="121"/>
      <c r="L15" s="7"/>
      <c r="M15" s="47"/>
      <c r="N15" s="6" t="str">
        <f>IFERROR(VLOOKUP(N14,$U$6:$W$13,2,0),"")</f>
        <v/>
      </c>
      <c r="O15" s="11"/>
      <c r="P15" s="124"/>
      <c r="Q15" s="129"/>
    </row>
    <row r="16" spans="1:25" ht="17.25" thickBot="1" x14ac:dyDescent="0.35">
      <c r="B16" s="122"/>
      <c r="C16" s="123"/>
      <c r="D16" s="8"/>
      <c r="E16" s="13" t="str">
        <f>IFERROR(VLOOKUP(E14,$U$6:$W$13,3,0),"")</f>
        <v/>
      </c>
      <c r="F16" s="31"/>
      <c r="G16" s="8"/>
      <c r="H16" s="7"/>
      <c r="I16" s="7"/>
      <c r="K16" s="7"/>
      <c r="L16" s="7"/>
      <c r="M16" s="7"/>
      <c r="N16" s="13" t="str">
        <f>IFERROR(VLOOKUP(N14,$U$6:$W$13,3,0),"")</f>
        <v/>
      </c>
      <c r="O16" s="28"/>
      <c r="P16" s="124"/>
      <c r="Q16" s="130"/>
    </row>
    <row r="17" spans="1:18" ht="18" thickBot="1" x14ac:dyDescent="0.35">
      <c r="A17" s="119">
        <v>3</v>
      </c>
      <c r="B17" s="6" t="str">
        <f>VLOOKUP(A17,$U$6:$W$13,2,0)</f>
        <v>평택시2</v>
      </c>
      <c r="C17" s="11"/>
      <c r="D17" s="8"/>
      <c r="E17" s="7"/>
      <c r="F17" s="7"/>
      <c r="G17" s="8"/>
      <c r="H17" s="7"/>
      <c r="I17" s="7"/>
      <c r="K17" s="7"/>
      <c r="L17" s="7"/>
      <c r="M17" s="7"/>
      <c r="N17" s="7"/>
      <c r="O17" s="17"/>
      <c r="P17" s="7"/>
      <c r="Q17" s="6" t="str">
        <f>VLOOKUP(R17,$U$6:$W$13,2,0)</f>
        <v>김포시</v>
      </c>
      <c r="R17" s="116">
        <v>6</v>
      </c>
    </row>
    <row r="18" spans="1:18" ht="17.25" thickBot="1" x14ac:dyDescent="0.35">
      <c r="A18" s="119"/>
      <c r="B18" s="13" t="str">
        <f>VLOOKUP(A17,$U$6:$W$13,3,0)</f>
        <v>이영실,김가빈</v>
      </c>
      <c r="C18" s="31"/>
      <c r="D18" s="8"/>
      <c r="E18" s="7"/>
      <c r="F18" s="7"/>
      <c r="G18" s="8"/>
      <c r="H18" s="7"/>
      <c r="I18" s="7"/>
      <c r="K18" s="7"/>
      <c r="L18" s="7"/>
      <c r="M18" s="7"/>
      <c r="N18" s="7"/>
      <c r="O18" s="7"/>
      <c r="P18" s="28"/>
      <c r="Q18" s="13" t="str">
        <f>VLOOKUP(R17,$U$6:$W$13,3,0)</f>
        <v>권혜정,모미경</v>
      </c>
      <c r="R18" s="116"/>
    </row>
    <row r="19" spans="1:18" x14ac:dyDescent="0.3">
      <c r="B19" s="7"/>
      <c r="C19" s="7"/>
      <c r="D19" s="8"/>
      <c r="E19" s="7"/>
      <c r="F19" s="7"/>
      <c r="G19" s="8"/>
      <c r="H19" s="7"/>
      <c r="I19" s="7"/>
      <c r="K19" s="7"/>
      <c r="L19" s="7"/>
      <c r="M19" s="7"/>
      <c r="N19" s="7"/>
      <c r="O19" s="7"/>
      <c r="P19" s="7"/>
    </row>
    <row r="20" spans="1:18" ht="21" customHeight="1" x14ac:dyDescent="0.3"/>
    <row r="21" spans="1:18" ht="21" customHeight="1" x14ac:dyDescent="0.3"/>
    <row r="22" spans="1:18" ht="21" customHeight="1" x14ac:dyDescent="0.3"/>
    <row r="23" spans="1:18" ht="21" customHeight="1" x14ac:dyDescent="0.3"/>
    <row r="24" spans="1:18" ht="21" customHeight="1" x14ac:dyDescent="0.3"/>
    <row r="25" spans="1:18" ht="21" customHeight="1" x14ac:dyDescent="0.3"/>
  </sheetData>
  <autoFilter ref="U5:X5">
    <sortState ref="U6:X11">
      <sortCondition ref="V5"/>
    </sortState>
  </autoFilter>
  <mergeCells count="25">
    <mergeCell ref="B1:Q1"/>
    <mergeCell ref="E2:N2"/>
    <mergeCell ref="U4:W4"/>
    <mergeCell ref="A5:A6"/>
    <mergeCell ref="R5:R6"/>
    <mergeCell ref="A9:A10"/>
    <mergeCell ref="B9:B10"/>
    <mergeCell ref="R9:R10"/>
    <mergeCell ref="C7:C8"/>
    <mergeCell ref="P7:P8"/>
    <mergeCell ref="Q7:Q8"/>
    <mergeCell ref="E11:E12"/>
    <mergeCell ref="F11:F12"/>
    <mergeCell ref="M11:M12"/>
    <mergeCell ref="N11:N12"/>
    <mergeCell ref="A17:A18"/>
    <mergeCell ref="R17:R18"/>
    <mergeCell ref="Q13:Q14"/>
    <mergeCell ref="A13:A14"/>
    <mergeCell ref="R13:R14"/>
    <mergeCell ref="H14:K15"/>
    <mergeCell ref="B15:B16"/>
    <mergeCell ref="C15:C16"/>
    <mergeCell ref="P15:P16"/>
    <mergeCell ref="Q15:Q16"/>
  </mergeCells>
  <phoneticPr fontId="1" type="noConversion"/>
  <conditionalFormatting sqref="U6:U11">
    <cfRule type="duplicateValues" dxfId="4" priority="1"/>
  </conditionalFormatting>
  <pageMargins left="0.7" right="0.7" top="0.75" bottom="0.75" header="0.3" footer="0.3"/>
  <pageSetup paperSize="261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89999084444715716"/>
    <pageSetUpPr fitToPage="1"/>
  </sheetPr>
  <dimension ref="A1:AJ118"/>
  <sheetViews>
    <sheetView showGridLines="0" zoomScale="70" zoomScaleNormal="70" workbookViewId="0">
      <selection activeCell="AI45" sqref="AI45"/>
    </sheetView>
  </sheetViews>
  <sheetFormatPr defaultRowHeight="16.5" x14ac:dyDescent="0.3"/>
  <cols>
    <col min="1" max="1" width="3.5" style="3" customWidth="1"/>
    <col min="2" max="2" width="15.625" style="2" customWidth="1"/>
    <col min="3" max="3" width="2.75" style="2" customWidth="1"/>
    <col min="4" max="4" width="2.75" style="5" customWidth="1"/>
    <col min="5" max="5" width="15.625" style="2" customWidth="1"/>
    <col min="6" max="6" width="2.75" style="2" customWidth="1"/>
    <col min="7" max="7" width="2.75" style="5" customWidth="1"/>
    <col min="8" max="8" width="15.625" style="2" customWidth="1"/>
    <col min="9" max="10" width="2.75" style="2" customWidth="1"/>
    <col min="11" max="11" width="15.625" style="2" customWidth="1"/>
    <col min="12" max="13" width="1.625" style="2" customWidth="1"/>
    <col min="14" max="14" width="15.625" style="2" customWidth="1"/>
    <col min="15" max="16" width="1.5" style="2" customWidth="1"/>
    <col min="17" max="17" width="15.625" style="2" customWidth="1"/>
    <col min="18" max="19" width="2.75" style="2" customWidth="1"/>
    <col min="20" max="20" width="15.625" style="2" customWidth="1"/>
    <col min="21" max="22" width="2.75" style="2" customWidth="1"/>
    <col min="23" max="23" width="15.625" style="2" customWidth="1"/>
    <col min="24" max="25" width="2.75" style="2" customWidth="1"/>
    <col min="26" max="26" width="15.625" style="2" customWidth="1"/>
    <col min="27" max="28" width="2.75" style="2" customWidth="1"/>
    <col min="29" max="29" width="15.625" style="2" customWidth="1"/>
    <col min="30" max="30" width="3.25" style="3" customWidth="1"/>
    <col min="34" max="34" width="10" bestFit="1" customWidth="1"/>
    <col min="35" max="35" width="17.5" customWidth="1"/>
  </cols>
  <sheetData>
    <row r="1" spans="1:36" ht="51" customHeight="1" thickBot="1" x14ac:dyDescent="0.35">
      <c r="B1" s="1" t="s">
        <v>224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6" ht="40.5" customHeight="1" thickBot="1" x14ac:dyDescent="0.35">
      <c r="B2" s="4"/>
      <c r="C2" s="4"/>
      <c r="D2" s="4"/>
      <c r="E2" s="4"/>
      <c r="F2" s="4"/>
      <c r="G2" s="4"/>
      <c r="H2" s="4"/>
      <c r="I2" s="4"/>
      <c r="J2" s="4"/>
      <c r="K2" s="125" t="str">
        <f>AG4 &amp;" "&amp;"("&amp;COUNTA(AG6:AG29)&amp;"팀)"</f>
        <v>탁구 어울림 복식 스탠딩 &gt; TT6 ~ DF(남) (24팀)</v>
      </c>
      <c r="L2" s="126"/>
      <c r="M2" s="126"/>
      <c r="N2" s="126"/>
      <c r="O2" s="126"/>
      <c r="P2" s="126"/>
      <c r="Q2" s="126"/>
      <c r="R2" s="126"/>
      <c r="S2" s="126"/>
      <c r="T2" s="127"/>
      <c r="U2" s="4"/>
      <c r="V2" s="4"/>
      <c r="W2" s="4"/>
      <c r="X2" s="4"/>
      <c r="Y2" s="4"/>
      <c r="Z2" s="4"/>
      <c r="AA2" s="4"/>
      <c r="AB2" s="4"/>
      <c r="AC2" s="4"/>
    </row>
    <row r="3" spans="1:36" ht="45.75" customHeight="1" x14ac:dyDescent="0.3">
      <c r="B3" s="2" t="s">
        <v>208</v>
      </c>
      <c r="E3" s="2" t="s">
        <v>210</v>
      </c>
      <c r="G3" s="2"/>
      <c r="H3" s="2" t="s">
        <v>212</v>
      </c>
      <c r="K3" s="2" t="s">
        <v>213</v>
      </c>
      <c r="S3" s="5"/>
      <c r="T3" s="2" t="s">
        <v>214</v>
      </c>
      <c r="V3" s="5"/>
      <c r="W3" s="2" t="s">
        <v>212</v>
      </c>
      <c r="Y3" s="5"/>
      <c r="Z3" s="2" t="s">
        <v>210</v>
      </c>
      <c r="AC3" s="2" t="s">
        <v>215</v>
      </c>
      <c r="AE3" s="2"/>
    </row>
    <row r="4" spans="1:36" ht="20.25" customHeight="1" thickBot="1" x14ac:dyDescent="0.35">
      <c r="G4" s="2"/>
      <c r="S4" s="5"/>
      <c r="V4" s="5"/>
      <c r="Y4" s="5"/>
      <c r="AE4" s="2"/>
      <c r="AG4" s="128" t="s">
        <v>199</v>
      </c>
      <c r="AH4" s="128"/>
      <c r="AI4" s="128"/>
    </row>
    <row r="5" spans="1:36" ht="20.25" customHeight="1" thickBot="1" x14ac:dyDescent="0.35">
      <c r="A5" s="119">
        <v>1</v>
      </c>
      <c r="B5" s="6" t="str">
        <f>VLOOKUP(A5,$AG$6:$AI$35,2,0)</f>
        <v>김포시1</v>
      </c>
      <c r="C5" s="7"/>
      <c r="D5" s="8"/>
      <c r="E5" s="7"/>
      <c r="F5" s="7"/>
      <c r="R5" s="9"/>
      <c r="V5" s="9"/>
      <c r="W5" s="7"/>
      <c r="X5" s="7"/>
      <c r="Y5" s="10"/>
      <c r="Z5" s="7"/>
      <c r="AA5" s="7"/>
      <c r="AB5" s="11"/>
      <c r="AC5" s="6" t="str">
        <f>VLOOKUP(AD5,$AG$6:$AI$32,2,0)</f>
        <v>동두천시2</v>
      </c>
      <c r="AD5" s="116">
        <v>13</v>
      </c>
      <c r="AG5" s="12" t="s">
        <v>216</v>
      </c>
      <c r="AH5" s="12" t="s">
        <v>217</v>
      </c>
      <c r="AI5" s="12" t="s">
        <v>218</v>
      </c>
      <c r="AJ5" s="12" t="s">
        <v>267</v>
      </c>
    </row>
    <row r="6" spans="1:36" ht="20.25" customHeight="1" thickBot="1" x14ac:dyDescent="0.35">
      <c r="A6" s="119"/>
      <c r="B6" s="13" t="str">
        <f>VLOOKUP(A5,$AG$6:$AI$35,3,0)</f>
        <v>박행복,박명덕</v>
      </c>
      <c r="C6" s="14"/>
      <c r="D6" s="8"/>
      <c r="E6" s="15"/>
      <c r="F6" s="7"/>
      <c r="R6" s="9"/>
      <c r="V6" s="9"/>
      <c r="W6" s="7"/>
      <c r="X6" s="7"/>
      <c r="Y6" s="10"/>
      <c r="Z6" s="16"/>
      <c r="AA6" s="17"/>
      <c r="AB6" s="7"/>
      <c r="AC6" s="13" t="str">
        <f>VLOOKUP(AD5,$AG$6:$AI$35,3,0)</f>
        <v>양광영,이기환</v>
      </c>
      <c r="AD6" s="116"/>
      <c r="AG6" s="1">
        <v>22</v>
      </c>
      <c r="AH6" s="1" t="s">
        <v>557</v>
      </c>
      <c r="AI6" s="1" t="s">
        <v>558</v>
      </c>
      <c r="AJ6" s="1" t="s">
        <v>21</v>
      </c>
    </row>
    <row r="7" spans="1:36" ht="20.25" customHeight="1" thickBot="1" x14ac:dyDescent="0.35">
      <c r="C7" s="123"/>
      <c r="D7" s="5">
        <v>1</v>
      </c>
      <c r="E7" s="6" t="str">
        <f>IFERROR(VLOOKUP(E6,$AG$6:$AI$36,2,0),"")</f>
        <v/>
      </c>
      <c r="R7" s="9"/>
      <c r="V7" s="9"/>
      <c r="W7" s="7"/>
      <c r="X7" s="7"/>
      <c r="Y7" s="18"/>
      <c r="Z7" s="6" t="str">
        <f>IFERROR(VLOOKUP(Z6,$AG$6:$AI$36,2,0),"")</f>
        <v/>
      </c>
      <c r="AA7" s="11"/>
      <c r="AB7" s="136"/>
      <c r="AG7" s="1">
        <v>11</v>
      </c>
      <c r="AH7" s="1" t="s">
        <v>563</v>
      </c>
      <c r="AI7" s="1" t="s">
        <v>238</v>
      </c>
      <c r="AJ7" s="1" t="s">
        <v>21</v>
      </c>
    </row>
    <row r="8" spans="1:36" ht="20.25" customHeight="1" thickBot="1" x14ac:dyDescent="0.35">
      <c r="C8" s="123"/>
      <c r="D8" s="19"/>
      <c r="E8" s="13" t="str">
        <f>IFERROR(VLOOKUP(E6,$AG$6:$AI$36,3,0),"")</f>
        <v/>
      </c>
      <c r="F8" s="14"/>
      <c r="R8" s="9"/>
      <c r="V8" s="9"/>
      <c r="W8" s="7"/>
      <c r="X8" s="7"/>
      <c r="Y8" s="20"/>
      <c r="Z8" s="13" t="str">
        <f>IFERROR(VLOOKUP(Z6,$AG$6:$AI$36,3,0),"")</f>
        <v/>
      </c>
      <c r="AA8" s="17"/>
      <c r="AB8" s="136"/>
      <c r="AG8" s="1">
        <v>1</v>
      </c>
      <c r="AH8" s="1" t="s">
        <v>559</v>
      </c>
      <c r="AI8" s="1" t="s">
        <v>239</v>
      </c>
      <c r="AJ8" s="1" t="s">
        <v>21</v>
      </c>
    </row>
    <row r="9" spans="1:36" ht="20.25" customHeight="1" thickBot="1" x14ac:dyDescent="0.35">
      <c r="A9" s="119"/>
      <c r="B9" s="117" t="s">
        <v>220</v>
      </c>
      <c r="C9" s="21"/>
      <c r="D9" s="8"/>
      <c r="E9" s="7"/>
      <c r="F9" s="17"/>
      <c r="R9" s="9"/>
      <c r="V9" s="9"/>
      <c r="W9" s="7"/>
      <c r="X9" s="7"/>
      <c r="Y9" s="22"/>
      <c r="Z9" s="7"/>
      <c r="AA9" s="17"/>
      <c r="AB9" s="21"/>
      <c r="AC9" s="117" t="s">
        <v>219</v>
      </c>
      <c r="AD9" s="116"/>
      <c r="AG9" s="1">
        <v>8</v>
      </c>
      <c r="AH9" s="1" t="s">
        <v>560</v>
      </c>
      <c r="AI9" s="1" t="s">
        <v>246</v>
      </c>
      <c r="AJ9" s="83" t="s">
        <v>66</v>
      </c>
    </row>
    <row r="10" spans="1:36" ht="20.25" customHeight="1" thickBot="1" x14ac:dyDescent="0.35">
      <c r="A10" s="119"/>
      <c r="B10" s="118"/>
      <c r="C10" s="7"/>
      <c r="D10" s="8"/>
      <c r="E10" s="7"/>
      <c r="F10" s="17"/>
      <c r="H10" s="15"/>
      <c r="R10" s="9"/>
      <c r="V10" s="10"/>
      <c r="W10" s="16"/>
      <c r="X10" s="17"/>
      <c r="Y10" s="22"/>
      <c r="Z10" s="7"/>
      <c r="AA10" s="7"/>
      <c r="AB10" s="7"/>
      <c r="AC10" s="118"/>
      <c r="AD10" s="116"/>
      <c r="AG10" s="1">
        <v>13</v>
      </c>
      <c r="AH10" s="1" t="s">
        <v>564</v>
      </c>
      <c r="AI10" s="1" t="s">
        <v>244</v>
      </c>
      <c r="AJ10" s="1" t="s">
        <v>62</v>
      </c>
    </row>
    <row r="11" spans="1:36" ht="20.25" customHeight="1" thickBot="1" x14ac:dyDescent="0.35">
      <c r="B11" s="7"/>
      <c r="C11" s="7"/>
      <c r="D11" s="8"/>
      <c r="E11" s="135" t="s">
        <v>621</v>
      </c>
      <c r="F11" s="123"/>
      <c r="G11" s="23"/>
      <c r="H11" s="6" t="str">
        <f>IFERROR(VLOOKUP(H10,$AG$6:$AI$36,2,0),"")</f>
        <v/>
      </c>
      <c r="R11" s="9"/>
      <c r="V11" s="18"/>
      <c r="W11" s="6" t="str">
        <f>IFERROR(VLOOKUP(W10,$AG$6:$AI$36,2,0),"")</f>
        <v/>
      </c>
      <c r="X11" s="11"/>
      <c r="Y11" s="136"/>
      <c r="Z11" s="135" t="s">
        <v>615</v>
      </c>
      <c r="AA11" s="7"/>
      <c r="AB11" s="7"/>
      <c r="AC11" s="7"/>
      <c r="AG11" s="1">
        <v>20</v>
      </c>
      <c r="AH11" s="1" t="s">
        <v>561</v>
      </c>
      <c r="AI11" s="1" t="s">
        <v>230</v>
      </c>
      <c r="AJ11" s="1" t="s">
        <v>14</v>
      </c>
    </row>
    <row r="12" spans="1:36" ht="20.25" customHeight="1" thickBot="1" x14ac:dyDescent="0.35">
      <c r="B12" s="7"/>
      <c r="C12" s="7"/>
      <c r="D12" s="8"/>
      <c r="E12" s="135"/>
      <c r="F12" s="123"/>
      <c r="G12" s="24"/>
      <c r="H12" s="13" t="str">
        <f>IFERROR(VLOOKUP(H10,$AG$6:$AI$36,3,0),"")</f>
        <v/>
      </c>
      <c r="I12" s="14"/>
      <c r="R12" s="9"/>
      <c r="V12" s="20"/>
      <c r="W12" s="13" t="str">
        <f>IFERROR(VLOOKUP(W10,$AG$6:$AI$36,3,0),"")</f>
        <v/>
      </c>
      <c r="X12" s="17"/>
      <c r="Y12" s="136"/>
      <c r="Z12" s="135"/>
      <c r="AA12" s="7"/>
      <c r="AB12" s="7"/>
      <c r="AC12" s="7"/>
      <c r="AG12" s="1">
        <v>3</v>
      </c>
      <c r="AH12" s="1" t="s">
        <v>562</v>
      </c>
      <c r="AI12" s="1" t="s">
        <v>233</v>
      </c>
      <c r="AJ12" s="1" t="s">
        <v>65</v>
      </c>
    </row>
    <row r="13" spans="1:36" ht="20.25" customHeight="1" thickBot="1" x14ac:dyDescent="0.35">
      <c r="A13" s="119">
        <v>2</v>
      </c>
      <c r="B13" s="6" t="str">
        <f>VLOOKUP(A13,$AG$6:$AI$33,2,0)</f>
        <v>안산시2</v>
      </c>
      <c r="C13" s="25"/>
      <c r="D13" s="8"/>
      <c r="E13" s="7"/>
      <c r="F13" s="17"/>
      <c r="G13" s="26"/>
      <c r="H13" s="7"/>
      <c r="I13" s="17"/>
      <c r="R13" s="9"/>
      <c r="V13" s="27"/>
      <c r="W13" s="7"/>
      <c r="X13" s="7"/>
      <c r="Y13" s="22"/>
      <c r="Z13" s="7"/>
      <c r="AA13" s="7"/>
      <c r="AB13" s="11"/>
      <c r="AC13" s="6" t="str">
        <f>VLOOKUP(AD13,$AG$6:$AI$32,2,0)</f>
        <v>양평군</v>
      </c>
      <c r="AD13" s="116">
        <v>14</v>
      </c>
      <c r="AG13" s="1">
        <v>15</v>
      </c>
      <c r="AH13" s="1" t="s">
        <v>565</v>
      </c>
      <c r="AI13" s="1" t="s">
        <v>249</v>
      </c>
      <c r="AJ13" s="1" t="s">
        <v>27</v>
      </c>
    </row>
    <row r="14" spans="1:36" ht="20.25" customHeight="1" thickBot="1" x14ac:dyDescent="0.35">
      <c r="A14" s="119"/>
      <c r="B14" s="13" t="str">
        <f>VLOOKUP(A13,$AG$6:$AI$40,3,0)</f>
        <v>김찬우,김태인</v>
      </c>
      <c r="C14" s="28"/>
      <c r="D14" s="8"/>
      <c r="E14" s="15"/>
      <c r="F14" s="17"/>
      <c r="G14" s="26"/>
      <c r="H14" s="7"/>
      <c r="I14" s="17"/>
      <c r="R14" s="9"/>
      <c r="V14" s="27"/>
      <c r="W14" s="7"/>
      <c r="X14" s="7"/>
      <c r="Y14" s="22"/>
      <c r="Z14" s="16"/>
      <c r="AA14" s="17"/>
      <c r="AB14" s="7"/>
      <c r="AC14" s="13" t="str">
        <f>VLOOKUP(AD13,$AG$6:$AI$35,3,0)</f>
        <v>최덕신,신원동</v>
      </c>
      <c r="AD14" s="116"/>
      <c r="AG14" s="1">
        <v>19</v>
      </c>
      <c r="AH14" s="1" t="s">
        <v>566</v>
      </c>
      <c r="AI14" s="1" t="s">
        <v>250</v>
      </c>
      <c r="AJ14" s="1" t="s">
        <v>27</v>
      </c>
    </row>
    <row r="15" spans="1:36" ht="20.25" customHeight="1" thickBot="1" x14ac:dyDescent="0.35">
      <c r="B15" s="7"/>
      <c r="C15" s="123"/>
      <c r="D15" s="29">
        <v>2</v>
      </c>
      <c r="E15" s="6" t="str">
        <f>IFERROR(VLOOKUP(E14,$AG$6:$AI$36,2,0),"")</f>
        <v/>
      </c>
      <c r="F15" s="21"/>
      <c r="G15" s="26"/>
      <c r="H15" s="7"/>
      <c r="I15" s="17"/>
      <c r="R15" s="9"/>
      <c r="V15" s="27"/>
      <c r="W15" s="7"/>
      <c r="X15" s="7"/>
      <c r="Y15" s="30"/>
      <c r="Z15" s="6" t="str">
        <f>IFERROR(VLOOKUP(Z14,$AG$6:$AI$36,2,0),"")</f>
        <v/>
      </c>
      <c r="AA15" s="11"/>
      <c r="AB15" s="136"/>
      <c r="AC15" s="7"/>
      <c r="AG15" s="1">
        <v>10</v>
      </c>
      <c r="AH15" s="1" t="s">
        <v>567</v>
      </c>
      <c r="AI15" s="1" t="s">
        <v>234</v>
      </c>
      <c r="AJ15" s="1" t="s">
        <v>65</v>
      </c>
    </row>
    <row r="16" spans="1:36" ht="20.25" customHeight="1" thickBot="1" x14ac:dyDescent="0.35">
      <c r="B16" s="7"/>
      <c r="C16" s="123"/>
      <c r="D16" s="8"/>
      <c r="E16" s="13" t="str">
        <f>IFERROR(VLOOKUP(E14,$AG$6:$AI$36,3,0),"")</f>
        <v/>
      </c>
      <c r="F16" s="31"/>
      <c r="G16" s="8"/>
      <c r="H16" s="7"/>
      <c r="I16" s="17"/>
      <c r="R16" s="9"/>
      <c r="V16" s="27"/>
      <c r="W16" s="7"/>
      <c r="X16" s="7"/>
      <c r="Y16" s="10"/>
      <c r="Z16" s="13" t="str">
        <f>IFERROR(VLOOKUP(Z14,$AG$6:$AI$36,3,0),"")</f>
        <v/>
      </c>
      <c r="AA16" s="28"/>
      <c r="AB16" s="136"/>
      <c r="AC16" s="7"/>
      <c r="AG16" s="1">
        <v>2</v>
      </c>
      <c r="AH16" s="1" t="s">
        <v>568</v>
      </c>
      <c r="AI16" s="1" t="s">
        <v>545</v>
      </c>
      <c r="AJ16" s="1" t="s">
        <v>21</v>
      </c>
    </row>
    <row r="17" spans="1:36" ht="20.25" customHeight="1" thickBot="1" x14ac:dyDescent="0.35">
      <c r="A17" s="119"/>
      <c r="B17" s="117" t="s">
        <v>220</v>
      </c>
      <c r="C17" s="11"/>
      <c r="D17" s="8"/>
      <c r="E17" s="7"/>
      <c r="F17" s="7"/>
      <c r="G17" s="8"/>
      <c r="H17" s="7"/>
      <c r="I17" s="17"/>
      <c r="R17" s="9"/>
      <c r="V17" s="27"/>
      <c r="W17" s="7"/>
      <c r="X17" s="7"/>
      <c r="Y17" s="10"/>
      <c r="Z17" s="7"/>
      <c r="AA17" s="17"/>
      <c r="AB17" s="7"/>
      <c r="AC17" s="117" t="s">
        <v>221</v>
      </c>
      <c r="AD17" s="116"/>
      <c r="AG17" s="1">
        <v>24</v>
      </c>
      <c r="AH17" s="1" t="s">
        <v>569</v>
      </c>
      <c r="AI17" s="1" t="s">
        <v>546</v>
      </c>
      <c r="AJ17" s="1" t="s">
        <v>62</v>
      </c>
    </row>
    <row r="18" spans="1:36" ht="20.25" customHeight="1" thickBot="1" x14ac:dyDescent="0.35">
      <c r="A18" s="119"/>
      <c r="B18" s="118"/>
      <c r="C18" s="31"/>
      <c r="D18" s="8"/>
      <c r="E18" s="7"/>
      <c r="F18" s="7"/>
      <c r="G18" s="8"/>
      <c r="H18" s="135" t="s">
        <v>616</v>
      </c>
      <c r="I18" s="17"/>
      <c r="K18" s="15"/>
      <c r="R18" s="9"/>
      <c r="T18" s="16"/>
      <c r="V18" s="27"/>
      <c r="W18" s="135" t="s">
        <v>619</v>
      </c>
      <c r="X18" s="7"/>
      <c r="Y18" s="10"/>
      <c r="Z18" s="7"/>
      <c r="AA18" s="7"/>
      <c r="AB18" s="28"/>
      <c r="AC18" s="118"/>
      <c r="AD18" s="116"/>
      <c r="AG18" s="1">
        <v>7</v>
      </c>
      <c r="AH18" s="1" t="s">
        <v>104</v>
      </c>
      <c r="AI18" s="1" t="s">
        <v>235</v>
      </c>
      <c r="AJ18" s="1" t="s">
        <v>570</v>
      </c>
    </row>
    <row r="19" spans="1:36" ht="20.25" customHeight="1" thickBot="1" x14ac:dyDescent="0.35">
      <c r="B19" s="7"/>
      <c r="C19" s="7"/>
      <c r="D19" s="8"/>
      <c r="E19" s="7"/>
      <c r="F19" s="7"/>
      <c r="G19" s="8"/>
      <c r="H19" s="135"/>
      <c r="I19" s="123"/>
      <c r="K19" s="6" t="str">
        <f>IFERROR(VLOOKUP(K18,$AG$6:$AI$36,2,0),"")</f>
        <v/>
      </c>
      <c r="R19" s="9"/>
      <c r="S19" s="11"/>
      <c r="T19" s="6" t="str">
        <f>IFERROR(VLOOKUP(T18,$AG$6:$AI$36,2,0),"")</f>
        <v/>
      </c>
      <c r="U19" s="11"/>
      <c r="V19" s="136"/>
      <c r="W19" s="135"/>
      <c r="X19" s="7"/>
      <c r="Y19" s="10"/>
      <c r="Z19" s="7"/>
      <c r="AA19" s="7"/>
      <c r="AB19" s="7"/>
      <c r="AG19" s="1">
        <v>4</v>
      </c>
      <c r="AH19" s="1" t="s">
        <v>573</v>
      </c>
      <c r="AI19" s="1" t="s">
        <v>251</v>
      </c>
      <c r="AJ19" s="1" t="s">
        <v>571</v>
      </c>
    </row>
    <row r="20" spans="1:36" ht="20.25" customHeight="1" thickBot="1" x14ac:dyDescent="0.35">
      <c r="B20" s="7"/>
      <c r="C20" s="7"/>
      <c r="D20" s="8"/>
      <c r="E20" s="7"/>
      <c r="F20" s="7"/>
      <c r="G20" s="8"/>
      <c r="H20" s="7"/>
      <c r="I20" s="123"/>
      <c r="J20" s="14"/>
      <c r="K20" s="13" t="str">
        <f>IFERROR(VLOOKUP(K18,$AG$6:$AI$36,3,0),"")</f>
        <v/>
      </c>
      <c r="L20" s="14"/>
      <c r="M20" s="7"/>
      <c r="N20" s="7"/>
      <c r="O20" s="7"/>
      <c r="P20" s="7"/>
      <c r="R20" s="9"/>
      <c r="S20" s="14"/>
      <c r="T20" s="13" t="str">
        <f>IFERROR(VLOOKUP(T18,$AG$6:$AI$36,3,0),"")</f>
        <v/>
      </c>
      <c r="U20" s="17"/>
      <c r="V20" s="136"/>
      <c r="W20" s="7"/>
      <c r="X20" s="7"/>
      <c r="Y20" s="10"/>
      <c r="Z20" s="7"/>
      <c r="AA20" s="7"/>
      <c r="AB20" s="7"/>
      <c r="AG20" s="1">
        <v>16</v>
      </c>
      <c r="AH20" s="1" t="s">
        <v>574</v>
      </c>
      <c r="AI20" s="1" t="s">
        <v>247</v>
      </c>
      <c r="AJ20" s="1" t="s">
        <v>572</v>
      </c>
    </row>
    <row r="21" spans="1:36" ht="20.25" customHeight="1" thickBot="1" x14ac:dyDescent="0.35">
      <c r="A21" s="119">
        <v>3</v>
      </c>
      <c r="B21" s="32" t="str">
        <f>VLOOKUP(A21,$AG$6:$AI$33,2,0)</f>
        <v>성남시3</v>
      </c>
      <c r="C21" s="7"/>
      <c r="D21" s="8"/>
      <c r="E21" s="7"/>
      <c r="F21" s="7"/>
      <c r="G21" s="8"/>
      <c r="H21" s="7"/>
      <c r="I21" s="17"/>
      <c r="K21" s="7"/>
      <c r="L21" s="17"/>
      <c r="M21" s="7"/>
      <c r="N21" s="7"/>
      <c r="O21" s="7"/>
      <c r="P21" s="7"/>
      <c r="R21" s="9"/>
      <c r="S21" s="33"/>
      <c r="V21" s="27"/>
      <c r="W21" s="7"/>
      <c r="X21" s="7"/>
      <c r="Y21" s="10"/>
      <c r="Z21" s="7"/>
      <c r="AA21" s="7"/>
      <c r="AB21" s="11"/>
      <c r="AC21" s="6" t="str">
        <f>VLOOKUP(AD21,$AG$6:$AI$32,2,0)</f>
        <v>수원시1</v>
      </c>
      <c r="AD21" s="116">
        <v>15</v>
      </c>
      <c r="AG21" s="1">
        <v>14</v>
      </c>
      <c r="AH21" s="1" t="s">
        <v>41</v>
      </c>
      <c r="AI21" s="1" t="s">
        <v>241</v>
      </c>
      <c r="AJ21" s="1" t="s">
        <v>21</v>
      </c>
    </row>
    <row r="22" spans="1:36" ht="20.25" customHeight="1" thickBot="1" x14ac:dyDescent="0.35">
      <c r="A22" s="119"/>
      <c r="B22" s="13" t="str">
        <f>VLOOKUP(A21,$AG$6:$AI$40,3,0)</f>
        <v>이효찬,정근호</v>
      </c>
      <c r="C22" s="14"/>
      <c r="D22" s="8"/>
      <c r="E22" s="15"/>
      <c r="F22" s="7"/>
      <c r="H22" s="7"/>
      <c r="I22" s="17"/>
      <c r="K22" s="7"/>
      <c r="L22" s="17"/>
      <c r="M22" s="7"/>
      <c r="N22" s="7"/>
      <c r="O22" s="7"/>
      <c r="P22" s="7"/>
      <c r="R22" s="9"/>
      <c r="S22" s="33"/>
      <c r="V22" s="27"/>
      <c r="W22" s="7"/>
      <c r="X22" s="7"/>
      <c r="Y22" s="10"/>
      <c r="Z22" s="16"/>
      <c r="AA22" s="17"/>
      <c r="AB22" s="7"/>
      <c r="AC22" s="13" t="str">
        <f>VLOOKUP(AD21,$AG$6:$AI$35,3,0)</f>
        <v>우순탁,김진혁</v>
      </c>
      <c r="AD22" s="116"/>
      <c r="AG22" s="1">
        <v>17</v>
      </c>
      <c r="AH22" s="1" t="s">
        <v>575</v>
      </c>
      <c r="AI22" s="1" t="s">
        <v>548</v>
      </c>
      <c r="AJ22" s="1" t="s">
        <v>21</v>
      </c>
    </row>
    <row r="23" spans="1:36" ht="20.25" customHeight="1" thickBot="1" x14ac:dyDescent="0.35">
      <c r="B23" s="131" t="s">
        <v>600</v>
      </c>
      <c r="C23" s="123"/>
      <c r="D23" s="5">
        <v>1</v>
      </c>
      <c r="E23" s="6" t="str">
        <f>IFERROR(VLOOKUP(E22,$AG$6:$AI$36,2,0),"")</f>
        <v/>
      </c>
      <c r="H23" s="7"/>
      <c r="I23" s="17"/>
      <c r="K23" s="7"/>
      <c r="L23" s="17"/>
      <c r="M23" s="7"/>
      <c r="N23" s="7"/>
      <c r="O23" s="7"/>
      <c r="P23" s="7"/>
      <c r="R23" s="9"/>
      <c r="S23" s="33"/>
      <c r="V23" s="27"/>
      <c r="W23" s="7"/>
      <c r="X23" s="7"/>
      <c r="Y23" s="10"/>
      <c r="Z23" s="6" t="str">
        <f>IFERROR(VLOOKUP(Z22,$AG$6:$AI$36,2,0),"")</f>
        <v/>
      </c>
      <c r="AA23" s="11"/>
      <c r="AB23" s="136"/>
      <c r="AC23" s="133" t="s">
        <v>604</v>
      </c>
      <c r="AG23" s="1">
        <v>6</v>
      </c>
      <c r="AH23" s="1" t="s">
        <v>576</v>
      </c>
      <c r="AI23" s="1" t="s">
        <v>547</v>
      </c>
      <c r="AJ23" s="1" t="s">
        <v>21</v>
      </c>
    </row>
    <row r="24" spans="1:36" ht="20.25" customHeight="1" thickBot="1" x14ac:dyDescent="0.35">
      <c r="B24" s="132"/>
      <c r="C24" s="123"/>
      <c r="D24" s="19"/>
      <c r="E24" s="13" t="str">
        <f>IFERROR(VLOOKUP(E22,$AG$6:$AI$36,3,0),"")</f>
        <v/>
      </c>
      <c r="F24" s="14"/>
      <c r="I24" s="17"/>
      <c r="K24" s="7"/>
      <c r="L24" s="17"/>
      <c r="M24" s="7"/>
      <c r="N24" s="7"/>
      <c r="O24" s="7"/>
      <c r="P24" s="7"/>
      <c r="R24" s="9"/>
      <c r="S24" s="33"/>
      <c r="V24" s="27"/>
      <c r="W24" s="7"/>
      <c r="X24" s="7"/>
      <c r="Y24" s="20"/>
      <c r="Z24" s="13" t="str">
        <f>IFERROR(VLOOKUP(Z22,$AG$6:$AI$36,3,0),"")</f>
        <v/>
      </c>
      <c r="AA24" s="17"/>
      <c r="AB24" s="136"/>
      <c r="AC24" s="134"/>
      <c r="AG24" s="1">
        <v>5</v>
      </c>
      <c r="AH24" s="1" t="s">
        <v>577</v>
      </c>
      <c r="AI24" s="1" t="s">
        <v>236</v>
      </c>
      <c r="AJ24" s="1" t="s">
        <v>65</v>
      </c>
    </row>
    <row r="25" spans="1:36" ht="20.25" customHeight="1" thickBot="1" x14ac:dyDescent="0.35">
      <c r="A25" s="119">
        <v>4</v>
      </c>
      <c r="B25" s="32" t="str">
        <f>VLOOKUP(A25,$AG$6:$AI$33,2,0)</f>
        <v>안양시1</v>
      </c>
      <c r="C25" s="21"/>
      <c r="D25" s="8"/>
      <c r="E25" s="7"/>
      <c r="F25" s="17"/>
      <c r="I25" s="17"/>
      <c r="K25" s="7"/>
      <c r="L25" s="17"/>
      <c r="M25" s="7"/>
      <c r="N25" s="7"/>
      <c r="O25" s="7"/>
      <c r="P25" s="7"/>
      <c r="R25" s="9"/>
      <c r="S25" s="33"/>
      <c r="V25" s="27"/>
      <c r="W25" s="7"/>
      <c r="X25" s="7"/>
      <c r="Y25" s="22"/>
      <c r="Z25" s="7"/>
      <c r="AA25" s="17"/>
      <c r="AB25" s="21"/>
      <c r="AC25" s="6" t="str">
        <f>VLOOKUP(AD25,$AG$6:$AI$32,2,0)</f>
        <v>안양시2</v>
      </c>
      <c r="AD25" s="116">
        <v>16</v>
      </c>
      <c r="AG25" s="1">
        <v>18</v>
      </c>
      <c r="AH25" s="1" t="s">
        <v>578</v>
      </c>
      <c r="AI25" s="1" t="s">
        <v>252</v>
      </c>
      <c r="AJ25" s="1" t="s">
        <v>27</v>
      </c>
    </row>
    <row r="26" spans="1:36" ht="20.25" customHeight="1" thickBot="1" x14ac:dyDescent="0.35">
      <c r="A26" s="119"/>
      <c r="B26" s="13" t="str">
        <f>VLOOKUP(A25,$AG$6:$AI$40,3,0)</f>
        <v>전학수,박만수</v>
      </c>
      <c r="C26" s="7"/>
      <c r="D26" s="8"/>
      <c r="E26" s="7"/>
      <c r="F26" s="17"/>
      <c r="H26" s="15"/>
      <c r="I26" s="17"/>
      <c r="K26" s="7"/>
      <c r="L26" s="17"/>
      <c r="M26" s="7"/>
      <c r="N26" s="7"/>
      <c r="O26" s="7"/>
      <c r="P26" s="7"/>
      <c r="R26" s="9"/>
      <c r="S26" s="33"/>
      <c r="V26" s="27"/>
      <c r="W26" s="16"/>
      <c r="X26" s="7"/>
      <c r="Y26" s="22"/>
      <c r="Z26" s="7"/>
      <c r="AA26" s="7"/>
      <c r="AB26" s="17"/>
      <c r="AC26" s="13" t="str">
        <f>VLOOKUP(AD25,$AG$6:$AI$35,3,0)</f>
        <v>박종희,신동오</v>
      </c>
      <c r="AD26" s="116"/>
      <c r="AG26" s="1">
        <v>9</v>
      </c>
      <c r="AH26" s="1" t="s">
        <v>579</v>
      </c>
      <c r="AI26" s="1" t="s">
        <v>231</v>
      </c>
      <c r="AJ26" s="1" t="s">
        <v>14</v>
      </c>
    </row>
    <row r="27" spans="1:36" ht="20.25" customHeight="1" thickBot="1" x14ac:dyDescent="0.35">
      <c r="B27" s="7"/>
      <c r="C27" s="7"/>
      <c r="D27" s="8"/>
      <c r="E27" s="135" t="s">
        <v>612</v>
      </c>
      <c r="F27" s="123"/>
      <c r="G27" s="23"/>
      <c r="H27" s="6" t="str">
        <f>IFERROR(VLOOKUP(H26,$AG$6:$AI$36,2,0),"")</f>
        <v/>
      </c>
      <c r="I27" s="21"/>
      <c r="K27" s="7"/>
      <c r="L27" s="17"/>
      <c r="M27" s="7"/>
      <c r="N27" s="7"/>
      <c r="O27" s="7"/>
      <c r="P27" s="7"/>
      <c r="R27" s="9"/>
      <c r="S27" s="33"/>
      <c r="V27" s="34"/>
      <c r="W27" s="6" t="str">
        <f>IFERROR(VLOOKUP(W26,$AG$6:$AI$36,2,0),"")</f>
        <v/>
      </c>
      <c r="X27" s="11"/>
      <c r="Y27" s="136"/>
      <c r="Z27" s="135" t="s">
        <v>629</v>
      </c>
      <c r="AA27" s="7"/>
      <c r="AB27" s="7"/>
      <c r="AC27" s="7"/>
      <c r="AG27" s="1">
        <v>21</v>
      </c>
      <c r="AH27" s="1" t="s">
        <v>580</v>
      </c>
      <c r="AI27" s="1" t="s">
        <v>232</v>
      </c>
      <c r="AJ27" s="1" t="s">
        <v>14</v>
      </c>
    </row>
    <row r="28" spans="1:36" ht="20.25" customHeight="1" thickBot="1" x14ac:dyDescent="0.35">
      <c r="B28" s="7"/>
      <c r="C28" s="7"/>
      <c r="D28" s="8"/>
      <c r="E28" s="135"/>
      <c r="F28" s="123"/>
      <c r="G28" s="24"/>
      <c r="H28" s="13" t="str">
        <f>IFERROR(VLOOKUP(H26,$AG$6:$AI$36,3,0),"")</f>
        <v/>
      </c>
      <c r="I28" s="31"/>
      <c r="K28" s="7"/>
      <c r="L28" s="17"/>
      <c r="M28" s="7"/>
      <c r="N28" s="7"/>
      <c r="O28" s="7"/>
      <c r="P28" s="7"/>
      <c r="R28" s="9"/>
      <c r="S28" s="33"/>
      <c r="V28" s="35"/>
      <c r="W28" s="13" t="str">
        <f>IFERROR(VLOOKUP(W26,$AG$6:$AI$36,3,0),"")</f>
        <v/>
      </c>
      <c r="X28" s="17"/>
      <c r="Y28" s="136"/>
      <c r="Z28" s="135"/>
      <c r="AA28" s="7"/>
      <c r="AB28" s="7"/>
      <c r="AC28" s="7"/>
      <c r="AG28" s="1">
        <v>23</v>
      </c>
      <c r="AH28" s="1" t="s">
        <v>598</v>
      </c>
      <c r="AI28" s="1" t="s">
        <v>549</v>
      </c>
      <c r="AJ28" s="1" t="s">
        <v>65</v>
      </c>
    </row>
    <row r="29" spans="1:36" ht="20.25" customHeight="1" thickBot="1" x14ac:dyDescent="0.35">
      <c r="A29" s="119">
        <v>5</v>
      </c>
      <c r="B29" s="32" t="str">
        <f>VLOOKUP(A29,$AG$6:$AI$33,2,0)</f>
        <v>용인시1</v>
      </c>
      <c r="C29" s="25"/>
      <c r="D29" s="8"/>
      <c r="E29" s="7"/>
      <c r="F29" s="17"/>
      <c r="G29" s="26"/>
      <c r="K29" s="7"/>
      <c r="L29" s="17"/>
      <c r="M29" s="7"/>
      <c r="N29" s="7"/>
      <c r="O29" s="7"/>
      <c r="P29" s="7"/>
      <c r="R29" s="9"/>
      <c r="S29" s="33"/>
      <c r="V29" s="9"/>
      <c r="Y29" s="22"/>
      <c r="AB29" s="36"/>
      <c r="AC29" s="6" t="str">
        <f>VLOOKUP(AD29,$AG$6:$AI$32,2,0)</f>
        <v>여주시3</v>
      </c>
      <c r="AD29" s="116">
        <v>17</v>
      </c>
      <c r="AG29" s="1">
        <v>12</v>
      </c>
      <c r="AH29" s="1" t="s">
        <v>599</v>
      </c>
      <c r="AI29" s="1" t="s">
        <v>550</v>
      </c>
      <c r="AJ29" s="1" t="s">
        <v>66</v>
      </c>
    </row>
    <row r="30" spans="1:36" ht="20.25" customHeight="1" thickBot="1" x14ac:dyDescent="0.35">
      <c r="A30" s="119"/>
      <c r="B30" s="13" t="str">
        <f>VLOOKUP(A29,$AG$6:$AI$40,3,0)</f>
        <v>박정조,이영철</v>
      </c>
      <c r="C30" s="28"/>
      <c r="D30" s="8"/>
      <c r="E30" s="15"/>
      <c r="F30" s="17"/>
      <c r="G30" s="26"/>
      <c r="K30" s="7"/>
      <c r="L30" s="17"/>
      <c r="M30" s="7"/>
      <c r="N30" s="7"/>
      <c r="O30" s="7"/>
      <c r="P30" s="7"/>
      <c r="R30" s="9"/>
      <c r="S30" s="33"/>
      <c r="V30" s="9"/>
      <c r="Y30" s="22"/>
      <c r="Z30" s="16"/>
      <c r="AA30" s="37"/>
      <c r="AB30" s="37"/>
      <c r="AC30" s="13" t="str">
        <f>VLOOKUP(AD29,$AG$6:$AI$35,3,0)</f>
        <v>김종익,박동식</v>
      </c>
      <c r="AD30" s="116"/>
      <c r="AG30" s="2"/>
      <c r="AH30" s="2"/>
      <c r="AI30" s="2"/>
    </row>
    <row r="31" spans="1:36" ht="20.25" customHeight="1" thickBot="1" x14ac:dyDescent="0.35">
      <c r="B31" s="131" t="s">
        <v>601</v>
      </c>
      <c r="C31" s="123"/>
      <c r="D31" s="29">
        <v>2</v>
      </c>
      <c r="E31" s="6" t="str">
        <f>IFERROR(VLOOKUP(E30,$AG$6:$AI$36,2,0),"")</f>
        <v/>
      </c>
      <c r="F31" s="21"/>
      <c r="G31" s="26"/>
      <c r="K31" s="7"/>
      <c r="L31" s="17"/>
      <c r="M31" s="7"/>
      <c r="N31" s="7"/>
      <c r="O31" s="7"/>
      <c r="P31" s="7"/>
      <c r="R31" s="9"/>
      <c r="S31" s="33"/>
      <c r="V31" s="9"/>
      <c r="Y31" s="30"/>
      <c r="Z31" s="6" t="str">
        <f>IFERROR(VLOOKUP(Z30,$AG$6:$AI$36,2,0),"")</f>
        <v/>
      </c>
      <c r="AA31" s="36"/>
      <c r="AB31" s="136"/>
      <c r="AC31" s="138" t="s">
        <v>605</v>
      </c>
      <c r="AG31" s="2"/>
      <c r="AH31" s="2"/>
      <c r="AI31" s="2"/>
    </row>
    <row r="32" spans="1:36" ht="20.25" customHeight="1" thickBot="1" x14ac:dyDescent="0.35">
      <c r="B32" s="132"/>
      <c r="C32" s="123"/>
      <c r="D32" s="8"/>
      <c r="E32" s="13" t="str">
        <f>IFERROR(VLOOKUP(E30,$AG$6:$AI$36,3,0),"")</f>
        <v/>
      </c>
      <c r="F32" s="31"/>
      <c r="G32" s="8"/>
      <c r="K32" s="7"/>
      <c r="L32" s="17"/>
      <c r="M32" s="7"/>
      <c r="N32" s="7"/>
      <c r="O32" s="7"/>
      <c r="P32" s="7"/>
      <c r="R32" s="9"/>
      <c r="S32" s="33"/>
      <c r="V32" s="9"/>
      <c r="Y32" s="9"/>
      <c r="Z32" s="13" t="str">
        <f>IFERROR(VLOOKUP(Z30,$AG$6:$AI$36,3,0),"")</f>
        <v/>
      </c>
      <c r="AA32" s="37"/>
      <c r="AB32" s="136"/>
      <c r="AC32" s="139"/>
    </row>
    <row r="33" spans="1:30" ht="20.25" customHeight="1" thickBot="1" x14ac:dyDescent="0.35">
      <c r="A33" s="119">
        <v>6</v>
      </c>
      <c r="B33" s="32" t="str">
        <f>VLOOKUP(A33,$AG$6:$AI$33,2,0)</f>
        <v>여주시4</v>
      </c>
      <c r="C33" s="38"/>
      <c r="D33" s="8"/>
      <c r="E33" s="7"/>
      <c r="F33" s="7"/>
      <c r="K33" s="7"/>
      <c r="L33" s="17"/>
      <c r="M33" s="7"/>
      <c r="N33" s="7"/>
      <c r="O33" s="7"/>
      <c r="P33" s="7"/>
      <c r="R33" s="9"/>
      <c r="S33" s="33"/>
      <c r="V33" s="9"/>
      <c r="Y33" s="9"/>
      <c r="AA33" s="37"/>
      <c r="AB33" s="37"/>
      <c r="AC33" s="6" t="str">
        <f>VLOOKUP(AD33,$AG$6:$AI$32,2,0)</f>
        <v>용인시2</v>
      </c>
      <c r="AD33" s="116">
        <v>18</v>
      </c>
    </row>
    <row r="34" spans="1:30" ht="20.25" customHeight="1" thickBot="1" x14ac:dyDescent="0.35">
      <c r="A34" s="119"/>
      <c r="B34" s="13" t="str">
        <f>VLOOKUP(A33,$AG$6:$AI$40,3,0)</f>
        <v>송우성,김일래</v>
      </c>
      <c r="D34" s="8"/>
      <c r="E34" s="7"/>
      <c r="F34" s="7"/>
      <c r="K34" s="7"/>
      <c r="L34" s="17"/>
      <c r="M34" s="7"/>
      <c r="N34" s="15"/>
      <c r="O34" s="39"/>
      <c r="P34" s="39"/>
      <c r="Q34" s="16"/>
      <c r="R34" s="9"/>
      <c r="S34" s="33"/>
      <c r="V34" s="9"/>
      <c r="Y34" s="9"/>
      <c r="AB34" s="40"/>
      <c r="AC34" s="13" t="str">
        <f>VLOOKUP(AD33,$AG$6:$AI$35,3,0)</f>
        <v>장재경,이두현</v>
      </c>
      <c r="AD34" s="116"/>
    </row>
    <row r="35" spans="1:30" ht="20.25" customHeight="1" thickBot="1" x14ac:dyDescent="0.35">
      <c r="D35" s="8"/>
      <c r="E35" s="7"/>
      <c r="F35" s="7"/>
      <c r="K35" s="135" t="s">
        <v>620</v>
      </c>
      <c r="L35" s="123"/>
      <c r="N35" s="6" t="str">
        <f>IFERROR(VLOOKUP(N34,$AG$6:$AI$36,2,0),"")</f>
        <v/>
      </c>
      <c r="P35" s="11"/>
      <c r="Q35" s="6" t="str">
        <f>IFERROR(VLOOKUP(Q34,$AG$6:$AI$36,2,0),"")</f>
        <v/>
      </c>
      <c r="R35" s="18"/>
      <c r="S35" s="136"/>
      <c r="T35" s="135" t="s">
        <v>627</v>
      </c>
      <c r="V35" s="9"/>
      <c r="Y35" s="9"/>
    </row>
    <row r="36" spans="1:30" ht="20.25" customHeight="1" thickBot="1" x14ac:dyDescent="0.35">
      <c r="D36" s="8"/>
      <c r="E36" s="7"/>
      <c r="F36" s="7"/>
      <c r="K36" s="135"/>
      <c r="L36" s="123"/>
      <c r="M36" s="14"/>
      <c r="N36" s="13" t="str">
        <f>IFERROR(VLOOKUP(N34,$AG$6:$AI$36,3,0),"")</f>
        <v/>
      </c>
      <c r="O36" s="41"/>
      <c r="P36" s="28"/>
      <c r="Q36" s="13" t="str">
        <f>IFERROR(VLOOKUP(Q34,$AG$6:$AI$36,3,0),"")</f>
        <v/>
      </c>
      <c r="R36" s="35"/>
      <c r="S36" s="136"/>
      <c r="T36" s="135"/>
      <c r="V36" s="9"/>
      <c r="Y36" s="9"/>
    </row>
    <row r="37" spans="1:30" ht="20.25" customHeight="1" thickBot="1" x14ac:dyDescent="0.35">
      <c r="A37" s="119">
        <v>7</v>
      </c>
      <c r="B37" s="32" t="str">
        <f>VLOOKUP(A37,$AG$6:$AI$33,2,0)</f>
        <v>안성시</v>
      </c>
      <c r="C37" s="7"/>
      <c r="D37" s="8"/>
      <c r="E37" s="7"/>
      <c r="F37" s="7"/>
      <c r="K37" s="7"/>
      <c r="L37" s="17"/>
      <c r="N37" s="7"/>
      <c r="O37" s="7"/>
      <c r="R37" s="9"/>
      <c r="S37" s="33"/>
      <c r="V37" s="9"/>
      <c r="W37" s="7"/>
      <c r="X37" s="7"/>
      <c r="Y37" s="10"/>
      <c r="Z37" s="7"/>
      <c r="AA37" s="7"/>
      <c r="AB37" s="11"/>
      <c r="AC37" s="6" t="str">
        <f>VLOOKUP(AD37,$AG$6:$AI$32,2,0)</f>
        <v>수원시2</v>
      </c>
      <c r="AD37" s="116">
        <v>19</v>
      </c>
    </row>
    <row r="38" spans="1:30" ht="20.25" customHeight="1" thickBot="1" x14ac:dyDescent="0.35">
      <c r="A38" s="119"/>
      <c r="B38" s="13" t="str">
        <f>VLOOKUP(A37,$AG$6:$AI$40,3,0)</f>
        <v>곽오신,안성환</v>
      </c>
      <c r="C38" s="14"/>
      <c r="D38" s="8"/>
      <c r="E38" s="15"/>
      <c r="F38" s="7"/>
      <c r="K38" s="7"/>
      <c r="L38" s="17"/>
      <c r="N38" s="137" t="s">
        <v>628</v>
      </c>
      <c r="O38" s="137"/>
      <c r="P38" s="137"/>
      <c r="Q38" s="137"/>
      <c r="R38" s="9"/>
      <c r="S38" s="33"/>
      <c r="V38" s="9"/>
      <c r="W38" s="7"/>
      <c r="X38" s="7"/>
      <c r="Y38" s="10"/>
      <c r="Z38" s="16"/>
      <c r="AA38" s="17"/>
      <c r="AB38" s="7"/>
      <c r="AC38" s="13" t="str">
        <f>VLOOKUP(AD37,$AG$6:$AI$35,3,0)</f>
        <v>이신섭,이명철</v>
      </c>
      <c r="AD38" s="116"/>
    </row>
    <row r="39" spans="1:30" ht="20.25" customHeight="1" thickBot="1" x14ac:dyDescent="0.35">
      <c r="B39" s="138" t="s">
        <v>602</v>
      </c>
      <c r="C39" s="123"/>
      <c r="D39" s="5">
        <v>1</v>
      </c>
      <c r="E39" s="6" t="str">
        <f>IFERROR(VLOOKUP(E38,$AG$6:$AI$36,2,0),"")</f>
        <v/>
      </c>
      <c r="K39" s="7"/>
      <c r="L39" s="17"/>
      <c r="N39" s="137"/>
      <c r="O39" s="137"/>
      <c r="P39" s="137"/>
      <c r="Q39" s="137"/>
      <c r="R39" s="9"/>
      <c r="S39" s="33"/>
      <c r="V39" s="9"/>
      <c r="W39" s="7"/>
      <c r="X39" s="7"/>
      <c r="Y39" s="18"/>
      <c r="Z39" s="6" t="str">
        <f>IFERROR(VLOOKUP(Z38,$AG$6:$AI$36,2,0),"")</f>
        <v/>
      </c>
      <c r="AA39" s="11"/>
      <c r="AB39" s="7"/>
      <c r="AC39" s="138" t="s">
        <v>606</v>
      </c>
    </row>
    <row r="40" spans="1:30" ht="20.25" customHeight="1" thickBot="1" x14ac:dyDescent="0.35">
      <c r="B40" s="139"/>
      <c r="C40" s="123"/>
      <c r="D40" s="19"/>
      <c r="E40" s="13" t="str">
        <f>IFERROR(VLOOKUP(E38,$AG$6:$AI$36,3,0),"")</f>
        <v/>
      </c>
      <c r="F40" s="14"/>
      <c r="K40" s="7"/>
      <c r="L40" s="17"/>
      <c r="N40" s="7"/>
      <c r="O40" s="7"/>
      <c r="R40" s="9"/>
      <c r="S40" s="33"/>
      <c r="V40" s="9"/>
      <c r="W40" s="7"/>
      <c r="X40" s="7"/>
      <c r="Y40" s="20"/>
      <c r="Z40" s="13" t="str">
        <f>IFERROR(VLOOKUP(Z38,$AG$6:$AI$36,3,0),"")</f>
        <v/>
      </c>
      <c r="AA40" s="17"/>
      <c r="AB40" s="7"/>
      <c r="AC40" s="139"/>
    </row>
    <row r="41" spans="1:30" ht="20.25" customHeight="1" thickBot="1" x14ac:dyDescent="0.35">
      <c r="A41" s="119">
        <v>8</v>
      </c>
      <c r="B41" s="32" t="str">
        <f>VLOOKUP(A41,$AG$6:$AI$33,2,0)</f>
        <v>김포시2</v>
      </c>
      <c r="C41" s="21"/>
      <c r="D41" s="8"/>
      <c r="E41" s="7"/>
      <c r="F41" s="17"/>
      <c r="K41" s="7"/>
      <c r="L41" s="17"/>
      <c r="N41" s="7"/>
      <c r="O41" s="7"/>
      <c r="R41" s="9"/>
      <c r="S41" s="33"/>
      <c r="V41" s="9"/>
      <c r="W41" s="7"/>
      <c r="X41" s="7"/>
      <c r="Y41" s="22"/>
      <c r="Z41" s="7"/>
      <c r="AA41" s="17"/>
      <c r="AB41" s="21"/>
      <c r="AC41" s="6" t="str">
        <f>VLOOKUP(AD41,$AG$6:$AI$32,2,0)</f>
        <v>성남시1</v>
      </c>
      <c r="AD41" s="116">
        <v>20</v>
      </c>
    </row>
    <row r="42" spans="1:30" ht="20.25" customHeight="1" thickBot="1" x14ac:dyDescent="0.35">
      <c r="A42" s="119"/>
      <c r="B42" s="13" t="str">
        <f>VLOOKUP(A41,$AG$6:$AI$40,3,0)</f>
        <v>송순식,유호준</v>
      </c>
      <c r="C42" s="7"/>
      <c r="D42" s="8"/>
      <c r="E42" s="7"/>
      <c r="F42" s="17"/>
      <c r="H42" s="15"/>
      <c r="L42" s="17"/>
      <c r="N42" s="7"/>
      <c r="O42" s="7"/>
      <c r="R42" s="9"/>
      <c r="S42" s="33"/>
      <c r="V42" s="10"/>
      <c r="W42" s="16"/>
      <c r="X42" s="7"/>
      <c r="Y42" s="22"/>
      <c r="Z42" s="7"/>
      <c r="AA42" s="7"/>
      <c r="AB42" s="7"/>
      <c r="AC42" s="13" t="str">
        <f>VLOOKUP(AD41,$AG$6:$AI$35,3,0)</f>
        <v>김약수,민홍기</v>
      </c>
      <c r="AD42" s="116"/>
    </row>
    <row r="43" spans="1:30" ht="20.25" customHeight="1" thickBot="1" x14ac:dyDescent="0.35">
      <c r="B43" s="57"/>
      <c r="C43" s="7"/>
      <c r="D43" s="8"/>
      <c r="E43" s="135" t="s">
        <v>613</v>
      </c>
      <c r="F43" s="123"/>
      <c r="G43" s="23"/>
      <c r="H43" s="6" t="str">
        <f>IFERROR(VLOOKUP(H42,$AG$6:$AI$36,2,0),"")</f>
        <v/>
      </c>
      <c r="L43" s="17"/>
      <c r="N43" s="7"/>
      <c r="O43" s="7"/>
      <c r="R43" s="9"/>
      <c r="S43" s="33"/>
      <c r="V43" s="18"/>
      <c r="W43" s="6" t="str">
        <f>IFERROR(VLOOKUP(W42,$AG$6:$AI$36,2,0),"")</f>
        <v/>
      </c>
      <c r="X43" s="11"/>
      <c r="Y43" s="136"/>
      <c r="Z43" s="135" t="s">
        <v>630</v>
      </c>
      <c r="AA43" s="7"/>
      <c r="AB43" s="7"/>
      <c r="AC43" s="7"/>
    </row>
    <row r="44" spans="1:30" ht="20.25" customHeight="1" thickBot="1" x14ac:dyDescent="0.35">
      <c r="B44" s="58"/>
      <c r="C44" s="7"/>
      <c r="D44" s="8"/>
      <c r="E44" s="135"/>
      <c r="F44" s="123"/>
      <c r="G44" s="24"/>
      <c r="H44" s="13" t="str">
        <f>IFERROR(VLOOKUP(H42,$AG$6:$AI$36,3,0),"")</f>
        <v/>
      </c>
      <c r="I44" s="14"/>
      <c r="L44" s="17"/>
      <c r="M44" s="7"/>
      <c r="N44" s="7"/>
      <c r="O44" s="7"/>
      <c r="R44" s="9"/>
      <c r="S44" s="33"/>
      <c r="V44" s="20"/>
      <c r="W44" s="13" t="str">
        <f>IFERROR(VLOOKUP(W42,$AG$6:$AI$36,3,0),"")</f>
        <v/>
      </c>
      <c r="X44" s="17"/>
      <c r="Y44" s="136"/>
      <c r="Z44" s="135"/>
      <c r="AA44" s="7"/>
      <c r="AB44" s="7"/>
      <c r="AC44" s="7"/>
    </row>
    <row r="45" spans="1:30" ht="20.25" customHeight="1" thickBot="1" x14ac:dyDescent="0.35">
      <c r="A45" s="119">
        <v>9</v>
      </c>
      <c r="B45" s="32" t="str">
        <f>VLOOKUP(A45,$AG$6:$AI$33,2,0)</f>
        <v>의왕시2</v>
      </c>
      <c r="C45" s="25"/>
      <c r="D45" s="8"/>
      <c r="E45" s="7"/>
      <c r="F45" s="17"/>
      <c r="G45" s="26"/>
      <c r="H45" s="7"/>
      <c r="I45" s="17"/>
      <c r="L45" s="17"/>
      <c r="M45" s="7"/>
      <c r="N45" s="7"/>
      <c r="O45" s="7"/>
      <c r="R45" s="9"/>
      <c r="S45" s="33"/>
      <c r="V45" s="27"/>
      <c r="W45" s="7"/>
      <c r="X45" s="7"/>
      <c r="Y45" s="22"/>
      <c r="Z45" s="7"/>
      <c r="AA45" s="7"/>
      <c r="AB45" s="11"/>
      <c r="AC45" s="6" t="str">
        <f>VLOOKUP(AD45,$AG$6:$AI$32,2,0)</f>
        <v>평택시2</v>
      </c>
      <c r="AD45" s="116">
        <v>21</v>
      </c>
    </row>
    <row r="46" spans="1:30" ht="20.25" customHeight="1" thickBot="1" x14ac:dyDescent="0.35">
      <c r="A46" s="119"/>
      <c r="B46" s="13" t="str">
        <f>VLOOKUP(A45,$AG$6:$AI$40,3,0)</f>
        <v>문형배,유연동</v>
      </c>
      <c r="C46" s="28"/>
      <c r="D46" s="8"/>
      <c r="E46" s="15"/>
      <c r="F46" s="17"/>
      <c r="G46" s="26"/>
      <c r="H46" s="7"/>
      <c r="I46" s="17"/>
      <c r="L46" s="17"/>
      <c r="M46" s="7"/>
      <c r="N46" s="7"/>
      <c r="O46" s="7"/>
      <c r="R46" s="9"/>
      <c r="S46" s="33"/>
      <c r="V46" s="27"/>
      <c r="W46" s="7"/>
      <c r="X46" s="7"/>
      <c r="Y46" s="22"/>
      <c r="Z46" s="16"/>
      <c r="AA46" s="17"/>
      <c r="AB46" s="7"/>
      <c r="AC46" s="13" t="str">
        <f>VLOOKUP(AD45,$AG$6:$AI$35,3,0)</f>
        <v>백상기,염천호</v>
      </c>
      <c r="AD46" s="116"/>
    </row>
    <row r="47" spans="1:30" ht="20.25" customHeight="1" thickBot="1" x14ac:dyDescent="0.35">
      <c r="B47" s="133" t="s">
        <v>603</v>
      </c>
      <c r="C47" s="123"/>
      <c r="D47" s="29">
        <v>2</v>
      </c>
      <c r="E47" s="6" t="str">
        <f>IFERROR(VLOOKUP(E46,$AG$6:$AI$36,2,0),"")</f>
        <v/>
      </c>
      <c r="F47" s="21"/>
      <c r="G47" s="26"/>
      <c r="H47" s="7"/>
      <c r="I47" s="17"/>
      <c r="L47" s="17"/>
      <c r="M47" s="7"/>
      <c r="N47" s="7"/>
      <c r="O47" s="7"/>
      <c r="R47" s="9"/>
      <c r="S47" s="33"/>
      <c r="V47" s="27"/>
      <c r="W47" s="7"/>
      <c r="X47" s="7"/>
      <c r="Y47" s="30"/>
      <c r="Z47" s="6" t="str">
        <f>IFERROR(VLOOKUP(Z46,$AG$6:$AI$36,2,0),"")</f>
        <v/>
      </c>
      <c r="AA47" s="11"/>
      <c r="AB47" s="7"/>
      <c r="AC47" s="133" t="s">
        <v>607</v>
      </c>
    </row>
    <row r="48" spans="1:30" ht="20.25" customHeight="1" thickBot="1" x14ac:dyDescent="0.35">
      <c r="B48" s="134"/>
      <c r="C48" s="123"/>
      <c r="D48" s="8"/>
      <c r="E48" s="13" t="str">
        <f>IFERROR(VLOOKUP(E46,$AG$6:$AI$36,3,0),"")</f>
        <v/>
      </c>
      <c r="F48" s="31"/>
      <c r="G48" s="8"/>
      <c r="H48" s="7"/>
      <c r="I48" s="17"/>
      <c r="L48" s="17"/>
      <c r="M48" s="7"/>
      <c r="N48" s="7"/>
      <c r="O48" s="7"/>
      <c r="R48" s="9"/>
      <c r="S48" s="33"/>
      <c r="V48" s="27"/>
      <c r="W48" s="7"/>
      <c r="X48" s="7"/>
      <c r="Y48" s="10"/>
      <c r="Z48" s="13" t="str">
        <f>IFERROR(VLOOKUP(Z46,$AG$6:$AI$36,3,0),"")</f>
        <v/>
      </c>
      <c r="AA48" s="28"/>
      <c r="AB48" s="7"/>
      <c r="AC48" s="134"/>
    </row>
    <row r="49" spans="1:30" ht="20.25" customHeight="1" thickBot="1" x14ac:dyDescent="0.35">
      <c r="A49" s="119">
        <v>10</v>
      </c>
      <c r="B49" s="32" t="str">
        <f>VLOOKUP(A49,$AG$6:$AI$33,2,0)</f>
        <v>시흥시2</v>
      </c>
      <c r="C49" s="11"/>
      <c r="D49" s="8"/>
      <c r="E49" s="7"/>
      <c r="F49" s="7"/>
      <c r="G49" s="8"/>
      <c r="H49" s="7"/>
      <c r="I49" s="17"/>
      <c r="L49" s="17"/>
      <c r="M49" s="7"/>
      <c r="N49" s="7"/>
      <c r="O49" s="7"/>
      <c r="R49" s="9"/>
      <c r="S49" s="33"/>
      <c r="V49" s="27"/>
      <c r="W49" s="7"/>
      <c r="X49" s="7"/>
      <c r="Y49" s="10"/>
      <c r="Z49" s="7"/>
      <c r="AA49" s="17"/>
      <c r="AB49" s="7"/>
      <c r="AC49" s="6" t="str">
        <f>VLOOKUP(AD49,$AG$6:$AI$32,2,0)</f>
        <v>광명시</v>
      </c>
      <c r="AD49" s="116">
        <v>22</v>
      </c>
    </row>
    <row r="50" spans="1:30" ht="20.25" customHeight="1" thickBot="1" x14ac:dyDescent="0.35">
      <c r="A50" s="119"/>
      <c r="B50" s="13" t="str">
        <f>VLOOKUP(A49,$AG$6:$AI$40,3,0)</f>
        <v>오태호,정윤호</v>
      </c>
      <c r="C50" s="31"/>
      <c r="D50" s="8"/>
      <c r="E50" s="7"/>
      <c r="F50" s="7"/>
      <c r="G50" s="8"/>
      <c r="H50" s="137" t="s">
        <v>617</v>
      </c>
      <c r="I50" s="17"/>
      <c r="K50" s="15"/>
      <c r="L50" s="17"/>
      <c r="M50" s="7"/>
      <c r="N50" s="7"/>
      <c r="O50" s="7"/>
      <c r="R50" s="9"/>
      <c r="S50" s="33"/>
      <c r="T50" s="16"/>
      <c r="V50" s="27"/>
      <c r="W50" s="135" t="s">
        <v>618</v>
      </c>
      <c r="X50" s="7"/>
      <c r="Y50" s="10"/>
      <c r="Z50" s="7"/>
      <c r="AA50" s="7"/>
      <c r="AB50" s="28"/>
      <c r="AC50" s="13" t="str">
        <f>VLOOKUP(AD49,$AG$6:$AI$35,3,0)</f>
        <v>송진욱,송창훈</v>
      </c>
      <c r="AD50" s="116"/>
    </row>
    <row r="51" spans="1:30" ht="20.25" customHeight="1" thickBot="1" x14ac:dyDescent="0.35">
      <c r="B51" s="7"/>
      <c r="C51" s="7"/>
      <c r="D51" s="8"/>
      <c r="E51" s="7"/>
      <c r="F51" s="7"/>
      <c r="G51" s="8"/>
      <c r="H51" s="137"/>
      <c r="I51" s="123"/>
      <c r="K51" s="6" t="str">
        <f>IFERROR(VLOOKUP(K50,$AG$6:$AI$36,2,0),"")</f>
        <v/>
      </c>
      <c r="L51" s="21"/>
      <c r="M51" s="7"/>
      <c r="N51" s="7"/>
      <c r="O51" s="7"/>
      <c r="R51" s="9"/>
      <c r="S51" s="21"/>
      <c r="T51" s="6" t="str">
        <f>IFERROR(VLOOKUP(T50,$AG$6:$AI$36,2,0),"")</f>
        <v/>
      </c>
      <c r="U51" s="11"/>
      <c r="V51" s="136"/>
      <c r="W51" s="135"/>
      <c r="X51" s="7"/>
      <c r="Y51" s="10"/>
      <c r="Z51" s="7"/>
      <c r="AA51" s="7"/>
      <c r="AB51" s="7"/>
    </row>
    <row r="52" spans="1:30" ht="20.25" customHeight="1" thickBot="1" x14ac:dyDescent="0.35">
      <c r="B52" s="7"/>
      <c r="C52" s="7"/>
      <c r="D52" s="8"/>
      <c r="E52" s="7"/>
      <c r="F52" s="7"/>
      <c r="G52" s="8"/>
      <c r="H52" s="7"/>
      <c r="I52" s="123"/>
      <c r="J52" s="14"/>
      <c r="K52" s="13" t="str">
        <f>IFERROR(VLOOKUP(K50,$AG$6:$AI$36,3,0),"")</f>
        <v/>
      </c>
      <c r="L52" s="31"/>
      <c r="M52" s="7"/>
      <c r="N52" s="7"/>
      <c r="O52" s="7"/>
      <c r="R52" s="9"/>
      <c r="S52" s="17"/>
      <c r="T52" s="13" t="str">
        <f>IFERROR(VLOOKUP(T50,$AG$6:$AI$36,3,0),"")</f>
        <v/>
      </c>
      <c r="U52" s="17"/>
      <c r="V52" s="136"/>
      <c r="W52" s="7"/>
      <c r="X52" s="7"/>
      <c r="Y52" s="10"/>
      <c r="Z52" s="7"/>
      <c r="AA52" s="7"/>
      <c r="AB52" s="7"/>
    </row>
    <row r="53" spans="1:30" ht="20.25" customHeight="1" thickBot="1" x14ac:dyDescent="0.35">
      <c r="A53" s="119"/>
      <c r="B53" s="117" t="s">
        <v>219</v>
      </c>
      <c r="C53" s="7"/>
      <c r="D53" s="8"/>
      <c r="E53" s="7"/>
      <c r="F53" s="7"/>
      <c r="G53" s="8"/>
      <c r="H53" s="7"/>
      <c r="I53" s="17"/>
      <c r="K53" s="7"/>
      <c r="N53" s="7"/>
      <c r="O53" s="7"/>
      <c r="R53" s="9"/>
      <c r="V53" s="27"/>
      <c r="W53" s="7"/>
      <c r="X53" s="7"/>
      <c r="Y53" s="10"/>
      <c r="Z53" s="7"/>
      <c r="AA53" s="7"/>
      <c r="AB53" s="11"/>
      <c r="AC53" s="117" t="s">
        <v>219</v>
      </c>
      <c r="AD53" s="116"/>
    </row>
    <row r="54" spans="1:30" ht="20.25" customHeight="1" thickBot="1" x14ac:dyDescent="0.35">
      <c r="A54" s="119"/>
      <c r="B54" s="118"/>
      <c r="C54" s="14"/>
      <c r="D54" s="8"/>
      <c r="E54" s="15"/>
      <c r="F54" s="7"/>
      <c r="H54" s="7"/>
      <c r="I54" s="17"/>
      <c r="K54" s="7"/>
      <c r="N54" s="7"/>
      <c r="O54" s="7"/>
      <c r="R54" s="9"/>
      <c r="V54" s="27"/>
      <c r="W54" s="7"/>
      <c r="X54" s="7"/>
      <c r="Y54" s="10"/>
      <c r="Z54" s="16"/>
      <c r="AA54" s="17"/>
      <c r="AB54" s="7"/>
      <c r="AC54" s="118"/>
      <c r="AD54" s="116"/>
    </row>
    <row r="55" spans="1:30" ht="20.25" customHeight="1" thickBot="1" x14ac:dyDescent="0.35">
      <c r="B55" s="7"/>
      <c r="C55" s="123"/>
      <c r="D55" s="5">
        <v>1</v>
      </c>
      <c r="E55" s="6" t="str">
        <f>IFERROR(VLOOKUP(E54,$AG$6:$AI$36,2,0),"")</f>
        <v/>
      </c>
      <c r="H55" s="7"/>
      <c r="I55" s="17"/>
      <c r="K55" s="7"/>
      <c r="N55" s="7"/>
      <c r="O55" s="7"/>
      <c r="R55" s="9"/>
      <c r="V55" s="27"/>
      <c r="W55" s="7"/>
      <c r="X55" s="7"/>
      <c r="Y55" s="10"/>
      <c r="Z55" s="6" t="str">
        <f>IFERROR(VLOOKUP(Z54,$AG$6:$AI$36,2,0),"")</f>
        <v/>
      </c>
      <c r="AA55" s="11"/>
      <c r="AB55" s="7"/>
      <c r="AC55" s="7"/>
    </row>
    <row r="56" spans="1:30" ht="20.25" customHeight="1" thickBot="1" x14ac:dyDescent="0.35">
      <c r="B56" s="7"/>
      <c r="C56" s="123"/>
      <c r="D56" s="19"/>
      <c r="E56" s="13" t="str">
        <f>IFERROR(VLOOKUP(E54,$AG$6:$AI$36,3,0),"")</f>
        <v/>
      </c>
      <c r="F56" s="14"/>
      <c r="I56" s="17"/>
      <c r="K56" s="7"/>
      <c r="N56" s="7"/>
      <c r="O56" s="7"/>
      <c r="R56" s="9"/>
      <c r="V56" s="27"/>
      <c r="W56" s="7"/>
      <c r="X56" s="7"/>
      <c r="Y56" s="20"/>
      <c r="Z56" s="13" t="str">
        <f>IFERROR(VLOOKUP(Z54,$AG$6:$AI$36,3,0),"")</f>
        <v/>
      </c>
      <c r="AA56" s="17"/>
      <c r="AB56" s="7"/>
      <c r="AC56" s="7"/>
    </row>
    <row r="57" spans="1:30" ht="20.25" customHeight="1" thickBot="1" x14ac:dyDescent="0.35">
      <c r="A57" s="119">
        <v>11</v>
      </c>
      <c r="B57" s="32" t="str">
        <f>VLOOKUP(A57,$AG$6:$AI$33,2,0)</f>
        <v>광주시2</v>
      </c>
      <c r="C57" s="21"/>
      <c r="D57" s="8"/>
      <c r="E57" s="7"/>
      <c r="F57" s="17"/>
      <c r="I57" s="17"/>
      <c r="K57" s="7"/>
      <c r="N57" s="7"/>
      <c r="O57" s="7"/>
      <c r="R57" s="9"/>
      <c r="V57" s="27"/>
      <c r="W57" s="7"/>
      <c r="X57" s="7"/>
      <c r="Y57" s="22"/>
      <c r="Z57" s="7"/>
      <c r="AA57" s="17"/>
      <c r="AB57" s="21"/>
      <c r="AC57" s="6" t="str">
        <f>VLOOKUP(AD57,$AG$6:$AI$32,2,0)</f>
        <v>하남시1</v>
      </c>
      <c r="AD57" s="116">
        <v>23</v>
      </c>
    </row>
    <row r="58" spans="1:30" ht="20.25" customHeight="1" thickBot="1" x14ac:dyDescent="0.35">
      <c r="A58" s="119"/>
      <c r="B58" s="13" t="str">
        <f>VLOOKUP(A57,$AG$6:$AI$40,3,0)</f>
        <v>한지호,오준수</v>
      </c>
      <c r="C58" s="7"/>
      <c r="D58" s="8"/>
      <c r="E58" s="7"/>
      <c r="F58" s="17"/>
      <c r="H58" s="15"/>
      <c r="I58" s="17"/>
      <c r="K58" s="7"/>
      <c r="N58" s="7"/>
      <c r="O58" s="7"/>
      <c r="R58" s="9"/>
      <c r="V58" s="27"/>
      <c r="W58" s="16"/>
      <c r="X58" s="7"/>
      <c r="Y58" s="22"/>
      <c r="Z58" s="7"/>
      <c r="AA58" s="7"/>
      <c r="AB58" s="17"/>
      <c r="AC58" s="13" t="str">
        <f>VLOOKUP(AD57,$AG$6:$AI$35,3,0)</f>
        <v>김종명,추연석</v>
      </c>
      <c r="AD58" s="116"/>
    </row>
    <row r="59" spans="1:30" ht="20.25" customHeight="1" thickBot="1" x14ac:dyDescent="0.35">
      <c r="B59" s="7"/>
      <c r="C59" s="7"/>
      <c r="D59" s="8"/>
      <c r="E59" s="137" t="s">
        <v>614</v>
      </c>
      <c r="F59" s="123"/>
      <c r="G59" s="23"/>
      <c r="H59" s="6" t="str">
        <f>IFERROR(VLOOKUP(H58,$AG$6:$AI$36,2,0),"")</f>
        <v/>
      </c>
      <c r="I59" s="21"/>
      <c r="K59" s="7"/>
      <c r="N59" s="7"/>
      <c r="O59" s="7"/>
      <c r="R59" s="9"/>
      <c r="V59" s="34"/>
      <c r="W59" s="6" t="str">
        <f>IFERROR(VLOOKUP(W58,$AG$6:$AI$36,2,0),"")</f>
        <v/>
      </c>
      <c r="X59" s="11"/>
      <c r="Y59" s="136"/>
      <c r="Z59" s="135" t="s">
        <v>631</v>
      </c>
      <c r="AA59" s="7"/>
      <c r="AB59" s="7"/>
      <c r="AC59" s="7"/>
    </row>
    <row r="60" spans="1:30" ht="20.25" customHeight="1" thickBot="1" x14ac:dyDescent="0.35">
      <c r="B60" s="7"/>
      <c r="C60" s="7"/>
      <c r="D60" s="8"/>
      <c r="E60" s="137"/>
      <c r="F60" s="123"/>
      <c r="G60" s="24"/>
      <c r="H60" s="13" t="str">
        <f>IFERROR(VLOOKUP(H58,$AG$6:$AI$36,3,0),"")</f>
        <v/>
      </c>
      <c r="I60" s="31"/>
      <c r="K60" s="7"/>
      <c r="N60" s="7"/>
      <c r="O60" s="7"/>
      <c r="R60" s="9"/>
      <c r="V60" s="35"/>
      <c r="W60" s="13" t="str">
        <f>IFERROR(VLOOKUP(W58,$AG$6:$AI$36,3,0),"")</f>
        <v/>
      </c>
      <c r="X60" s="17"/>
      <c r="Y60" s="136"/>
      <c r="Z60" s="135"/>
      <c r="AA60" s="7"/>
      <c r="AB60" s="7"/>
      <c r="AC60" s="7"/>
    </row>
    <row r="61" spans="1:30" ht="20.25" customHeight="1" thickBot="1" x14ac:dyDescent="0.35">
      <c r="A61" s="119"/>
      <c r="B61" s="117" t="s">
        <v>220</v>
      </c>
      <c r="C61" s="25"/>
      <c r="D61" s="8"/>
      <c r="E61" s="7"/>
      <c r="F61" s="17"/>
      <c r="G61" s="26"/>
      <c r="N61" s="7"/>
      <c r="O61" s="7"/>
      <c r="R61" s="9"/>
      <c r="V61" s="9"/>
      <c r="Y61" s="22"/>
      <c r="AB61" s="36"/>
      <c r="AC61" s="117" t="s">
        <v>220</v>
      </c>
      <c r="AD61" s="116"/>
    </row>
    <row r="62" spans="1:30" ht="20.25" customHeight="1" thickBot="1" x14ac:dyDescent="0.35">
      <c r="A62" s="119"/>
      <c r="B62" s="118"/>
      <c r="C62" s="28"/>
      <c r="D62" s="8"/>
      <c r="E62" s="15"/>
      <c r="F62" s="17"/>
      <c r="G62" s="26"/>
      <c r="N62" s="7"/>
      <c r="O62" s="7"/>
      <c r="R62" s="9"/>
      <c r="V62" s="9"/>
      <c r="Y62" s="22"/>
      <c r="Z62" s="16"/>
      <c r="AA62" s="37"/>
      <c r="AB62" s="37"/>
      <c r="AC62" s="118"/>
      <c r="AD62" s="116"/>
    </row>
    <row r="63" spans="1:30" ht="20.25" customHeight="1" thickBot="1" x14ac:dyDescent="0.35">
      <c r="B63" s="7"/>
      <c r="C63" s="123"/>
      <c r="D63" s="29">
        <v>2</v>
      </c>
      <c r="E63" s="6" t="str">
        <f>IFERROR(VLOOKUP(E62,$AG$6:$AI$36,2,0),"")</f>
        <v/>
      </c>
      <c r="F63" s="21"/>
      <c r="G63" s="26"/>
      <c r="N63" s="7"/>
      <c r="O63" s="7"/>
      <c r="R63" s="9"/>
      <c r="V63" s="9"/>
      <c r="Y63" s="30"/>
      <c r="Z63" s="6" t="str">
        <f>IFERROR(VLOOKUP(Z62,$AG$6:$AI$36,2,0),"")</f>
        <v/>
      </c>
      <c r="AA63" s="36"/>
    </row>
    <row r="64" spans="1:30" ht="20.25" customHeight="1" thickBot="1" x14ac:dyDescent="0.35">
      <c r="C64" s="123"/>
      <c r="D64" s="8"/>
      <c r="E64" s="13" t="str">
        <f>IFERROR(VLOOKUP(E62,$AG$6:$AI$36,3,0),"")</f>
        <v/>
      </c>
      <c r="F64" s="31"/>
      <c r="G64" s="8"/>
      <c r="N64" s="7"/>
      <c r="O64" s="7"/>
      <c r="R64" s="9"/>
      <c r="V64" s="9"/>
      <c r="Y64" s="9"/>
      <c r="Z64" s="13" t="str">
        <f>IFERROR(VLOOKUP(Z62,$AG$6:$AI$36,3,0),"")</f>
        <v/>
      </c>
      <c r="AA64" s="37"/>
    </row>
    <row r="65" spans="1:34" ht="20.25" customHeight="1" thickBot="1" x14ac:dyDescent="0.35">
      <c r="A65" s="119">
        <v>12</v>
      </c>
      <c r="B65" s="32" t="str">
        <f>VLOOKUP(A65,$AG$6:$AI$33,2,0)</f>
        <v>하남시2</v>
      </c>
      <c r="C65" s="38"/>
      <c r="D65" s="8"/>
      <c r="E65" s="7"/>
      <c r="F65" s="7"/>
      <c r="N65" s="7"/>
      <c r="O65" s="7"/>
      <c r="Z65" s="7"/>
      <c r="AA65" s="37"/>
      <c r="AB65" s="37"/>
      <c r="AC65" s="6" t="str">
        <f>VLOOKUP(AD65,$AG$6:$AI$32,2,0)</f>
        <v>안산시3</v>
      </c>
      <c r="AD65" s="116">
        <v>24</v>
      </c>
    </row>
    <row r="66" spans="1:34" ht="20.25" customHeight="1" thickBot="1" x14ac:dyDescent="0.35">
      <c r="A66" s="119"/>
      <c r="B66" s="13" t="str">
        <f>VLOOKUP(A65,$AG$6:$AI$40,3,0)</f>
        <v>배시묵,이용운</v>
      </c>
      <c r="D66" s="8"/>
      <c r="E66" s="7"/>
      <c r="F66" s="7"/>
      <c r="N66" s="7"/>
      <c r="O66" s="7"/>
      <c r="Z66" s="7"/>
      <c r="AB66" s="40"/>
      <c r="AC66" s="13" t="str">
        <f>VLOOKUP(AD65,$AG$6:$AI$35,3,0)</f>
        <v>정종섭,이승종</v>
      </c>
      <c r="AD66" s="116"/>
    </row>
    <row r="67" spans="1:34" ht="20.25" customHeight="1" x14ac:dyDescent="0.3">
      <c r="D67" s="8"/>
      <c r="E67" s="7"/>
      <c r="F67" s="7"/>
      <c r="N67" s="7"/>
      <c r="O67" s="7"/>
      <c r="Z67" s="7"/>
      <c r="AG67" s="2"/>
      <c r="AH67" s="2"/>
    </row>
    <row r="68" spans="1:34" ht="20.25" customHeight="1" x14ac:dyDescent="0.3">
      <c r="AF68" s="2"/>
      <c r="AG68" s="2"/>
      <c r="AH68" s="2"/>
    </row>
    <row r="69" spans="1:34" x14ac:dyDescent="0.3">
      <c r="AF69" s="2"/>
      <c r="AG69" s="2"/>
      <c r="AH69" s="2"/>
    </row>
    <row r="70" spans="1:34" x14ac:dyDescent="0.3">
      <c r="AF70" s="2"/>
      <c r="AG70" s="2"/>
      <c r="AH70" s="2"/>
    </row>
    <row r="71" spans="1:34" x14ac:dyDescent="0.3">
      <c r="AF71" s="2"/>
      <c r="AG71" s="2"/>
      <c r="AH71" s="2"/>
    </row>
    <row r="72" spans="1:34" x14ac:dyDescent="0.3">
      <c r="AF72" s="2"/>
      <c r="AG72" s="2"/>
      <c r="AH72" s="2"/>
    </row>
    <row r="73" spans="1:34" x14ac:dyDescent="0.3">
      <c r="AF73" s="2"/>
      <c r="AG73" s="2"/>
      <c r="AH73" s="2"/>
    </row>
    <row r="74" spans="1:34" x14ac:dyDescent="0.3">
      <c r="AF74" s="2"/>
      <c r="AG74" s="2"/>
      <c r="AH74" s="2"/>
    </row>
    <row r="75" spans="1:34" x14ac:dyDescent="0.3">
      <c r="AF75" s="2"/>
      <c r="AG75" s="2"/>
      <c r="AH75" s="2"/>
    </row>
    <row r="76" spans="1:34" x14ac:dyDescent="0.3">
      <c r="AF76" s="2"/>
      <c r="AG76" s="2"/>
      <c r="AH76" s="2"/>
    </row>
    <row r="77" spans="1:34" x14ac:dyDescent="0.3">
      <c r="AF77" s="2"/>
      <c r="AG77" s="2"/>
      <c r="AH77" s="2"/>
    </row>
    <row r="78" spans="1:34" x14ac:dyDescent="0.3">
      <c r="AF78" s="2"/>
      <c r="AG78" s="2"/>
      <c r="AH78" s="2"/>
    </row>
    <row r="79" spans="1:34" x14ac:dyDescent="0.3">
      <c r="AF79" s="2"/>
      <c r="AG79" s="2"/>
      <c r="AH79" s="2"/>
    </row>
    <row r="80" spans="1:34" x14ac:dyDescent="0.3">
      <c r="AF80" s="2"/>
      <c r="AG80" s="2"/>
      <c r="AH80" s="2"/>
    </row>
    <row r="81" spans="32:34" x14ac:dyDescent="0.3">
      <c r="AF81" s="2"/>
      <c r="AG81" s="2"/>
      <c r="AH81" s="2"/>
    </row>
    <row r="82" spans="32:34" x14ac:dyDescent="0.3">
      <c r="AF82" s="2"/>
      <c r="AG82" s="2"/>
      <c r="AH82" s="2"/>
    </row>
    <row r="83" spans="32:34" x14ac:dyDescent="0.3">
      <c r="AF83" s="2"/>
      <c r="AG83" s="2"/>
      <c r="AH83" s="2"/>
    </row>
    <row r="84" spans="32:34" x14ac:dyDescent="0.3">
      <c r="AF84" s="2"/>
      <c r="AG84" s="2"/>
      <c r="AH84" s="2"/>
    </row>
    <row r="85" spans="32:34" x14ac:dyDescent="0.3">
      <c r="AF85" s="2"/>
      <c r="AG85" s="2"/>
      <c r="AH85" s="2"/>
    </row>
    <row r="86" spans="32:34" x14ac:dyDescent="0.3">
      <c r="AF86" s="2"/>
      <c r="AG86" s="2"/>
      <c r="AH86" s="2"/>
    </row>
    <row r="87" spans="32:34" x14ac:dyDescent="0.3">
      <c r="AF87" s="2"/>
      <c r="AG87" s="2"/>
      <c r="AH87" s="2"/>
    </row>
    <row r="88" spans="32:34" x14ac:dyDescent="0.3">
      <c r="AF88" s="2"/>
      <c r="AG88" s="2"/>
      <c r="AH88" s="2"/>
    </row>
    <row r="89" spans="32:34" x14ac:dyDescent="0.3">
      <c r="AF89" s="2"/>
      <c r="AG89" s="2"/>
      <c r="AH89" s="2"/>
    </row>
    <row r="90" spans="32:34" x14ac:dyDescent="0.3">
      <c r="AF90" s="2"/>
      <c r="AG90" s="2"/>
      <c r="AH90" s="2"/>
    </row>
    <row r="91" spans="32:34" x14ac:dyDescent="0.3">
      <c r="AF91" s="2"/>
      <c r="AG91" s="2"/>
      <c r="AH91" s="2"/>
    </row>
    <row r="92" spans="32:34" x14ac:dyDescent="0.3">
      <c r="AF92" s="2"/>
      <c r="AG92" s="2"/>
      <c r="AH92" s="2"/>
    </row>
    <row r="93" spans="32:34" x14ac:dyDescent="0.3">
      <c r="AF93" s="2"/>
      <c r="AG93" s="2"/>
      <c r="AH93" s="2"/>
    </row>
    <row r="94" spans="32:34" x14ac:dyDescent="0.3">
      <c r="AF94" s="2"/>
      <c r="AG94" s="2"/>
      <c r="AH94" s="2"/>
    </row>
    <row r="95" spans="32:34" x14ac:dyDescent="0.3">
      <c r="AF95" s="2"/>
      <c r="AG95" s="2"/>
      <c r="AH95" s="2"/>
    </row>
    <row r="96" spans="32:34" x14ac:dyDescent="0.3">
      <c r="AF96" s="2"/>
      <c r="AG96" s="2"/>
      <c r="AH96" s="2"/>
    </row>
    <row r="97" spans="32:34" x14ac:dyDescent="0.3">
      <c r="AF97" s="2"/>
      <c r="AG97" s="2"/>
      <c r="AH97" s="2"/>
    </row>
    <row r="98" spans="32:34" x14ac:dyDescent="0.3">
      <c r="AF98" s="2"/>
      <c r="AG98" s="2"/>
      <c r="AH98" s="2"/>
    </row>
    <row r="99" spans="32:34" x14ac:dyDescent="0.3">
      <c r="AF99" s="2"/>
      <c r="AG99" s="2"/>
      <c r="AH99" s="2"/>
    </row>
    <row r="100" spans="32:34" x14ac:dyDescent="0.3">
      <c r="AF100" s="2"/>
      <c r="AG100" s="2"/>
      <c r="AH100" s="2"/>
    </row>
    <row r="101" spans="32:34" x14ac:dyDescent="0.3">
      <c r="AF101" s="2"/>
      <c r="AG101" s="2"/>
      <c r="AH101" s="2"/>
    </row>
    <row r="102" spans="32:34" x14ac:dyDescent="0.3">
      <c r="AF102" s="2"/>
      <c r="AG102" s="2"/>
      <c r="AH102" s="2"/>
    </row>
    <row r="103" spans="32:34" x14ac:dyDescent="0.3">
      <c r="AF103" s="2"/>
      <c r="AG103" s="2"/>
      <c r="AH103" s="2"/>
    </row>
    <row r="104" spans="32:34" x14ac:dyDescent="0.3">
      <c r="AF104" s="2"/>
      <c r="AG104" s="2"/>
      <c r="AH104" s="2"/>
    </row>
    <row r="105" spans="32:34" x14ac:dyDescent="0.3">
      <c r="AF105" s="2"/>
      <c r="AG105" s="2"/>
      <c r="AH105" s="2"/>
    </row>
    <row r="106" spans="32:34" x14ac:dyDescent="0.3">
      <c r="AF106" s="2"/>
      <c r="AG106" s="2"/>
      <c r="AH106" s="2"/>
    </row>
    <row r="107" spans="32:34" x14ac:dyDescent="0.3">
      <c r="AF107" s="2"/>
      <c r="AG107" s="2"/>
      <c r="AH107" s="2"/>
    </row>
    <row r="108" spans="32:34" x14ac:dyDescent="0.3">
      <c r="AF108" s="2"/>
      <c r="AG108" s="2"/>
      <c r="AH108" s="2"/>
    </row>
    <row r="109" spans="32:34" x14ac:dyDescent="0.3">
      <c r="AF109" s="2"/>
      <c r="AG109" s="2"/>
      <c r="AH109" s="2"/>
    </row>
    <row r="110" spans="32:34" x14ac:dyDescent="0.3">
      <c r="AF110" s="2"/>
      <c r="AG110" s="2"/>
      <c r="AH110" s="2"/>
    </row>
    <row r="111" spans="32:34" x14ac:dyDescent="0.3">
      <c r="AF111" s="2"/>
      <c r="AG111" s="2"/>
      <c r="AH111" s="2"/>
    </row>
    <row r="112" spans="32:34" x14ac:dyDescent="0.3">
      <c r="AF112" s="2"/>
      <c r="AG112" s="2"/>
      <c r="AH112" s="2"/>
    </row>
    <row r="113" spans="32:34" x14ac:dyDescent="0.3">
      <c r="AF113" s="2"/>
      <c r="AG113" s="2"/>
      <c r="AH113" s="2"/>
    </row>
    <row r="114" spans="32:34" x14ac:dyDescent="0.3">
      <c r="AF114" s="2"/>
      <c r="AG114" s="2"/>
      <c r="AH114" s="2"/>
    </row>
    <row r="115" spans="32:34" x14ac:dyDescent="0.3">
      <c r="AF115" s="2"/>
      <c r="AG115" s="2"/>
      <c r="AH115" s="2"/>
    </row>
    <row r="116" spans="32:34" x14ac:dyDescent="0.3">
      <c r="AF116" s="2"/>
      <c r="AG116" s="2"/>
      <c r="AH116" s="2"/>
    </row>
    <row r="117" spans="32:34" x14ac:dyDescent="0.3">
      <c r="AF117" s="2"/>
      <c r="AG117" s="2"/>
      <c r="AH117" s="2"/>
    </row>
    <row r="118" spans="32:34" x14ac:dyDescent="0.3">
      <c r="AF118" s="2"/>
    </row>
  </sheetData>
  <autoFilter ref="AG5:AJ5"/>
  <sortState ref="AG6:AK28">
    <sortCondition ref="AH6"/>
  </sortState>
  <mergeCells count="92">
    <mergeCell ref="B23:B24"/>
    <mergeCell ref="B1:AC1"/>
    <mergeCell ref="K2:T2"/>
    <mergeCell ref="AG4:AI4"/>
    <mergeCell ref="A5:A6"/>
    <mergeCell ref="AD5:AD6"/>
    <mergeCell ref="A9:A10"/>
    <mergeCell ref="B9:B10"/>
    <mergeCell ref="AC9:AC10"/>
    <mergeCell ref="AD9:AD10"/>
    <mergeCell ref="C7:C8"/>
    <mergeCell ref="AB7:AB8"/>
    <mergeCell ref="E11:E12"/>
    <mergeCell ref="F11:F12"/>
    <mergeCell ref="Y11:Y12"/>
    <mergeCell ref="Z11:Z12"/>
    <mergeCell ref="A13:A14"/>
    <mergeCell ref="AD13:AD14"/>
    <mergeCell ref="C15:C16"/>
    <mergeCell ref="AB15:AB16"/>
    <mergeCell ref="A17:A18"/>
    <mergeCell ref="B17:B18"/>
    <mergeCell ref="AC17:AC18"/>
    <mergeCell ref="AD17:AD18"/>
    <mergeCell ref="H18:H19"/>
    <mergeCell ref="W18:W19"/>
    <mergeCell ref="I19:I20"/>
    <mergeCell ref="V19:V20"/>
    <mergeCell ref="A21:A22"/>
    <mergeCell ref="AD21:AD22"/>
    <mergeCell ref="C23:C24"/>
    <mergeCell ref="AB23:AB24"/>
    <mergeCell ref="A33:A34"/>
    <mergeCell ref="AD33:AD34"/>
    <mergeCell ref="A25:A26"/>
    <mergeCell ref="AD25:AD26"/>
    <mergeCell ref="E27:E28"/>
    <mergeCell ref="F27:F28"/>
    <mergeCell ref="Y27:Y28"/>
    <mergeCell ref="Z27:Z28"/>
    <mergeCell ref="A29:A30"/>
    <mergeCell ref="AD29:AD30"/>
    <mergeCell ref="C31:C32"/>
    <mergeCell ref="AB31:AB32"/>
    <mergeCell ref="AC31:AC32"/>
    <mergeCell ref="AD37:AD38"/>
    <mergeCell ref="N38:Q39"/>
    <mergeCell ref="AD53:AD54"/>
    <mergeCell ref="AD45:AD46"/>
    <mergeCell ref="AD49:AD50"/>
    <mergeCell ref="A37:A38"/>
    <mergeCell ref="A41:A42"/>
    <mergeCell ref="AD41:AD42"/>
    <mergeCell ref="E43:E44"/>
    <mergeCell ref="F43:F44"/>
    <mergeCell ref="Y43:Y44"/>
    <mergeCell ref="Z43:Z44"/>
    <mergeCell ref="B39:B40"/>
    <mergeCell ref="C39:C40"/>
    <mergeCell ref="AC39:AC40"/>
    <mergeCell ref="H50:H51"/>
    <mergeCell ref="W50:W51"/>
    <mergeCell ref="I51:I52"/>
    <mergeCell ref="V51:V52"/>
    <mergeCell ref="AD65:AD66"/>
    <mergeCell ref="A57:A58"/>
    <mergeCell ref="AD57:AD58"/>
    <mergeCell ref="E59:E60"/>
    <mergeCell ref="F59:F60"/>
    <mergeCell ref="Y59:Y60"/>
    <mergeCell ref="Z59:Z60"/>
    <mergeCell ref="A61:A62"/>
    <mergeCell ref="B61:B62"/>
    <mergeCell ref="AC61:AC62"/>
    <mergeCell ref="AD61:AD62"/>
    <mergeCell ref="C63:C64"/>
    <mergeCell ref="B31:B32"/>
    <mergeCell ref="B47:B48"/>
    <mergeCell ref="AC47:AC48"/>
    <mergeCell ref="AC23:AC24"/>
    <mergeCell ref="A65:A66"/>
    <mergeCell ref="C55:C56"/>
    <mergeCell ref="A45:A46"/>
    <mergeCell ref="A53:A54"/>
    <mergeCell ref="B53:B54"/>
    <mergeCell ref="AC53:AC54"/>
    <mergeCell ref="K35:K36"/>
    <mergeCell ref="L35:L36"/>
    <mergeCell ref="S35:S36"/>
    <mergeCell ref="T35:T36"/>
    <mergeCell ref="C47:C48"/>
    <mergeCell ref="A49:A50"/>
  </mergeCells>
  <phoneticPr fontId="1" type="noConversion"/>
  <conditionalFormatting sqref="AG6:AG29">
    <cfRule type="duplicateValues" dxfId="3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8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89999084444715716"/>
    <pageSetUpPr fitToPage="1"/>
  </sheetPr>
  <dimension ref="A1:AE37"/>
  <sheetViews>
    <sheetView showGridLines="0" zoomScale="70" zoomScaleNormal="70" workbookViewId="0">
      <selection activeCell="AC32" sqref="AC32"/>
    </sheetView>
  </sheetViews>
  <sheetFormatPr defaultRowHeight="16.5" x14ac:dyDescent="0.3"/>
  <cols>
    <col min="1" max="1" width="3.5" style="3" customWidth="1"/>
    <col min="2" max="2" width="15.625" style="2" customWidth="1"/>
    <col min="3" max="3" width="2.75" style="2" customWidth="1"/>
    <col min="4" max="4" width="2.75" style="5" customWidth="1"/>
    <col min="5" max="5" width="15.625" style="2" customWidth="1"/>
    <col min="6" max="6" width="2.75" style="2" customWidth="1"/>
    <col min="7" max="7" width="2.75" style="5" customWidth="1"/>
    <col min="8" max="8" width="15.625" style="2" customWidth="1"/>
    <col min="9" max="10" width="2.75" style="2" customWidth="1"/>
    <col min="11" max="11" width="15.625" style="2" customWidth="1"/>
    <col min="12" max="12" width="1.625" style="2" customWidth="1"/>
    <col min="13" max="13" width="1.5" style="2" customWidth="1"/>
    <col min="14" max="14" width="15.625" style="2" customWidth="1"/>
    <col min="15" max="16" width="2.75" style="2" customWidth="1"/>
    <col min="17" max="17" width="15.625" style="2" customWidth="1"/>
    <col min="18" max="19" width="2.75" style="2" customWidth="1"/>
    <col min="20" max="20" width="15.625" style="2" customWidth="1"/>
    <col min="21" max="22" width="2.75" style="2" customWidth="1"/>
    <col min="23" max="23" width="15.625" style="2" customWidth="1"/>
    <col min="24" max="24" width="3.25" style="3" customWidth="1"/>
    <col min="27" max="27" width="9.875" customWidth="1"/>
    <col min="29" max="29" width="15.75" customWidth="1"/>
  </cols>
  <sheetData>
    <row r="1" spans="1:31" ht="51" customHeight="1" thickBot="1" x14ac:dyDescent="0.35">
      <c r="B1" s="1" t="s">
        <v>224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1" ht="40.5" customHeight="1" thickBot="1" x14ac:dyDescent="0.35">
      <c r="B2" s="4"/>
      <c r="C2" s="4"/>
      <c r="D2" s="4"/>
      <c r="E2" s="4"/>
      <c r="F2" s="4"/>
      <c r="G2" s="4"/>
      <c r="H2" s="125" t="str">
        <f>AA4 &amp;" "&amp;"("&amp;COUNTA(AA6:AA19)&amp;"팀)"</f>
        <v>탁구 어울림 복식 스탠딩 &gt; TT6 ~ DF(여) (14팀)</v>
      </c>
      <c r="I2" s="126"/>
      <c r="J2" s="126"/>
      <c r="K2" s="126"/>
      <c r="L2" s="126"/>
      <c r="M2" s="126"/>
      <c r="N2" s="126"/>
      <c r="O2" s="126"/>
      <c r="P2" s="126"/>
      <c r="Q2" s="127"/>
    </row>
    <row r="3" spans="1:31" ht="45.75" customHeight="1" x14ac:dyDescent="0.3">
      <c r="B3" s="2" t="s">
        <v>209</v>
      </c>
      <c r="D3" s="2"/>
      <c r="E3" s="2" t="s">
        <v>211</v>
      </c>
      <c r="G3" s="2"/>
      <c r="H3" s="2" t="s">
        <v>213</v>
      </c>
      <c r="M3" s="5"/>
      <c r="N3" s="2" t="s">
        <v>225</v>
      </c>
      <c r="P3" s="5"/>
      <c r="Q3" s="2" t="s">
        <v>213</v>
      </c>
      <c r="S3" s="5"/>
      <c r="T3" s="2" t="s">
        <v>211</v>
      </c>
      <c r="V3" s="5"/>
      <c r="W3" s="2" t="s">
        <v>226</v>
      </c>
      <c r="Y3" s="2"/>
    </row>
    <row r="4" spans="1:31" ht="20.25" customHeight="1" thickBot="1" x14ac:dyDescent="0.35">
      <c r="D4" s="2"/>
      <c r="G4" s="2"/>
      <c r="M4" s="5"/>
      <c r="P4" s="5"/>
      <c r="S4" s="5"/>
      <c r="V4" s="5"/>
      <c r="Y4" s="2"/>
      <c r="AA4" s="128" t="s">
        <v>198</v>
      </c>
      <c r="AB4" s="128"/>
      <c r="AC4" s="128"/>
    </row>
    <row r="5" spans="1:31" ht="20.25" customHeight="1" thickBot="1" x14ac:dyDescent="0.35">
      <c r="A5" s="119">
        <v>1</v>
      </c>
      <c r="B5" s="6" t="str">
        <f>VLOOKUP(A5,$AA$6:$AC$21,2,0)</f>
        <v>의왕시3</v>
      </c>
      <c r="C5" s="7"/>
      <c r="D5" s="8"/>
      <c r="E5" s="7"/>
      <c r="F5" s="7"/>
      <c r="Q5" s="7"/>
      <c r="R5" s="7"/>
      <c r="S5" s="7"/>
      <c r="T5" s="7"/>
      <c r="U5" s="7"/>
      <c r="V5" s="11"/>
      <c r="W5" s="6" t="str">
        <f>VLOOKUP(X5,$AA$6:$AC$21,2,0)</f>
        <v>용인시4</v>
      </c>
      <c r="X5" s="116">
        <v>8</v>
      </c>
      <c r="AA5" s="12" t="s">
        <v>227</v>
      </c>
      <c r="AB5" s="12" t="s">
        <v>228</v>
      </c>
      <c r="AC5" s="12" t="s">
        <v>229</v>
      </c>
      <c r="AD5" s="12" t="s">
        <v>267</v>
      </c>
    </row>
    <row r="6" spans="1:31" ht="20.25" customHeight="1" thickBot="1" x14ac:dyDescent="0.35">
      <c r="A6" s="119"/>
      <c r="B6" s="13" t="str">
        <f>VLOOKUP(A5,$AA$6:$AC$21,3,0)</f>
        <v>김명자,김정란</v>
      </c>
      <c r="C6" s="14"/>
      <c r="D6" s="8"/>
      <c r="E6" s="15"/>
      <c r="F6" s="7"/>
      <c r="Q6" s="7"/>
      <c r="R6" s="7"/>
      <c r="S6" s="7"/>
      <c r="T6" s="15"/>
      <c r="U6" s="17"/>
      <c r="V6" s="7"/>
      <c r="W6" s="13" t="str">
        <f>VLOOKUP(X5,$AA$6:$AC$21,3,0)</f>
        <v>오세희,김선혜</v>
      </c>
      <c r="X6" s="116"/>
      <c r="AA6" s="1">
        <v>7</v>
      </c>
      <c r="AB6" s="1" t="s">
        <v>77</v>
      </c>
      <c r="AC6" s="1" t="s">
        <v>255</v>
      </c>
      <c r="AD6" s="1" t="s">
        <v>21</v>
      </c>
      <c r="AE6">
        <v>1</v>
      </c>
    </row>
    <row r="7" spans="1:31" ht="20.25" customHeight="1" thickBot="1" x14ac:dyDescent="0.35">
      <c r="C7" s="123"/>
      <c r="E7" s="6" t="str">
        <f>IFERROR(VLOOKUP(E6,$AA$6:$AC$21,2,0),"")</f>
        <v/>
      </c>
      <c r="Q7" s="7"/>
      <c r="R7" s="7"/>
      <c r="S7" s="11"/>
      <c r="T7" s="6" t="str">
        <f>IFERROR(VLOOKUP(T6,$AA$6:$AC$21,2,0),"")</f>
        <v/>
      </c>
      <c r="U7" s="11"/>
      <c r="V7" s="136"/>
      <c r="W7" s="120" t="s">
        <v>624</v>
      </c>
      <c r="AA7" s="1">
        <v>13</v>
      </c>
      <c r="AB7" s="1" t="s">
        <v>105</v>
      </c>
      <c r="AC7" s="1" t="s">
        <v>256</v>
      </c>
      <c r="AD7" s="1" t="s">
        <v>21</v>
      </c>
      <c r="AE7">
        <v>2</v>
      </c>
    </row>
    <row r="8" spans="1:31" ht="20.25" customHeight="1" thickBot="1" x14ac:dyDescent="0.35">
      <c r="C8" s="123"/>
      <c r="D8" s="19"/>
      <c r="E8" s="13" t="str">
        <f>IFERROR(VLOOKUP(E6,$AA$6:$AC$21,3,0),"")</f>
        <v/>
      </c>
      <c r="F8" s="14"/>
      <c r="Q8" s="7"/>
      <c r="R8" s="7"/>
      <c r="S8" s="14"/>
      <c r="T8" s="13" t="str">
        <f>IFERROR(VLOOKUP(T6,$AA$6:$AC$21,3,0),"")</f>
        <v/>
      </c>
      <c r="U8" s="17"/>
      <c r="V8" s="136"/>
      <c r="W8" s="121"/>
      <c r="AA8" s="1">
        <v>5</v>
      </c>
      <c r="AB8" s="1" t="s">
        <v>146</v>
      </c>
      <c r="AC8" s="1" t="s">
        <v>253</v>
      </c>
      <c r="AD8" s="1" t="s">
        <v>14</v>
      </c>
      <c r="AE8">
        <v>3</v>
      </c>
    </row>
    <row r="9" spans="1:31" ht="20.25" customHeight="1" thickBot="1" x14ac:dyDescent="0.35">
      <c r="A9" s="119"/>
      <c r="B9" s="117" t="s">
        <v>219</v>
      </c>
      <c r="C9" s="21"/>
      <c r="D9" s="8"/>
      <c r="E9" s="7"/>
      <c r="F9" s="17"/>
      <c r="Q9" s="7"/>
      <c r="R9" s="7"/>
      <c r="S9" s="46"/>
      <c r="T9" s="7"/>
      <c r="U9" s="17"/>
      <c r="V9" s="21"/>
      <c r="W9" s="6" t="str">
        <f>VLOOKUP(X9,$AA$6:$AC$21,2,0)</f>
        <v>안산시</v>
      </c>
      <c r="X9" s="116">
        <v>9</v>
      </c>
      <c r="AA9" s="1">
        <v>14</v>
      </c>
      <c r="AB9" s="1" t="s">
        <v>61</v>
      </c>
      <c r="AC9" s="1" t="s">
        <v>265</v>
      </c>
      <c r="AD9" s="1" t="s">
        <v>62</v>
      </c>
      <c r="AE9">
        <v>4</v>
      </c>
    </row>
    <row r="10" spans="1:31" ht="20.25" customHeight="1" thickBot="1" x14ac:dyDescent="0.35">
      <c r="A10" s="119"/>
      <c r="B10" s="118"/>
      <c r="C10" s="7"/>
      <c r="D10" s="8"/>
      <c r="E10" s="7"/>
      <c r="F10" s="17"/>
      <c r="H10" s="15"/>
      <c r="P10" s="7"/>
      <c r="Q10" s="15"/>
      <c r="R10" s="17"/>
      <c r="S10" s="46"/>
      <c r="T10" s="7"/>
      <c r="U10" s="7"/>
      <c r="V10" s="7"/>
      <c r="W10" s="13" t="str">
        <f>VLOOKUP(X9,$AA$6:$AC$21,3,0)</f>
        <v>정지원,이경순</v>
      </c>
      <c r="X10" s="116"/>
      <c r="AA10" s="1">
        <v>9</v>
      </c>
      <c r="AB10" s="1" t="s">
        <v>83</v>
      </c>
      <c r="AC10" s="1" t="s">
        <v>266</v>
      </c>
      <c r="AD10" s="1" t="s">
        <v>62</v>
      </c>
      <c r="AE10">
        <v>5</v>
      </c>
    </row>
    <row r="11" spans="1:31" ht="20.25" customHeight="1" thickBot="1" x14ac:dyDescent="0.35">
      <c r="B11" s="7"/>
      <c r="C11" s="7"/>
      <c r="D11" s="8"/>
      <c r="E11" s="120" t="s">
        <v>636</v>
      </c>
      <c r="F11" s="123"/>
      <c r="G11" s="23"/>
      <c r="H11" s="6" t="str">
        <f>IFERROR(VLOOKUP(H10,$AA$6:$AC$21,2,0),"")</f>
        <v/>
      </c>
      <c r="P11" s="11"/>
      <c r="Q11" s="6" t="str">
        <f>IFERROR(VLOOKUP(Q10,$AA$6:$AC$21,2,0),"")</f>
        <v/>
      </c>
      <c r="R11" s="11"/>
      <c r="S11" s="136"/>
      <c r="T11" s="122" t="s">
        <v>634</v>
      </c>
      <c r="U11" s="7"/>
      <c r="V11" s="7"/>
      <c r="W11" s="7"/>
      <c r="AA11" s="1">
        <v>6</v>
      </c>
      <c r="AB11" s="1" t="s">
        <v>581</v>
      </c>
      <c r="AC11" s="1" t="s">
        <v>257</v>
      </c>
      <c r="AD11" s="1" t="s">
        <v>21</v>
      </c>
      <c r="AE11">
        <v>6</v>
      </c>
    </row>
    <row r="12" spans="1:31" ht="20.25" customHeight="1" thickBot="1" x14ac:dyDescent="0.35">
      <c r="B12" s="7"/>
      <c r="C12" s="7"/>
      <c r="D12" s="8"/>
      <c r="E12" s="121"/>
      <c r="F12" s="123"/>
      <c r="G12" s="24"/>
      <c r="H12" s="13" t="str">
        <f>IFERROR(VLOOKUP(H10,$AA$6:$AC$21,3,0),"")</f>
        <v/>
      </c>
      <c r="I12" s="14"/>
      <c r="P12" s="14"/>
      <c r="Q12" s="13" t="str">
        <f>IFERROR(VLOOKUP(Q10,$AA$6:$AC$21,3,0),"")</f>
        <v/>
      </c>
      <c r="R12" s="17"/>
      <c r="S12" s="136"/>
      <c r="T12" s="122"/>
      <c r="U12" s="7"/>
      <c r="V12" s="7"/>
      <c r="W12" s="7"/>
      <c r="AA12" s="1">
        <v>4</v>
      </c>
      <c r="AB12" s="1" t="s">
        <v>582</v>
      </c>
      <c r="AC12" s="1" t="s">
        <v>258</v>
      </c>
      <c r="AD12" s="1" t="s">
        <v>21</v>
      </c>
      <c r="AE12">
        <v>7</v>
      </c>
    </row>
    <row r="13" spans="1:31" ht="20.25" customHeight="1" thickBot="1" x14ac:dyDescent="0.35">
      <c r="A13" s="119">
        <v>2</v>
      </c>
      <c r="B13" s="6" t="str">
        <f>VLOOKUP(A13,$AA$6:$AC$21,2,0)</f>
        <v>여주시2</v>
      </c>
      <c r="C13" s="25"/>
      <c r="D13" s="8"/>
      <c r="E13" s="7"/>
      <c r="F13" s="17"/>
      <c r="G13" s="26"/>
      <c r="H13" s="7"/>
      <c r="I13" s="17"/>
      <c r="P13" s="33"/>
      <c r="Q13" s="7"/>
      <c r="R13" s="7"/>
      <c r="S13" s="46"/>
      <c r="T13" s="7"/>
      <c r="U13" s="7"/>
      <c r="V13" s="11"/>
      <c r="W13" s="6" t="str">
        <f>VLOOKUP(X13,$AA$6:$AC$21,2,0)</f>
        <v>평택시</v>
      </c>
      <c r="X13" s="116">
        <v>10</v>
      </c>
      <c r="AA13" s="1">
        <v>12</v>
      </c>
      <c r="AB13" s="1" t="s">
        <v>583</v>
      </c>
      <c r="AC13" s="1" t="s">
        <v>551</v>
      </c>
      <c r="AD13" s="1" t="s">
        <v>21</v>
      </c>
      <c r="AE13">
        <v>8</v>
      </c>
    </row>
    <row r="14" spans="1:31" ht="20.25" customHeight="1" thickBot="1" x14ac:dyDescent="0.35">
      <c r="A14" s="119"/>
      <c r="B14" s="13" t="str">
        <f>VLOOKUP(A13,$AA$6:$AC$21,3,0)</f>
        <v>조은정,원재신</v>
      </c>
      <c r="C14" s="14"/>
      <c r="D14" s="8"/>
      <c r="E14" s="15"/>
      <c r="F14" s="17"/>
      <c r="G14" s="26"/>
      <c r="H14" s="7"/>
      <c r="I14" s="17"/>
      <c r="P14" s="33"/>
      <c r="Q14" s="7"/>
      <c r="R14" s="7"/>
      <c r="S14" s="46"/>
      <c r="T14" s="15"/>
      <c r="U14" s="17"/>
      <c r="V14" s="7"/>
      <c r="W14" s="13" t="str">
        <f>VLOOKUP(X13,$AA$6:$AC$21,3,0)</f>
        <v>최해숙,김영미</v>
      </c>
      <c r="X14" s="116"/>
      <c r="AA14" s="1">
        <v>2</v>
      </c>
      <c r="AB14" s="1" t="s">
        <v>584</v>
      </c>
      <c r="AC14" s="1" t="s">
        <v>552</v>
      </c>
      <c r="AD14" s="1" t="s">
        <v>21</v>
      </c>
      <c r="AE14">
        <v>9</v>
      </c>
    </row>
    <row r="15" spans="1:31" ht="20.25" customHeight="1" thickBot="1" x14ac:dyDescent="0.35">
      <c r="B15" s="120" t="s">
        <v>632</v>
      </c>
      <c r="C15" s="123"/>
      <c r="E15" s="6" t="str">
        <f>IFERROR(VLOOKUP(E14,$AA$6:$AC$21,2,0),"")</f>
        <v/>
      </c>
      <c r="F15" s="21"/>
      <c r="G15" s="26"/>
      <c r="H15" s="7"/>
      <c r="I15" s="17"/>
      <c r="P15" s="33"/>
      <c r="Q15" s="7"/>
      <c r="R15" s="7"/>
      <c r="S15" s="47"/>
      <c r="T15" s="6" t="str">
        <f>IFERROR(VLOOKUP(T14,$AA$6:$AC$21,2,0),"")</f>
        <v/>
      </c>
      <c r="U15" s="11"/>
      <c r="V15" s="136"/>
      <c r="W15" s="120" t="s">
        <v>625</v>
      </c>
      <c r="AA15" s="1">
        <v>11</v>
      </c>
      <c r="AB15" s="1" t="s">
        <v>585</v>
      </c>
      <c r="AC15" s="1" t="s">
        <v>554</v>
      </c>
      <c r="AD15" s="1" t="s">
        <v>21</v>
      </c>
      <c r="AE15">
        <v>10</v>
      </c>
    </row>
    <row r="16" spans="1:31" ht="20.25" customHeight="1" thickBot="1" x14ac:dyDescent="0.35">
      <c r="B16" s="121"/>
      <c r="C16" s="123"/>
      <c r="D16" s="19"/>
      <c r="E16" s="13" t="str">
        <f>IFERROR(VLOOKUP(E14,$AA$6:$AC$21,3,0),"")</f>
        <v/>
      </c>
      <c r="F16" s="31"/>
      <c r="G16" s="8"/>
      <c r="H16" s="7"/>
      <c r="I16" s="17"/>
      <c r="P16" s="33"/>
      <c r="Q16" s="7"/>
      <c r="R16" s="7"/>
      <c r="S16" s="7"/>
      <c r="T16" s="13" t="str">
        <f>IFERROR(VLOOKUP(T14,$AA$6:$AC$21,3,0),"")</f>
        <v/>
      </c>
      <c r="U16" s="28"/>
      <c r="V16" s="136"/>
      <c r="W16" s="121"/>
      <c r="AA16" s="1">
        <v>8</v>
      </c>
      <c r="AB16" s="1" t="s">
        <v>586</v>
      </c>
      <c r="AC16" s="1" t="s">
        <v>553</v>
      </c>
      <c r="AD16" s="1" t="s">
        <v>21</v>
      </c>
      <c r="AE16">
        <v>11</v>
      </c>
    </row>
    <row r="17" spans="1:31" ht="20.25" customHeight="1" thickBot="1" x14ac:dyDescent="0.35">
      <c r="A17" s="119">
        <v>3</v>
      </c>
      <c r="B17" s="6" t="str">
        <f>VLOOKUP(A17,$AA$6:$AC$21,2,0)</f>
        <v>의왕시1</v>
      </c>
      <c r="C17" s="11"/>
      <c r="D17" s="8"/>
      <c r="E17" s="7"/>
      <c r="F17" s="7"/>
      <c r="G17" s="8"/>
      <c r="H17" s="7"/>
      <c r="I17" s="17"/>
      <c r="P17" s="33"/>
      <c r="Q17" s="7"/>
      <c r="R17" s="7"/>
      <c r="S17" s="7"/>
      <c r="T17" s="7"/>
      <c r="U17" s="17"/>
      <c r="V17" s="7"/>
      <c r="W17" s="6" t="str">
        <f>VLOOKUP(X17,$AA$6:$AC$21,2,0)</f>
        <v>용인시3</v>
      </c>
      <c r="X17" s="116">
        <v>11</v>
      </c>
      <c r="AA17" s="1">
        <v>3</v>
      </c>
      <c r="AB17" s="1" t="s">
        <v>651</v>
      </c>
      <c r="AC17" s="1" t="s">
        <v>263</v>
      </c>
      <c r="AD17" s="1" t="s">
        <v>51</v>
      </c>
      <c r="AE17">
        <v>12</v>
      </c>
    </row>
    <row r="18" spans="1:31" ht="20.25" customHeight="1" thickBot="1" x14ac:dyDescent="0.35">
      <c r="A18" s="119"/>
      <c r="B18" s="13" t="str">
        <f>VLOOKUP(A17,$AA$6:$AC$21,3,0)</f>
        <v>조순자,원경숙</v>
      </c>
      <c r="C18" s="31"/>
      <c r="D18" s="8"/>
      <c r="E18" s="7"/>
      <c r="F18" s="7"/>
      <c r="G18" s="8"/>
      <c r="H18" s="7"/>
      <c r="I18" s="17"/>
      <c r="K18" s="15"/>
      <c r="N18" s="15"/>
      <c r="P18" s="33"/>
      <c r="Q18" s="7"/>
      <c r="R18" s="7"/>
      <c r="S18" s="7"/>
      <c r="T18" s="7"/>
      <c r="U18" s="7"/>
      <c r="V18" s="28"/>
      <c r="W18" s="13" t="str">
        <f>VLOOKUP(X17,$AA$6:$AC$21,3,0)</f>
        <v>박보미,박태숙</v>
      </c>
      <c r="X18" s="116"/>
      <c r="AA18" s="1">
        <v>1</v>
      </c>
      <c r="AB18" s="1" t="s">
        <v>652</v>
      </c>
      <c r="AC18" s="1" t="s">
        <v>264</v>
      </c>
      <c r="AD18" s="1" t="s">
        <v>588</v>
      </c>
      <c r="AE18">
        <v>13</v>
      </c>
    </row>
    <row r="19" spans="1:31" ht="20.25" customHeight="1" thickBot="1" x14ac:dyDescent="0.35">
      <c r="B19" s="7"/>
      <c r="C19" s="7"/>
      <c r="D19" s="8"/>
      <c r="E19" s="7"/>
      <c r="F19" s="7"/>
      <c r="G19" s="8"/>
      <c r="H19" s="120" t="s">
        <v>637</v>
      </c>
      <c r="I19" s="123"/>
      <c r="K19" s="6" t="str">
        <f>IFERROR(VLOOKUP(K18,$AA$6:$AC$21,2,0),"")</f>
        <v/>
      </c>
      <c r="M19" s="11"/>
      <c r="N19" s="6" t="str">
        <f>IFERROR(VLOOKUP(N18,$AA$6:$AC$21,2,0),"")</f>
        <v/>
      </c>
      <c r="O19" s="11"/>
      <c r="P19" s="136"/>
      <c r="Q19" s="120" t="s">
        <v>638</v>
      </c>
      <c r="R19" s="7"/>
      <c r="S19" s="7"/>
      <c r="T19" s="7"/>
      <c r="U19" s="7"/>
      <c r="V19" s="7"/>
      <c r="AA19" s="1">
        <v>10</v>
      </c>
      <c r="AB19" s="1" t="s">
        <v>110</v>
      </c>
      <c r="AC19" s="1" t="s">
        <v>254</v>
      </c>
      <c r="AD19" s="1" t="s">
        <v>587</v>
      </c>
      <c r="AE19">
        <v>14</v>
      </c>
    </row>
    <row r="20" spans="1:31" ht="20.25" customHeight="1" thickBot="1" x14ac:dyDescent="0.35">
      <c r="B20" s="7"/>
      <c r="C20" s="7"/>
      <c r="D20" s="8"/>
      <c r="E20" s="7"/>
      <c r="F20" s="7"/>
      <c r="G20" s="8"/>
      <c r="H20" s="121"/>
      <c r="I20" s="123"/>
      <c r="J20" s="14"/>
      <c r="K20" s="13" t="str">
        <f>IFERROR(VLOOKUP(K18,$AA$6:$AC$21,3,0),"")</f>
        <v/>
      </c>
      <c r="L20" s="41"/>
      <c r="M20" s="28"/>
      <c r="N20" s="13" t="str">
        <f>IFERROR(VLOOKUP(N18,$AA$6:$AC$21,3,0),"")</f>
        <v/>
      </c>
      <c r="O20" s="17"/>
      <c r="P20" s="136"/>
      <c r="Q20" s="121"/>
      <c r="R20" s="7"/>
      <c r="S20" s="7"/>
      <c r="T20" s="7"/>
      <c r="U20" s="7"/>
      <c r="V20" s="7"/>
      <c r="AA20" s="2"/>
      <c r="AB20" s="2"/>
      <c r="AC20" s="2"/>
    </row>
    <row r="21" spans="1:31" ht="20.25" customHeight="1" thickBot="1" x14ac:dyDescent="0.35">
      <c r="A21" s="119">
        <v>4</v>
      </c>
      <c r="B21" s="6" t="str">
        <f>VLOOKUP(A21,$AA$6:$AC$21,2,0)</f>
        <v>양평군3</v>
      </c>
      <c r="C21" s="7"/>
      <c r="D21" s="8"/>
      <c r="E21" s="7"/>
      <c r="F21" s="7"/>
      <c r="G21" s="8"/>
      <c r="H21" s="7"/>
      <c r="I21" s="17"/>
      <c r="K21" s="140"/>
      <c r="L21" s="140"/>
      <c r="M21" s="140"/>
      <c r="N21" s="140"/>
      <c r="P21" s="33"/>
      <c r="Q21" s="7"/>
      <c r="R21" s="7"/>
      <c r="S21" s="7"/>
      <c r="T21" s="7"/>
      <c r="U21" s="7"/>
      <c r="V21" s="11"/>
      <c r="W21" s="6" t="str">
        <f>VLOOKUP(X21,$AA$6:$AC$21,2,0)</f>
        <v>여주시1</v>
      </c>
      <c r="X21" s="116">
        <v>12</v>
      </c>
      <c r="AA21" s="2"/>
      <c r="AB21" s="2"/>
      <c r="AC21" s="2"/>
    </row>
    <row r="22" spans="1:31" ht="20.25" customHeight="1" thickBot="1" x14ac:dyDescent="0.35">
      <c r="A22" s="119"/>
      <c r="B22" s="13" t="str">
        <f>VLOOKUP(A21,$AA$6:$AC$21,3,0)</f>
        <v>홍수연,전순옥</v>
      </c>
      <c r="C22" s="14"/>
      <c r="D22" s="8"/>
      <c r="E22" s="15"/>
      <c r="F22" s="7"/>
      <c r="G22" s="8"/>
      <c r="H22" s="7"/>
      <c r="I22" s="17"/>
      <c r="K22" s="120" t="s">
        <v>639</v>
      </c>
      <c r="L22" s="121"/>
      <c r="M22" s="121"/>
      <c r="N22" s="121"/>
      <c r="P22" s="33"/>
      <c r="Q22" s="7"/>
      <c r="R22" s="7"/>
      <c r="S22" s="7"/>
      <c r="T22" s="15"/>
      <c r="U22" s="17"/>
      <c r="V22" s="7"/>
      <c r="W22" s="13" t="str">
        <f>VLOOKUP(X21,$AA$6:$AC$21,3,0)</f>
        <v>원유림,황이정</v>
      </c>
      <c r="X22" s="116"/>
    </row>
    <row r="23" spans="1:31" ht="20.25" customHeight="1" thickBot="1" x14ac:dyDescent="0.35">
      <c r="B23" s="120" t="s">
        <v>622</v>
      </c>
      <c r="C23" s="123"/>
      <c r="E23" s="6" t="str">
        <f>IFERROR(VLOOKUP(E22,$AA$6:$AC$21,2,0),"")</f>
        <v/>
      </c>
      <c r="G23" s="8"/>
      <c r="H23" s="7"/>
      <c r="I23" s="17"/>
      <c r="K23" s="121"/>
      <c r="L23" s="121"/>
      <c r="M23" s="121"/>
      <c r="N23" s="121"/>
      <c r="P23" s="33"/>
      <c r="Q23" s="7"/>
      <c r="R23" s="7"/>
      <c r="S23" s="7"/>
      <c r="T23" s="6" t="str">
        <f>IFERROR(VLOOKUP(T22,$AA$6:$AC$21,2,0),"")</f>
        <v/>
      </c>
      <c r="U23" s="11"/>
      <c r="V23" s="136"/>
      <c r="W23" s="120" t="s">
        <v>626</v>
      </c>
      <c r="AD23" s="2" t="s">
        <v>222</v>
      </c>
    </row>
    <row r="24" spans="1:31" ht="20.25" customHeight="1" thickBot="1" x14ac:dyDescent="0.35">
      <c r="B24" s="121"/>
      <c r="C24" s="123"/>
      <c r="D24" s="19"/>
      <c r="E24" s="13" t="str">
        <f>IFERROR(VLOOKUP(E22,$AA$6:$AC$21,3,0),"")</f>
        <v/>
      </c>
      <c r="F24" s="14"/>
      <c r="I24" s="17"/>
      <c r="K24" s="7"/>
      <c r="L24" s="7"/>
      <c r="P24" s="33"/>
      <c r="Q24" s="7"/>
      <c r="R24" s="7"/>
      <c r="S24" s="14"/>
      <c r="T24" s="13" t="str">
        <f>IFERROR(VLOOKUP(T22,$AA$6:$AC$21,3,0),"")</f>
        <v/>
      </c>
      <c r="U24" s="17"/>
      <c r="V24" s="136"/>
      <c r="W24" s="121"/>
      <c r="AC24" s="42"/>
      <c r="AD24" s="43" t="s">
        <v>223</v>
      </c>
    </row>
    <row r="25" spans="1:31" ht="20.25" customHeight="1" thickBot="1" x14ac:dyDescent="0.35">
      <c r="A25" s="119">
        <v>5</v>
      </c>
      <c r="B25" s="6" t="str">
        <f>VLOOKUP(A25,$AA$6:$AC$21,2,0)</f>
        <v>성남시</v>
      </c>
      <c r="C25" s="11"/>
      <c r="D25" s="8"/>
      <c r="E25" s="7"/>
      <c r="F25" s="17"/>
      <c r="I25" s="17"/>
      <c r="K25" s="7"/>
      <c r="L25" s="7"/>
      <c r="P25" s="33"/>
      <c r="Q25" s="7"/>
      <c r="R25" s="7"/>
      <c r="S25" s="46"/>
      <c r="T25" s="7"/>
      <c r="U25" s="17"/>
      <c r="V25" s="21"/>
      <c r="W25" s="6" t="str">
        <f>VLOOKUP(X25,$AA$6:$AC$21,2,0)</f>
        <v>동두천시</v>
      </c>
      <c r="X25" s="116">
        <v>13</v>
      </c>
      <c r="AC25" s="44" t="str">
        <f>IFERROR(VLOOKUP(AC24,$AA$6:$AC$21,2,0),"")</f>
        <v/>
      </c>
    </row>
    <row r="26" spans="1:31" ht="20.25" customHeight="1" thickBot="1" x14ac:dyDescent="0.35">
      <c r="A26" s="119"/>
      <c r="B26" s="13" t="str">
        <f>VLOOKUP(A25,$AA$6:$AC$21,3,0)</f>
        <v>이계수,남은주</v>
      </c>
      <c r="C26" s="31"/>
      <c r="D26" s="8"/>
      <c r="E26" s="7"/>
      <c r="F26" s="17"/>
      <c r="H26" s="15"/>
      <c r="I26" s="17"/>
      <c r="K26" s="7"/>
      <c r="L26" s="7"/>
      <c r="P26" s="33"/>
      <c r="Q26" s="15"/>
      <c r="R26" s="7"/>
      <c r="S26" s="46"/>
      <c r="T26" s="7"/>
      <c r="U26" s="7"/>
      <c r="V26" s="17"/>
      <c r="W26" s="13" t="str">
        <f>VLOOKUP(X25,$AA$6:$AC$21,3,0)</f>
        <v>홍지수,유은숙</v>
      </c>
      <c r="X26" s="116"/>
      <c r="AC26" s="45" t="str">
        <f>IFERROR(VLOOKUP(AC24,$AA$6:$AC$21,3,0),"")</f>
        <v/>
      </c>
    </row>
    <row r="27" spans="1:31" ht="20.25" customHeight="1" thickBot="1" x14ac:dyDescent="0.35">
      <c r="B27" s="7"/>
      <c r="C27" s="7"/>
      <c r="D27" s="8"/>
      <c r="E27" s="120" t="s">
        <v>633</v>
      </c>
      <c r="F27" s="123"/>
      <c r="G27" s="23"/>
      <c r="H27" s="6" t="str">
        <f>IFERROR(VLOOKUP(H26,$AA$6:$AC$21,2,0),"")</f>
        <v/>
      </c>
      <c r="I27" s="21"/>
      <c r="K27" s="7"/>
      <c r="L27" s="7"/>
      <c r="P27" s="21"/>
      <c r="Q27" s="6" t="str">
        <f>IFERROR(VLOOKUP(Q26,$AA$6:$AC$21,2,0),"")</f>
        <v/>
      </c>
      <c r="R27" s="11"/>
      <c r="S27" s="136"/>
      <c r="T27" s="120" t="s">
        <v>635</v>
      </c>
      <c r="U27" s="7"/>
      <c r="V27" s="7"/>
      <c r="W27" s="7"/>
      <c r="AC27" s="48"/>
    </row>
    <row r="28" spans="1:31" ht="20.25" customHeight="1" thickBot="1" x14ac:dyDescent="0.35">
      <c r="B28" s="7"/>
      <c r="C28" s="7"/>
      <c r="D28" s="8"/>
      <c r="E28" s="121"/>
      <c r="F28" s="123"/>
      <c r="G28" s="24"/>
      <c r="H28" s="13" t="str">
        <f>IFERROR(VLOOKUP(H26,$AA$6:$AC$21,3,0),"")</f>
        <v/>
      </c>
      <c r="I28" s="31"/>
      <c r="K28" s="7"/>
      <c r="L28" s="7"/>
      <c r="P28" s="17"/>
      <c r="Q28" s="13" t="str">
        <f>IFERROR(VLOOKUP(Q26,$AA$6:$AC$21,3,0),"")</f>
        <v/>
      </c>
      <c r="R28" s="17"/>
      <c r="S28" s="136"/>
      <c r="T28" s="121"/>
      <c r="U28" s="7"/>
      <c r="V28" s="7"/>
      <c r="W28" s="7"/>
    </row>
    <row r="29" spans="1:31" ht="20.25" customHeight="1" thickBot="1" x14ac:dyDescent="0.35">
      <c r="A29" s="119">
        <v>6</v>
      </c>
      <c r="B29" s="6" t="str">
        <f>VLOOKUP(A29,$AA$6:$AC$21,2,0)</f>
        <v>양평군1</v>
      </c>
      <c r="C29" s="25"/>
      <c r="D29" s="8"/>
      <c r="E29" s="7"/>
      <c r="F29" s="17"/>
      <c r="G29" s="26"/>
      <c r="H29" s="7"/>
      <c r="I29" s="7"/>
      <c r="K29" s="7"/>
      <c r="L29" s="7"/>
      <c r="S29" s="46"/>
      <c r="V29" s="36"/>
      <c r="W29" s="117" t="s">
        <v>219</v>
      </c>
      <c r="X29" s="116"/>
    </row>
    <row r="30" spans="1:31" ht="20.25" customHeight="1" thickBot="1" x14ac:dyDescent="0.35">
      <c r="A30" s="119"/>
      <c r="B30" s="13" t="str">
        <f>VLOOKUP(A29,$AA$6:$AC$21,3,0)</f>
        <v>안혜수,이성실</v>
      </c>
      <c r="C30" s="14"/>
      <c r="D30" s="8"/>
      <c r="E30" s="15"/>
      <c r="F30" s="17"/>
      <c r="K30" s="7"/>
      <c r="L30" s="7"/>
      <c r="S30" s="46"/>
      <c r="T30" s="15"/>
      <c r="U30" s="37"/>
      <c r="V30" s="37"/>
      <c r="W30" s="118"/>
      <c r="X30" s="116"/>
    </row>
    <row r="31" spans="1:31" ht="20.25" customHeight="1" thickBot="1" x14ac:dyDescent="0.35">
      <c r="B31" s="120" t="s">
        <v>623</v>
      </c>
      <c r="C31" s="123"/>
      <c r="E31" s="6" t="str">
        <f>IFERROR(VLOOKUP(E30,$AA$6:$AC$21,2,0),"")</f>
        <v/>
      </c>
      <c r="F31" s="21"/>
      <c r="K31" s="7"/>
      <c r="L31" s="7"/>
      <c r="S31" s="47"/>
      <c r="T31" s="6" t="str">
        <f>IFERROR(VLOOKUP(T30,$AA$6:$AC$21,2,0),"")</f>
        <v/>
      </c>
      <c r="U31" s="36"/>
      <c r="V31" s="136"/>
      <c r="W31" s="120"/>
    </row>
    <row r="32" spans="1:31" ht="20.25" customHeight="1" thickBot="1" x14ac:dyDescent="0.35">
      <c r="B32" s="121"/>
      <c r="C32" s="123"/>
      <c r="D32" s="19"/>
      <c r="E32" s="13" t="str">
        <f>IFERROR(VLOOKUP(E30,$AA$6:$AC$21,3,0),"")</f>
        <v/>
      </c>
      <c r="F32" s="31"/>
      <c r="K32" s="7"/>
      <c r="L32" s="7"/>
      <c r="T32" s="13" t="str">
        <f>IFERROR(VLOOKUP(T30,$AA$6:$AC$21,3,0),"")</f>
        <v/>
      </c>
      <c r="U32" s="37"/>
      <c r="V32" s="136"/>
      <c r="W32" s="121"/>
    </row>
    <row r="33" spans="1:24" ht="20.25" customHeight="1" thickBot="1" x14ac:dyDescent="0.35">
      <c r="A33" s="119">
        <v>7</v>
      </c>
      <c r="B33" s="6" t="str">
        <f>VLOOKUP(A33,$AA$6:$AC$21,2,0)</f>
        <v>광주시</v>
      </c>
      <c r="C33" s="38"/>
      <c r="D33" s="8"/>
      <c r="E33" s="7"/>
      <c r="F33" s="7"/>
      <c r="K33" s="7"/>
      <c r="L33" s="7"/>
      <c r="U33" s="37"/>
      <c r="V33" s="37"/>
      <c r="W33" s="6" t="str">
        <f>VLOOKUP(X33,$AA$6:$AC$21,2,0)</f>
        <v>시흥시</v>
      </c>
      <c r="X33" s="116">
        <v>14</v>
      </c>
    </row>
    <row r="34" spans="1:24" ht="20.25" customHeight="1" thickBot="1" x14ac:dyDescent="0.35">
      <c r="A34" s="119"/>
      <c r="B34" s="13" t="str">
        <f>VLOOKUP(A33,$AA$6:$AC$21,3,0)</f>
        <v>윤교인,이지은</v>
      </c>
      <c r="D34" s="8"/>
      <c r="E34" s="7"/>
      <c r="F34" s="7"/>
      <c r="K34" s="7"/>
      <c r="L34" s="7"/>
      <c r="V34" s="40"/>
      <c r="W34" s="13" t="str">
        <f>VLOOKUP(X33,$AA$6:$AC$21,3,0)</f>
        <v>이성순,최영진</v>
      </c>
      <c r="X34" s="116"/>
    </row>
    <row r="35" spans="1:24" ht="20.25" customHeight="1" x14ac:dyDescent="0.3">
      <c r="D35" s="8"/>
      <c r="E35" s="7"/>
      <c r="F35" s="7"/>
      <c r="K35" s="7"/>
      <c r="L35" s="7"/>
    </row>
    <row r="36" spans="1:24" ht="20.25" customHeight="1" x14ac:dyDescent="0.3">
      <c r="D36" s="8"/>
      <c r="E36" s="7"/>
      <c r="F36" s="7"/>
      <c r="K36" s="7"/>
      <c r="L36" s="7"/>
    </row>
    <row r="37" spans="1:24" ht="20.25" customHeight="1" x14ac:dyDescent="0.3"/>
  </sheetData>
  <autoFilter ref="AA5:AD5">
    <sortState ref="AA6:AD19">
      <sortCondition ref="AB5"/>
    </sortState>
  </autoFilter>
  <sortState ref="AA6:AE19">
    <sortCondition ref="AB6"/>
  </sortState>
  <mergeCells count="50">
    <mergeCell ref="B1:W1"/>
    <mergeCell ref="H2:Q2"/>
    <mergeCell ref="AA4:AC4"/>
    <mergeCell ref="A5:A6"/>
    <mergeCell ref="X5:X6"/>
    <mergeCell ref="A9:A10"/>
    <mergeCell ref="B9:B10"/>
    <mergeCell ref="X9:X10"/>
    <mergeCell ref="C7:C8"/>
    <mergeCell ref="V7:V8"/>
    <mergeCell ref="W7:W8"/>
    <mergeCell ref="E11:E12"/>
    <mergeCell ref="F11:F12"/>
    <mergeCell ref="S11:S12"/>
    <mergeCell ref="T11:T12"/>
    <mergeCell ref="A13:A14"/>
    <mergeCell ref="X13:X14"/>
    <mergeCell ref="B15:B16"/>
    <mergeCell ref="C15:C16"/>
    <mergeCell ref="V15:V16"/>
    <mergeCell ref="W15:W16"/>
    <mergeCell ref="A17:A18"/>
    <mergeCell ref="X17:X18"/>
    <mergeCell ref="H19:H20"/>
    <mergeCell ref="I19:I20"/>
    <mergeCell ref="P19:P20"/>
    <mergeCell ref="Q19:Q20"/>
    <mergeCell ref="A21:A22"/>
    <mergeCell ref="K21:N21"/>
    <mergeCell ref="X21:X22"/>
    <mergeCell ref="K22:N23"/>
    <mergeCell ref="B23:B24"/>
    <mergeCell ref="C23:C24"/>
    <mergeCell ref="V23:V24"/>
    <mergeCell ref="W23:W24"/>
    <mergeCell ref="A25:A26"/>
    <mergeCell ref="X25:X26"/>
    <mergeCell ref="E27:E28"/>
    <mergeCell ref="F27:F28"/>
    <mergeCell ref="S27:S28"/>
    <mergeCell ref="T27:T28"/>
    <mergeCell ref="A33:A34"/>
    <mergeCell ref="X33:X34"/>
    <mergeCell ref="A29:A30"/>
    <mergeCell ref="X29:X30"/>
    <mergeCell ref="B31:B32"/>
    <mergeCell ref="C31:C32"/>
    <mergeCell ref="V31:V32"/>
    <mergeCell ref="W31:W32"/>
    <mergeCell ref="W29:W30"/>
  </mergeCells>
  <phoneticPr fontId="1" type="noConversion"/>
  <conditionalFormatting sqref="AA6:AA19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5"/>
  <sheetViews>
    <sheetView zoomScaleNormal="100" workbookViewId="0">
      <selection activeCell="K20" sqref="K20"/>
    </sheetView>
  </sheetViews>
  <sheetFormatPr defaultRowHeight="16.5" x14ac:dyDescent="0.3"/>
  <cols>
    <col min="1" max="1" width="3.5" style="3" customWidth="1"/>
    <col min="2" max="2" width="42.5" style="2" customWidth="1"/>
    <col min="3" max="3" width="2.75" style="2" customWidth="1"/>
    <col min="4" max="4" width="2.75" style="5" customWidth="1"/>
    <col min="5" max="5" width="29.75" style="2" customWidth="1"/>
    <col min="6" max="6" width="1.625" style="2" customWidth="1"/>
    <col min="7" max="7" width="1.5" style="2" customWidth="1"/>
    <col min="8" max="8" width="29.75" style="2" customWidth="1"/>
    <col min="9" max="10" width="2.75" style="2" customWidth="1"/>
    <col min="11" max="11" width="42.875" style="2" customWidth="1"/>
    <col min="12" max="12" width="3.25" style="3" customWidth="1"/>
    <col min="13" max="13" width="5.75" customWidth="1"/>
    <col min="14" max="14" width="4.75" customWidth="1"/>
    <col min="17" max="17" width="42.75" customWidth="1"/>
  </cols>
  <sheetData>
    <row r="1" spans="1:17" ht="17.25" thickBot="1" x14ac:dyDescent="0.35">
      <c r="B1" s="1" t="s">
        <v>224</v>
      </c>
      <c r="C1" s="1"/>
      <c r="D1" s="1"/>
      <c r="E1" s="1"/>
      <c r="F1" s="1"/>
      <c r="G1" s="1"/>
      <c r="H1" s="1"/>
      <c r="I1" s="1"/>
      <c r="J1" s="1"/>
      <c r="K1" s="1"/>
    </row>
    <row r="2" spans="1:17" ht="27" thickBot="1" x14ac:dyDescent="0.35">
      <c r="B2" s="125" t="str">
        <f>O4 &amp;" "&amp;"("&amp;COUNTA(O6:O9)&amp;"조)"</f>
        <v>탁구 어울림 단체전 휠체어 &gt; TT1 ~ TT5(혼성) (3조)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1:17" ht="45.75" customHeight="1" x14ac:dyDescent="0.3">
      <c r="B3" s="53" t="s">
        <v>213</v>
      </c>
      <c r="C3" s="53"/>
      <c r="D3" s="53"/>
      <c r="E3" s="53"/>
      <c r="F3" s="53"/>
      <c r="G3" s="54"/>
      <c r="H3" s="53"/>
      <c r="I3" s="53"/>
      <c r="J3" s="54"/>
      <c r="K3" s="53" t="s">
        <v>213</v>
      </c>
      <c r="M3" s="2"/>
    </row>
    <row r="4" spans="1:17" ht="17.25" thickBot="1" x14ac:dyDescent="0.35">
      <c r="D4" s="2"/>
      <c r="G4" s="5"/>
      <c r="J4" s="5"/>
      <c r="M4" s="2"/>
      <c r="O4" s="128" t="s">
        <v>197</v>
      </c>
      <c r="P4" s="128"/>
      <c r="Q4" s="128"/>
    </row>
    <row r="5" spans="1:17" ht="18" thickBot="1" x14ac:dyDescent="0.35">
      <c r="A5" s="119">
        <v>1</v>
      </c>
      <c r="B5" s="6" t="str">
        <f>VLOOKUP(A5,$O$6:$Q$9,2,0)</f>
        <v>김포시</v>
      </c>
      <c r="C5" s="7"/>
      <c r="D5" s="8"/>
      <c r="E5" s="7"/>
      <c r="F5" s="7"/>
      <c r="G5" s="7"/>
      <c r="H5" s="7"/>
      <c r="I5" s="7"/>
      <c r="J5" s="11"/>
      <c r="K5" s="6" t="str">
        <f>VLOOKUP(L5,$O$6:$Q$9,2,0)</f>
        <v>부천시</v>
      </c>
      <c r="L5" s="116">
        <v>2</v>
      </c>
      <c r="O5" s="12" t="s">
        <v>227</v>
      </c>
      <c r="P5" s="12" t="s">
        <v>228</v>
      </c>
      <c r="Q5" s="12" t="s">
        <v>229</v>
      </c>
    </row>
    <row r="6" spans="1:17" ht="17.25" thickBot="1" x14ac:dyDescent="0.35">
      <c r="A6" s="119"/>
      <c r="B6" s="13" t="str">
        <f>VLOOKUP(A5,$O$6:$Q$9,3,0)</f>
        <v>TT2전치국,TT3장상준,TT4권혜정,김종수,윤영준</v>
      </c>
      <c r="C6" s="14"/>
      <c r="D6" s="8"/>
      <c r="E6" s="55"/>
      <c r="F6" s="7"/>
      <c r="G6" s="7"/>
      <c r="H6" s="55"/>
      <c r="I6" s="17"/>
      <c r="J6" s="7"/>
      <c r="K6" s="13" t="str">
        <f>VLOOKUP(L5,$O$6:$Q$9,3,0)</f>
        <v>TT1박덕환,TT2허진회,TT5김문자.왕비용,오지훈</v>
      </c>
      <c r="L6" s="116"/>
      <c r="O6" s="1">
        <v>1</v>
      </c>
      <c r="P6" s="1" t="s">
        <v>201</v>
      </c>
      <c r="Q6" s="1" t="s">
        <v>514</v>
      </c>
    </row>
    <row r="7" spans="1:17" ht="18" thickBot="1" x14ac:dyDescent="0.35">
      <c r="B7" s="129"/>
      <c r="C7" s="123"/>
      <c r="D7" s="5">
        <v>1</v>
      </c>
      <c r="E7" s="6" t="str">
        <f>IFERROR(VLOOKUP(E6,$O$6:$Q$9,2,0),"")</f>
        <v/>
      </c>
      <c r="G7" s="11"/>
      <c r="H7" s="6" t="str">
        <f>IFERROR(VLOOKUP(H6,$O$6:$Q$9,2,0),"")</f>
        <v/>
      </c>
      <c r="I7" s="11"/>
      <c r="J7" s="124"/>
      <c r="K7" s="122" t="s">
        <v>646</v>
      </c>
      <c r="O7" s="1">
        <v>2</v>
      </c>
      <c r="P7" s="1" t="s">
        <v>512</v>
      </c>
      <c r="Q7" s="1" t="s">
        <v>513</v>
      </c>
    </row>
    <row r="8" spans="1:17" ht="17.25" thickBot="1" x14ac:dyDescent="0.35">
      <c r="B8" s="130"/>
      <c r="C8" s="123"/>
      <c r="D8" s="19"/>
      <c r="E8" s="13" t="str">
        <f>IFERROR(VLOOKUP(E6,$O$6:$Q$9,3,0),"")</f>
        <v/>
      </c>
      <c r="F8" s="41"/>
      <c r="G8" s="28"/>
      <c r="H8" s="13" t="str">
        <f>IFERROR(VLOOKUP(H6,$O$6:$Q$9,3,0),"")</f>
        <v/>
      </c>
      <c r="I8" s="17"/>
      <c r="J8" s="124"/>
      <c r="K8" s="122"/>
      <c r="O8" s="1">
        <v>3</v>
      </c>
      <c r="P8" s="1" t="s">
        <v>206</v>
      </c>
      <c r="Q8" s="1" t="s">
        <v>555</v>
      </c>
    </row>
    <row r="9" spans="1:17" ht="18" thickBot="1" x14ac:dyDescent="0.35">
      <c r="A9" s="119"/>
      <c r="B9" s="117" t="s">
        <v>219</v>
      </c>
      <c r="C9" s="21"/>
      <c r="D9" s="8"/>
      <c r="E9" s="141" t="s">
        <v>647</v>
      </c>
      <c r="F9" s="122"/>
      <c r="G9" s="122"/>
      <c r="H9" s="122"/>
      <c r="I9" s="17"/>
      <c r="J9" s="21"/>
      <c r="K9" s="6" t="str">
        <f>VLOOKUP(L9,$O$6:$Q$9,2,0)</f>
        <v>용인시</v>
      </c>
      <c r="L9" s="116">
        <v>3</v>
      </c>
      <c r="O9" s="2"/>
      <c r="P9" s="2"/>
      <c r="Q9" s="85"/>
    </row>
    <row r="10" spans="1:17" ht="17.25" thickBot="1" x14ac:dyDescent="0.35">
      <c r="A10" s="119"/>
      <c r="B10" s="118"/>
      <c r="C10" s="7"/>
      <c r="D10" s="8"/>
      <c r="E10" s="122"/>
      <c r="F10" s="122"/>
      <c r="G10" s="122"/>
      <c r="H10" s="122"/>
      <c r="I10" s="7"/>
      <c r="J10" s="7"/>
      <c r="K10" s="13" t="str">
        <f>VLOOKUP(L9,$O$6:$Q$30,3,0)</f>
        <v>TT2김재홍,TT4장영훈,TT3하현지,오승탁,이강락</v>
      </c>
      <c r="L10" s="116"/>
    </row>
    <row r="20" ht="21" customHeight="1" x14ac:dyDescent="0.3"/>
    <row r="21" ht="21" customHeight="1" x14ac:dyDescent="0.3"/>
    <row r="22" ht="21" customHeight="1" x14ac:dyDescent="0.3"/>
    <row r="23" ht="21" customHeight="1" x14ac:dyDescent="0.3"/>
    <row r="24" ht="21" customHeight="1" x14ac:dyDescent="0.3"/>
    <row r="25" ht="21" customHeight="1" x14ac:dyDescent="0.3"/>
  </sheetData>
  <autoFilter ref="O5:Q5">
    <sortState ref="O6:Q8">
      <sortCondition ref="P5"/>
    </sortState>
  </autoFilter>
  <mergeCells count="13">
    <mergeCell ref="E9:H10"/>
    <mergeCell ref="A9:A10"/>
    <mergeCell ref="B9:B10"/>
    <mergeCell ref="L9:L10"/>
    <mergeCell ref="A5:A6"/>
    <mergeCell ref="C7:C8"/>
    <mergeCell ref="B1:K1"/>
    <mergeCell ref="B2:K2"/>
    <mergeCell ref="O4:Q4"/>
    <mergeCell ref="L5:L6"/>
    <mergeCell ref="B7:B8"/>
    <mergeCell ref="J7:J8"/>
    <mergeCell ref="K7:K8"/>
  </mergeCells>
  <phoneticPr fontId="1" type="noConversion"/>
  <conditionalFormatting sqref="O6:O8">
    <cfRule type="duplicateValues" dxfId="1" priority="1"/>
  </conditionalFormatting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R25"/>
  <sheetViews>
    <sheetView zoomScale="85" zoomScaleNormal="85" workbookViewId="0">
      <selection activeCell="D13" sqref="D13"/>
    </sheetView>
  </sheetViews>
  <sheetFormatPr defaultRowHeight="16.5" x14ac:dyDescent="0.3"/>
  <cols>
    <col min="1" max="1" width="3.5" style="3" customWidth="1"/>
    <col min="2" max="2" width="45.25" style="2" customWidth="1"/>
    <col min="3" max="3" width="2.75" style="2" customWidth="1"/>
    <col min="4" max="4" width="2.75" style="5" customWidth="1"/>
    <col min="5" max="5" width="29.75" style="2" customWidth="1"/>
    <col min="6" max="6" width="1.625" style="2" customWidth="1"/>
    <col min="7" max="7" width="1.5" style="2" customWidth="1"/>
    <col min="8" max="8" width="29.75" style="2" customWidth="1"/>
    <col min="9" max="10" width="2.75" style="2" customWidth="1"/>
    <col min="11" max="11" width="46.625" style="2" customWidth="1"/>
    <col min="12" max="12" width="3.25" style="3" customWidth="1"/>
    <col min="13" max="13" width="5.75" customWidth="1"/>
    <col min="14" max="14" width="4.75" customWidth="1"/>
    <col min="17" max="17" width="45.125" customWidth="1"/>
  </cols>
  <sheetData>
    <row r="1" spans="1:18" ht="17.25" thickBot="1" x14ac:dyDescent="0.35">
      <c r="B1" s="1" t="s">
        <v>224</v>
      </c>
      <c r="C1" s="1"/>
      <c r="D1" s="1"/>
      <c r="E1" s="1"/>
      <c r="F1" s="1"/>
      <c r="G1" s="1"/>
      <c r="H1" s="1"/>
      <c r="I1" s="1"/>
      <c r="J1" s="1"/>
      <c r="K1" s="1"/>
    </row>
    <row r="2" spans="1:18" ht="27" thickBot="1" x14ac:dyDescent="0.35">
      <c r="B2" s="125" t="str">
        <f>O4 &amp;" "&amp;"("&amp;COUNTA(O6:O9)&amp;"조)"</f>
        <v>탁구 어울림 단체전 스탠딩 &gt; TT6 ~ DF(혼성) (3조)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1:18" ht="82.9" customHeight="1" x14ac:dyDescent="0.3">
      <c r="B3" s="53" t="s">
        <v>213</v>
      </c>
      <c r="C3" s="53"/>
      <c r="D3" s="53"/>
      <c r="E3" s="53"/>
      <c r="F3" s="53"/>
      <c r="G3" s="54"/>
      <c r="H3" s="53"/>
      <c r="I3" s="53"/>
      <c r="J3" s="54"/>
      <c r="K3" s="53" t="s">
        <v>213</v>
      </c>
      <c r="M3" s="2"/>
    </row>
    <row r="4" spans="1:18" ht="17.25" thickBot="1" x14ac:dyDescent="0.35">
      <c r="D4" s="2"/>
      <c r="G4" s="5"/>
      <c r="J4" s="5"/>
      <c r="M4" s="2"/>
      <c r="O4" s="128" t="s">
        <v>597</v>
      </c>
      <c r="P4" s="128"/>
      <c r="Q4" s="128"/>
    </row>
    <row r="5" spans="1:18" ht="28.9" customHeight="1" thickBot="1" x14ac:dyDescent="0.35">
      <c r="A5" s="119">
        <v>1</v>
      </c>
      <c r="B5" s="6" t="str">
        <f>VLOOKUP(A5,$O$6:$Q$9,2,0)</f>
        <v>안산시</v>
      </c>
      <c r="C5" s="7"/>
      <c r="D5" s="8"/>
      <c r="E5" s="7"/>
      <c r="F5" s="7"/>
      <c r="G5" s="7"/>
      <c r="H5" s="7"/>
      <c r="I5" s="7"/>
      <c r="J5" s="11"/>
      <c r="K5" s="86"/>
      <c r="L5" s="116">
        <v>3</v>
      </c>
      <c r="O5" s="12" t="s">
        <v>227</v>
      </c>
      <c r="P5" s="12" t="s">
        <v>228</v>
      </c>
      <c r="Q5" s="12" t="s">
        <v>229</v>
      </c>
    </row>
    <row r="6" spans="1:18" ht="28.9" customHeight="1" thickBot="1" x14ac:dyDescent="0.35">
      <c r="A6" s="119"/>
      <c r="B6" s="13" t="str">
        <f>VLOOKUP(A5,$O$6:$Q$9,3,0)</f>
        <v>TT7정종섭,TT11김찬우,TT7정지원,김태인,이승종</v>
      </c>
      <c r="C6" s="14"/>
      <c r="D6" s="8"/>
      <c r="E6" s="55"/>
      <c r="F6" s="7"/>
      <c r="G6" s="7"/>
      <c r="H6" s="55"/>
      <c r="I6" s="17"/>
      <c r="J6" s="7"/>
      <c r="K6" s="87"/>
      <c r="L6" s="116"/>
      <c r="O6" s="1"/>
      <c r="P6" s="1"/>
      <c r="Q6" s="1"/>
    </row>
    <row r="7" spans="1:18" ht="28.9" customHeight="1" thickBot="1" x14ac:dyDescent="0.35">
      <c r="B7" s="142" t="s">
        <v>648</v>
      </c>
      <c r="C7" s="123"/>
      <c r="D7" s="5">
        <v>1</v>
      </c>
      <c r="E7" s="6" t="str">
        <f>IFERROR(VLOOKUP(E6,$O$6:$Q$9,2,0),"")</f>
        <v/>
      </c>
      <c r="G7" s="11"/>
      <c r="H7" s="6" t="str">
        <f>IFERROR(VLOOKUP(H6,$O$6:$Q$9,2,0),"")</f>
        <v/>
      </c>
      <c r="I7" s="11"/>
      <c r="J7" s="124"/>
      <c r="K7" s="122" t="s">
        <v>649</v>
      </c>
      <c r="O7" s="1">
        <v>4</v>
      </c>
      <c r="P7" s="1" t="s">
        <v>204</v>
      </c>
      <c r="Q7" s="1" t="s">
        <v>281</v>
      </c>
    </row>
    <row r="8" spans="1:18" ht="28.9" customHeight="1" thickBot="1" x14ac:dyDescent="0.35">
      <c r="B8" s="143"/>
      <c r="C8" s="123"/>
      <c r="D8" s="19"/>
      <c r="E8" s="13" t="str">
        <f>IFERROR(VLOOKUP(E6,$O$6:$Q$9,3,0),"")</f>
        <v/>
      </c>
      <c r="F8" s="41"/>
      <c r="G8" s="28"/>
      <c r="H8" s="13" t="str">
        <f>IFERROR(VLOOKUP(H6,$O$6:$Q$9,3,0),"")</f>
        <v/>
      </c>
      <c r="I8" s="17"/>
      <c r="J8" s="124"/>
      <c r="K8" s="122"/>
      <c r="O8" s="1">
        <v>1</v>
      </c>
      <c r="P8" s="1" t="s">
        <v>205</v>
      </c>
      <c r="Q8" s="1" t="s">
        <v>282</v>
      </c>
    </row>
    <row r="9" spans="1:18" ht="28.9" customHeight="1" thickBot="1" x14ac:dyDescent="0.35">
      <c r="A9" s="119">
        <v>2</v>
      </c>
      <c r="B9" s="6" t="str">
        <f>VLOOKUP(A9,$O$6:$Q$9,2,0)</f>
        <v>용인시</v>
      </c>
      <c r="C9" s="21"/>
      <c r="D9" s="8"/>
      <c r="E9" s="141" t="s">
        <v>650</v>
      </c>
      <c r="F9" s="122"/>
      <c r="G9" s="122"/>
      <c r="H9" s="122"/>
      <c r="I9" s="17"/>
      <c r="J9" s="21"/>
      <c r="K9" s="6" t="str">
        <f>VLOOKUP(L9,$O$6:$Q$9,2,0)</f>
        <v>성남시</v>
      </c>
      <c r="L9" s="116">
        <v>4</v>
      </c>
      <c r="O9" s="1">
        <v>2</v>
      </c>
      <c r="P9" s="1" t="s">
        <v>206</v>
      </c>
      <c r="Q9" s="1" t="s">
        <v>556</v>
      </c>
    </row>
    <row r="10" spans="1:18" ht="28.9" customHeight="1" thickBot="1" x14ac:dyDescent="0.35">
      <c r="A10" s="119"/>
      <c r="B10" s="13" t="str">
        <f>VLOOKUP(A9,$O$6:$Q$9,3,0)</f>
        <v>TT9장재경,TT10박정조,TT11박보미,이영철,이두현</v>
      </c>
      <c r="C10" s="7"/>
      <c r="D10" s="8"/>
      <c r="E10" s="122"/>
      <c r="F10" s="122"/>
      <c r="G10" s="122"/>
      <c r="H10" s="122"/>
      <c r="I10" s="7"/>
      <c r="J10" s="7"/>
      <c r="K10" s="13" t="str">
        <f>VLOOKUP(L9,$O$6:$Q$10,3,0)</f>
        <v>TT10이효찬,DF김약수,DF이계수,남은주,이영미</v>
      </c>
      <c r="L10" s="116"/>
    </row>
    <row r="12" spans="1:18" x14ac:dyDescent="0.3">
      <c r="R12" s="2"/>
    </row>
    <row r="13" spans="1:18" ht="27" customHeight="1" x14ac:dyDescent="0.3"/>
    <row r="14" spans="1:18" ht="27" customHeight="1" x14ac:dyDescent="0.3"/>
    <row r="15" spans="1:18" ht="27" customHeight="1" x14ac:dyDescent="0.3"/>
    <row r="20" ht="21" customHeight="1" x14ac:dyDescent="0.3"/>
    <row r="21" ht="21" customHeight="1" x14ac:dyDescent="0.3"/>
    <row r="22" ht="21" customHeight="1" x14ac:dyDescent="0.3"/>
    <row r="23" ht="21" customHeight="1" x14ac:dyDescent="0.3"/>
    <row r="24" ht="21" customHeight="1" x14ac:dyDescent="0.3"/>
    <row r="25" ht="21" customHeight="1" x14ac:dyDescent="0.3"/>
  </sheetData>
  <autoFilter ref="O5:Q5">
    <sortState ref="O6:Q9">
      <sortCondition ref="P5"/>
    </sortState>
  </autoFilter>
  <mergeCells count="12">
    <mergeCell ref="A9:A10"/>
    <mergeCell ref="E9:H10"/>
    <mergeCell ref="L9:L10"/>
    <mergeCell ref="B1:K1"/>
    <mergeCell ref="B2:K2"/>
    <mergeCell ref="O4:Q4"/>
    <mergeCell ref="A5:A6"/>
    <mergeCell ref="L5:L6"/>
    <mergeCell ref="B7:B8"/>
    <mergeCell ref="C7:C8"/>
    <mergeCell ref="J7:J8"/>
    <mergeCell ref="K7:K8"/>
  </mergeCells>
  <phoneticPr fontId="1" type="noConversion"/>
  <conditionalFormatting sqref="O6:O9">
    <cfRule type="duplicateValues" dxfId="0" priority="1"/>
  </conditionalFormatting>
  <pageMargins left="0.7" right="0.7" top="0.75" bottom="0.75" header="0.3" footer="0.3"/>
  <pageSetup paperSize="261" orientation="landscape" horizontalDpi="180" verticalDpi="18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D1" workbookViewId="0">
      <selection activeCell="D21" sqref="D21:E22"/>
    </sheetView>
  </sheetViews>
  <sheetFormatPr defaultRowHeight="16.5" x14ac:dyDescent="0.3"/>
  <cols>
    <col min="2" max="2" width="10.375" bestFit="1" customWidth="1"/>
    <col min="3" max="3" width="20.25" customWidth="1"/>
    <col min="4" max="4" width="8.5" bestFit="1" customWidth="1"/>
    <col min="5" max="5" width="41.5" bestFit="1" customWidth="1"/>
    <col min="8" max="8" width="12.625" customWidth="1"/>
    <col min="9" max="9" width="10.5" customWidth="1"/>
    <col min="10" max="10" width="16.125" customWidth="1"/>
    <col min="14" max="14" width="15.625" customWidth="1"/>
  </cols>
  <sheetData>
    <row r="1" spans="1:14" x14ac:dyDescent="0.3">
      <c r="A1" s="59" t="s">
        <v>286</v>
      </c>
      <c r="B1" s="1" t="s">
        <v>0</v>
      </c>
      <c r="C1" s="1" t="s">
        <v>287</v>
      </c>
      <c r="D1" s="1" t="s">
        <v>217</v>
      </c>
      <c r="E1" s="1" t="s">
        <v>194</v>
      </c>
      <c r="F1" s="1" t="s">
        <v>190</v>
      </c>
    </row>
    <row r="2" spans="1:14" ht="16.5" customHeight="1" x14ac:dyDescent="0.3">
      <c r="A2" s="1">
        <v>1</v>
      </c>
      <c r="B2" s="1" t="s">
        <v>14</v>
      </c>
      <c r="C2" s="1" t="s">
        <v>230</v>
      </c>
      <c r="D2" s="1" t="s">
        <v>146</v>
      </c>
      <c r="E2" s="1" t="s">
        <v>17</v>
      </c>
      <c r="F2" s="1" t="s">
        <v>288</v>
      </c>
      <c r="G2">
        <v>1</v>
      </c>
      <c r="H2" s="1" t="s">
        <v>14</v>
      </c>
      <c r="I2" s="1" t="s">
        <v>146</v>
      </c>
      <c r="J2" s="1" t="s">
        <v>230</v>
      </c>
      <c r="K2" s="60">
        <v>1</v>
      </c>
      <c r="L2" s="1" t="s">
        <v>109</v>
      </c>
      <c r="M2" s="1" t="s">
        <v>28</v>
      </c>
      <c r="N2" s="1" t="s">
        <v>268</v>
      </c>
    </row>
    <row r="3" spans="1:14" ht="16.5" customHeight="1" x14ac:dyDescent="0.3">
      <c r="A3" s="1">
        <v>2</v>
      </c>
      <c r="B3" s="1" t="s">
        <v>14</v>
      </c>
      <c r="C3" s="1" t="s">
        <v>231</v>
      </c>
      <c r="D3" s="1" t="s">
        <v>10</v>
      </c>
      <c r="E3" s="1" t="s">
        <v>17</v>
      </c>
      <c r="F3" s="1" t="s">
        <v>288</v>
      </c>
      <c r="G3">
        <v>2</v>
      </c>
      <c r="H3" s="1" t="s">
        <v>14</v>
      </c>
      <c r="I3" s="1" t="s">
        <v>10</v>
      </c>
      <c r="J3" s="1" t="s">
        <v>231</v>
      </c>
      <c r="K3" s="60">
        <v>2</v>
      </c>
      <c r="L3" s="50" t="s">
        <v>168</v>
      </c>
      <c r="M3" s="1" t="s">
        <v>158</v>
      </c>
      <c r="N3" s="50" t="s">
        <v>269</v>
      </c>
    </row>
    <row r="4" spans="1:14" ht="16.5" customHeight="1" x14ac:dyDescent="0.3">
      <c r="A4" s="1">
        <v>3</v>
      </c>
      <c r="B4" s="1" t="s">
        <v>14</v>
      </c>
      <c r="C4" s="1" t="s">
        <v>232</v>
      </c>
      <c r="D4" s="1" t="s">
        <v>110</v>
      </c>
      <c r="E4" s="1" t="s">
        <v>17</v>
      </c>
      <c r="F4" s="1" t="s">
        <v>288</v>
      </c>
      <c r="G4">
        <v>3</v>
      </c>
      <c r="H4" s="1" t="s">
        <v>14</v>
      </c>
      <c r="I4" s="1" t="s">
        <v>110</v>
      </c>
      <c r="J4" s="1" t="s">
        <v>232</v>
      </c>
      <c r="K4" s="60">
        <v>3</v>
      </c>
      <c r="L4" s="1" t="s">
        <v>168</v>
      </c>
      <c r="M4" s="1" t="s">
        <v>56</v>
      </c>
      <c r="N4" s="1" t="s">
        <v>270</v>
      </c>
    </row>
    <row r="5" spans="1:14" ht="16.5" customHeight="1" x14ac:dyDescent="0.3">
      <c r="A5" s="1">
        <v>4</v>
      </c>
      <c r="B5" s="1" t="s">
        <v>65</v>
      </c>
      <c r="C5" s="1" t="s">
        <v>233</v>
      </c>
      <c r="D5" s="1" t="s">
        <v>146</v>
      </c>
      <c r="E5" s="1" t="s">
        <v>17</v>
      </c>
      <c r="F5" s="1" t="s">
        <v>288</v>
      </c>
      <c r="G5">
        <v>4</v>
      </c>
      <c r="H5" s="1" t="s">
        <v>65</v>
      </c>
      <c r="I5" s="1" t="s">
        <v>146</v>
      </c>
      <c r="J5" s="1" t="s">
        <v>233</v>
      </c>
      <c r="K5" s="60">
        <v>4</v>
      </c>
      <c r="L5" s="50" t="s">
        <v>130</v>
      </c>
      <c r="M5" s="1" t="s">
        <v>158</v>
      </c>
      <c r="N5" s="50" t="s">
        <v>271</v>
      </c>
    </row>
    <row r="6" spans="1:14" ht="16.5" customHeight="1" x14ac:dyDescent="0.3">
      <c r="A6" s="1">
        <v>5</v>
      </c>
      <c r="B6" s="1" t="s">
        <v>65</v>
      </c>
      <c r="C6" s="1" t="s">
        <v>234</v>
      </c>
      <c r="D6" s="1" t="s">
        <v>61</v>
      </c>
      <c r="E6" s="1" t="s">
        <v>17</v>
      </c>
      <c r="F6" s="1" t="s">
        <v>288</v>
      </c>
      <c r="G6">
        <v>5</v>
      </c>
      <c r="H6" s="1" t="s">
        <v>65</v>
      </c>
      <c r="I6" s="1" t="s">
        <v>61</v>
      </c>
      <c r="J6" s="1" t="s">
        <v>234</v>
      </c>
      <c r="K6" s="60">
        <v>5</v>
      </c>
      <c r="L6" s="1" t="s">
        <v>108</v>
      </c>
      <c r="M6" s="1" t="s">
        <v>28</v>
      </c>
      <c r="N6" s="1" t="s">
        <v>272</v>
      </c>
    </row>
    <row r="7" spans="1:14" ht="16.5" customHeight="1" x14ac:dyDescent="0.3">
      <c r="A7" s="1">
        <v>6</v>
      </c>
      <c r="B7" s="1" t="s">
        <v>65</v>
      </c>
      <c r="C7" s="1" t="s">
        <v>235</v>
      </c>
      <c r="D7" s="1" t="s">
        <v>104</v>
      </c>
      <c r="E7" s="1" t="s">
        <v>17</v>
      </c>
      <c r="F7" s="1" t="s">
        <v>288</v>
      </c>
      <c r="G7">
        <v>6</v>
      </c>
      <c r="H7" s="1" t="s">
        <v>65</v>
      </c>
      <c r="I7" s="1" t="s">
        <v>104</v>
      </c>
      <c r="J7" s="1" t="s">
        <v>235</v>
      </c>
      <c r="K7" s="60">
        <v>6</v>
      </c>
      <c r="L7" s="1" t="s">
        <v>108</v>
      </c>
      <c r="M7" s="1" t="s">
        <v>56</v>
      </c>
      <c r="N7" s="1" t="s">
        <v>273</v>
      </c>
    </row>
    <row r="8" spans="1:14" ht="16.5" customHeight="1" x14ac:dyDescent="0.3">
      <c r="A8" s="1">
        <v>7</v>
      </c>
      <c r="B8" s="1" t="s">
        <v>65</v>
      </c>
      <c r="C8" s="1" t="s">
        <v>236</v>
      </c>
      <c r="D8" s="1" t="s">
        <v>56</v>
      </c>
      <c r="E8" s="1" t="s">
        <v>17</v>
      </c>
      <c r="F8" s="1" t="s">
        <v>288</v>
      </c>
      <c r="G8">
        <v>7</v>
      </c>
      <c r="H8" s="1" t="s">
        <v>65</v>
      </c>
      <c r="I8" s="1" t="s">
        <v>56</v>
      </c>
      <c r="J8" s="1" t="s">
        <v>236</v>
      </c>
      <c r="K8" s="60"/>
    </row>
    <row r="9" spans="1:14" ht="16.5" customHeight="1" x14ac:dyDescent="0.3">
      <c r="A9" s="1">
        <v>8</v>
      </c>
      <c r="B9" s="1" t="s">
        <v>65</v>
      </c>
      <c r="C9" s="1" t="s">
        <v>237</v>
      </c>
      <c r="D9" s="1" t="s">
        <v>50</v>
      </c>
      <c r="E9" s="1" t="s">
        <v>17</v>
      </c>
      <c r="F9" s="1" t="s">
        <v>288</v>
      </c>
      <c r="G9">
        <v>8</v>
      </c>
      <c r="H9" s="1" t="s">
        <v>65</v>
      </c>
      <c r="I9" s="1" t="s">
        <v>50</v>
      </c>
      <c r="J9" s="1" t="s">
        <v>237</v>
      </c>
      <c r="K9" s="60"/>
    </row>
    <row r="10" spans="1:14" ht="16.5" customHeight="1" x14ac:dyDescent="0.3">
      <c r="A10" s="1">
        <v>9</v>
      </c>
      <c r="B10" s="1" t="s">
        <v>21</v>
      </c>
      <c r="C10" s="1" t="s">
        <v>238</v>
      </c>
      <c r="D10" s="1" t="s">
        <v>77</v>
      </c>
      <c r="E10" s="1" t="s">
        <v>17</v>
      </c>
      <c r="F10" s="1" t="s">
        <v>288</v>
      </c>
      <c r="G10">
        <v>9</v>
      </c>
      <c r="H10" s="1" t="s">
        <v>21</v>
      </c>
      <c r="I10" s="1" t="s">
        <v>77</v>
      </c>
      <c r="J10" s="1" t="s">
        <v>238</v>
      </c>
      <c r="K10" s="60"/>
    </row>
    <row r="11" spans="1:14" ht="16.5" customHeight="1" x14ac:dyDescent="0.3">
      <c r="A11" s="1">
        <v>10</v>
      </c>
      <c r="B11" s="76" t="s">
        <v>21</v>
      </c>
      <c r="C11" s="76" t="s">
        <v>239</v>
      </c>
      <c r="D11" s="76" t="s">
        <v>158</v>
      </c>
      <c r="E11" s="1" t="s">
        <v>17</v>
      </c>
      <c r="F11" s="1" t="s">
        <v>288</v>
      </c>
      <c r="G11">
        <v>10</v>
      </c>
      <c r="H11" s="51" t="s">
        <v>21</v>
      </c>
      <c r="I11" s="49" t="s">
        <v>158</v>
      </c>
      <c r="J11" s="50" t="s">
        <v>239</v>
      </c>
      <c r="K11" s="60"/>
    </row>
    <row r="12" spans="1:14" ht="16.5" customHeight="1" x14ac:dyDescent="0.3">
      <c r="A12" s="1">
        <v>11</v>
      </c>
      <c r="B12" s="1" t="s">
        <v>21</v>
      </c>
      <c r="C12" s="1" t="s">
        <v>240</v>
      </c>
      <c r="D12" s="1" t="s">
        <v>83</v>
      </c>
      <c r="E12" s="1" t="s">
        <v>199</v>
      </c>
      <c r="F12" s="1" t="s">
        <v>288</v>
      </c>
      <c r="G12">
        <v>11</v>
      </c>
      <c r="H12" s="1" t="s">
        <v>21</v>
      </c>
      <c r="I12" s="1" t="s">
        <v>83</v>
      </c>
      <c r="J12" s="1" t="s">
        <v>240</v>
      </c>
      <c r="K12" s="60"/>
    </row>
    <row r="13" spans="1:14" ht="16.5" customHeight="1" x14ac:dyDescent="0.3">
      <c r="A13" s="1">
        <v>12</v>
      </c>
      <c r="B13" s="1" t="s">
        <v>21</v>
      </c>
      <c r="C13" s="1" t="s">
        <v>241</v>
      </c>
      <c r="D13" s="1" t="s">
        <v>41</v>
      </c>
      <c r="E13" s="1" t="s">
        <v>17</v>
      </c>
      <c r="F13" s="1" t="s">
        <v>288</v>
      </c>
      <c r="G13">
        <v>12</v>
      </c>
      <c r="H13" s="1" t="s">
        <v>21</v>
      </c>
      <c r="I13" s="1" t="s">
        <v>41</v>
      </c>
      <c r="J13" s="1" t="s">
        <v>241</v>
      </c>
      <c r="K13" s="60"/>
    </row>
    <row r="14" spans="1:14" ht="16.5" customHeight="1" x14ac:dyDescent="0.3">
      <c r="A14" s="1">
        <v>13</v>
      </c>
      <c r="B14" s="1" t="s">
        <v>21</v>
      </c>
      <c r="C14" s="1" t="s">
        <v>242</v>
      </c>
      <c r="D14" s="1" t="s">
        <v>43</v>
      </c>
      <c r="E14" s="1" t="s">
        <v>17</v>
      </c>
      <c r="F14" s="1" t="s">
        <v>288</v>
      </c>
      <c r="G14">
        <v>13</v>
      </c>
      <c r="H14" s="1" t="s">
        <v>21</v>
      </c>
      <c r="I14" s="1" t="s">
        <v>43</v>
      </c>
      <c r="J14" s="1" t="s">
        <v>242</v>
      </c>
      <c r="K14" s="60"/>
    </row>
    <row r="15" spans="1:14" ht="16.5" customHeight="1" x14ac:dyDescent="0.3">
      <c r="A15" s="1">
        <v>14</v>
      </c>
      <c r="B15" s="1" t="s">
        <v>21</v>
      </c>
      <c r="C15" s="1" t="s">
        <v>243</v>
      </c>
      <c r="D15" s="1" t="s">
        <v>43</v>
      </c>
      <c r="E15" s="1" t="s">
        <v>17</v>
      </c>
      <c r="F15" s="1" t="s">
        <v>288</v>
      </c>
      <c r="G15">
        <v>14</v>
      </c>
      <c r="H15" s="1" t="s">
        <v>21</v>
      </c>
      <c r="I15" s="1" t="s">
        <v>43</v>
      </c>
      <c r="J15" s="1" t="s">
        <v>243</v>
      </c>
      <c r="K15" s="60"/>
    </row>
    <row r="16" spans="1:14" ht="16.5" customHeight="1" x14ac:dyDescent="0.3">
      <c r="A16" s="1">
        <v>15</v>
      </c>
      <c r="B16" s="1" t="s">
        <v>62</v>
      </c>
      <c r="C16" s="1" t="s">
        <v>244</v>
      </c>
      <c r="D16" s="1" t="s">
        <v>105</v>
      </c>
      <c r="E16" s="1" t="s">
        <v>17</v>
      </c>
      <c r="F16" s="1" t="s">
        <v>288</v>
      </c>
      <c r="G16">
        <v>15</v>
      </c>
      <c r="H16" s="1" t="s">
        <v>62</v>
      </c>
      <c r="I16" s="1" t="s">
        <v>105</v>
      </c>
      <c r="J16" s="1" t="s">
        <v>244</v>
      </c>
      <c r="K16" s="60"/>
    </row>
    <row r="17" spans="1:14" ht="16.5" customHeight="1" x14ac:dyDescent="0.3">
      <c r="A17" s="1">
        <v>16</v>
      </c>
      <c r="B17" s="1" t="s">
        <v>62</v>
      </c>
      <c r="C17" s="1" t="s">
        <v>245</v>
      </c>
      <c r="D17" s="1" t="s">
        <v>83</v>
      </c>
      <c r="E17" s="1" t="s">
        <v>17</v>
      </c>
      <c r="F17" s="1" t="s">
        <v>288</v>
      </c>
      <c r="G17">
        <v>16</v>
      </c>
      <c r="H17" s="1" t="s">
        <v>62</v>
      </c>
      <c r="I17" s="1" t="s">
        <v>83</v>
      </c>
      <c r="J17" s="1" t="s">
        <v>245</v>
      </c>
      <c r="K17" s="60"/>
    </row>
    <row r="18" spans="1:14" ht="16.5" customHeight="1" x14ac:dyDescent="0.3">
      <c r="A18" s="1">
        <v>17</v>
      </c>
      <c r="B18" s="77" t="s">
        <v>66</v>
      </c>
      <c r="C18" s="77" t="s">
        <v>246</v>
      </c>
      <c r="D18" s="76" t="s">
        <v>158</v>
      </c>
      <c r="E18" s="1" t="s">
        <v>17</v>
      </c>
      <c r="F18" s="1" t="s">
        <v>288</v>
      </c>
      <c r="G18">
        <v>17</v>
      </c>
      <c r="H18" s="52" t="s">
        <v>66</v>
      </c>
      <c r="I18" s="49" t="s">
        <v>158</v>
      </c>
      <c r="J18" s="50" t="s">
        <v>246</v>
      </c>
      <c r="K18" s="60"/>
    </row>
    <row r="19" spans="1:14" ht="16.5" customHeight="1" x14ac:dyDescent="0.3">
      <c r="A19" s="1">
        <v>18</v>
      </c>
      <c r="B19" s="1" t="s">
        <v>66</v>
      </c>
      <c r="C19" s="1" t="s">
        <v>247</v>
      </c>
      <c r="D19" s="1" t="s">
        <v>26</v>
      </c>
      <c r="E19" s="1" t="s">
        <v>17</v>
      </c>
      <c r="F19" s="1" t="s">
        <v>288</v>
      </c>
      <c r="G19">
        <v>18</v>
      </c>
      <c r="H19" s="1" t="s">
        <v>66</v>
      </c>
      <c r="I19" s="1" t="s">
        <v>26</v>
      </c>
      <c r="J19" s="1" t="s">
        <v>247</v>
      </c>
      <c r="K19" s="60"/>
    </row>
    <row r="20" spans="1:14" ht="16.5" customHeight="1" x14ac:dyDescent="0.3">
      <c r="A20" s="1">
        <v>19</v>
      </c>
      <c r="B20" s="1" t="s">
        <v>66</v>
      </c>
      <c r="C20" s="1" t="s">
        <v>248</v>
      </c>
      <c r="D20" s="1" t="s">
        <v>50</v>
      </c>
      <c r="E20" s="1" t="s">
        <v>17</v>
      </c>
      <c r="F20" s="1" t="s">
        <v>288</v>
      </c>
      <c r="G20">
        <v>19</v>
      </c>
      <c r="H20" s="1" t="s">
        <v>66</v>
      </c>
      <c r="I20" s="1" t="s">
        <v>50</v>
      </c>
      <c r="J20" s="1" t="s">
        <v>248</v>
      </c>
      <c r="K20" s="60"/>
    </row>
    <row r="21" spans="1:14" ht="16.5" customHeight="1" x14ac:dyDescent="0.3">
      <c r="A21" s="1">
        <v>20</v>
      </c>
      <c r="B21" s="1" t="s">
        <v>27</v>
      </c>
      <c r="C21" s="1" t="s">
        <v>249</v>
      </c>
      <c r="D21" s="49" t="s">
        <v>35</v>
      </c>
      <c r="E21" s="49" t="s">
        <v>17</v>
      </c>
      <c r="F21" s="1" t="s">
        <v>288</v>
      </c>
      <c r="G21">
        <v>20</v>
      </c>
      <c r="H21" s="1" t="s">
        <v>27</v>
      </c>
      <c r="I21" s="49" t="s">
        <v>35</v>
      </c>
      <c r="J21" s="1" t="s">
        <v>249</v>
      </c>
      <c r="K21" s="60"/>
    </row>
    <row r="22" spans="1:14" ht="16.5" customHeight="1" x14ac:dyDescent="0.3">
      <c r="A22" s="1">
        <v>21</v>
      </c>
      <c r="B22" s="1" t="s">
        <v>27</v>
      </c>
      <c r="C22" s="1" t="s">
        <v>250</v>
      </c>
      <c r="D22" s="49" t="s">
        <v>35</v>
      </c>
      <c r="E22" s="49" t="s">
        <v>17</v>
      </c>
      <c r="F22" s="1" t="s">
        <v>288</v>
      </c>
      <c r="G22">
        <v>21</v>
      </c>
      <c r="H22" s="1" t="s">
        <v>27</v>
      </c>
      <c r="I22" s="49" t="s">
        <v>35</v>
      </c>
      <c r="J22" s="1" t="s">
        <v>250</v>
      </c>
      <c r="K22" s="60"/>
    </row>
    <row r="23" spans="1:14" ht="16.5" customHeight="1" x14ac:dyDescent="0.3">
      <c r="A23" s="1">
        <v>22</v>
      </c>
      <c r="B23" s="1" t="s">
        <v>27</v>
      </c>
      <c r="C23" s="1" t="s">
        <v>251</v>
      </c>
      <c r="D23" s="1" t="s">
        <v>26</v>
      </c>
      <c r="E23" s="1" t="s">
        <v>17</v>
      </c>
      <c r="F23" s="1" t="s">
        <v>288</v>
      </c>
      <c r="G23">
        <v>22</v>
      </c>
      <c r="H23" s="1" t="s">
        <v>27</v>
      </c>
      <c r="I23" s="1" t="s">
        <v>26</v>
      </c>
      <c r="J23" s="1" t="s">
        <v>251</v>
      </c>
    </row>
    <row r="24" spans="1:14" ht="16.5" customHeight="1" x14ac:dyDescent="0.3">
      <c r="A24" s="1">
        <v>23</v>
      </c>
      <c r="B24" s="1" t="s">
        <v>27</v>
      </c>
      <c r="C24" s="1" t="s">
        <v>252</v>
      </c>
      <c r="D24" s="1" t="s">
        <v>56</v>
      </c>
      <c r="E24" s="1" t="s">
        <v>17</v>
      </c>
      <c r="F24" s="1" t="s">
        <v>288</v>
      </c>
      <c r="G24">
        <v>23</v>
      </c>
      <c r="H24" s="1" t="s">
        <v>27</v>
      </c>
      <c r="I24" s="1" t="s">
        <v>56</v>
      </c>
      <c r="J24" s="1" t="s">
        <v>252</v>
      </c>
    </row>
    <row r="25" spans="1:14" ht="16.5" customHeight="1" x14ac:dyDescent="0.3">
      <c r="A25" s="1">
        <v>24</v>
      </c>
      <c r="B25" s="1" t="s">
        <v>14</v>
      </c>
      <c r="C25" s="1" t="s">
        <v>253</v>
      </c>
      <c r="D25" s="1" t="s">
        <v>146</v>
      </c>
      <c r="E25" s="1" t="s">
        <v>198</v>
      </c>
      <c r="F25" s="1" t="s">
        <v>289</v>
      </c>
    </row>
    <row r="26" spans="1:14" ht="16.5" customHeight="1" x14ac:dyDescent="0.3">
      <c r="A26" s="1">
        <v>25</v>
      </c>
      <c r="B26" s="1" t="s">
        <v>65</v>
      </c>
      <c r="C26" s="1" t="s">
        <v>254</v>
      </c>
      <c r="D26" s="1" t="s">
        <v>110</v>
      </c>
      <c r="E26" s="1" t="s">
        <v>13</v>
      </c>
      <c r="F26" s="1" t="s">
        <v>289</v>
      </c>
      <c r="G26">
        <v>1</v>
      </c>
      <c r="H26" s="1" t="s">
        <v>14</v>
      </c>
      <c r="I26" s="1" t="s">
        <v>146</v>
      </c>
      <c r="J26" s="1" t="s">
        <v>253</v>
      </c>
      <c r="K26">
        <v>1</v>
      </c>
      <c r="L26" s="1" t="s">
        <v>130</v>
      </c>
      <c r="M26" s="1" t="s">
        <v>146</v>
      </c>
      <c r="N26" s="1" t="s">
        <v>274</v>
      </c>
    </row>
    <row r="27" spans="1:14" ht="16.5" customHeight="1" x14ac:dyDescent="0.3">
      <c r="A27" s="1">
        <v>26</v>
      </c>
      <c r="B27" s="1" t="s">
        <v>21</v>
      </c>
      <c r="C27" s="1" t="s">
        <v>255</v>
      </c>
      <c r="D27" s="1" t="s">
        <v>77</v>
      </c>
      <c r="E27" s="1" t="s">
        <v>13</v>
      </c>
      <c r="F27" s="1" t="s">
        <v>289</v>
      </c>
      <c r="G27">
        <v>2</v>
      </c>
      <c r="H27" s="1" t="s">
        <v>65</v>
      </c>
      <c r="I27" s="1" t="s">
        <v>110</v>
      </c>
      <c r="J27" s="1" t="s">
        <v>254</v>
      </c>
      <c r="K27">
        <v>2</v>
      </c>
      <c r="L27" s="1" t="s">
        <v>130</v>
      </c>
      <c r="M27" s="1" t="s">
        <v>56</v>
      </c>
      <c r="N27" s="1" t="s">
        <v>275</v>
      </c>
    </row>
    <row r="28" spans="1:14" ht="16.5" customHeight="1" x14ac:dyDescent="0.3">
      <c r="A28" s="1">
        <v>27</v>
      </c>
      <c r="B28" s="1" t="s">
        <v>21</v>
      </c>
      <c r="C28" s="1" t="s">
        <v>256</v>
      </c>
      <c r="D28" s="1" t="s">
        <v>105</v>
      </c>
      <c r="E28" s="1" t="s">
        <v>13</v>
      </c>
      <c r="F28" s="1" t="s">
        <v>289</v>
      </c>
      <c r="G28">
        <v>3</v>
      </c>
      <c r="H28" s="1" t="s">
        <v>21</v>
      </c>
      <c r="I28" s="1" t="s">
        <v>77</v>
      </c>
      <c r="J28" s="1" t="s">
        <v>255</v>
      </c>
      <c r="K28">
        <v>3</v>
      </c>
      <c r="L28" s="1" t="s">
        <v>130</v>
      </c>
      <c r="M28" s="1" t="s">
        <v>110</v>
      </c>
      <c r="N28" s="1" t="s">
        <v>276</v>
      </c>
    </row>
    <row r="29" spans="1:14" ht="16.5" customHeight="1" x14ac:dyDescent="0.3">
      <c r="A29" s="1">
        <v>28</v>
      </c>
      <c r="B29" s="1" t="s">
        <v>21</v>
      </c>
      <c r="C29" s="1" t="s">
        <v>257</v>
      </c>
      <c r="D29" s="1" t="s">
        <v>41</v>
      </c>
      <c r="E29" s="1" t="s">
        <v>13</v>
      </c>
      <c r="F29" s="1" t="s">
        <v>289</v>
      </c>
      <c r="G29">
        <v>4</v>
      </c>
      <c r="H29" s="1" t="s">
        <v>21</v>
      </c>
      <c r="I29" s="1" t="s">
        <v>105</v>
      </c>
      <c r="J29" s="1" t="s">
        <v>256</v>
      </c>
      <c r="K29">
        <v>4</v>
      </c>
      <c r="L29" s="50" t="s">
        <v>108</v>
      </c>
      <c r="M29" s="1" t="s">
        <v>158</v>
      </c>
      <c r="N29" s="50" t="s">
        <v>277</v>
      </c>
    </row>
    <row r="30" spans="1:14" ht="16.5" customHeight="1" x14ac:dyDescent="0.3">
      <c r="A30" s="1">
        <v>29</v>
      </c>
      <c r="B30" s="1" t="s">
        <v>21</v>
      </c>
      <c r="C30" s="1" t="s">
        <v>258</v>
      </c>
      <c r="D30" s="1" t="s">
        <v>41</v>
      </c>
      <c r="E30" s="1" t="s">
        <v>13</v>
      </c>
      <c r="F30" s="1" t="s">
        <v>289</v>
      </c>
      <c r="G30">
        <v>5</v>
      </c>
      <c r="H30" s="1" t="s">
        <v>21</v>
      </c>
      <c r="I30" s="1" t="s">
        <v>41</v>
      </c>
      <c r="J30" s="1" t="s">
        <v>257</v>
      </c>
      <c r="K30">
        <v>5</v>
      </c>
      <c r="L30" s="1" t="s">
        <v>108</v>
      </c>
      <c r="M30" s="1" t="s">
        <v>110</v>
      </c>
      <c r="N30" s="1" t="s">
        <v>278</v>
      </c>
    </row>
    <row r="31" spans="1:14" ht="16.5" customHeight="1" x14ac:dyDescent="0.3">
      <c r="A31" s="1">
        <v>30</v>
      </c>
      <c r="B31" s="1" t="s">
        <v>21</v>
      </c>
      <c r="C31" s="1" t="s">
        <v>259</v>
      </c>
      <c r="D31" s="1" t="s">
        <v>43</v>
      </c>
      <c r="E31" s="1" t="s">
        <v>13</v>
      </c>
      <c r="F31" s="1" t="s">
        <v>289</v>
      </c>
      <c r="G31">
        <v>6</v>
      </c>
      <c r="H31" s="1" t="s">
        <v>21</v>
      </c>
      <c r="I31" s="1" t="s">
        <v>41</v>
      </c>
      <c r="J31" s="1" t="s">
        <v>258</v>
      </c>
      <c r="K31">
        <v>6</v>
      </c>
      <c r="L31" s="1" t="s">
        <v>107</v>
      </c>
      <c r="M31" s="1" t="s">
        <v>28</v>
      </c>
      <c r="N31" s="1" t="s">
        <v>279</v>
      </c>
    </row>
    <row r="32" spans="1:14" ht="16.5" customHeight="1" x14ac:dyDescent="0.3">
      <c r="A32" s="1">
        <v>31</v>
      </c>
      <c r="B32" s="1" t="s">
        <v>21</v>
      </c>
      <c r="C32" s="1" t="s">
        <v>260</v>
      </c>
      <c r="D32" s="1" t="s">
        <v>43</v>
      </c>
      <c r="E32" s="1" t="s">
        <v>13</v>
      </c>
      <c r="F32" s="1" t="s">
        <v>289</v>
      </c>
      <c r="G32">
        <v>7</v>
      </c>
      <c r="H32" s="1" t="s">
        <v>21</v>
      </c>
      <c r="I32" s="1" t="s">
        <v>43</v>
      </c>
      <c r="J32" s="1" t="s">
        <v>259</v>
      </c>
    </row>
    <row r="33" spans="1:10" ht="16.5" customHeight="1" x14ac:dyDescent="0.3">
      <c r="A33" s="1">
        <v>32</v>
      </c>
      <c r="B33" s="1" t="s">
        <v>21</v>
      </c>
      <c r="C33" s="1" t="s">
        <v>261</v>
      </c>
      <c r="D33" s="1" t="s">
        <v>56</v>
      </c>
      <c r="E33" s="1" t="s">
        <v>13</v>
      </c>
      <c r="F33" s="1" t="s">
        <v>289</v>
      </c>
      <c r="G33">
        <v>8</v>
      </c>
      <c r="H33" s="1" t="s">
        <v>21</v>
      </c>
      <c r="I33" s="1" t="s">
        <v>43</v>
      </c>
      <c r="J33" s="1" t="s">
        <v>260</v>
      </c>
    </row>
    <row r="34" spans="1:10" ht="16.5" customHeight="1" x14ac:dyDescent="0.3">
      <c r="A34" s="1">
        <v>33</v>
      </c>
      <c r="B34" s="1" t="s">
        <v>21</v>
      </c>
      <c r="C34" s="1" t="s">
        <v>262</v>
      </c>
      <c r="D34" s="1" t="s">
        <v>56</v>
      </c>
      <c r="E34" s="1" t="s">
        <v>13</v>
      </c>
      <c r="F34" s="1" t="s">
        <v>289</v>
      </c>
      <c r="G34">
        <v>9</v>
      </c>
      <c r="H34" s="1" t="s">
        <v>21</v>
      </c>
      <c r="I34" s="1" t="s">
        <v>56</v>
      </c>
      <c r="J34" s="1" t="s">
        <v>261</v>
      </c>
    </row>
    <row r="35" spans="1:10" ht="16.5" customHeight="1" x14ac:dyDescent="0.3">
      <c r="A35" s="1">
        <v>34</v>
      </c>
      <c r="B35" s="1" t="s">
        <v>51</v>
      </c>
      <c r="C35" s="1" t="s">
        <v>263</v>
      </c>
      <c r="D35" s="1" t="s">
        <v>10</v>
      </c>
      <c r="E35" s="1" t="s">
        <v>13</v>
      </c>
      <c r="F35" s="1" t="s">
        <v>289</v>
      </c>
      <c r="G35">
        <v>10</v>
      </c>
      <c r="H35" s="1" t="s">
        <v>21</v>
      </c>
      <c r="I35" s="1" t="s">
        <v>56</v>
      </c>
      <c r="J35" s="1" t="s">
        <v>262</v>
      </c>
    </row>
    <row r="36" spans="1:10" ht="16.5" customHeight="1" x14ac:dyDescent="0.3">
      <c r="A36" s="1">
        <v>35</v>
      </c>
      <c r="B36" s="1" t="s">
        <v>51</v>
      </c>
      <c r="C36" s="1" t="s">
        <v>264</v>
      </c>
      <c r="D36" s="1" t="s">
        <v>10</v>
      </c>
      <c r="E36" s="1" t="s">
        <v>13</v>
      </c>
      <c r="F36" s="1" t="s">
        <v>289</v>
      </c>
      <c r="G36">
        <v>11</v>
      </c>
      <c r="H36" s="1" t="s">
        <v>51</v>
      </c>
      <c r="I36" s="1" t="s">
        <v>10</v>
      </c>
      <c r="J36" s="1" t="s">
        <v>263</v>
      </c>
    </row>
    <row r="37" spans="1:10" ht="16.5" customHeight="1" x14ac:dyDescent="0.3">
      <c r="A37" s="1">
        <v>36</v>
      </c>
      <c r="B37" s="1" t="s">
        <v>62</v>
      </c>
      <c r="C37" s="1" t="s">
        <v>265</v>
      </c>
      <c r="D37" s="1" t="s">
        <v>61</v>
      </c>
      <c r="E37" s="1" t="s">
        <v>13</v>
      </c>
      <c r="F37" s="1" t="s">
        <v>289</v>
      </c>
      <c r="G37">
        <v>12</v>
      </c>
      <c r="H37" s="1" t="s">
        <v>51</v>
      </c>
      <c r="I37" s="1" t="s">
        <v>10</v>
      </c>
      <c r="J37" s="1" t="s">
        <v>264</v>
      </c>
    </row>
    <row r="38" spans="1:10" ht="16.5" customHeight="1" x14ac:dyDescent="0.3">
      <c r="A38" s="1">
        <v>37</v>
      </c>
      <c r="B38" s="1" t="s">
        <v>62</v>
      </c>
      <c r="C38" s="1" t="s">
        <v>266</v>
      </c>
      <c r="D38" s="1" t="s">
        <v>83</v>
      </c>
      <c r="E38" s="1" t="s">
        <v>13</v>
      </c>
      <c r="F38" s="1" t="s">
        <v>289</v>
      </c>
      <c r="G38">
        <v>13</v>
      </c>
      <c r="H38" s="1" t="s">
        <v>62</v>
      </c>
      <c r="I38" s="1" t="s">
        <v>61</v>
      </c>
      <c r="J38" s="1" t="s">
        <v>265</v>
      </c>
    </row>
    <row r="39" spans="1:10" ht="16.5" customHeight="1" x14ac:dyDescent="0.3">
      <c r="A39" s="1">
        <v>38</v>
      </c>
      <c r="B39" s="1" t="s">
        <v>109</v>
      </c>
      <c r="C39" s="1" t="s">
        <v>268</v>
      </c>
      <c r="D39" s="1" t="s">
        <v>28</v>
      </c>
      <c r="E39" s="1" t="s">
        <v>196</v>
      </c>
      <c r="F39" s="1" t="s">
        <v>288</v>
      </c>
      <c r="G39">
        <v>14</v>
      </c>
      <c r="H39" s="1" t="s">
        <v>62</v>
      </c>
      <c r="I39" s="1" t="s">
        <v>83</v>
      </c>
      <c r="J39" s="1" t="s">
        <v>266</v>
      </c>
    </row>
    <row r="40" spans="1:10" ht="16.5" customHeight="1" x14ac:dyDescent="0.3">
      <c r="A40" s="1">
        <v>39</v>
      </c>
      <c r="B40" s="50" t="s">
        <v>168</v>
      </c>
      <c r="C40" s="50" t="s">
        <v>269</v>
      </c>
      <c r="D40" s="1" t="s">
        <v>158</v>
      </c>
      <c r="E40" s="1" t="s">
        <v>31</v>
      </c>
      <c r="F40" s="1" t="s">
        <v>288</v>
      </c>
    </row>
    <row r="41" spans="1:10" ht="16.5" customHeight="1" x14ac:dyDescent="0.3">
      <c r="A41" s="1">
        <v>40</v>
      </c>
      <c r="B41" s="1" t="s">
        <v>168</v>
      </c>
      <c r="C41" s="1" t="s">
        <v>270</v>
      </c>
      <c r="D41" s="1" t="s">
        <v>56</v>
      </c>
      <c r="E41" s="1" t="s">
        <v>31</v>
      </c>
      <c r="F41" s="1" t="s">
        <v>288</v>
      </c>
    </row>
    <row r="42" spans="1:10" ht="16.5" customHeight="1" x14ac:dyDescent="0.3">
      <c r="A42" s="1">
        <v>41</v>
      </c>
      <c r="B42" s="50" t="s">
        <v>130</v>
      </c>
      <c r="C42" s="50" t="s">
        <v>271</v>
      </c>
      <c r="D42" s="1" t="s">
        <v>158</v>
      </c>
      <c r="E42" s="1" t="s">
        <v>31</v>
      </c>
      <c r="F42" s="1" t="s">
        <v>288</v>
      </c>
    </row>
    <row r="43" spans="1:10" ht="16.5" customHeight="1" x14ac:dyDescent="0.3">
      <c r="A43" s="1">
        <v>42</v>
      </c>
      <c r="B43" s="1" t="s">
        <v>108</v>
      </c>
      <c r="C43" s="1" t="s">
        <v>272</v>
      </c>
      <c r="D43" s="1" t="s">
        <v>28</v>
      </c>
      <c r="E43" s="1" t="s">
        <v>31</v>
      </c>
      <c r="F43" s="1" t="s">
        <v>288</v>
      </c>
    </row>
    <row r="44" spans="1:10" ht="16.5" customHeight="1" x14ac:dyDescent="0.3">
      <c r="A44" s="1">
        <v>43</v>
      </c>
      <c r="B44" s="1" t="s">
        <v>108</v>
      </c>
      <c r="C44" s="1" t="s">
        <v>273</v>
      </c>
      <c r="D44" s="1" t="s">
        <v>56</v>
      </c>
      <c r="E44" s="1" t="s">
        <v>31</v>
      </c>
      <c r="F44" s="1" t="s">
        <v>288</v>
      </c>
    </row>
    <row r="45" spans="1:10" ht="16.5" customHeight="1" x14ac:dyDescent="0.3">
      <c r="A45" s="1">
        <v>44</v>
      </c>
      <c r="B45" s="1" t="s">
        <v>130</v>
      </c>
      <c r="C45" s="1" t="s">
        <v>274</v>
      </c>
      <c r="D45" s="1" t="s">
        <v>146</v>
      </c>
      <c r="E45" s="1" t="s">
        <v>200</v>
      </c>
      <c r="F45" s="1" t="s">
        <v>289</v>
      </c>
    </row>
    <row r="46" spans="1:10" ht="16.5" customHeight="1" x14ac:dyDescent="0.3">
      <c r="A46" s="1">
        <v>45</v>
      </c>
      <c r="B46" s="1" t="s">
        <v>130</v>
      </c>
      <c r="C46" s="1" t="s">
        <v>275</v>
      </c>
      <c r="D46" s="1" t="s">
        <v>56</v>
      </c>
      <c r="E46" s="1" t="s">
        <v>30</v>
      </c>
      <c r="F46" s="1" t="s">
        <v>289</v>
      </c>
    </row>
    <row r="47" spans="1:10" ht="16.5" customHeight="1" x14ac:dyDescent="0.3">
      <c r="A47" s="1">
        <v>46</v>
      </c>
      <c r="B47" s="1" t="s">
        <v>130</v>
      </c>
      <c r="C47" s="1" t="s">
        <v>276</v>
      </c>
      <c r="D47" s="1" t="s">
        <v>110</v>
      </c>
      <c r="E47" s="1" t="s">
        <v>30</v>
      </c>
      <c r="F47" s="1" t="s">
        <v>289</v>
      </c>
    </row>
    <row r="48" spans="1:10" ht="16.5" customHeight="1" x14ac:dyDescent="0.3">
      <c r="A48" s="1">
        <v>47</v>
      </c>
      <c r="B48" s="50" t="s">
        <v>108</v>
      </c>
      <c r="C48" s="50" t="s">
        <v>277</v>
      </c>
      <c r="D48" s="1" t="s">
        <v>158</v>
      </c>
      <c r="E48" s="1" t="s">
        <v>30</v>
      </c>
      <c r="F48" s="1" t="s">
        <v>289</v>
      </c>
    </row>
    <row r="49" spans="1:6" ht="16.5" customHeight="1" x14ac:dyDescent="0.3">
      <c r="A49" s="1">
        <v>48</v>
      </c>
      <c r="B49" s="1" t="s">
        <v>108</v>
      </c>
      <c r="C49" s="1" t="s">
        <v>278</v>
      </c>
      <c r="D49" s="1" t="s">
        <v>110</v>
      </c>
      <c r="E49" s="1" t="s">
        <v>30</v>
      </c>
      <c r="F49" s="1" t="s">
        <v>289</v>
      </c>
    </row>
    <row r="50" spans="1:6" ht="16.5" customHeight="1" x14ac:dyDescent="0.3">
      <c r="A50" s="1">
        <v>49</v>
      </c>
      <c r="B50" s="1" t="s">
        <v>107</v>
      </c>
      <c r="C50" s="1" t="s">
        <v>279</v>
      </c>
      <c r="D50" s="1" t="s">
        <v>28</v>
      </c>
      <c r="E50" s="1" t="s">
        <v>30</v>
      </c>
      <c r="F50" s="1" t="s">
        <v>289</v>
      </c>
    </row>
  </sheetData>
  <autoFilter ref="A1:N50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6"/>
  <sheetViews>
    <sheetView workbookViewId="0">
      <selection activeCell="F10" sqref="F10"/>
    </sheetView>
  </sheetViews>
  <sheetFormatPr defaultColWidth="8.75" defaultRowHeight="16.5" x14ac:dyDescent="0.3"/>
  <cols>
    <col min="1" max="1" width="8.75" style="69"/>
    <col min="2" max="2" width="13.375" style="63" customWidth="1"/>
    <col min="3" max="3" width="12.625" style="63" customWidth="1"/>
    <col min="4" max="4" width="11.125" style="63" customWidth="1"/>
    <col min="5" max="16384" width="8.75" style="63"/>
  </cols>
  <sheetData>
    <row r="1" spans="1:6" ht="30.4" customHeight="1" x14ac:dyDescent="0.3">
      <c r="A1" s="101" t="s">
        <v>295</v>
      </c>
      <c r="B1" s="101"/>
      <c r="C1" s="101"/>
      <c r="D1" s="101"/>
    </row>
    <row r="2" spans="1:6" ht="18.399999999999999" customHeight="1" x14ac:dyDescent="0.3">
      <c r="A2" s="64" t="s">
        <v>296</v>
      </c>
      <c r="B2" s="65" t="s">
        <v>297</v>
      </c>
      <c r="C2" s="65" t="s">
        <v>229</v>
      </c>
      <c r="D2" s="64" t="s">
        <v>321</v>
      </c>
    </row>
    <row r="3" spans="1:6" ht="17.25" x14ac:dyDescent="0.3">
      <c r="A3" s="98">
        <v>1</v>
      </c>
      <c r="B3" s="100" t="s">
        <v>452</v>
      </c>
      <c r="C3" s="66" t="s">
        <v>304</v>
      </c>
      <c r="D3" s="66" t="s">
        <v>468</v>
      </c>
    </row>
    <row r="4" spans="1:6" ht="17.25" x14ac:dyDescent="0.3">
      <c r="A4" s="99"/>
      <c r="B4" s="100"/>
      <c r="C4" s="66" t="s">
        <v>307</v>
      </c>
      <c r="D4" s="66" t="s">
        <v>455</v>
      </c>
      <c r="F4" s="78"/>
    </row>
    <row r="5" spans="1:6" ht="17.100000000000001" customHeight="1" x14ac:dyDescent="0.3">
      <c r="A5" s="98">
        <v>2</v>
      </c>
      <c r="B5" s="100" t="s">
        <v>453</v>
      </c>
      <c r="C5" s="66" t="s">
        <v>306</v>
      </c>
      <c r="D5" s="66" t="s">
        <v>458</v>
      </c>
    </row>
    <row r="6" spans="1:6" ht="17.25" x14ac:dyDescent="0.3">
      <c r="A6" s="99"/>
      <c r="B6" s="100"/>
      <c r="C6" s="66" t="s">
        <v>305</v>
      </c>
      <c r="D6" s="66" t="s">
        <v>451</v>
      </c>
    </row>
    <row r="7" spans="1:6" ht="16.899999999999999" customHeight="1" x14ac:dyDescent="0.3">
      <c r="A7" s="98">
        <v>3</v>
      </c>
      <c r="B7" s="100" t="s">
        <v>454</v>
      </c>
      <c r="C7" s="66" t="s">
        <v>308</v>
      </c>
      <c r="D7" s="66" t="s">
        <v>460</v>
      </c>
    </row>
    <row r="8" spans="1:6" ht="17.25" x14ac:dyDescent="0.3">
      <c r="A8" s="99"/>
      <c r="B8" s="100"/>
      <c r="C8" s="66" t="s">
        <v>309</v>
      </c>
      <c r="D8" s="66" t="s">
        <v>464</v>
      </c>
    </row>
    <row r="9" spans="1:6" ht="16.899999999999999" customHeight="1" x14ac:dyDescent="0.3">
      <c r="A9" s="98">
        <v>4</v>
      </c>
      <c r="B9" s="102" t="s">
        <v>310</v>
      </c>
      <c r="C9" s="66" t="s">
        <v>462</v>
      </c>
      <c r="D9" s="66" t="s">
        <v>463</v>
      </c>
    </row>
    <row r="10" spans="1:6" ht="17.25" x14ac:dyDescent="0.3">
      <c r="A10" s="99"/>
      <c r="B10" s="103"/>
      <c r="C10" s="67" t="s">
        <v>461</v>
      </c>
      <c r="D10" s="66" t="s">
        <v>469</v>
      </c>
    </row>
    <row r="11" spans="1:6" ht="16.899999999999999" customHeight="1" x14ac:dyDescent="0.3">
      <c r="A11" s="98">
        <v>5</v>
      </c>
      <c r="B11" s="104" t="s">
        <v>311</v>
      </c>
      <c r="C11" s="66" t="s">
        <v>466</v>
      </c>
      <c r="D11" s="66" t="s">
        <v>467</v>
      </c>
    </row>
    <row r="12" spans="1:6" ht="17.25" x14ac:dyDescent="0.3">
      <c r="A12" s="99"/>
      <c r="B12" s="104"/>
      <c r="C12" s="66" t="s">
        <v>465</v>
      </c>
      <c r="D12" s="66" t="s">
        <v>464</v>
      </c>
    </row>
    <row r="13" spans="1:6" ht="17.25" x14ac:dyDescent="0.3">
      <c r="A13" s="98">
        <v>6</v>
      </c>
      <c r="B13" s="104" t="s">
        <v>312</v>
      </c>
      <c r="C13" s="66" t="s">
        <v>470</v>
      </c>
      <c r="D13" s="66" t="s">
        <v>474</v>
      </c>
    </row>
    <row r="14" spans="1:6" ht="17.25" x14ac:dyDescent="0.3">
      <c r="A14" s="99"/>
      <c r="B14" s="104"/>
      <c r="C14" s="67" t="s">
        <v>471</v>
      </c>
      <c r="D14" s="66" t="s">
        <v>451</v>
      </c>
    </row>
    <row r="15" spans="1:6" ht="17.25" x14ac:dyDescent="0.3">
      <c r="A15" s="98">
        <v>7</v>
      </c>
      <c r="B15" s="104" t="s">
        <v>313</v>
      </c>
      <c r="C15" s="68" t="s">
        <v>472</v>
      </c>
      <c r="D15" s="66" t="s">
        <v>475</v>
      </c>
    </row>
    <row r="16" spans="1:6" ht="17.25" x14ac:dyDescent="0.3">
      <c r="A16" s="99"/>
      <c r="B16" s="104"/>
      <c r="C16" s="68" t="s">
        <v>473</v>
      </c>
      <c r="D16" s="66" t="s">
        <v>455</v>
      </c>
    </row>
    <row r="17" spans="1:4" ht="17.25" x14ac:dyDescent="0.3">
      <c r="A17" s="98">
        <v>8</v>
      </c>
      <c r="B17" s="104" t="s">
        <v>314</v>
      </c>
      <c r="C17" s="68" t="s">
        <v>476</v>
      </c>
      <c r="D17" s="66" t="s">
        <v>474</v>
      </c>
    </row>
    <row r="18" spans="1:4" ht="17.25" x14ac:dyDescent="0.3">
      <c r="A18" s="99"/>
      <c r="B18" s="104"/>
      <c r="C18" s="68" t="s">
        <v>477</v>
      </c>
      <c r="D18" s="66" t="s">
        <v>451</v>
      </c>
    </row>
    <row r="19" spans="1:4" ht="17.25" x14ac:dyDescent="0.3">
      <c r="A19" s="98">
        <v>9</v>
      </c>
      <c r="B19" s="104" t="s">
        <v>315</v>
      </c>
      <c r="C19" s="68" t="s">
        <v>478</v>
      </c>
      <c r="D19" s="66" t="s">
        <v>480</v>
      </c>
    </row>
    <row r="20" spans="1:4" ht="17.25" x14ac:dyDescent="0.3">
      <c r="A20" s="99"/>
      <c r="B20" s="104"/>
      <c r="C20" s="68" t="s">
        <v>479</v>
      </c>
      <c r="D20" s="66" t="s">
        <v>451</v>
      </c>
    </row>
    <row r="21" spans="1:4" ht="17.25" x14ac:dyDescent="0.3">
      <c r="A21" s="98">
        <v>10</v>
      </c>
      <c r="B21" s="104" t="s">
        <v>316</v>
      </c>
      <c r="C21" s="66" t="s">
        <v>482</v>
      </c>
      <c r="D21" s="66" t="s">
        <v>456</v>
      </c>
    </row>
    <row r="22" spans="1:4" ht="17.25" x14ac:dyDescent="0.3">
      <c r="A22" s="99"/>
      <c r="B22" s="104"/>
      <c r="C22" s="66" t="s">
        <v>481</v>
      </c>
      <c r="D22" s="66" t="s">
        <v>455</v>
      </c>
    </row>
    <row r="23" spans="1:4" ht="17.25" x14ac:dyDescent="0.3">
      <c r="A23" s="98">
        <v>11</v>
      </c>
      <c r="B23" s="104" t="s">
        <v>317</v>
      </c>
      <c r="C23" s="66" t="s">
        <v>484</v>
      </c>
      <c r="D23" s="66" t="s">
        <v>483</v>
      </c>
    </row>
    <row r="24" spans="1:4" ht="17.25" x14ac:dyDescent="0.3">
      <c r="A24" s="99"/>
      <c r="B24" s="104"/>
      <c r="C24" s="66" t="s">
        <v>485</v>
      </c>
      <c r="D24" s="66" t="s">
        <v>455</v>
      </c>
    </row>
    <row r="25" spans="1:4" ht="17.25" x14ac:dyDescent="0.3">
      <c r="A25" s="98">
        <v>12</v>
      </c>
      <c r="B25" s="104" t="s">
        <v>318</v>
      </c>
      <c r="C25" s="66" t="s">
        <v>487</v>
      </c>
      <c r="D25" s="66" t="s">
        <v>475</v>
      </c>
    </row>
    <row r="26" spans="1:4" ht="17.25" x14ac:dyDescent="0.3">
      <c r="A26" s="99"/>
      <c r="B26" s="104"/>
      <c r="C26" s="66" t="s">
        <v>486</v>
      </c>
      <c r="D26" s="66" t="s">
        <v>455</v>
      </c>
    </row>
  </sheetData>
  <autoFilter ref="A1:D26"/>
  <mergeCells count="25">
    <mergeCell ref="A25:A26"/>
    <mergeCell ref="B25:B26"/>
    <mergeCell ref="A17:A18"/>
    <mergeCell ref="B17:B18"/>
    <mergeCell ref="A19:A20"/>
    <mergeCell ref="B19:B20"/>
    <mergeCell ref="A21:A22"/>
    <mergeCell ref="B21:B22"/>
    <mergeCell ref="A13:A14"/>
    <mergeCell ref="B13:B14"/>
    <mergeCell ref="A15:A16"/>
    <mergeCell ref="B15:B16"/>
    <mergeCell ref="A23:A24"/>
    <mergeCell ref="B23:B24"/>
    <mergeCell ref="A7:A8"/>
    <mergeCell ref="B7:B8"/>
    <mergeCell ref="A9:A10"/>
    <mergeCell ref="B9:B10"/>
    <mergeCell ref="A11:A12"/>
    <mergeCell ref="B11:B12"/>
    <mergeCell ref="A3:A4"/>
    <mergeCell ref="B3:B4"/>
    <mergeCell ref="A1:D1"/>
    <mergeCell ref="A5:A6"/>
    <mergeCell ref="B5:B6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39997558519241921"/>
  </sheetPr>
  <dimension ref="A1:F28"/>
  <sheetViews>
    <sheetView workbookViewId="0">
      <selection activeCell="F20" sqref="F20"/>
    </sheetView>
  </sheetViews>
  <sheetFormatPr defaultColWidth="8.75" defaultRowHeight="16.5" x14ac:dyDescent="0.3"/>
  <cols>
    <col min="1" max="1" width="8.75" style="69"/>
    <col min="2" max="2" width="13.375" style="63" customWidth="1"/>
    <col min="3" max="3" width="12.625" style="63" customWidth="1"/>
    <col min="4" max="4" width="11.125" style="63" customWidth="1"/>
    <col min="5" max="16384" width="8.75" style="63"/>
  </cols>
  <sheetData>
    <row r="1" spans="1:6" ht="30.4" customHeight="1" x14ac:dyDescent="0.3">
      <c r="A1" s="101" t="s">
        <v>295</v>
      </c>
      <c r="B1" s="101"/>
      <c r="C1" s="101"/>
      <c r="D1" s="101"/>
    </row>
    <row r="2" spans="1:6" ht="18.399999999999999" hidden="1" customHeight="1" x14ac:dyDescent="0.3">
      <c r="A2" s="64" t="s">
        <v>296</v>
      </c>
      <c r="B2" s="65" t="s">
        <v>297</v>
      </c>
      <c r="C2" s="65" t="s">
        <v>229</v>
      </c>
      <c r="D2" s="64" t="s">
        <v>321</v>
      </c>
    </row>
    <row r="3" spans="1:6" ht="17.25" hidden="1" x14ac:dyDescent="0.3">
      <c r="A3" s="98">
        <v>1</v>
      </c>
      <c r="B3" s="100" t="s">
        <v>452</v>
      </c>
      <c r="C3" s="66" t="s">
        <v>304</v>
      </c>
      <c r="D3" s="66" t="s">
        <v>468</v>
      </c>
    </row>
    <row r="4" spans="1:6" ht="17.25" hidden="1" x14ac:dyDescent="0.3">
      <c r="A4" s="99"/>
      <c r="B4" s="100"/>
      <c r="C4" s="66" t="s">
        <v>307</v>
      </c>
      <c r="D4" s="66" t="s">
        <v>455</v>
      </c>
      <c r="F4" s="78"/>
    </row>
    <row r="5" spans="1:6" ht="17.100000000000001" customHeight="1" x14ac:dyDescent="0.3">
      <c r="A5" s="98">
        <v>2</v>
      </c>
      <c r="B5" s="100" t="s">
        <v>453</v>
      </c>
      <c r="C5" s="66" t="s">
        <v>306</v>
      </c>
      <c r="D5" s="66" t="s">
        <v>458</v>
      </c>
    </row>
    <row r="6" spans="1:6" ht="17.25" x14ac:dyDescent="0.3">
      <c r="A6" s="99"/>
      <c r="B6" s="100"/>
      <c r="C6" s="66" t="s">
        <v>305</v>
      </c>
      <c r="D6" s="66" t="s">
        <v>451</v>
      </c>
    </row>
    <row r="7" spans="1:6" ht="16.899999999999999" customHeight="1" x14ac:dyDescent="0.3">
      <c r="A7" s="98">
        <v>3</v>
      </c>
      <c r="B7" s="100" t="s">
        <v>454</v>
      </c>
      <c r="C7" s="66" t="s">
        <v>308</v>
      </c>
      <c r="D7" s="66" t="s">
        <v>460</v>
      </c>
    </row>
    <row r="8" spans="1:6" ht="17.25" x14ac:dyDescent="0.3">
      <c r="A8" s="99"/>
      <c r="B8" s="100"/>
      <c r="C8" s="66" t="s">
        <v>309</v>
      </c>
      <c r="D8" s="66" t="s">
        <v>464</v>
      </c>
    </row>
    <row r="9" spans="1:6" ht="16.899999999999999" hidden="1" customHeight="1" x14ac:dyDescent="0.3">
      <c r="A9" s="98">
        <v>4</v>
      </c>
      <c r="B9" s="102" t="s">
        <v>310</v>
      </c>
      <c r="C9" s="66" t="s">
        <v>462</v>
      </c>
      <c r="D9" s="66" t="s">
        <v>463</v>
      </c>
    </row>
    <row r="10" spans="1:6" ht="17.25" hidden="1" x14ac:dyDescent="0.3">
      <c r="A10" s="99"/>
      <c r="B10" s="103"/>
      <c r="C10" s="67" t="s">
        <v>461</v>
      </c>
      <c r="D10" s="66"/>
    </row>
    <row r="11" spans="1:6" ht="16.899999999999999" customHeight="1" x14ac:dyDescent="0.3">
      <c r="A11" s="98">
        <v>5</v>
      </c>
      <c r="B11" s="104" t="s">
        <v>311</v>
      </c>
      <c r="C11" s="66" t="s">
        <v>466</v>
      </c>
      <c r="D11" s="66" t="s">
        <v>467</v>
      </c>
    </row>
    <row r="12" spans="1:6" ht="17.25" x14ac:dyDescent="0.3">
      <c r="A12" s="99"/>
      <c r="B12" s="104"/>
      <c r="C12" s="66" t="s">
        <v>465</v>
      </c>
      <c r="D12" s="66" t="s">
        <v>464</v>
      </c>
    </row>
    <row r="13" spans="1:6" ht="17.25" x14ac:dyDescent="0.3">
      <c r="A13" s="98">
        <v>6</v>
      </c>
      <c r="B13" s="104" t="s">
        <v>312</v>
      </c>
      <c r="C13" s="66" t="s">
        <v>470</v>
      </c>
      <c r="D13" s="66" t="s">
        <v>474</v>
      </c>
    </row>
    <row r="14" spans="1:6" ht="17.25" x14ac:dyDescent="0.3">
      <c r="A14" s="99"/>
      <c r="B14" s="104"/>
      <c r="C14" s="67" t="s">
        <v>471</v>
      </c>
      <c r="D14" s="66" t="s">
        <v>451</v>
      </c>
    </row>
    <row r="15" spans="1:6" ht="17.25" hidden="1" x14ac:dyDescent="0.3">
      <c r="A15" s="98">
        <v>7</v>
      </c>
      <c r="B15" s="104" t="s">
        <v>313</v>
      </c>
      <c r="C15" s="68" t="s">
        <v>472</v>
      </c>
      <c r="D15" s="66" t="s">
        <v>475</v>
      </c>
    </row>
    <row r="16" spans="1:6" ht="17.25" hidden="1" x14ac:dyDescent="0.3">
      <c r="A16" s="99"/>
      <c r="B16" s="104"/>
      <c r="C16" s="68" t="s">
        <v>473</v>
      </c>
      <c r="D16" s="66" t="s">
        <v>455</v>
      </c>
    </row>
    <row r="17" spans="1:4" ht="17.25" x14ac:dyDescent="0.3">
      <c r="A17" s="98">
        <v>8</v>
      </c>
      <c r="B17" s="104" t="s">
        <v>314</v>
      </c>
      <c r="C17" s="68" t="s">
        <v>476</v>
      </c>
      <c r="D17" s="66" t="s">
        <v>474</v>
      </c>
    </row>
    <row r="18" spans="1:4" ht="17.25" x14ac:dyDescent="0.3">
      <c r="A18" s="99"/>
      <c r="B18" s="104"/>
      <c r="C18" s="68" t="s">
        <v>477</v>
      </c>
      <c r="D18" s="66" t="s">
        <v>451</v>
      </c>
    </row>
    <row r="19" spans="1:4" ht="17.25" x14ac:dyDescent="0.3">
      <c r="A19" s="98">
        <v>9</v>
      </c>
      <c r="B19" s="104" t="s">
        <v>315</v>
      </c>
      <c r="C19" s="68" t="s">
        <v>478</v>
      </c>
      <c r="D19" s="66" t="s">
        <v>480</v>
      </c>
    </row>
    <row r="20" spans="1:4" ht="17.25" x14ac:dyDescent="0.3">
      <c r="A20" s="99"/>
      <c r="B20" s="104"/>
      <c r="C20" s="68" t="s">
        <v>479</v>
      </c>
      <c r="D20" s="66" t="s">
        <v>451</v>
      </c>
    </row>
    <row r="21" spans="1:4" ht="17.25" hidden="1" x14ac:dyDescent="0.3">
      <c r="A21" s="98">
        <v>10</v>
      </c>
      <c r="B21" s="104" t="s">
        <v>316</v>
      </c>
      <c r="C21" s="66" t="s">
        <v>482</v>
      </c>
      <c r="D21" s="66" t="s">
        <v>456</v>
      </c>
    </row>
    <row r="22" spans="1:4" ht="17.25" hidden="1" x14ac:dyDescent="0.3">
      <c r="A22" s="99"/>
      <c r="B22" s="104"/>
      <c r="C22" s="66" t="s">
        <v>481</v>
      </c>
      <c r="D22" s="66" t="s">
        <v>455</v>
      </c>
    </row>
    <row r="23" spans="1:4" ht="17.25" hidden="1" x14ac:dyDescent="0.3">
      <c r="A23" s="98">
        <v>11</v>
      </c>
      <c r="B23" s="104" t="s">
        <v>317</v>
      </c>
      <c r="C23" s="66" t="s">
        <v>484</v>
      </c>
      <c r="D23" s="66" t="s">
        <v>483</v>
      </c>
    </row>
    <row r="24" spans="1:4" ht="17.25" hidden="1" x14ac:dyDescent="0.3">
      <c r="A24" s="99"/>
      <c r="B24" s="104"/>
      <c r="C24" s="66" t="s">
        <v>485</v>
      </c>
      <c r="D24" s="66" t="s">
        <v>455</v>
      </c>
    </row>
    <row r="25" spans="1:4" ht="17.25" hidden="1" x14ac:dyDescent="0.3">
      <c r="A25" s="98">
        <v>12</v>
      </c>
      <c r="B25" s="104" t="s">
        <v>318</v>
      </c>
      <c r="C25" s="66" t="s">
        <v>487</v>
      </c>
      <c r="D25" s="66" t="s">
        <v>475</v>
      </c>
    </row>
    <row r="26" spans="1:4" ht="17.25" hidden="1" x14ac:dyDescent="0.3">
      <c r="A26" s="99"/>
      <c r="B26" s="104"/>
      <c r="C26" s="66" t="s">
        <v>486</v>
      </c>
      <c r="D26" s="66" t="s">
        <v>455</v>
      </c>
    </row>
    <row r="28" spans="1:4" x14ac:dyDescent="0.3">
      <c r="C28" s="63" t="s">
        <v>506</v>
      </c>
      <c r="D28" s="63" t="s">
        <v>509</v>
      </c>
    </row>
  </sheetData>
  <autoFilter ref="A1:D26">
    <filterColumn colId="3">
      <filters>
        <filter val="TT1(남)"/>
        <filter val="TT2(남)"/>
        <filter val="TT3(남)"/>
        <filter val="TT4(남)"/>
        <filter val="남"/>
      </filters>
    </filterColumn>
  </autoFilter>
  <mergeCells count="25">
    <mergeCell ref="A1:D1"/>
    <mergeCell ref="A21:A22"/>
    <mergeCell ref="B21:B22"/>
    <mergeCell ref="A23:A24"/>
    <mergeCell ref="B23:B24"/>
    <mergeCell ref="A9:A10"/>
    <mergeCell ref="B9:B10"/>
    <mergeCell ref="A11:A12"/>
    <mergeCell ref="B11:B12"/>
    <mergeCell ref="A13:A14"/>
    <mergeCell ref="B13:B14"/>
    <mergeCell ref="A3:A4"/>
    <mergeCell ref="B3:B4"/>
    <mergeCell ref="A5:A6"/>
    <mergeCell ref="B5:B6"/>
    <mergeCell ref="A7:A8"/>
    <mergeCell ref="B7:B8"/>
    <mergeCell ref="A25:A26"/>
    <mergeCell ref="B25:B26"/>
    <mergeCell ref="A15:A16"/>
    <mergeCell ref="B15:B16"/>
    <mergeCell ref="A17:A18"/>
    <mergeCell ref="B17:B18"/>
    <mergeCell ref="A19:A20"/>
    <mergeCell ref="B19:B20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39997558519241921"/>
  </sheetPr>
  <dimension ref="A1:F28"/>
  <sheetViews>
    <sheetView workbookViewId="0">
      <selection activeCell="C29" sqref="C29"/>
    </sheetView>
  </sheetViews>
  <sheetFormatPr defaultColWidth="8.75" defaultRowHeight="16.5" x14ac:dyDescent="0.3"/>
  <cols>
    <col min="1" max="1" width="8.75" style="69"/>
    <col min="2" max="2" width="13.375" style="63" customWidth="1"/>
    <col min="3" max="3" width="12.625" style="63" customWidth="1"/>
    <col min="4" max="4" width="11.125" style="63" customWidth="1"/>
    <col min="5" max="16384" width="8.75" style="63"/>
  </cols>
  <sheetData>
    <row r="1" spans="1:6" ht="30.4" customHeight="1" x14ac:dyDescent="0.3">
      <c r="A1" s="101" t="s">
        <v>295</v>
      </c>
      <c r="B1" s="101"/>
      <c r="C1" s="101"/>
      <c r="D1" s="101"/>
    </row>
    <row r="2" spans="1:6" ht="18.399999999999999" hidden="1" customHeight="1" x14ac:dyDescent="0.3">
      <c r="A2" s="64" t="s">
        <v>296</v>
      </c>
      <c r="B2" s="65" t="s">
        <v>297</v>
      </c>
      <c r="C2" s="65" t="s">
        <v>229</v>
      </c>
      <c r="D2" s="64" t="s">
        <v>321</v>
      </c>
    </row>
    <row r="3" spans="1:6" ht="17.25" x14ac:dyDescent="0.3">
      <c r="A3" s="98">
        <v>1</v>
      </c>
      <c r="B3" s="100" t="s">
        <v>452</v>
      </c>
      <c r="C3" s="66" t="s">
        <v>304</v>
      </c>
      <c r="D3" s="66" t="s">
        <v>468</v>
      </c>
    </row>
    <row r="4" spans="1:6" ht="17.25" x14ac:dyDescent="0.3">
      <c r="A4" s="99"/>
      <c r="B4" s="100"/>
      <c r="C4" s="66" t="s">
        <v>307</v>
      </c>
      <c r="D4" s="66" t="s">
        <v>455</v>
      </c>
      <c r="F4" s="78"/>
    </row>
    <row r="5" spans="1:6" ht="17.100000000000001" hidden="1" customHeight="1" x14ac:dyDescent="0.3">
      <c r="A5" s="98">
        <v>2</v>
      </c>
      <c r="B5" s="100" t="s">
        <v>453</v>
      </c>
      <c r="C5" s="66" t="s">
        <v>306</v>
      </c>
      <c r="D5" s="66" t="s">
        <v>458</v>
      </c>
    </row>
    <row r="6" spans="1:6" ht="17.25" hidden="1" x14ac:dyDescent="0.3">
      <c r="A6" s="99"/>
      <c r="B6" s="100"/>
      <c r="C6" s="66" t="s">
        <v>305</v>
      </c>
      <c r="D6" s="66" t="s">
        <v>451</v>
      </c>
    </row>
    <row r="7" spans="1:6" ht="16.899999999999999" hidden="1" customHeight="1" x14ac:dyDescent="0.3">
      <c r="A7" s="98">
        <v>3</v>
      </c>
      <c r="B7" s="100" t="s">
        <v>454</v>
      </c>
      <c r="C7" s="66" t="s">
        <v>308</v>
      </c>
      <c r="D7" s="66" t="s">
        <v>460</v>
      </c>
    </row>
    <row r="8" spans="1:6" ht="17.25" hidden="1" x14ac:dyDescent="0.3">
      <c r="A8" s="99"/>
      <c r="B8" s="100"/>
      <c r="C8" s="66" t="s">
        <v>309</v>
      </c>
      <c r="D8" s="66" t="s">
        <v>464</v>
      </c>
    </row>
    <row r="9" spans="1:6" ht="16.899999999999999" customHeight="1" x14ac:dyDescent="0.3">
      <c r="A9" s="98">
        <v>4</v>
      </c>
      <c r="B9" s="102" t="s">
        <v>310</v>
      </c>
      <c r="C9" s="66" t="s">
        <v>462</v>
      </c>
      <c r="D9" s="66" t="s">
        <v>463</v>
      </c>
    </row>
    <row r="10" spans="1:6" ht="17.25" x14ac:dyDescent="0.3">
      <c r="A10" s="99"/>
      <c r="B10" s="103"/>
      <c r="C10" s="67" t="s">
        <v>461</v>
      </c>
      <c r="D10" s="66" t="s">
        <v>469</v>
      </c>
    </row>
    <row r="11" spans="1:6" ht="16.899999999999999" hidden="1" customHeight="1" x14ac:dyDescent="0.3">
      <c r="A11" s="98">
        <v>5</v>
      </c>
      <c r="B11" s="104" t="s">
        <v>311</v>
      </c>
      <c r="C11" s="66" t="s">
        <v>466</v>
      </c>
      <c r="D11" s="66" t="s">
        <v>467</v>
      </c>
    </row>
    <row r="12" spans="1:6" ht="17.25" hidden="1" x14ac:dyDescent="0.3">
      <c r="A12" s="99"/>
      <c r="B12" s="104"/>
      <c r="C12" s="66" t="s">
        <v>465</v>
      </c>
      <c r="D12" s="66" t="s">
        <v>464</v>
      </c>
    </row>
    <row r="13" spans="1:6" ht="17.25" hidden="1" x14ac:dyDescent="0.3">
      <c r="A13" s="98">
        <v>6</v>
      </c>
      <c r="B13" s="104" t="s">
        <v>312</v>
      </c>
      <c r="C13" s="66" t="s">
        <v>470</v>
      </c>
      <c r="D13" s="66" t="s">
        <v>474</v>
      </c>
    </row>
    <row r="14" spans="1:6" ht="17.25" hidden="1" x14ac:dyDescent="0.3">
      <c r="A14" s="99"/>
      <c r="B14" s="104"/>
      <c r="C14" s="67" t="s">
        <v>471</v>
      </c>
      <c r="D14" s="66" t="s">
        <v>451</v>
      </c>
    </row>
    <row r="15" spans="1:6" ht="17.25" x14ac:dyDescent="0.3">
      <c r="A15" s="98">
        <v>7</v>
      </c>
      <c r="B15" s="104" t="s">
        <v>313</v>
      </c>
      <c r="C15" s="68" t="s">
        <v>472</v>
      </c>
      <c r="D15" s="66" t="s">
        <v>475</v>
      </c>
    </row>
    <row r="16" spans="1:6" ht="17.25" x14ac:dyDescent="0.3">
      <c r="A16" s="99"/>
      <c r="B16" s="104"/>
      <c r="C16" s="68" t="s">
        <v>473</v>
      </c>
      <c r="D16" s="66" t="s">
        <v>455</v>
      </c>
    </row>
    <row r="17" spans="1:4" ht="17.25" hidden="1" x14ac:dyDescent="0.3">
      <c r="A17" s="98">
        <v>8</v>
      </c>
      <c r="B17" s="104" t="s">
        <v>314</v>
      </c>
      <c r="C17" s="68" t="s">
        <v>476</v>
      </c>
      <c r="D17" s="66" t="s">
        <v>474</v>
      </c>
    </row>
    <row r="18" spans="1:4" ht="17.25" hidden="1" x14ac:dyDescent="0.3">
      <c r="A18" s="99"/>
      <c r="B18" s="104"/>
      <c r="C18" s="68" t="s">
        <v>477</v>
      </c>
      <c r="D18" s="66" t="s">
        <v>451</v>
      </c>
    </row>
    <row r="19" spans="1:4" ht="17.25" hidden="1" x14ac:dyDescent="0.3">
      <c r="A19" s="98">
        <v>9</v>
      </c>
      <c r="B19" s="104" t="s">
        <v>315</v>
      </c>
      <c r="C19" s="68" t="s">
        <v>478</v>
      </c>
      <c r="D19" s="66" t="s">
        <v>480</v>
      </c>
    </row>
    <row r="20" spans="1:4" ht="17.25" hidden="1" x14ac:dyDescent="0.3">
      <c r="A20" s="99"/>
      <c r="B20" s="104"/>
      <c r="C20" s="68" t="s">
        <v>479</v>
      </c>
      <c r="D20" s="66" t="s">
        <v>451</v>
      </c>
    </row>
    <row r="21" spans="1:4" ht="17.25" x14ac:dyDescent="0.3">
      <c r="A21" s="98">
        <v>10</v>
      </c>
      <c r="B21" s="104" t="s">
        <v>316</v>
      </c>
      <c r="C21" s="66" t="s">
        <v>482</v>
      </c>
      <c r="D21" s="66" t="s">
        <v>456</v>
      </c>
    </row>
    <row r="22" spans="1:4" ht="17.25" x14ac:dyDescent="0.3">
      <c r="A22" s="99"/>
      <c r="B22" s="104"/>
      <c r="C22" s="66" t="s">
        <v>481</v>
      </c>
      <c r="D22" s="66" t="s">
        <v>455</v>
      </c>
    </row>
    <row r="23" spans="1:4" ht="17.25" x14ac:dyDescent="0.3">
      <c r="A23" s="98">
        <v>11</v>
      </c>
      <c r="B23" s="104" t="s">
        <v>317</v>
      </c>
      <c r="C23" s="66" t="s">
        <v>484</v>
      </c>
      <c r="D23" s="66" t="s">
        <v>483</v>
      </c>
    </row>
    <row r="24" spans="1:4" ht="17.25" x14ac:dyDescent="0.3">
      <c r="A24" s="99"/>
      <c r="B24" s="104"/>
      <c r="C24" s="66" t="s">
        <v>485</v>
      </c>
      <c r="D24" s="66" t="s">
        <v>455</v>
      </c>
    </row>
    <row r="25" spans="1:4" ht="17.25" x14ac:dyDescent="0.3">
      <c r="A25" s="98">
        <v>12</v>
      </c>
      <c r="B25" s="104" t="s">
        <v>318</v>
      </c>
      <c r="C25" s="66" t="s">
        <v>487</v>
      </c>
      <c r="D25" s="66" t="s">
        <v>475</v>
      </c>
    </row>
    <row r="26" spans="1:4" ht="17.25" x14ac:dyDescent="0.3">
      <c r="A26" s="99"/>
      <c r="B26" s="104"/>
      <c r="C26" s="66" t="s">
        <v>486</v>
      </c>
      <c r="D26" s="66" t="s">
        <v>455</v>
      </c>
    </row>
    <row r="28" spans="1:4" x14ac:dyDescent="0.3">
      <c r="C28" s="63" t="s">
        <v>507</v>
      </c>
      <c r="D28" s="63" t="s">
        <v>509</v>
      </c>
    </row>
  </sheetData>
  <autoFilter ref="A1:D26">
    <filterColumn colId="3">
      <filters>
        <filter val="TT3(여)"/>
        <filter val="TT4(여)"/>
        <filter val="TT5(여)"/>
        <filter val="여"/>
      </filters>
    </filterColumn>
  </autoFilter>
  <mergeCells count="25">
    <mergeCell ref="A1:D1"/>
    <mergeCell ref="A21:A22"/>
    <mergeCell ref="B21:B22"/>
    <mergeCell ref="A23:A24"/>
    <mergeCell ref="B23:B24"/>
    <mergeCell ref="A9:A10"/>
    <mergeCell ref="B9:B10"/>
    <mergeCell ref="A11:A12"/>
    <mergeCell ref="B11:B12"/>
    <mergeCell ref="A13:A14"/>
    <mergeCell ref="B13:B14"/>
    <mergeCell ref="A3:A4"/>
    <mergeCell ref="B3:B4"/>
    <mergeCell ref="A5:A6"/>
    <mergeCell ref="B5:B6"/>
    <mergeCell ref="A7:A8"/>
    <mergeCell ref="B7:B8"/>
    <mergeCell ref="A25:A26"/>
    <mergeCell ref="B25:B26"/>
    <mergeCell ref="A15:A16"/>
    <mergeCell ref="B15:B16"/>
    <mergeCell ref="A17:A18"/>
    <mergeCell ref="B17:B18"/>
    <mergeCell ref="A19:A20"/>
    <mergeCell ref="B19:B20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88"/>
  <sheetViews>
    <sheetView topLeftCell="A13" zoomScaleNormal="100" zoomScaleSheetLayoutView="75" workbookViewId="0">
      <selection activeCell="F11" sqref="F11"/>
    </sheetView>
  </sheetViews>
  <sheetFormatPr defaultColWidth="8.75" defaultRowHeight="16.5" x14ac:dyDescent="0.3"/>
  <cols>
    <col min="1" max="1" width="7.75" style="63" customWidth="1"/>
    <col min="2" max="2" width="13.625" style="63" customWidth="1"/>
    <col min="3" max="3" width="12.25" style="63" customWidth="1"/>
    <col min="4" max="4" width="11.125" style="63" customWidth="1"/>
    <col min="5" max="16384" width="8.75" style="63"/>
  </cols>
  <sheetData>
    <row r="1" spans="1:4" ht="28.15" customHeight="1" x14ac:dyDescent="0.3">
      <c r="A1" s="101" t="s">
        <v>319</v>
      </c>
      <c r="B1" s="101"/>
      <c r="C1" s="101"/>
      <c r="D1" s="101"/>
    </row>
    <row r="2" spans="1:4" ht="18" customHeight="1" x14ac:dyDescent="0.3">
      <c r="A2" s="64" t="s">
        <v>296</v>
      </c>
      <c r="B2" s="65" t="s">
        <v>320</v>
      </c>
      <c r="C2" s="65" t="s">
        <v>229</v>
      </c>
      <c r="D2" s="70" t="s">
        <v>321</v>
      </c>
    </row>
    <row r="3" spans="1:4" ht="16.899999999999999" customHeight="1" x14ac:dyDescent="0.3">
      <c r="A3" s="105">
        <v>1</v>
      </c>
      <c r="B3" s="100" t="s">
        <v>322</v>
      </c>
      <c r="C3" s="66" t="s">
        <v>324</v>
      </c>
      <c r="D3" s="66" t="s">
        <v>489</v>
      </c>
    </row>
    <row r="4" spans="1:4" ht="16.899999999999999" customHeight="1" x14ac:dyDescent="0.3">
      <c r="A4" s="106"/>
      <c r="B4" s="100"/>
      <c r="C4" s="66" t="s">
        <v>323</v>
      </c>
      <c r="D4" s="66" t="s">
        <v>488</v>
      </c>
    </row>
    <row r="5" spans="1:4" ht="16.899999999999999" customHeight="1" x14ac:dyDescent="0.3">
      <c r="A5" s="105">
        <v>2</v>
      </c>
      <c r="B5" s="100" t="s">
        <v>325</v>
      </c>
      <c r="C5" s="66" t="s">
        <v>326</v>
      </c>
      <c r="D5" s="66" t="s">
        <v>490</v>
      </c>
    </row>
    <row r="6" spans="1:4" ht="16.899999999999999" customHeight="1" x14ac:dyDescent="0.3">
      <c r="A6" s="106"/>
      <c r="B6" s="100"/>
      <c r="C6" s="66" t="s">
        <v>327</v>
      </c>
      <c r="D6" s="66" t="s">
        <v>469</v>
      </c>
    </row>
    <row r="7" spans="1:4" ht="16.899999999999999" customHeight="1" x14ac:dyDescent="0.3">
      <c r="A7" s="105">
        <v>3</v>
      </c>
      <c r="B7" s="100" t="s">
        <v>328</v>
      </c>
      <c r="C7" s="66" t="s">
        <v>330</v>
      </c>
      <c r="D7" s="66" t="s">
        <v>489</v>
      </c>
    </row>
    <row r="8" spans="1:4" ht="16.899999999999999" customHeight="1" x14ac:dyDescent="0.3">
      <c r="A8" s="106"/>
      <c r="B8" s="100"/>
      <c r="C8" s="66" t="s">
        <v>329</v>
      </c>
      <c r="D8" s="66" t="s">
        <v>488</v>
      </c>
    </row>
    <row r="9" spans="1:4" ht="17.25" x14ac:dyDescent="0.3">
      <c r="A9" s="98">
        <v>4</v>
      </c>
      <c r="B9" s="100" t="s">
        <v>298</v>
      </c>
      <c r="C9" s="66" t="s">
        <v>299</v>
      </c>
      <c r="D9" s="66" t="s">
        <v>489</v>
      </c>
    </row>
    <row r="10" spans="1:4" ht="17.25" x14ac:dyDescent="0.3">
      <c r="A10" s="99"/>
      <c r="B10" s="100"/>
      <c r="C10" s="66" t="s">
        <v>300</v>
      </c>
      <c r="D10" s="66" t="s">
        <v>488</v>
      </c>
    </row>
    <row r="11" spans="1:4" ht="17.25" x14ac:dyDescent="0.3">
      <c r="A11" s="105">
        <v>5</v>
      </c>
      <c r="B11" s="100" t="s">
        <v>301</v>
      </c>
      <c r="C11" s="66" t="s">
        <v>302</v>
      </c>
      <c r="D11" s="66" t="s">
        <v>491</v>
      </c>
    </row>
    <row r="12" spans="1:4" ht="17.25" x14ac:dyDescent="0.3">
      <c r="A12" s="106"/>
      <c r="B12" s="100"/>
      <c r="C12" s="66" t="s">
        <v>303</v>
      </c>
      <c r="D12" s="66" t="s">
        <v>488</v>
      </c>
    </row>
    <row r="13" spans="1:4" ht="16.899999999999999" customHeight="1" x14ac:dyDescent="0.3">
      <c r="A13" s="98">
        <v>6</v>
      </c>
      <c r="B13" s="107" t="s">
        <v>331</v>
      </c>
      <c r="C13" s="66" t="s">
        <v>333</v>
      </c>
      <c r="D13" s="66" t="s">
        <v>490</v>
      </c>
    </row>
    <row r="14" spans="1:4" ht="16.899999999999999" customHeight="1" x14ac:dyDescent="0.3">
      <c r="A14" s="99"/>
      <c r="B14" s="108"/>
      <c r="C14" s="66" t="s">
        <v>332</v>
      </c>
      <c r="D14" s="66" t="s">
        <v>469</v>
      </c>
    </row>
    <row r="15" spans="1:4" ht="16.899999999999999" customHeight="1" x14ac:dyDescent="0.3">
      <c r="A15" s="105">
        <v>7</v>
      </c>
      <c r="B15" s="107" t="s">
        <v>334</v>
      </c>
      <c r="C15" s="66" t="s">
        <v>336</v>
      </c>
      <c r="D15" s="66" t="s">
        <v>492</v>
      </c>
    </row>
    <row r="16" spans="1:4" ht="16.899999999999999" customHeight="1" x14ac:dyDescent="0.3">
      <c r="A16" s="106"/>
      <c r="B16" s="108"/>
      <c r="C16" s="66" t="s">
        <v>335</v>
      </c>
      <c r="D16" s="66" t="s">
        <v>488</v>
      </c>
    </row>
    <row r="17" spans="1:4" ht="16.899999999999999" customHeight="1" x14ac:dyDescent="0.3">
      <c r="A17" s="98">
        <v>8</v>
      </c>
      <c r="B17" s="100" t="s">
        <v>337</v>
      </c>
      <c r="C17" s="66" t="s">
        <v>339</v>
      </c>
      <c r="D17" s="66" t="s">
        <v>493</v>
      </c>
    </row>
    <row r="18" spans="1:4" ht="16.899999999999999" customHeight="1" x14ac:dyDescent="0.3">
      <c r="A18" s="99"/>
      <c r="B18" s="100"/>
      <c r="C18" s="66" t="s">
        <v>338</v>
      </c>
      <c r="D18" s="66" t="s">
        <v>488</v>
      </c>
    </row>
    <row r="19" spans="1:4" ht="16.899999999999999" customHeight="1" x14ac:dyDescent="0.3">
      <c r="A19" s="105">
        <v>9</v>
      </c>
      <c r="B19" s="100" t="s">
        <v>340</v>
      </c>
      <c r="C19" s="66" t="s">
        <v>342</v>
      </c>
      <c r="D19" s="66" t="s">
        <v>494</v>
      </c>
    </row>
    <row r="20" spans="1:4" ht="16.899999999999999" customHeight="1" x14ac:dyDescent="0.3">
      <c r="A20" s="106"/>
      <c r="B20" s="100"/>
      <c r="C20" s="66" t="s">
        <v>341</v>
      </c>
      <c r="D20" s="66" t="s">
        <v>469</v>
      </c>
    </row>
    <row r="21" spans="1:4" ht="16.899999999999999" customHeight="1" x14ac:dyDescent="0.3">
      <c r="A21" s="98">
        <v>10</v>
      </c>
      <c r="B21" s="100" t="s">
        <v>343</v>
      </c>
      <c r="C21" s="66" t="s">
        <v>345</v>
      </c>
      <c r="D21" s="66" t="s">
        <v>495</v>
      </c>
    </row>
    <row r="22" spans="1:4" ht="16.899999999999999" customHeight="1" x14ac:dyDescent="0.3">
      <c r="A22" s="99"/>
      <c r="B22" s="100"/>
      <c r="C22" s="66" t="s">
        <v>344</v>
      </c>
      <c r="D22" s="66" t="s">
        <v>488</v>
      </c>
    </row>
    <row r="23" spans="1:4" ht="16.899999999999999" customHeight="1" x14ac:dyDescent="0.3">
      <c r="A23" s="105">
        <v>11</v>
      </c>
      <c r="B23" s="100" t="s">
        <v>346</v>
      </c>
      <c r="C23" s="66" t="s">
        <v>348</v>
      </c>
      <c r="D23" s="66" t="s">
        <v>496</v>
      </c>
    </row>
    <row r="24" spans="1:4" ht="16.899999999999999" customHeight="1" x14ac:dyDescent="0.3">
      <c r="A24" s="106"/>
      <c r="B24" s="100"/>
      <c r="C24" s="66" t="s">
        <v>347</v>
      </c>
      <c r="D24" s="66" t="s">
        <v>488</v>
      </c>
    </row>
    <row r="25" spans="1:4" ht="16.899999999999999" customHeight="1" x14ac:dyDescent="0.3">
      <c r="A25" s="98">
        <v>12</v>
      </c>
      <c r="B25" s="100" t="s">
        <v>349</v>
      </c>
      <c r="C25" s="66" t="s">
        <v>351</v>
      </c>
      <c r="D25" s="66" t="s">
        <v>496</v>
      </c>
    </row>
    <row r="26" spans="1:4" ht="16.899999999999999" customHeight="1" x14ac:dyDescent="0.3">
      <c r="A26" s="99"/>
      <c r="B26" s="100"/>
      <c r="C26" s="66" t="s">
        <v>350</v>
      </c>
      <c r="D26" s="66" t="s">
        <v>488</v>
      </c>
    </row>
    <row r="27" spans="1:4" ht="16.899999999999999" customHeight="1" x14ac:dyDescent="0.3">
      <c r="A27" s="105">
        <v>13</v>
      </c>
      <c r="B27" s="104" t="s">
        <v>352</v>
      </c>
      <c r="C27" s="66" t="s">
        <v>354</v>
      </c>
      <c r="D27" s="66" t="s">
        <v>497</v>
      </c>
    </row>
    <row r="28" spans="1:4" ht="16.899999999999999" customHeight="1" x14ac:dyDescent="0.3">
      <c r="A28" s="106"/>
      <c r="B28" s="104"/>
      <c r="C28" s="66" t="s">
        <v>353</v>
      </c>
      <c r="D28" s="66" t="s">
        <v>469</v>
      </c>
    </row>
    <row r="29" spans="1:4" ht="16.899999999999999" customHeight="1" x14ac:dyDescent="0.3">
      <c r="A29" s="98">
        <v>14</v>
      </c>
      <c r="B29" s="104" t="s">
        <v>355</v>
      </c>
      <c r="C29" s="66" t="s">
        <v>357</v>
      </c>
      <c r="D29" s="66" t="s">
        <v>495</v>
      </c>
    </row>
    <row r="30" spans="1:4" ht="16.899999999999999" customHeight="1" x14ac:dyDescent="0.3">
      <c r="A30" s="99"/>
      <c r="B30" s="104"/>
      <c r="C30" s="66" t="s">
        <v>356</v>
      </c>
      <c r="D30" s="66" t="s">
        <v>488</v>
      </c>
    </row>
    <row r="31" spans="1:4" ht="16.899999999999999" customHeight="1" x14ac:dyDescent="0.3">
      <c r="A31" s="105">
        <v>15</v>
      </c>
      <c r="B31" s="102" t="s">
        <v>358</v>
      </c>
      <c r="C31" s="68" t="s">
        <v>360</v>
      </c>
      <c r="D31" s="66" t="s">
        <v>497</v>
      </c>
    </row>
    <row r="32" spans="1:4" ht="16.899999999999999" customHeight="1" x14ac:dyDescent="0.3">
      <c r="A32" s="106"/>
      <c r="B32" s="102"/>
      <c r="C32" s="68" t="s">
        <v>359</v>
      </c>
      <c r="D32" s="66" t="s">
        <v>469</v>
      </c>
    </row>
    <row r="33" spans="1:4" ht="16.899999999999999" customHeight="1" x14ac:dyDescent="0.3">
      <c r="A33" s="98">
        <v>16</v>
      </c>
      <c r="B33" s="102" t="s">
        <v>361</v>
      </c>
      <c r="C33" s="68" t="s">
        <v>363</v>
      </c>
      <c r="D33" s="66" t="s">
        <v>498</v>
      </c>
    </row>
    <row r="34" spans="1:4" ht="16.899999999999999" customHeight="1" x14ac:dyDescent="0.3">
      <c r="A34" s="99"/>
      <c r="B34" s="102"/>
      <c r="C34" s="68" t="s">
        <v>362</v>
      </c>
      <c r="D34" s="66" t="s">
        <v>488</v>
      </c>
    </row>
    <row r="35" spans="1:4" ht="16.899999999999999" customHeight="1" x14ac:dyDescent="0.3">
      <c r="A35" s="105">
        <v>17</v>
      </c>
      <c r="B35" s="102" t="s">
        <v>364</v>
      </c>
      <c r="C35" s="68" t="s">
        <v>366</v>
      </c>
      <c r="D35" s="66" t="s">
        <v>499</v>
      </c>
    </row>
    <row r="36" spans="1:4" ht="16.899999999999999" customHeight="1" x14ac:dyDescent="0.3">
      <c r="A36" s="106"/>
      <c r="B36" s="102"/>
      <c r="C36" s="68" t="s">
        <v>365</v>
      </c>
      <c r="D36" s="66" t="s">
        <v>488</v>
      </c>
    </row>
    <row r="37" spans="1:4" ht="16.899999999999999" customHeight="1" x14ac:dyDescent="0.3">
      <c r="A37" s="98">
        <v>18</v>
      </c>
      <c r="B37" s="102" t="s">
        <v>367</v>
      </c>
      <c r="C37" s="68" t="s">
        <v>368</v>
      </c>
      <c r="D37" s="66" t="s">
        <v>498</v>
      </c>
    </row>
    <row r="38" spans="1:4" ht="16.899999999999999" customHeight="1" x14ac:dyDescent="0.3">
      <c r="A38" s="99"/>
      <c r="B38" s="102"/>
      <c r="C38" s="68" t="s">
        <v>369</v>
      </c>
      <c r="D38" s="66" t="s">
        <v>488</v>
      </c>
    </row>
    <row r="39" spans="1:4" ht="16.899999999999999" customHeight="1" x14ac:dyDescent="0.3">
      <c r="A39" s="105">
        <v>19</v>
      </c>
      <c r="B39" s="102" t="s">
        <v>370</v>
      </c>
      <c r="C39" s="68" t="s">
        <v>371</v>
      </c>
      <c r="D39" s="66" t="s">
        <v>496</v>
      </c>
    </row>
    <row r="40" spans="1:4" ht="16.899999999999999" customHeight="1" x14ac:dyDescent="0.3">
      <c r="A40" s="106"/>
      <c r="B40" s="102"/>
      <c r="C40" s="68" t="s">
        <v>372</v>
      </c>
      <c r="D40" s="66" t="s">
        <v>488</v>
      </c>
    </row>
    <row r="41" spans="1:4" ht="16.899999999999999" customHeight="1" x14ac:dyDescent="0.3">
      <c r="A41" s="98">
        <v>20</v>
      </c>
      <c r="B41" s="102" t="s">
        <v>373</v>
      </c>
      <c r="C41" s="72" t="s">
        <v>375</v>
      </c>
      <c r="D41" s="66" t="s">
        <v>500</v>
      </c>
    </row>
    <row r="42" spans="1:4" ht="16.899999999999999" customHeight="1" x14ac:dyDescent="0.3">
      <c r="A42" s="99"/>
      <c r="B42" s="102"/>
      <c r="C42" s="68" t="s">
        <v>374</v>
      </c>
      <c r="D42" s="66" t="s">
        <v>488</v>
      </c>
    </row>
    <row r="43" spans="1:4" ht="16.899999999999999" customHeight="1" x14ac:dyDescent="0.3">
      <c r="A43" s="105">
        <v>21</v>
      </c>
      <c r="B43" s="102" t="s">
        <v>376</v>
      </c>
      <c r="C43" s="66" t="s">
        <v>378</v>
      </c>
      <c r="D43" s="66" t="s">
        <v>501</v>
      </c>
    </row>
    <row r="44" spans="1:4" ht="16.899999999999999" customHeight="1" x14ac:dyDescent="0.3">
      <c r="A44" s="106"/>
      <c r="B44" s="102"/>
      <c r="C44" s="66" t="s">
        <v>377</v>
      </c>
      <c r="D44" s="66" t="s">
        <v>469</v>
      </c>
    </row>
    <row r="45" spans="1:4" ht="16.899999999999999" customHeight="1" x14ac:dyDescent="0.3">
      <c r="A45" s="98">
        <v>22</v>
      </c>
      <c r="B45" s="102" t="s">
        <v>379</v>
      </c>
      <c r="C45" s="66" t="s">
        <v>381</v>
      </c>
      <c r="D45" s="66" t="s">
        <v>498</v>
      </c>
    </row>
    <row r="46" spans="1:4" ht="16.899999999999999" customHeight="1" x14ac:dyDescent="0.3">
      <c r="A46" s="99"/>
      <c r="B46" s="102"/>
      <c r="C46" s="66" t="s">
        <v>380</v>
      </c>
      <c r="D46" s="66" t="s">
        <v>488</v>
      </c>
    </row>
    <row r="47" spans="1:4" ht="16.899999999999999" customHeight="1" x14ac:dyDescent="0.3">
      <c r="A47" s="105">
        <v>23</v>
      </c>
      <c r="B47" s="102" t="s">
        <v>382</v>
      </c>
      <c r="C47" s="66" t="s">
        <v>384</v>
      </c>
      <c r="D47" s="66" t="s">
        <v>501</v>
      </c>
    </row>
    <row r="48" spans="1:4" ht="16.899999999999999" customHeight="1" x14ac:dyDescent="0.3">
      <c r="A48" s="106"/>
      <c r="B48" s="102"/>
      <c r="C48" s="66" t="s">
        <v>383</v>
      </c>
      <c r="D48" s="66" t="s">
        <v>469</v>
      </c>
    </row>
    <row r="49" spans="1:4" ht="16.899999999999999" customHeight="1" x14ac:dyDescent="0.3">
      <c r="A49" s="98">
        <v>24</v>
      </c>
      <c r="B49" s="100" t="s">
        <v>385</v>
      </c>
      <c r="C49" s="66" t="s">
        <v>387</v>
      </c>
      <c r="D49" s="66" t="s">
        <v>501</v>
      </c>
    </row>
    <row r="50" spans="1:4" ht="16.899999999999999" customHeight="1" x14ac:dyDescent="0.3">
      <c r="A50" s="99"/>
      <c r="B50" s="100"/>
      <c r="C50" s="66" t="s">
        <v>386</v>
      </c>
      <c r="D50" s="66" t="s">
        <v>469</v>
      </c>
    </row>
    <row r="51" spans="1:4" ht="16.899999999999999" customHeight="1" x14ac:dyDescent="0.3">
      <c r="A51" s="105">
        <v>25</v>
      </c>
      <c r="B51" s="100" t="s">
        <v>388</v>
      </c>
      <c r="C51" s="66" t="s">
        <v>390</v>
      </c>
      <c r="D51" s="66" t="s">
        <v>501</v>
      </c>
    </row>
    <row r="52" spans="1:4" ht="16.899999999999999" customHeight="1" x14ac:dyDescent="0.3">
      <c r="A52" s="106"/>
      <c r="B52" s="100"/>
      <c r="C52" s="66" t="s">
        <v>389</v>
      </c>
      <c r="D52" s="66" t="s">
        <v>469</v>
      </c>
    </row>
    <row r="53" spans="1:4" ht="16.899999999999999" customHeight="1" x14ac:dyDescent="0.3">
      <c r="A53" s="98">
        <v>26</v>
      </c>
      <c r="B53" s="100" t="s">
        <v>391</v>
      </c>
      <c r="C53" s="66" t="s">
        <v>393</v>
      </c>
      <c r="D53" s="66" t="s">
        <v>498</v>
      </c>
    </row>
    <row r="54" spans="1:4" ht="16.899999999999999" customHeight="1" x14ac:dyDescent="0.3">
      <c r="A54" s="99"/>
      <c r="B54" s="100"/>
      <c r="C54" s="66" t="s">
        <v>392</v>
      </c>
      <c r="D54" s="66" t="s">
        <v>488</v>
      </c>
    </row>
    <row r="55" spans="1:4" ht="16.899999999999999" customHeight="1" x14ac:dyDescent="0.3">
      <c r="A55" s="105">
        <v>27</v>
      </c>
      <c r="B55" s="100" t="s">
        <v>394</v>
      </c>
      <c r="C55" s="66" t="s">
        <v>396</v>
      </c>
      <c r="D55" s="66" t="s">
        <v>498</v>
      </c>
    </row>
    <row r="56" spans="1:4" ht="16.899999999999999" customHeight="1" x14ac:dyDescent="0.3">
      <c r="A56" s="106"/>
      <c r="B56" s="100"/>
      <c r="C56" s="66" t="s">
        <v>395</v>
      </c>
      <c r="D56" s="66" t="s">
        <v>488</v>
      </c>
    </row>
    <row r="57" spans="1:4" ht="16.899999999999999" customHeight="1" x14ac:dyDescent="0.3">
      <c r="A57" s="98">
        <v>28</v>
      </c>
      <c r="B57" s="109" t="s">
        <v>397</v>
      </c>
      <c r="C57" s="66" t="s">
        <v>399</v>
      </c>
      <c r="D57" s="66" t="s">
        <v>495</v>
      </c>
    </row>
    <row r="58" spans="1:4" ht="16.899999999999999" customHeight="1" x14ac:dyDescent="0.3">
      <c r="A58" s="99"/>
      <c r="B58" s="109"/>
      <c r="C58" s="66" t="s">
        <v>398</v>
      </c>
      <c r="D58" s="66" t="s">
        <v>488</v>
      </c>
    </row>
    <row r="59" spans="1:4" ht="16.899999999999999" customHeight="1" x14ac:dyDescent="0.3">
      <c r="A59" s="105">
        <v>29</v>
      </c>
      <c r="B59" s="109" t="s">
        <v>315</v>
      </c>
      <c r="C59" s="79" t="s">
        <v>401</v>
      </c>
      <c r="D59" s="66" t="s">
        <v>502</v>
      </c>
    </row>
    <row r="60" spans="1:4" ht="16.899999999999999" customHeight="1" x14ac:dyDescent="0.3">
      <c r="A60" s="106"/>
      <c r="B60" s="109"/>
      <c r="C60" s="66" t="s">
        <v>400</v>
      </c>
      <c r="D60" s="66" t="s">
        <v>488</v>
      </c>
    </row>
    <row r="61" spans="1:4" ht="16.899999999999999" customHeight="1" x14ac:dyDescent="0.3">
      <c r="A61" s="98">
        <v>30</v>
      </c>
      <c r="B61" s="109" t="s">
        <v>316</v>
      </c>
      <c r="C61" s="79" t="s">
        <v>403</v>
      </c>
      <c r="D61" s="66" t="s">
        <v>501</v>
      </c>
    </row>
    <row r="62" spans="1:4" ht="16.899999999999999" customHeight="1" x14ac:dyDescent="0.3">
      <c r="A62" s="99"/>
      <c r="B62" s="109"/>
      <c r="C62" s="66" t="s">
        <v>402</v>
      </c>
      <c r="D62" s="66" t="s">
        <v>469</v>
      </c>
    </row>
    <row r="63" spans="1:4" ht="16.899999999999999" customHeight="1" x14ac:dyDescent="0.3">
      <c r="A63" s="105">
        <v>31</v>
      </c>
      <c r="B63" s="109" t="s">
        <v>404</v>
      </c>
      <c r="C63" s="66" t="s">
        <v>406</v>
      </c>
      <c r="D63" s="66" t="s">
        <v>501</v>
      </c>
    </row>
    <row r="64" spans="1:4" ht="16.899999999999999" customHeight="1" x14ac:dyDescent="0.3">
      <c r="A64" s="106"/>
      <c r="B64" s="109"/>
      <c r="C64" s="66" t="s">
        <v>405</v>
      </c>
      <c r="D64" s="66" t="s">
        <v>469</v>
      </c>
    </row>
    <row r="65" spans="1:4" ht="16.899999999999999" customHeight="1" x14ac:dyDescent="0.3">
      <c r="A65" s="98">
        <v>32</v>
      </c>
      <c r="B65" s="102" t="s">
        <v>407</v>
      </c>
      <c r="C65" s="79" t="s">
        <v>409</v>
      </c>
      <c r="D65" s="66" t="s">
        <v>503</v>
      </c>
    </row>
    <row r="66" spans="1:4" ht="16.899999999999999" customHeight="1" x14ac:dyDescent="0.3">
      <c r="A66" s="99"/>
      <c r="B66" s="102"/>
      <c r="C66" s="66" t="s">
        <v>408</v>
      </c>
      <c r="D66" s="66" t="s">
        <v>469</v>
      </c>
    </row>
    <row r="67" spans="1:4" ht="16.899999999999999" customHeight="1" x14ac:dyDescent="0.3">
      <c r="A67" s="105">
        <v>33</v>
      </c>
      <c r="B67" s="102" t="s">
        <v>410</v>
      </c>
      <c r="C67" s="66" t="s">
        <v>411</v>
      </c>
      <c r="D67" s="66" t="s">
        <v>493</v>
      </c>
    </row>
    <row r="68" spans="1:4" ht="16.899999999999999" customHeight="1" x14ac:dyDescent="0.3">
      <c r="A68" s="106"/>
      <c r="B68" s="102"/>
      <c r="C68" s="79" t="s">
        <v>412</v>
      </c>
      <c r="D68" s="66" t="s">
        <v>488</v>
      </c>
    </row>
    <row r="69" spans="1:4" ht="16.899999999999999" customHeight="1" x14ac:dyDescent="0.3">
      <c r="A69" s="98">
        <v>34</v>
      </c>
      <c r="B69" s="102" t="s">
        <v>413</v>
      </c>
      <c r="C69" s="66" t="s">
        <v>415</v>
      </c>
      <c r="D69" s="66" t="s">
        <v>497</v>
      </c>
    </row>
    <row r="70" spans="1:4" ht="16.899999999999999" customHeight="1" x14ac:dyDescent="0.3">
      <c r="A70" s="99"/>
      <c r="B70" s="102"/>
      <c r="C70" s="66" t="s">
        <v>414</v>
      </c>
      <c r="D70" s="66" t="s">
        <v>469</v>
      </c>
    </row>
    <row r="71" spans="1:4" ht="16.899999999999999" customHeight="1" x14ac:dyDescent="0.3">
      <c r="A71" s="105">
        <v>35</v>
      </c>
      <c r="B71" s="102" t="s">
        <v>416</v>
      </c>
      <c r="C71" s="79" t="s">
        <v>418</v>
      </c>
      <c r="D71" s="66" t="s">
        <v>501</v>
      </c>
    </row>
    <row r="72" spans="1:4" ht="16.899999999999999" customHeight="1" x14ac:dyDescent="0.3">
      <c r="A72" s="106"/>
      <c r="B72" s="102"/>
      <c r="C72" s="73" t="s">
        <v>417</v>
      </c>
      <c r="D72" s="66" t="s">
        <v>469</v>
      </c>
    </row>
    <row r="73" spans="1:4" ht="16.899999999999999" customHeight="1" x14ac:dyDescent="0.3">
      <c r="A73" s="98">
        <v>36</v>
      </c>
      <c r="B73" s="102" t="s">
        <v>318</v>
      </c>
      <c r="C73" s="79" t="s">
        <v>420</v>
      </c>
      <c r="D73" s="66" t="s">
        <v>493</v>
      </c>
    </row>
    <row r="74" spans="1:4" ht="16.899999999999999" customHeight="1" x14ac:dyDescent="0.3">
      <c r="A74" s="99"/>
      <c r="B74" s="102"/>
      <c r="C74" s="66" t="s">
        <v>419</v>
      </c>
      <c r="D74" s="66" t="s">
        <v>488</v>
      </c>
    </row>
    <row r="75" spans="1:4" ht="16.899999999999999" customHeight="1" x14ac:dyDescent="0.3">
      <c r="A75" s="105">
        <v>37</v>
      </c>
      <c r="B75" s="110" t="s">
        <v>421</v>
      </c>
      <c r="C75" s="66" t="s">
        <v>423</v>
      </c>
      <c r="D75" s="66" t="s">
        <v>495</v>
      </c>
    </row>
    <row r="76" spans="1:4" ht="16.899999999999999" customHeight="1" x14ac:dyDescent="0.3">
      <c r="A76" s="106"/>
      <c r="B76" s="111"/>
      <c r="C76" s="66" t="s">
        <v>422</v>
      </c>
      <c r="D76" s="66" t="s">
        <v>488</v>
      </c>
    </row>
    <row r="77" spans="1:4" ht="16.899999999999999" customHeight="1" x14ac:dyDescent="0.3">
      <c r="A77" s="98">
        <v>38</v>
      </c>
      <c r="B77" s="110" t="s">
        <v>424</v>
      </c>
      <c r="C77" s="79" t="s">
        <v>426</v>
      </c>
      <c r="D77" s="66" t="s">
        <v>504</v>
      </c>
    </row>
    <row r="78" spans="1:4" ht="16.899999999999999" customHeight="1" x14ac:dyDescent="0.3">
      <c r="A78" s="99"/>
      <c r="B78" s="111"/>
      <c r="C78" s="73" t="s">
        <v>425</v>
      </c>
      <c r="D78" s="66" t="s">
        <v>488</v>
      </c>
    </row>
    <row r="79" spans="1:4" ht="22.5" customHeight="1" x14ac:dyDescent="0.3"/>
    <row r="80" spans="1:4" ht="22.5" customHeight="1" x14ac:dyDescent="0.3"/>
    <row r="81" ht="22.5" customHeight="1" x14ac:dyDescent="0.3"/>
    <row r="82" ht="22.5" customHeight="1" x14ac:dyDescent="0.3"/>
    <row r="83" ht="22.5" customHeight="1" x14ac:dyDescent="0.3"/>
    <row r="84" ht="22.5" customHeight="1" x14ac:dyDescent="0.3"/>
    <row r="85" ht="22.5" customHeight="1" x14ac:dyDescent="0.3"/>
    <row r="86" ht="22.5" customHeight="1" x14ac:dyDescent="0.3"/>
    <row r="87" ht="22.5" customHeight="1" x14ac:dyDescent="0.3"/>
    <row r="88" ht="22.5" customHeight="1" x14ac:dyDescent="0.3"/>
  </sheetData>
  <autoFilter ref="A1:D78"/>
  <mergeCells count="77">
    <mergeCell ref="A61:A62"/>
    <mergeCell ref="B61:B62"/>
    <mergeCell ref="A63:A64"/>
    <mergeCell ref="B63:B64"/>
    <mergeCell ref="A65:A66"/>
    <mergeCell ref="B65:B66"/>
    <mergeCell ref="A75:A76"/>
    <mergeCell ref="B75:B76"/>
    <mergeCell ref="A77:A78"/>
    <mergeCell ref="B77:B78"/>
    <mergeCell ref="A67:A68"/>
    <mergeCell ref="B67:B68"/>
    <mergeCell ref="A69:A70"/>
    <mergeCell ref="B69:B70"/>
    <mergeCell ref="A71:A72"/>
    <mergeCell ref="B71:B72"/>
    <mergeCell ref="A73:A74"/>
    <mergeCell ref="B73:B74"/>
    <mergeCell ref="A47:A48"/>
    <mergeCell ref="B47:B48"/>
    <mergeCell ref="A59:A60"/>
    <mergeCell ref="B59:B60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7:A8"/>
    <mergeCell ref="B7:B8"/>
    <mergeCell ref="A13:A14"/>
    <mergeCell ref="B13:B14"/>
    <mergeCell ref="A15:A16"/>
    <mergeCell ref="B15:B16"/>
    <mergeCell ref="A9:A10"/>
    <mergeCell ref="B9:B10"/>
    <mergeCell ref="A11:A12"/>
    <mergeCell ref="B11:B12"/>
    <mergeCell ref="A1:D1"/>
    <mergeCell ref="A3:A4"/>
    <mergeCell ref="B3:B4"/>
    <mergeCell ref="A5:A6"/>
    <mergeCell ref="B5:B6"/>
  </mergeCells>
  <phoneticPr fontId="1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D87"/>
  <sheetViews>
    <sheetView zoomScaleNormal="100" zoomScaleSheetLayoutView="75" workbookViewId="0">
      <selection activeCell="D85" sqref="D85"/>
    </sheetView>
  </sheetViews>
  <sheetFormatPr defaultColWidth="8.75" defaultRowHeight="16.5" x14ac:dyDescent="0.3"/>
  <cols>
    <col min="1" max="1" width="7.75" style="63" customWidth="1"/>
    <col min="2" max="2" width="13.625" style="63" customWidth="1"/>
    <col min="3" max="3" width="12.25" style="63" customWidth="1"/>
    <col min="4" max="4" width="11.125" style="63" customWidth="1"/>
    <col min="5" max="16384" width="8.75" style="63"/>
  </cols>
  <sheetData>
    <row r="1" spans="1:4" ht="28.15" customHeight="1" x14ac:dyDescent="0.3">
      <c r="A1" s="101" t="s">
        <v>319</v>
      </c>
      <c r="B1" s="101"/>
      <c r="C1" s="101"/>
      <c r="D1" s="101"/>
    </row>
    <row r="2" spans="1:4" ht="18" hidden="1" customHeight="1" x14ac:dyDescent="0.3">
      <c r="A2" s="64" t="s">
        <v>296</v>
      </c>
      <c r="B2" s="65" t="s">
        <v>320</v>
      </c>
      <c r="C2" s="65" t="s">
        <v>229</v>
      </c>
      <c r="D2" s="70" t="s">
        <v>321</v>
      </c>
    </row>
    <row r="3" spans="1:4" ht="16.899999999999999" customHeight="1" x14ac:dyDescent="0.3">
      <c r="A3" s="105">
        <v>1</v>
      </c>
      <c r="B3" s="100" t="s">
        <v>322</v>
      </c>
      <c r="C3" s="66" t="s">
        <v>324</v>
      </c>
      <c r="D3" s="66" t="s">
        <v>489</v>
      </c>
    </row>
    <row r="4" spans="1:4" ht="16.899999999999999" customHeight="1" x14ac:dyDescent="0.3">
      <c r="A4" s="106"/>
      <c r="B4" s="100"/>
      <c r="C4" s="66" t="s">
        <v>323</v>
      </c>
      <c r="D4" s="66" t="s">
        <v>488</v>
      </c>
    </row>
    <row r="5" spans="1:4" ht="16.899999999999999" hidden="1" customHeight="1" x14ac:dyDescent="0.3">
      <c r="A5" s="105">
        <v>2</v>
      </c>
      <c r="B5" s="100" t="s">
        <v>325</v>
      </c>
      <c r="C5" s="66" t="s">
        <v>326</v>
      </c>
      <c r="D5" s="66" t="s">
        <v>490</v>
      </c>
    </row>
    <row r="6" spans="1:4" ht="16.899999999999999" hidden="1" customHeight="1" x14ac:dyDescent="0.3">
      <c r="A6" s="106"/>
      <c r="B6" s="100"/>
      <c r="C6" s="66" t="s">
        <v>327</v>
      </c>
      <c r="D6" s="66" t="s">
        <v>469</v>
      </c>
    </row>
    <row r="7" spans="1:4" ht="16.899999999999999" customHeight="1" x14ac:dyDescent="0.3">
      <c r="A7" s="105">
        <v>3</v>
      </c>
      <c r="B7" s="100" t="s">
        <v>328</v>
      </c>
      <c r="C7" s="66" t="s">
        <v>330</v>
      </c>
      <c r="D7" s="66" t="s">
        <v>489</v>
      </c>
    </row>
    <row r="8" spans="1:4" ht="16.899999999999999" customHeight="1" x14ac:dyDescent="0.3">
      <c r="A8" s="106"/>
      <c r="B8" s="100"/>
      <c r="C8" s="66" t="s">
        <v>329</v>
      </c>
      <c r="D8" s="66" t="s">
        <v>488</v>
      </c>
    </row>
    <row r="9" spans="1:4" ht="17.25" x14ac:dyDescent="0.3">
      <c r="A9" s="98">
        <v>4</v>
      </c>
      <c r="B9" s="100" t="s">
        <v>298</v>
      </c>
      <c r="C9" s="66" t="s">
        <v>299</v>
      </c>
      <c r="D9" s="66" t="s">
        <v>489</v>
      </c>
    </row>
    <row r="10" spans="1:4" ht="17.25" x14ac:dyDescent="0.3">
      <c r="A10" s="99"/>
      <c r="B10" s="100"/>
      <c r="C10" s="66" t="s">
        <v>300</v>
      </c>
      <c r="D10" s="66" t="s">
        <v>488</v>
      </c>
    </row>
    <row r="11" spans="1:4" ht="17.25" x14ac:dyDescent="0.3">
      <c r="A11" s="105">
        <v>5</v>
      </c>
      <c r="B11" s="100" t="s">
        <v>301</v>
      </c>
      <c r="C11" s="66" t="s">
        <v>302</v>
      </c>
      <c r="D11" s="66" t="s">
        <v>491</v>
      </c>
    </row>
    <row r="12" spans="1:4" ht="17.25" x14ac:dyDescent="0.3">
      <c r="A12" s="106"/>
      <c r="B12" s="100"/>
      <c r="C12" s="66" t="s">
        <v>303</v>
      </c>
      <c r="D12" s="66" t="s">
        <v>488</v>
      </c>
    </row>
    <row r="13" spans="1:4" ht="16.899999999999999" hidden="1" customHeight="1" x14ac:dyDescent="0.3">
      <c r="A13" s="98">
        <v>6</v>
      </c>
      <c r="B13" s="107" t="s">
        <v>331</v>
      </c>
      <c r="C13" s="66" t="s">
        <v>333</v>
      </c>
      <c r="D13" s="66" t="s">
        <v>490</v>
      </c>
    </row>
    <row r="14" spans="1:4" ht="16.899999999999999" hidden="1" customHeight="1" x14ac:dyDescent="0.3">
      <c r="A14" s="99"/>
      <c r="B14" s="108"/>
      <c r="C14" s="66" t="s">
        <v>332</v>
      </c>
      <c r="D14" s="66" t="s">
        <v>469</v>
      </c>
    </row>
    <row r="15" spans="1:4" ht="16.899999999999999" customHeight="1" x14ac:dyDescent="0.3">
      <c r="A15" s="105">
        <v>7</v>
      </c>
      <c r="B15" s="107" t="s">
        <v>334</v>
      </c>
      <c r="C15" s="66" t="s">
        <v>336</v>
      </c>
      <c r="D15" s="66" t="s">
        <v>492</v>
      </c>
    </row>
    <row r="16" spans="1:4" ht="16.899999999999999" customHeight="1" x14ac:dyDescent="0.3">
      <c r="A16" s="106"/>
      <c r="B16" s="108"/>
      <c r="C16" s="66" t="s">
        <v>335</v>
      </c>
      <c r="D16" s="66" t="s">
        <v>488</v>
      </c>
    </row>
    <row r="17" spans="1:4" ht="16.899999999999999" customHeight="1" x14ac:dyDescent="0.3">
      <c r="A17" s="98">
        <v>8</v>
      </c>
      <c r="B17" s="100" t="s">
        <v>337</v>
      </c>
      <c r="C17" s="66" t="s">
        <v>339</v>
      </c>
      <c r="D17" s="66" t="s">
        <v>493</v>
      </c>
    </row>
    <row r="18" spans="1:4" ht="16.899999999999999" customHeight="1" x14ac:dyDescent="0.3">
      <c r="A18" s="99"/>
      <c r="B18" s="100"/>
      <c r="C18" s="66" t="s">
        <v>338</v>
      </c>
      <c r="D18" s="66" t="s">
        <v>488</v>
      </c>
    </row>
    <row r="19" spans="1:4" ht="16.899999999999999" hidden="1" customHeight="1" x14ac:dyDescent="0.3">
      <c r="A19" s="105">
        <v>9</v>
      </c>
      <c r="B19" s="100" t="s">
        <v>340</v>
      </c>
      <c r="C19" s="66" t="s">
        <v>342</v>
      </c>
      <c r="D19" s="66" t="s">
        <v>494</v>
      </c>
    </row>
    <row r="20" spans="1:4" ht="16.899999999999999" hidden="1" customHeight="1" x14ac:dyDescent="0.3">
      <c r="A20" s="106"/>
      <c r="B20" s="100"/>
      <c r="C20" s="66" t="s">
        <v>341</v>
      </c>
      <c r="D20" s="66" t="s">
        <v>469</v>
      </c>
    </row>
    <row r="21" spans="1:4" ht="16.899999999999999" customHeight="1" x14ac:dyDescent="0.3">
      <c r="A21" s="98">
        <v>10</v>
      </c>
      <c r="B21" s="100" t="s">
        <v>343</v>
      </c>
      <c r="C21" s="66" t="s">
        <v>345</v>
      </c>
      <c r="D21" s="66" t="s">
        <v>495</v>
      </c>
    </row>
    <row r="22" spans="1:4" ht="16.899999999999999" customHeight="1" x14ac:dyDescent="0.3">
      <c r="A22" s="99"/>
      <c r="B22" s="100"/>
      <c r="C22" s="66" t="s">
        <v>344</v>
      </c>
      <c r="D22" s="66" t="s">
        <v>488</v>
      </c>
    </row>
    <row r="23" spans="1:4" ht="16.899999999999999" customHeight="1" x14ac:dyDescent="0.3">
      <c r="A23" s="105">
        <v>11</v>
      </c>
      <c r="B23" s="100" t="s">
        <v>346</v>
      </c>
      <c r="C23" s="66" t="s">
        <v>348</v>
      </c>
      <c r="D23" s="66" t="s">
        <v>496</v>
      </c>
    </row>
    <row r="24" spans="1:4" ht="16.899999999999999" customHeight="1" x14ac:dyDescent="0.3">
      <c r="A24" s="106"/>
      <c r="B24" s="100"/>
      <c r="C24" s="66" t="s">
        <v>347</v>
      </c>
      <c r="D24" s="66" t="s">
        <v>488</v>
      </c>
    </row>
    <row r="25" spans="1:4" ht="16.899999999999999" customHeight="1" x14ac:dyDescent="0.3">
      <c r="A25" s="98">
        <v>12</v>
      </c>
      <c r="B25" s="100" t="s">
        <v>349</v>
      </c>
      <c r="C25" s="66" t="s">
        <v>351</v>
      </c>
      <c r="D25" s="66" t="s">
        <v>496</v>
      </c>
    </row>
    <row r="26" spans="1:4" ht="16.899999999999999" customHeight="1" x14ac:dyDescent="0.3">
      <c r="A26" s="99"/>
      <c r="B26" s="100"/>
      <c r="C26" s="66" t="s">
        <v>350</v>
      </c>
      <c r="D26" s="66" t="s">
        <v>488</v>
      </c>
    </row>
    <row r="27" spans="1:4" ht="16.899999999999999" hidden="1" customHeight="1" x14ac:dyDescent="0.3">
      <c r="A27" s="105">
        <v>13</v>
      </c>
      <c r="B27" s="104" t="s">
        <v>352</v>
      </c>
      <c r="C27" s="66" t="s">
        <v>354</v>
      </c>
      <c r="D27" s="66" t="s">
        <v>497</v>
      </c>
    </row>
    <row r="28" spans="1:4" ht="16.899999999999999" hidden="1" customHeight="1" x14ac:dyDescent="0.3">
      <c r="A28" s="106"/>
      <c r="B28" s="104"/>
      <c r="C28" s="66" t="s">
        <v>353</v>
      </c>
      <c r="D28" s="66" t="s">
        <v>469</v>
      </c>
    </row>
    <row r="29" spans="1:4" ht="16.899999999999999" customHeight="1" x14ac:dyDescent="0.3">
      <c r="A29" s="98">
        <v>14</v>
      </c>
      <c r="B29" s="104" t="s">
        <v>355</v>
      </c>
      <c r="C29" s="66" t="s">
        <v>357</v>
      </c>
      <c r="D29" s="66" t="s">
        <v>495</v>
      </c>
    </row>
    <row r="30" spans="1:4" ht="16.899999999999999" customHeight="1" x14ac:dyDescent="0.3">
      <c r="A30" s="99"/>
      <c r="B30" s="104"/>
      <c r="C30" s="66" t="s">
        <v>356</v>
      </c>
      <c r="D30" s="66" t="s">
        <v>488</v>
      </c>
    </row>
    <row r="31" spans="1:4" ht="16.899999999999999" hidden="1" customHeight="1" x14ac:dyDescent="0.3">
      <c r="A31" s="105">
        <v>15</v>
      </c>
      <c r="B31" s="102" t="s">
        <v>358</v>
      </c>
      <c r="C31" s="68" t="s">
        <v>360</v>
      </c>
      <c r="D31" s="66" t="s">
        <v>497</v>
      </c>
    </row>
    <row r="32" spans="1:4" ht="16.899999999999999" hidden="1" customHeight="1" x14ac:dyDescent="0.3">
      <c r="A32" s="106"/>
      <c r="B32" s="102"/>
      <c r="C32" s="68" t="s">
        <v>359</v>
      </c>
      <c r="D32" s="66" t="s">
        <v>469</v>
      </c>
    </row>
    <row r="33" spans="1:4" ht="16.899999999999999" customHeight="1" x14ac:dyDescent="0.3">
      <c r="A33" s="98">
        <v>16</v>
      </c>
      <c r="B33" s="102" t="s">
        <v>361</v>
      </c>
      <c r="C33" s="68" t="s">
        <v>363</v>
      </c>
      <c r="D33" s="66" t="s">
        <v>498</v>
      </c>
    </row>
    <row r="34" spans="1:4" ht="16.899999999999999" customHeight="1" x14ac:dyDescent="0.3">
      <c r="A34" s="99"/>
      <c r="B34" s="102"/>
      <c r="C34" s="68" t="s">
        <v>362</v>
      </c>
      <c r="D34" s="66" t="s">
        <v>488</v>
      </c>
    </row>
    <row r="35" spans="1:4" ht="16.899999999999999" customHeight="1" x14ac:dyDescent="0.3">
      <c r="A35" s="105">
        <v>17</v>
      </c>
      <c r="B35" s="102" t="s">
        <v>364</v>
      </c>
      <c r="C35" s="68" t="s">
        <v>366</v>
      </c>
      <c r="D35" s="66" t="s">
        <v>499</v>
      </c>
    </row>
    <row r="36" spans="1:4" ht="16.899999999999999" customHeight="1" x14ac:dyDescent="0.3">
      <c r="A36" s="106"/>
      <c r="B36" s="102"/>
      <c r="C36" s="68" t="s">
        <v>365</v>
      </c>
      <c r="D36" s="66" t="s">
        <v>488</v>
      </c>
    </row>
    <row r="37" spans="1:4" ht="16.899999999999999" customHeight="1" x14ac:dyDescent="0.3">
      <c r="A37" s="98">
        <v>18</v>
      </c>
      <c r="B37" s="102" t="s">
        <v>367</v>
      </c>
      <c r="C37" s="68" t="s">
        <v>368</v>
      </c>
      <c r="D37" s="66" t="s">
        <v>498</v>
      </c>
    </row>
    <row r="38" spans="1:4" ht="16.899999999999999" customHeight="1" x14ac:dyDescent="0.3">
      <c r="A38" s="99"/>
      <c r="B38" s="102"/>
      <c r="C38" s="68" t="s">
        <v>369</v>
      </c>
      <c r="D38" s="66" t="s">
        <v>488</v>
      </c>
    </row>
    <row r="39" spans="1:4" ht="16.899999999999999" customHeight="1" x14ac:dyDescent="0.3">
      <c r="A39" s="105">
        <v>19</v>
      </c>
      <c r="B39" s="102" t="s">
        <v>370</v>
      </c>
      <c r="C39" s="68" t="s">
        <v>371</v>
      </c>
      <c r="D39" s="66" t="s">
        <v>496</v>
      </c>
    </row>
    <row r="40" spans="1:4" ht="16.899999999999999" customHeight="1" x14ac:dyDescent="0.3">
      <c r="A40" s="106"/>
      <c r="B40" s="102"/>
      <c r="C40" s="68" t="s">
        <v>372</v>
      </c>
      <c r="D40" s="66" t="s">
        <v>488</v>
      </c>
    </row>
    <row r="41" spans="1:4" ht="16.899999999999999" customHeight="1" x14ac:dyDescent="0.3">
      <c r="A41" s="98">
        <v>20</v>
      </c>
      <c r="B41" s="102" t="s">
        <v>373</v>
      </c>
      <c r="C41" s="72" t="s">
        <v>375</v>
      </c>
      <c r="D41" s="66" t="s">
        <v>500</v>
      </c>
    </row>
    <row r="42" spans="1:4" ht="16.899999999999999" customHeight="1" x14ac:dyDescent="0.3">
      <c r="A42" s="99"/>
      <c r="B42" s="102"/>
      <c r="C42" s="68" t="s">
        <v>374</v>
      </c>
      <c r="D42" s="66" t="s">
        <v>488</v>
      </c>
    </row>
    <row r="43" spans="1:4" ht="16.899999999999999" hidden="1" customHeight="1" x14ac:dyDescent="0.3">
      <c r="A43" s="105">
        <v>21</v>
      </c>
      <c r="B43" s="102" t="s">
        <v>376</v>
      </c>
      <c r="C43" s="66" t="s">
        <v>378</v>
      </c>
      <c r="D43" s="66" t="s">
        <v>501</v>
      </c>
    </row>
    <row r="44" spans="1:4" ht="16.899999999999999" hidden="1" customHeight="1" x14ac:dyDescent="0.3">
      <c r="A44" s="106"/>
      <c r="B44" s="102"/>
      <c r="C44" s="66" t="s">
        <v>377</v>
      </c>
      <c r="D44" s="66" t="s">
        <v>469</v>
      </c>
    </row>
    <row r="45" spans="1:4" ht="16.899999999999999" customHeight="1" x14ac:dyDescent="0.3">
      <c r="A45" s="98">
        <v>22</v>
      </c>
      <c r="B45" s="102" t="s">
        <v>379</v>
      </c>
      <c r="C45" s="66" t="s">
        <v>381</v>
      </c>
      <c r="D45" s="66" t="s">
        <v>498</v>
      </c>
    </row>
    <row r="46" spans="1:4" ht="16.899999999999999" customHeight="1" x14ac:dyDescent="0.3">
      <c r="A46" s="99"/>
      <c r="B46" s="102"/>
      <c r="C46" s="66" t="s">
        <v>380</v>
      </c>
      <c r="D46" s="66" t="s">
        <v>488</v>
      </c>
    </row>
    <row r="47" spans="1:4" ht="16.899999999999999" hidden="1" customHeight="1" x14ac:dyDescent="0.3">
      <c r="A47" s="105">
        <v>23</v>
      </c>
      <c r="B47" s="102" t="s">
        <v>382</v>
      </c>
      <c r="C47" s="66" t="s">
        <v>384</v>
      </c>
      <c r="D47" s="66" t="s">
        <v>501</v>
      </c>
    </row>
    <row r="48" spans="1:4" ht="16.899999999999999" hidden="1" customHeight="1" x14ac:dyDescent="0.3">
      <c r="A48" s="106"/>
      <c r="B48" s="102"/>
      <c r="C48" s="66" t="s">
        <v>383</v>
      </c>
      <c r="D48" s="66" t="s">
        <v>469</v>
      </c>
    </row>
    <row r="49" spans="1:4" ht="16.899999999999999" hidden="1" customHeight="1" x14ac:dyDescent="0.3">
      <c r="A49" s="98">
        <v>24</v>
      </c>
      <c r="B49" s="100" t="s">
        <v>385</v>
      </c>
      <c r="C49" s="66" t="s">
        <v>387</v>
      </c>
      <c r="D49" s="66" t="s">
        <v>501</v>
      </c>
    </row>
    <row r="50" spans="1:4" ht="16.899999999999999" hidden="1" customHeight="1" x14ac:dyDescent="0.3">
      <c r="A50" s="99"/>
      <c r="B50" s="100"/>
      <c r="C50" s="66" t="s">
        <v>386</v>
      </c>
      <c r="D50" s="66" t="s">
        <v>469</v>
      </c>
    </row>
    <row r="51" spans="1:4" ht="16.899999999999999" hidden="1" customHeight="1" x14ac:dyDescent="0.3">
      <c r="A51" s="105">
        <v>25</v>
      </c>
      <c r="B51" s="100" t="s">
        <v>388</v>
      </c>
      <c r="C51" s="66" t="s">
        <v>390</v>
      </c>
      <c r="D51" s="66" t="s">
        <v>501</v>
      </c>
    </row>
    <row r="52" spans="1:4" ht="16.899999999999999" hidden="1" customHeight="1" x14ac:dyDescent="0.3">
      <c r="A52" s="106"/>
      <c r="B52" s="100"/>
      <c r="C52" s="66" t="s">
        <v>389</v>
      </c>
      <c r="D52" s="66" t="s">
        <v>469</v>
      </c>
    </row>
    <row r="53" spans="1:4" ht="16.899999999999999" customHeight="1" x14ac:dyDescent="0.3">
      <c r="A53" s="98">
        <v>26</v>
      </c>
      <c r="B53" s="100" t="s">
        <v>391</v>
      </c>
      <c r="C53" s="66" t="s">
        <v>393</v>
      </c>
      <c r="D53" s="66" t="s">
        <v>498</v>
      </c>
    </row>
    <row r="54" spans="1:4" ht="16.899999999999999" customHeight="1" x14ac:dyDescent="0.3">
      <c r="A54" s="99"/>
      <c r="B54" s="100"/>
      <c r="C54" s="66" t="s">
        <v>392</v>
      </c>
      <c r="D54" s="66" t="s">
        <v>488</v>
      </c>
    </row>
    <row r="55" spans="1:4" ht="16.899999999999999" customHeight="1" x14ac:dyDescent="0.3">
      <c r="A55" s="105">
        <v>27</v>
      </c>
      <c r="B55" s="100" t="s">
        <v>394</v>
      </c>
      <c r="C55" s="66" t="s">
        <v>396</v>
      </c>
      <c r="D55" s="66" t="s">
        <v>498</v>
      </c>
    </row>
    <row r="56" spans="1:4" ht="16.899999999999999" customHeight="1" x14ac:dyDescent="0.3">
      <c r="A56" s="106"/>
      <c r="B56" s="100"/>
      <c r="C56" s="66" t="s">
        <v>395</v>
      </c>
      <c r="D56" s="66" t="s">
        <v>488</v>
      </c>
    </row>
    <row r="57" spans="1:4" ht="16.899999999999999" customHeight="1" x14ac:dyDescent="0.3">
      <c r="A57" s="98">
        <v>28</v>
      </c>
      <c r="B57" s="109" t="s">
        <v>397</v>
      </c>
      <c r="C57" s="66" t="s">
        <v>399</v>
      </c>
      <c r="D57" s="66" t="s">
        <v>495</v>
      </c>
    </row>
    <row r="58" spans="1:4" ht="16.899999999999999" customHeight="1" x14ac:dyDescent="0.3">
      <c r="A58" s="99"/>
      <c r="B58" s="109"/>
      <c r="C58" s="66" t="s">
        <v>398</v>
      </c>
      <c r="D58" s="66" t="s">
        <v>488</v>
      </c>
    </row>
    <row r="59" spans="1:4" ht="16.899999999999999" customHeight="1" x14ac:dyDescent="0.3">
      <c r="A59" s="105">
        <v>29</v>
      </c>
      <c r="B59" s="109" t="s">
        <v>315</v>
      </c>
      <c r="C59" s="79" t="s">
        <v>401</v>
      </c>
      <c r="D59" s="66" t="s">
        <v>502</v>
      </c>
    </row>
    <row r="60" spans="1:4" ht="16.899999999999999" customHeight="1" x14ac:dyDescent="0.3">
      <c r="A60" s="106"/>
      <c r="B60" s="109"/>
      <c r="C60" s="66" t="s">
        <v>400</v>
      </c>
      <c r="D60" s="66" t="s">
        <v>488</v>
      </c>
    </row>
    <row r="61" spans="1:4" ht="16.899999999999999" hidden="1" customHeight="1" x14ac:dyDescent="0.3">
      <c r="A61" s="98">
        <v>30</v>
      </c>
      <c r="B61" s="109" t="s">
        <v>316</v>
      </c>
      <c r="C61" s="79" t="s">
        <v>403</v>
      </c>
      <c r="D61" s="66" t="s">
        <v>501</v>
      </c>
    </row>
    <row r="62" spans="1:4" ht="16.899999999999999" hidden="1" customHeight="1" x14ac:dyDescent="0.3">
      <c r="A62" s="99"/>
      <c r="B62" s="109"/>
      <c r="C62" s="66" t="s">
        <v>402</v>
      </c>
      <c r="D62" s="66" t="s">
        <v>469</v>
      </c>
    </row>
    <row r="63" spans="1:4" ht="16.899999999999999" hidden="1" customHeight="1" x14ac:dyDescent="0.3">
      <c r="A63" s="105">
        <v>31</v>
      </c>
      <c r="B63" s="109" t="s">
        <v>404</v>
      </c>
      <c r="C63" s="66" t="s">
        <v>406</v>
      </c>
      <c r="D63" s="66" t="s">
        <v>501</v>
      </c>
    </row>
    <row r="64" spans="1:4" ht="16.899999999999999" hidden="1" customHeight="1" x14ac:dyDescent="0.3">
      <c r="A64" s="106"/>
      <c r="B64" s="109"/>
      <c r="C64" s="66" t="s">
        <v>405</v>
      </c>
      <c r="D64" s="66" t="s">
        <v>469</v>
      </c>
    </row>
    <row r="65" spans="1:4" ht="16.899999999999999" hidden="1" customHeight="1" x14ac:dyDescent="0.3">
      <c r="A65" s="98">
        <v>32</v>
      </c>
      <c r="B65" s="102" t="s">
        <v>407</v>
      </c>
      <c r="C65" s="79" t="s">
        <v>409</v>
      </c>
      <c r="D65" s="66" t="s">
        <v>503</v>
      </c>
    </row>
    <row r="66" spans="1:4" ht="16.899999999999999" hidden="1" customHeight="1" x14ac:dyDescent="0.3">
      <c r="A66" s="99"/>
      <c r="B66" s="102"/>
      <c r="C66" s="66" t="s">
        <v>408</v>
      </c>
      <c r="D66" s="66" t="s">
        <v>469</v>
      </c>
    </row>
    <row r="67" spans="1:4" ht="16.899999999999999" customHeight="1" x14ac:dyDescent="0.3">
      <c r="A67" s="105">
        <v>33</v>
      </c>
      <c r="B67" s="102" t="s">
        <v>410</v>
      </c>
      <c r="C67" s="66" t="s">
        <v>411</v>
      </c>
      <c r="D67" s="66" t="s">
        <v>493</v>
      </c>
    </row>
    <row r="68" spans="1:4" ht="16.899999999999999" customHeight="1" x14ac:dyDescent="0.3">
      <c r="A68" s="106"/>
      <c r="B68" s="102"/>
      <c r="C68" s="79" t="s">
        <v>412</v>
      </c>
      <c r="D68" s="66" t="s">
        <v>488</v>
      </c>
    </row>
    <row r="69" spans="1:4" ht="16.899999999999999" hidden="1" customHeight="1" x14ac:dyDescent="0.3">
      <c r="A69" s="98">
        <v>34</v>
      </c>
      <c r="B69" s="102" t="s">
        <v>413</v>
      </c>
      <c r="C69" s="66" t="s">
        <v>415</v>
      </c>
      <c r="D69" s="66" t="s">
        <v>497</v>
      </c>
    </row>
    <row r="70" spans="1:4" ht="16.899999999999999" hidden="1" customHeight="1" x14ac:dyDescent="0.3">
      <c r="A70" s="99"/>
      <c r="B70" s="102"/>
      <c r="C70" s="66" t="s">
        <v>414</v>
      </c>
      <c r="D70" s="66" t="s">
        <v>469</v>
      </c>
    </row>
    <row r="71" spans="1:4" ht="16.899999999999999" hidden="1" customHeight="1" x14ac:dyDescent="0.3">
      <c r="A71" s="105">
        <v>35</v>
      </c>
      <c r="B71" s="102" t="s">
        <v>416</v>
      </c>
      <c r="C71" s="79" t="s">
        <v>418</v>
      </c>
      <c r="D71" s="66" t="s">
        <v>501</v>
      </c>
    </row>
    <row r="72" spans="1:4" ht="16.899999999999999" hidden="1" customHeight="1" x14ac:dyDescent="0.3">
      <c r="A72" s="106"/>
      <c r="B72" s="102"/>
      <c r="C72" s="73" t="s">
        <v>417</v>
      </c>
      <c r="D72" s="66" t="s">
        <v>469</v>
      </c>
    </row>
    <row r="73" spans="1:4" ht="16.899999999999999" customHeight="1" x14ac:dyDescent="0.3">
      <c r="A73" s="98">
        <v>36</v>
      </c>
      <c r="B73" s="102" t="s">
        <v>318</v>
      </c>
      <c r="C73" s="79" t="s">
        <v>420</v>
      </c>
      <c r="D73" s="66" t="s">
        <v>493</v>
      </c>
    </row>
    <row r="74" spans="1:4" ht="16.899999999999999" customHeight="1" x14ac:dyDescent="0.3">
      <c r="A74" s="99"/>
      <c r="B74" s="102"/>
      <c r="C74" s="66" t="s">
        <v>419</v>
      </c>
      <c r="D74" s="66" t="s">
        <v>488</v>
      </c>
    </row>
    <row r="75" spans="1:4" ht="16.899999999999999" customHeight="1" x14ac:dyDescent="0.3">
      <c r="A75" s="105">
        <v>37</v>
      </c>
      <c r="B75" s="110" t="s">
        <v>421</v>
      </c>
      <c r="C75" s="66" t="s">
        <v>423</v>
      </c>
      <c r="D75" s="66" t="s">
        <v>495</v>
      </c>
    </row>
    <row r="76" spans="1:4" ht="16.899999999999999" customHeight="1" x14ac:dyDescent="0.3">
      <c r="A76" s="106"/>
      <c r="B76" s="111"/>
      <c r="C76" s="66" t="s">
        <v>422</v>
      </c>
      <c r="D76" s="66" t="s">
        <v>488</v>
      </c>
    </row>
    <row r="77" spans="1:4" ht="16.899999999999999" customHeight="1" x14ac:dyDescent="0.3">
      <c r="A77" s="98">
        <v>38</v>
      </c>
      <c r="B77" s="110" t="s">
        <v>424</v>
      </c>
      <c r="C77" s="79" t="s">
        <v>426</v>
      </c>
      <c r="D77" s="66" t="s">
        <v>504</v>
      </c>
    </row>
    <row r="78" spans="1:4" ht="16.899999999999999" customHeight="1" x14ac:dyDescent="0.3">
      <c r="A78" s="99"/>
      <c r="B78" s="111"/>
      <c r="C78" s="73" t="s">
        <v>425</v>
      </c>
      <c r="D78" s="66" t="s">
        <v>488</v>
      </c>
    </row>
    <row r="79" spans="1:4" ht="22.5" customHeight="1" x14ac:dyDescent="0.3"/>
    <row r="80" spans="1:4" ht="22.5" customHeight="1" x14ac:dyDescent="0.3">
      <c r="C80" s="63" t="s">
        <v>506</v>
      </c>
      <c r="D80" s="63" t="s">
        <v>505</v>
      </c>
    </row>
    <row r="81" ht="22.5" customHeight="1" x14ac:dyDescent="0.3"/>
    <row r="82" ht="22.5" customHeight="1" x14ac:dyDescent="0.3"/>
    <row r="83" ht="22.5" customHeight="1" x14ac:dyDescent="0.3"/>
    <row r="84" ht="22.5" customHeight="1" x14ac:dyDescent="0.3"/>
    <row r="85" ht="22.5" customHeight="1" x14ac:dyDescent="0.3"/>
    <row r="86" ht="22.5" customHeight="1" x14ac:dyDescent="0.3"/>
    <row r="87" ht="22.5" customHeight="1" x14ac:dyDescent="0.3"/>
  </sheetData>
  <autoFilter ref="A1:D78">
    <filterColumn colId="3">
      <filters>
        <filter val="DF(남)"/>
        <filter val="TT10(남)"/>
        <filter val="TT11(남)"/>
        <filter val="TT7(남)"/>
        <filter val="TT8(남)"/>
        <filter val="TT9(남)"/>
        <filter val="남"/>
      </filters>
    </filterColumn>
  </autoFilter>
  <mergeCells count="77">
    <mergeCell ref="A67:A68"/>
    <mergeCell ref="B67:B68"/>
    <mergeCell ref="A75:A76"/>
    <mergeCell ref="B75:B76"/>
    <mergeCell ref="A77:A78"/>
    <mergeCell ref="B77:B78"/>
    <mergeCell ref="A69:A70"/>
    <mergeCell ref="B69:B70"/>
    <mergeCell ref="A71:A72"/>
    <mergeCell ref="B71:B72"/>
    <mergeCell ref="A73:A74"/>
    <mergeCell ref="B73:B74"/>
    <mergeCell ref="A61:A62"/>
    <mergeCell ref="B61:B62"/>
    <mergeCell ref="A63:A64"/>
    <mergeCell ref="B63:B64"/>
    <mergeCell ref="A65:A66"/>
    <mergeCell ref="B65:B66"/>
    <mergeCell ref="A55:A56"/>
    <mergeCell ref="B55:B56"/>
    <mergeCell ref="A57:A58"/>
    <mergeCell ref="B57:B58"/>
    <mergeCell ref="A59:A60"/>
    <mergeCell ref="B59:B60"/>
    <mergeCell ref="A49:A50"/>
    <mergeCell ref="B49:B50"/>
    <mergeCell ref="A51:A52"/>
    <mergeCell ref="B51:B52"/>
    <mergeCell ref="A53:A54"/>
    <mergeCell ref="B53:B54"/>
    <mergeCell ref="A43:A44"/>
    <mergeCell ref="B43:B44"/>
    <mergeCell ref="A45:A46"/>
    <mergeCell ref="B45:B46"/>
    <mergeCell ref="A47:A48"/>
    <mergeCell ref="B47:B48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A1:D1"/>
    <mergeCell ref="A3:A4"/>
    <mergeCell ref="B3:B4"/>
    <mergeCell ref="A5:A6"/>
    <mergeCell ref="B5:B6"/>
  </mergeCells>
  <phoneticPr fontId="1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D88"/>
  <sheetViews>
    <sheetView zoomScaleNormal="100" zoomScaleSheetLayoutView="75" workbookViewId="0">
      <selection activeCell="B69" sqref="B69:B70"/>
    </sheetView>
  </sheetViews>
  <sheetFormatPr defaultColWidth="8.75" defaultRowHeight="16.5" x14ac:dyDescent="0.3"/>
  <cols>
    <col min="1" max="1" width="7.75" style="63" customWidth="1"/>
    <col min="2" max="2" width="13.625" style="63" customWidth="1"/>
    <col min="3" max="3" width="12.25" style="63" customWidth="1"/>
    <col min="4" max="4" width="11.125" style="63" customWidth="1"/>
    <col min="5" max="16384" width="8.75" style="63"/>
  </cols>
  <sheetData>
    <row r="1" spans="1:4" ht="28.15" customHeight="1" x14ac:dyDescent="0.3">
      <c r="A1" s="80" t="s">
        <v>319</v>
      </c>
      <c r="B1" s="80"/>
      <c r="C1" s="80"/>
      <c r="D1" s="80"/>
    </row>
    <row r="2" spans="1:4" ht="18" hidden="1" customHeight="1" x14ac:dyDescent="0.3">
      <c r="A2" s="64" t="s">
        <v>296</v>
      </c>
      <c r="B2" s="65" t="s">
        <v>320</v>
      </c>
      <c r="C2" s="65" t="s">
        <v>229</v>
      </c>
      <c r="D2" s="70" t="s">
        <v>321</v>
      </c>
    </row>
    <row r="3" spans="1:4" ht="16.899999999999999" hidden="1" customHeight="1" x14ac:dyDescent="0.3">
      <c r="A3" s="105">
        <v>1</v>
      </c>
      <c r="B3" s="100" t="s">
        <v>322</v>
      </c>
      <c r="C3" s="66" t="s">
        <v>324</v>
      </c>
      <c r="D3" s="66" t="s">
        <v>489</v>
      </c>
    </row>
    <row r="4" spans="1:4" ht="16.899999999999999" hidden="1" customHeight="1" x14ac:dyDescent="0.3">
      <c r="A4" s="106"/>
      <c r="B4" s="100"/>
      <c r="C4" s="66" t="s">
        <v>323</v>
      </c>
      <c r="D4" s="66" t="s">
        <v>488</v>
      </c>
    </row>
    <row r="5" spans="1:4" ht="16.899999999999999" customHeight="1" x14ac:dyDescent="0.3">
      <c r="A5" s="105">
        <v>2</v>
      </c>
      <c r="B5" s="100" t="s">
        <v>325</v>
      </c>
      <c r="C5" s="66" t="s">
        <v>326</v>
      </c>
      <c r="D5" s="66" t="s">
        <v>490</v>
      </c>
    </row>
    <row r="6" spans="1:4" ht="16.899999999999999" customHeight="1" x14ac:dyDescent="0.3">
      <c r="A6" s="106"/>
      <c r="B6" s="100"/>
      <c r="C6" s="66" t="s">
        <v>327</v>
      </c>
      <c r="D6" s="66" t="s">
        <v>469</v>
      </c>
    </row>
    <row r="7" spans="1:4" ht="16.899999999999999" hidden="1" customHeight="1" x14ac:dyDescent="0.3">
      <c r="A7" s="105">
        <v>3</v>
      </c>
      <c r="B7" s="100" t="s">
        <v>328</v>
      </c>
      <c r="C7" s="66" t="s">
        <v>330</v>
      </c>
      <c r="D7" s="66" t="s">
        <v>489</v>
      </c>
    </row>
    <row r="8" spans="1:4" ht="16.899999999999999" hidden="1" customHeight="1" x14ac:dyDescent="0.3">
      <c r="A8" s="106"/>
      <c r="B8" s="100"/>
      <c r="C8" s="66" t="s">
        <v>329</v>
      </c>
      <c r="D8" s="66" t="s">
        <v>488</v>
      </c>
    </row>
    <row r="9" spans="1:4" ht="17.25" hidden="1" x14ac:dyDescent="0.3">
      <c r="A9" s="98">
        <v>4</v>
      </c>
      <c r="B9" s="100" t="s">
        <v>298</v>
      </c>
      <c r="C9" s="66" t="s">
        <v>299</v>
      </c>
      <c r="D9" s="66" t="s">
        <v>489</v>
      </c>
    </row>
    <row r="10" spans="1:4" ht="17.25" hidden="1" x14ac:dyDescent="0.3">
      <c r="A10" s="99"/>
      <c r="B10" s="100"/>
      <c r="C10" s="66" t="s">
        <v>300</v>
      </c>
      <c r="D10" s="66" t="s">
        <v>488</v>
      </c>
    </row>
    <row r="11" spans="1:4" ht="17.25" hidden="1" x14ac:dyDescent="0.3">
      <c r="A11" s="105">
        <v>5</v>
      </c>
      <c r="B11" s="100" t="s">
        <v>301</v>
      </c>
      <c r="C11" s="66" t="s">
        <v>302</v>
      </c>
      <c r="D11" s="66" t="s">
        <v>491</v>
      </c>
    </row>
    <row r="12" spans="1:4" ht="17.25" hidden="1" x14ac:dyDescent="0.3">
      <c r="A12" s="106"/>
      <c r="B12" s="100"/>
      <c r="C12" s="66" t="s">
        <v>303</v>
      </c>
      <c r="D12" s="66" t="s">
        <v>488</v>
      </c>
    </row>
    <row r="13" spans="1:4" ht="16.899999999999999" customHeight="1" x14ac:dyDescent="0.3">
      <c r="A13" s="98">
        <v>6</v>
      </c>
      <c r="B13" s="107" t="s">
        <v>331</v>
      </c>
      <c r="C13" s="66" t="s">
        <v>333</v>
      </c>
      <c r="D13" s="66" t="s">
        <v>490</v>
      </c>
    </row>
    <row r="14" spans="1:4" ht="16.899999999999999" customHeight="1" x14ac:dyDescent="0.3">
      <c r="A14" s="99"/>
      <c r="B14" s="108"/>
      <c r="C14" s="66" t="s">
        <v>332</v>
      </c>
      <c r="D14" s="66" t="s">
        <v>469</v>
      </c>
    </row>
    <row r="15" spans="1:4" ht="16.899999999999999" hidden="1" customHeight="1" x14ac:dyDescent="0.3">
      <c r="A15" s="105">
        <v>7</v>
      </c>
      <c r="B15" s="107" t="s">
        <v>334</v>
      </c>
      <c r="C15" s="66" t="s">
        <v>336</v>
      </c>
      <c r="D15" s="66" t="s">
        <v>492</v>
      </c>
    </row>
    <row r="16" spans="1:4" ht="16.899999999999999" hidden="1" customHeight="1" x14ac:dyDescent="0.3">
      <c r="A16" s="106"/>
      <c r="B16" s="108"/>
      <c r="C16" s="66" t="s">
        <v>335</v>
      </c>
      <c r="D16" s="66" t="s">
        <v>488</v>
      </c>
    </row>
    <row r="17" spans="1:4" ht="16.899999999999999" hidden="1" customHeight="1" x14ac:dyDescent="0.3">
      <c r="A17" s="98">
        <v>8</v>
      </c>
      <c r="B17" s="100" t="s">
        <v>337</v>
      </c>
      <c r="C17" s="66" t="s">
        <v>339</v>
      </c>
      <c r="D17" s="66" t="s">
        <v>493</v>
      </c>
    </row>
    <row r="18" spans="1:4" ht="16.899999999999999" hidden="1" customHeight="1" x14ac:dyDescent="0.3">
      <c r="A18" s="99"/>
      <c r="B18" s="100"/>
      <c r="C18" s="66" t="s">
        <v>338</v>
      </c>
      <c r="D18" s="66" t="s">
        <v>488</v>
      </c>
    </row>
    <row r="19" spans="1:4" ht="16.899999999999999" customHeight="1" x14ac:dyDescent="0.3">
      <c r="A19" s="105">
        <v>9</v>
      </c>
      <c r="B19" s="100" t="s">
        <v>340</v>
      </c>
      <c r="C19" s="66" t="s">
        <v>342</v>
      </c>
      <c r="D19" s="66" t="s">
        <v>494</v>
      </c>
    </row>
    <row r="20" spans="1:4" ht="16.899999999999999" customHeight="1" x14ac:dyDescent="0.3">
      <c r="A20" s="106"/>
      <c r="B20" s="100"/>
      <c r="C20" s="66" t="s">
        <v>341</v>
      </c>
      <c r="D20" s="66" t="s">
        <v>469</v>
      </c>
    </row>
    <row r="21" spans="1:4" ht="16.899999999999999" hidden="1" customHeight="1" x14ac:dyDescent="0.3">
      <c r="A21" s="98">
        <v>10</v>
      </c>
      <c r="B21" s="100" t="s">
        <v>343</v>
      </c>
      <c r="C21" s="66" t="s">
        <v>345</v>
      </c>
      <c r="D21" s="66" t="s">
        <v>495</v>
      </c>
    </row>
    <row r="22" spans="1:4" ht="16.899999999999999" hidden="1" customHeight="1" x14ac:dyDescent="0.3">
      <c r="A22" s="99"/>
      <c r="B22" s="100"/>
      <c r="C22" s="66" t="s">
        <v>344</v>
      </c>
      <c r="D22" s="66" t="s">
        <v>488</v>
      </c>
    </row>
    <row r="23" spans="1:4" ht="16.899999999999999" hidden="1" customHeight="1" x14ac:dyDescent="0.3">
      <c r="A23" s="105">
        <v>11</v>
      </c>
      <c r="B23" s="100" t="s">
        <v>346</v>
      </c>
      <c r="C23" s="66" t="s">
        <v>348</v>
      </c>
      <c r="D23" s="66" t="s">
        <v>496</v>
      </c>
    </row>
    <row r="24" spans="1:4" ht="16.899999999999999" hidden="1" customHeight="1" x14ac:dyDescent="0.3">
      <c r="A24" s="106"/>
      <c r="B24" s="100"/>
      <c r="C24" s="66" t="s">
        <v>347</v>
      </c>
      <c r="D24" s="66" t="s">
        <v>488</v>
      </c>
    </row>
    <row r="25" spans="1:4" ht="16.899999999999999" hidden="1" customHeight="1" x14ac:dyDescent="0.3">
      <c r="A25" s="98">
        <v>12</v>
      </c>
      <c r="B25" s="100" t="s">
        <v>349</v>
      </c>
      <c r="C25" s="66" t="s">
        <v>351</v>
      </c>
      <c r="D25" s="66" t="s">
        <v>496</v>
      </c>
    </row>
    <row r="26" spans="1:4" ht="16.899999999999999" hidden="1" customHeight="1" x14ac:dyDescent="0.3">
      <c r="A26" s="99"/>
      <c r="B26" s="100"/>
      <c r="C26" s="66" t="s">
        <v>350</v>
      </c>
      <c r="D26" s="66" t="s">
        <v>488</v>
      </c>
    </row>
    <row r="27" spans="1:4" ht="16.899999999999999" customHeight="1" x14ac:dyDescent="0.3">
      <c r="A27" s="105">
        <v>13</v>
      </c>
      <c r="B27" s="104" t="s">
        <v>352</v>
      </c>
      <c r="C27" s="66" t="s">
        <v>354</v>
      </c>
      <c r="D27" s="66" t="s">
        <v>497</v>
      </c>
    </row>
    <row r="28" spans="1:4" ht="16.899999999999999" customHeight="1" x14ac:dyDescent="0.3">
      <c r="A28" s="106"/>
      <c r="B28" s="104"/>
      <c r="C28" s="66" t="s">
        <v>353</v>
      </c>
      <c r="D28" s="66" t="s">
        <v>469</v>
      </c>
    </row>
    <row r="29" spans="1:4" ht="16.899999999999999" hidden="1" customHeight="1" x14ac:dyDescent="0.3">
      <c r="A29" s="98">
        <v>14</v>
      </c>
      <c r="B29" s="104" t="s">
        <v>355</v>
      </c>
      <c r="C29" s="66" t="s">
        <v>357</v>
      </c>
      <c r="D29" s="66" t="s">
        <v>495</v>
      </c>
    </row>
    <row r="30" spans="1:4" ht="16.899999999999999" hidden="1" customHeight="1" x14ac:dyDescent="0.3">
      <c r="A30" s="99"/>
      <c r="B30" s="104"/>
      <c r="C30" s="66" t="s">
        <v>356</v>
      </c>
      <c r="D30" s="66" t="s">
        <v>488</v>
      </c>
    </row>
    <row r="31" spans="1:4" ht="16.899999999999999" customHeight="1" x14ac:dyDescent="0.3">
      <c r="A31" s="105">
        <v>15</v>
      </c>
      <c r="B31" s="102" t="s">
        <v>358</v>
      </c>
      <c r="C31" s="68" t="s">
        <v>360</v>
      </c>
      <c r="D31" s="66" t="s">
        <v>497</v>
      </c>
    </row>
    <row r="32" spans="1:4" ht="16.899999999999999" customHeight="1" x14ac:dyDescent="0.3">
      <c r="A32" s="106"/>
      <c r="B32" s="102"/>
      <c r="C32" s="68" t="s">
        <v>359</v>
      </c>
      <c r="D32" s="66" t="s">
        <v>469</v>
      </c>
    </row>
    <row r="33" spans="1:4" ht="16.899999999999999" hidden="1" customHeight="1" x14ac:dyDescent="0.3">
      <c r="A33" s="98">
        <v>16</v>
      </c>
      <c r="B33" s="102" t="s">
        <v>361</v>
      </c>
      <c r="C33" s="68" t="s">
        <v>363</v>
      </c>
      <c r="D33" s="66" t="s">
        <v>498</v>
      </c>
    </row>
    <row r="34" spans="1:4" ht="16.899999999999999" hidden="1" customHeight="1" x14ac:dyDescent="0.3">
      <c r="A34" s="99"/>
      <c r="B34" s="102"/>
      <c r="C34" s="68" t="s">
        <v>362</v>
      </c>
      <c r="D34" s="66" t="s">
        <v>488</v>
      </c>
    </row>
    <row r="35" spans="1:4" ht="16.899999999999999" hidden="1" customHeight="1" x14ac:dyDescent="0.3">
      <c r="A35" s="105">
        <v>17</v>
      </c>
      <c r="B35" s="102" t="s">
        <v>364</v>
      </c>
      <c r="C35" s="68" t="s">
        <v>366</v>
      </c>
      <c r="D35" s="66" t="s">
        <v>499</v>
      </c>
    </row>
    <row r="36" spans="1:4" ht="16.899999999999999" hidden="1" customHeight="1" x14ac:dyDescent="0.3">
      <c r="A36" s="106"/>
      <c r="B36" s="102"/>
      <c r="C36" s="68" t="s">
        <v>365</v>
      </c>
      <c r="D36" s="66" t="s">
        <v>488</v>
      </c>
    </row>
    <row r="37" spans="1:4" ht="16.899999999999999" hidden="1" customHeight="1" x14ac:dyDescent="0.3">
      <c r="A37" s="98">
        <v>18</v>
      </c>
      <c r="B37" s="102" t="s">
        <v>367</v>
      </c>
      <c r="C37" s="68" t="s">
        <v>368</v>
      </c>
      <c r="D37" s="66" t="s">
        <v>498</v>
      </c>
    </row>
    <row r="38" spans="1:4" ht="16.899999999999999" hidden="1" customHeight="1" x14ac:dyDescent="0.3">
      <c r="A38" s="99"/>
      <c r="B38" s="102"/>
      <c r="C38" s="68" t="s">
        <v>369</v>
      </c>
      <c r="D38" s="66" t="s">
        <v>488</v>
      </c>
    </row>
    <row r="39" spans="1:4" ht="16.899999999999999" hidden="1" customHeight="1" x14ac:dyDescent="0.3">
      <c r="A39" s="105">
        <v>19</v>
      </c>
      <c r="B39" s="102" t="s">
        <v>370</v>
      </c>
      <c r="C39" s="68" t="s">
        <v>371</v>
      </c>
      <c r="D39" s="66" t="s">
        <v>496</v>
      </c>
    </row>
    <row r="40" spans="1:4" ht="16.899999999999999" hidden="1" customHeight="1" x14ac:dyDescent="0.3">
      <c r="A40" s="106"/>
      <c r="B40" s="102"/>
      <c r="C40" s="68" t="s">
        <v>372</v>
      </c>
      <c r="D40" s="66" t="s">
        <v>488</v>
      </c>
    </row>
    <row r="41" spans="1:4" ht="16.899999999999999" hidden="1" customHeight="1" x14ac:dyDescent="0.3">
      <c r="A41" s="98">
        <v>20</v>
      </c>
      <c r="B41" s="102" t="s">
        <v>373</v>
      </c>
      <c r="C41" s="72" t="s">
        <v>375</v>
      </c>
      <c r="D41" s="66" t="s">
        <v>500</v>
      </c>
    </row>
    <row r="42" spans="1:4" ht="16.899999999999999" hidden="1" customHeight="1" x14ac:dyDescent="0.3">
      <c r="A42" s="99"/>
      <c r="B42" s="102"/>
      <c r="C42" s="68" t="s">
        <v>374</v>
      </c>
      <c r="D42" s="66" t="s">
        <v>488</v>
      </c>
    </row>
    <row r="43" spans="1:4" ht="16.899999999999999" customHeight="1" x14ac:dyDescent="0.3">
      <c r="A43" s="105">
        <v>21</v>
      </c>
      <c r="B43" s="102" t="s">
        <v>376</v>
      </c>
      <c r="C43" s="66" t="s">
        <v>378</v>
      </c>
      <c r="D43" s="66" t="s">
        <v>501</v>
      </c>
    </row>
    <row r="44" spans="1:4" ht="16.899999999999999" customHeight="1" x14ac:dyDescent="0.3">
      <c r="A44" s="106"/>
      <c r="B44" s="102"/>
      <c r="C44" s="66" t="s">
        <v>377</v>
      </c>
      <c r="D44" s="66" t="s">
        <v>469</v>
      </c>
    </row>
    <row r="45" spans="1:4" ht="16.899999999999999" hidden="1" customHeight="1" x14ac:dyDescent="0.3">
      <c r="A45" s="98">
        <v>22</v>
      </c>
      <c r="B45" s="102" t="s">
        <v>379</v>
      </c>
      <c r="C45" s="66" t="s">
        <v>381</v>
      </c>
      <c r="D45" s="66" t="s">
        <v>498</v>
      </c>
    </row>
    <row r="46" spans="1:4" ht="16.899999999999999" hidden="1" customHeight="1" x14ac:dyDescent="0.3">
      <c r="A46" s="99"/>
      <c r="B46" s="102"/>
      <c r="C46" s="66" t="s">
        <v>380</v>
      </c>
      <c r="D46" s="66" t="s">
        <v>488</v>
      </c>
    </row>
    <row r="47" spans="1:4" ht="16.899999999999999" customHeight="1" x14ac:dyDescent="0.3">
      <c r="A47" s="105">
        <v>23</v>
      </c>
      <c r="B47" s="102" t="s">
        <v>382</v>
      </c>
      <c r="C47" s="66" t="s">
        <v>384</v>
      </c>
      <c r="D47" s="66" t="s">
        <v>501</v>
      </c>
    </row>
    <row r="48" spans="1:4" ht="16.899999999999999" customHeight="1" x14ac:dyDescent="0.3">
      <c r="A48" s="106"/>
      <c r="B48" s="102"/>
      <c r="C48" s="66" t="s">
        <v>383</v>
      </c>
      <c r="D48" s="66" t="s">
        <v>469</v>
      </c>
    </row>
    <row r="49" spans="1:4" ht="16.899999999999999" customHeight="1" x14ac:dyDescent="0.3">
      <c r="A49" s="98">
        <v>24</v>
      </c>
      <c r="B49" s="100" t="s">
        <v>385</v>
      </c>
      <c r="C49" s="66" t="s">
        <v>387</v>
      </c>
      <c r="D49" s="66" t="s">
        <v>501</v>
      </c>
    </row>
    <row r="50" spans="1:4" ht="16.899999999999999" customHeight="1" x14ac:dyDescent="0.3">
      <c r="A50" s="99"/>
      <c r="B50" s="100"/>
      <c r="C50" s="66" t="s">
        <v>386</v>
      </c>
      <c r="D50" s="66" t="s">
        <v>469</v>
      </c>
    </row>
    <row r="51" spans="1:4" ht="16.899999999999999" customHeight="1" x14ac:dyDescent="0.3">
      <c r="A51" s="105">
        <v>25</v>
      </c>
      <c r="B51" s="100" t="s">
        <v>388</v>
      </c>
      <c r="C51" s="66" t="s">
        <v>390</v>
      </c>
      <c r="D51" s="66" t="s">
        <v>501</v>
      </c>
    </row>
    <row r="52" spans="1:4" ht="16.899999999999999" customHeight="1" x14ac:dyDescent="0.3">
      <c r="A52" s="106"/>
      <c r="B52" s="100"/>
      <c r="C52" s="66" t="s">
        <v>389</v>
      </c>
      <c r="D52" s="66" t="s">
        <v>469</v>
      </c>
    </row>
    <row r="53" spans="1:4" ht="16.899999999999999" hidden="1" customHeight="1" x14ac:dyDescent="0.3">
      <c r="A53" s="98">
        <v>26</v>
      </c>
      <c r="B53" s="100" t="s">
        <v>391</v>
      </c>
      <c r="C53" s="66" t="s">
        <v>393</v>
      </c>
      <c r="D53" s="66" t="s">
        <v>498</v>
      </c>
    </row>
    <row r="54" spans="1:4" ht="16.899999999999999" hidden="1" customHeight="1" x14ac:dyDescent="0.3">
      <c r="A54" s="99"/>
      <c r="B54" s="100"/>
      <c r="C54" s="66" t="s">
        <v>392</v>
      </c>
      <c r="D54" s="66" t="s">
        <v>488</v>
      </c>
    </row>
    <row r="55" spans="1:4" ht="16.899999999999999" hidden="1" customHeight="1" x14ac:dyDescent="0.3">
      <c r="A55" s="105">
        <v>27</v>
      </c>
      <c r="B55" s="100" t="s">
        <v>394</v>
      </c>
      <c r="C55" s="66" t="s">
        <v>396</v>
      </c>
      <c r="D55" s="66" t="s">
        <v>498</v>
      </c>
    </row>
    <row r="56" spans="1:4" ht="16.899999999999999" hidden="1" customHeight="1" x14ac:dyDescent="0.3">
      <c r="A56" s="106"/>
      <c r="B56" s="100"/>
      <c r="C56" s="66" t="s">
        <v>395</v>
      </c>
      <c r="D56" s="66" t="s">
        <v>488</v>
      </c>
    </row>
    <row r="57" spans="1:4" ht="16.899999999999999" hidden="1" customHeight="1" x14ac:dyDescent="0.3">
      <c r="A57" s="98">
        <v>28</v>
      </c>
      <c r="B57" s="109" t="s">
        <v>397</v>
      </c>
      <c r="C57" s="66" t="s">
        <v>399</v>
      </c>
      <c r="D57" s="66" t="s">
        <v>495</v>
      </c>
    </row>
    <row r="58" spans="1:4" ht="16.899999999999999" hidden="1" customHeight="1" x14ac:dyDescent="0.3">
      <c r="A58" s="99"/>
      <c r="B58" s="109"/>
      <c r="C58" s="66" t="s">
        <v>398</v>
      </c>
      <c r="D58" s="66" t="s">
        <v>488</v>
      </c>
    </row>
    <row r="59" spans="1:4" ht="16.899999999999999" hidden="1" customHeight="1" x14ac:dyDescent="0.3">
      <c r="A59" s="105">
        <v>29</v>
      </c>
      <c r="B59" s="109" t="s">
        <v>315</v>
      </c>
      <c r="C59" s="79" t="s">
        <v>401</v>
      </c>
      <c r="D59" s="66" t="s">
        <v>502</v>
      </c>
    </row>
    <row r="60" spans="1:4" ht="16.899999999999999" hidden="1" customHeight="1" x14ac:dyDescent="0.3">
      <c r="A60" s="106"/>
      <c r="B60" s="109"/>
      <c r="C60" s="66" t="s">
        <v>400</v>
      </c>
      <c r="D60" s="66" t="s">
        <v>488</v>
      </c>
    </row>
    <row r="61" spans="1:4" ht="16.899999999999999" customHeight="1" x14ac:dyDescent="0.3">
      <c r="A61" s="98">
        <v>30</v>
      </c>
      <c r="B61" s="109" t="s">
        <v>316</v>
      </c>
      <c r="C61" s="79" t="s">
        <v>403</v>
      </c>
      <c r="D61" s="66" t="s">
        <v>501</v>
      </c>
    </row>
    <row r="62" spans="1:4" ht="16.899999999999999" customHeight="1" x14ac:dyDescent="0.3">
      <c r="A62" s="99"/>
      <c r="B62" s="109"/>
      <c r="C62" s="66" t="s">
        <v>402</v>
      </c>
      <c r="D62" s="66" t="s">
        <v>469</v>
      </c>
    </row>
    <row r="63" spans="1:4" ht="16.899999999999999" customHeight="1" x14ac:dyDescent="0.3">
      <c r="A63" s="105">
        <v>31</v>
      </c>
      <c r="B63" s="109" t="s">
        <v>404</v>
      </c>
      <c r="C63" s="66" t="s">
        <v>406</v>
      </c>
      <c r="D63" s="66" t="s">
        <v>501</v>
      </c>
    </row>
    <row r="64" spans="1:4" ht="16.899999999999999" customHeight="1" x14ac:dyDescent="0.3">
      <c r="A64" s="106"/>
      <c r="B64" s="109"/>
      <c r="C64" s="66" t="s">
        <v>405</v>
      </c>
      <c r="D64" s="66" t="s">
        <v>469</v>
      </c>
    </row>
    <row r="65" spans="1:4" ht="16.899999999999999" customHeight="1" x14ac:dyDescent="0.3">
      <c r="A65" s="98">
        <v>32</v>
      </c>
      <c r="B65" s="102" t="s">
        <v>407</v>
      </c>
      <c r="C65" s="79" t="s">
        <v>409</v>
      </c>
      <c r="D65" s="66" t="s">
        <v>503</v>
      </c>
    </row>
    <row r="66" spans="1:4" ht="16.899999999999999" customHeight="1" x14ac:dyDescent="0.3">
      <c r="A66" s="99"/>
      <c r="B66" s="102"/>
      <c r="C66" s="66" t="s">
        <v>408</v>
      </c>
      <c r="D66" s="66" t="s">
        <v>469</v>
      </c>
    </row>
    <row r="67" spans="1:4" ht="16.899999999999999" hidden="1" customHeight="1" x14ac:dyDescent="0.3">
      <c r="A67" s="105">
        <v>33</v>
      </c>
      <c r="B67" s="102" t="s">
        <v>410</v>
      </c>
      <c r="C67" s="66" t="s">
        <v>411</v>
      </c>
      <c r="D67" s="66" t="s">
        <v>493</v>
      </c>
    </row>
    <row r="68" spans="1:4" ht="16.899999999999999" hidden="1" customHeight="1" x14ac:dyDescent="0.3">
      <c r="A68" s="106"/>
      <c r="B68" s="102"/>
      <c r="C68" s="79" t="s">
        <v>412</v>
      </c>
      <c r="D68" s="66" t="s">
        <v>488</v>
      </c>
    </row>
    <row r="69" spans="1:4" ht="16.899999999999999" customHeight="1" x14ac:dyDescent="0.3">
      <c r="A69" s="98">
        <v>34</v>
      </c>
      <c r="B69" s="102" t="s">
        <v>413</v>
      </c>
      <c r="C69" s="66" t="s">
        <v>415</v>
      </c>
      <c r="D69" s="66" t="s">
        <v>497</v>
      </c>
    </row>
    <row r="70" spans="1:4" ht="16.899999999999999" customHeight="1" x14ac:dyDescent="0.3">
      <c r="A70" s="99"/>
      <c r="B70" s="102"/>
      <c r="C70" s="66" t="s">
        <v>414</v>
      </c>
      <c r="D70" s="66" t="s">
        <v>469</v>
      </c>
    </row>
    <row r="71" spans="1:4" ht="16.899999999999999" customHeight="1" x14ac:dyDescent="0.3">
      <c r="A71" s="105">
        <v>35</v>
      </c>
      <c r="B71" s="102" t="s">
        <v>416</v>
      </c>
      <c r="C71" s="79" t="s">
        <v>418</v>
      </c>
      <c r="D71" s="66" t="s">
        <v>501</v>
      </c>
    </row>
    <row r="72" spans="1:4" ht="16.899999999999999" customHeight="1" x14ac:dyDescent="0.3">
      <c r="A72" s="106"/>
      <c r="B72" s="102"/>
      <c r="C72" s="73" t="s">
        <v>417</v>
      </c>
      <c r="D72" s="66" t="s">
        <v>469</v>
      </c>
    </row>
    <row r="73" spans="1:4" ht="16.899999999999999" hidden="1" customHeight="1" x14ac:dyDescent="0.3">
      <c r="A73" s="98">
        <v>36</v>
      </c>
      <c r="B73" s="102" t="s">
        <v>318</v>
      </c>
      <c r="C73" s="79" t="s">
        <v>420</v>
      </c>
      <c r="D73" s="66" t="s">
        <v>493</v>
      </c>
    </row>
    <row r="74" spans="1:4" ht="16.899999999999999" hidden="1" customHeight="1" x14ac:dyDescent="0.3">
      <c r="A74" s="99"/>
      <c r="B74" s="102"/>
      <c r="C74" s="66" t="s">
        <v>419</v>
      </c>
      <c r="D74" s="66" t="s">
        <v>488</v>
      </c>
    </row>
    <row r="75" spans="1:4" ht="16.899999999999999" hidden="1" customHeight="1" x14ac:dyDescent="0.3">
      <c r="A75" s="105">
        <v>37</v>
      </c>
      <c r="B75" s="110" t="s">
        <v>421</v>
      </c>
      <c r="C75" s="66" t="s">
        <v>423</v>
      </c>
      <c r="D75" s="66" t="s">
        <v>495</v>
      </c>
    </row>
    <row r="76" spans="1:4" ht="16.899999999999999" hidden="1" customHeight="1" x14ac:dyDescent="0.3">
      <c r="A76" s="106"/>
      <c r="B76" s="111"/>
      <c r="C76" s="66" t="s">
        <v>422</v>
      </c>
      <c r="D76" s="66" t="s">
        <v>488</v>
      </c>
    </row>
    <row r="77" spans="1:4" ht="16.899999999999999" hidden="1" customHeight="1" x14ac:dyDescent="0.3">
      <c r="A77" s="98">
        <v>38</v>
      </c>
      <c r="B77" s="110" t="s">
        <v>424</v>
      </c>
      <c r="C77" s="79" t="s">
        <v>426</v>
      </c>
      <c r="D77" s="66" t="s">
        <v>504</v>
      </c>
    </row>
    <row r="78" spans="1:4" ht="16.899999999999999" hidden="1" customHeight="1" x14ac:dyDescent="0.3">
      <c r="A78" s="99"/>
      <c r="B78" s="111"/>
      <c r="C78" s="73" t="s">
        <v>425</v>
      </c>
      <c r="D78" s="66" t="s">
        <v>488</v>
      </c>
    </row>
    <row r="79" spans="1:4" ht="22.5" customHeight="1" x14ac:dyDescent="0.3"/>
    <row r="80" spans="1:4" ht="22.5" customHeight="1" x14ac:dyDescent="0.3">
      <c r="C80" s="63" t="s">
        <v>507</v>
      </c>
      <c r="D80" s="63" t="s">
        <v>508</v>
      </c>
    </row>
    <row r="81" ht="22.5" customHeight="1" x14ac:dyDescent="0.3"/>
    <row r="82" ht="22.5" customHeight="1" x14ac:dyDescent="0.3"/>
    <row r="83" ht="22.5" customHeight="1" x14ac:dyDescent="0.3"/>
    <row r="84" ht="22.5" customHeight="1" x14ac:dyDescent="0.3"/>
    <row r="85" ht="22.5" customHeight="1" x14ac:dyDescent="0.3"/>
    <row r="86" ht="22.5" customHeight="1" x14ac:dyDescent="0.3"/>
    <row r="87" ht="22.5" customHeight="1" x14ac:dyDescent="0.3"/>
    <row r="88" ht="22.5" customHeight="1" x14ac:dyDescent="0.3"/>
  </sheetData>
  <autoFilter ref="A1:D78">
    <filterColumn colId="3">
      <filters>
        <filter val="DF(여)"/>
        <filter val="TT11(여)"/>
        <filter val="TT6(여)"/>
        <filter val="TT7(여)"/>
        <filter val="여"/>
      </filters>
    </filterColumn>
  </autoFilter>
  <mergeCells count="76">
    <mergeCell ref="A75:A76"/>
    <mergeCell ref="B75:B76"/>
    <mergeCell ref="A77:A78"/>
    <mergeCell ref="B77:B78"/>
    <mergeCell ref="A69:A70"/>
    <mergeCell ref="B69:B70"/>
    <mergeCell ref="A71:A72"/>
    <mergeCell ref="B71:B72"/>
    <mergeCell ref="A73:A74"/>
    <mergeCell ref="B73:B74"/>
    <mergeCell ref="A63:A64"/>
    <mergeCell ref="B63:B64"/>
    <mergeCell ref="A65:A66"/>
    <mergeCell ref="B65:B66"/>
    <mergeCell ref="A67:A68"/>
    <mergeCell ref="B67:B68"/>
    <mergeCell ref="A57:A58"/>
    <mergeCell ref="B57:B58"/>
    <mergeCell ref="A59:A60"/>
    <mergeCell ref="B59:B60"/>
    <mergeCell ref="A61:A62"/>
    <mergeCell ref="B61:B62"/>
    <mergeCell ref="A51:A52"/>
    <mergeCell ref="B51:B52"/>
    <mergeCell ref="A53:A54"/>
    <mergeCell ref="B53:B54"/>
    <mergeCell ref="A55:A56"/>
    <mergeCell ref="B55:B56"/>
    <mergeCell ref="A45:A46"/>
    <mergeCell ref="B45:B46"/>
    <mergeCell ref="A47:A48"/>
    <mergeCell ref="B47:B48"/>
    <mergeCell ref="A49:A50"/>
    <mergeCell ref="B49:B50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3:A4"/>
    <mergeCell ref="B3:B4"/>
    <mergeCell ref="A5:A6"/>
    <mergeCell ref="B5:B6"/>
    <mergeCell ref="A7:A8"/>
    <mergeCell ref="B7:B8"/>
  </mergeCells>
  <phoneticPr fontId="1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K38" sqref="K38"/>
    </sheetView>
  </sheetViews>
  <sheetFormatPr defaultRowHeight="16.5" x14ac:dyDescent="0.3"/>
  <cols>
    <col min="1" max="1" width="8.5" bestFit="1" customWidth="1"/>
    <col min="2" max="2" width="10.375" bestFit="1" customWidth="1"/>
    <col min="3" max="3" width="11.25" customWidth="1"/>
    <col min="4" max="4" width="4.75" bestFit="1" customWidth="1"/>
    <col min="5" max="5" width="10.75" bestFit="1" customWidth="1"/>
    <col min="6" max="6" width="7.25" bestFit="1" customWidth="1"/>
    <col min="7" max="7" width="10.375" bestFit="1" customWidth="1"/>
    <col min="8" max="8" width="41.5" bestFit="1" customWidth="1"/>
    <col min="11" max="11" width="44.25" customWidth="1"/>
  </cols>
  <sheetData>
    <row r="1" spans="1:11" x14ac:dyDescent="0.3">
      <c r="A1" s="1" t="s">
        <v>191</v>
      </c>
      <c r="B1" s="1" t="s">
        <v>0</v>
      </c>
      <c r="C1" s="1" t="s">
        <v>1</v>
      </c>
      <c r="D1" s="1" t="s">
        <v>190</v>
      </c>
      <c r="E1" s="1" t="s">
        <v>192</v>
      </c>
      <c r="F1" s="1" t="s">
        <v>2</v>
      </c>
      <c r="G1" s="1" t="s">
        <v>193</v>
      </c>
      <c r="H1" s="1" t="s">
        <v>194</v>
      </c>
    </row>
    <row r="2" spans="1:11" ht="16.5" customHeight="1" x14ac:dyDescent="0.3">
      <c r="A2" s="1" t="s">
        <v>3</v>
      </c>
      <c r="B2" s="1"/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>
        <v>1</v>
      </c>
      <c r="J2" s="1" t="s">
        <v>202</v>
      </c>
      <c r="K2" s="1" t="s">
        <v>526</v>
      </c>
    </row>
    <row r="3" spans="1:11" ht="16.5" customHeight="1" x14ac:dyDescent="0.3">
      <c r="A3" s="1" t="s">
        <v>3</v>
      </c>
      <c r="B3" s="1" t="s">
        <v>21</v>
      </c>
      <c r="C3" s="1" t="s">
        <v>32</v>
      </c>
      <c r="D3" s="1" t="s">
        <v>5</v>
      </c>
      <c r="E3" s="1" t="s">
        <v>33</v>
      </c>
      <c r="F3" s="1" t="s">
        <v>34</v>
      </c>
      <c r="G3" s="1" t="s">
        <v>25</v>
      </c>
      <c r="H3" s="1" t="s">
        <v>9</v>
      </c>
      <c r="I3">
        <v>2</v>
      </c>
      <c r="J3" s="1" t="s">
        <v>203</v>
      </c>
      <c r="K3" s="1" t="s">
        <v>280</v>
      </c>
    </row>
    <row r="4" spans="1:11" ht="16.5" customHeight="1" x14ac:dyDescent="0.3">
      <c r="A4" s="1" t="s">
        <v>3</v>
      </c>
      <c r="B4" s="1" t="s">
        <v>21</v>
      </c>
      <c r="C4" s="1" t="s">
        <v>36</v>
      </c>
      <c r="D4" s="1" t="s">
        <v>5</v>
      </c>
      <c r="E4" s="1" t="s">
        <v>39</v>
      </c>
      <c r="F4" s="1" t="s">
        <v>40</v>
      </c>
      <c r="G4" s="1" t="s">
        <v>25</v>
      </c>
      <c r="H4" s="1" t="s">
        <v>9</v>
      </c>
      <c r="I4">
        <v>3</v>
      </c>
      <c r="J4" s="1" t="s">
        <v>204</v>
      </c>
      <c r="K4" s="1" t="s">
        <v>281</v>
      </c>
    </row>
    <row r="5" spans="1:11" ht="16.5" customHeight="1" x14ac:dyDescent="0.3">
      <c r="A5" s="1" t="s">
        <v>3</v>
      </c>
      <c r="B5" s="1"/>
      <c r="C5" s="1" t="s">
        <v>18</v>
      </c>
      <c r="D5" s="1" t="s">
        <v>11</v>
      </c>
      <c r="E5" s="1" t="s">
        <v>19</v>
      </c>
      <c r="F5" s="1" t="s">
        <v>20</v>
      </c>
      <c r="G5" s="1" t="s">
        <v>8</v>
      </c>
      <c r="H5" s="1" t="s">
        <v>9</v>
      </c>
      <c r="I5">
        <v>4</v>
      </c>
      <c r="J5" s="1" t="s">
        <v>205</v>
      </c>
      <c r="K5" s="1" t="s">
        <v>282</v>
      </c>
    </row>
    <row r="6" spans="1:11" ht="16.5" customHeight="1" x14ac:dyDescent="0.3">
      <c r="A6" s="1" t="s">
        <v>3</v>
      </c>
      <c r="B6" s="1" t="s">
        <v>21</v>
      </c>
      <c r="C6" s="1" t="s">
        <v>22</v>
      </c>
      <c r="D6" s="1" t="s">
        <v>11</v>
      </c>
      <c r="E6" s="1" t="s">
        <v>23</v>
      </c>
      <c r="F6" s="1" t="s">
        <v>24</v>
      </c>
      <c r="G6" s="1" t="s">
        <v>25</v>
      </c>
      <c r="H6" s="1" t="s">
        <v>9</v>
      </c>
      <c r="I6">
        <v>5</v>
      </c>
      <c r="J6" s="1" t="s">
        <v>206</v>
      </c>
      <c r="K6" s="1" t="s">
        <v>283</v>
      </c>
    </row>
    <row r="7" spans="1:11" ht="16.5" customHeight="1" x14ac:dyDescent="0.3">
      <c r="A7" s="1" t="s">
        <v>77</v>
      </c>
      <c r="B7" s="1"/>
      <c r="C7" s="1" t="s">
        <v>97</v>
      </c>
      <c r="D7" s="1" t="s">
        <v>5</v>
      </c>
      <c r="E7" s="1" t="s">
        <v>98</v>
      </c>
      <c r="F7" s="1" t="s">
        <v>7</v>
      </c>
      <c r="G7" s="1" t="s">
        <v>8</v>
      </c>
      <c r="H7" s="1" t="s">
        <v>9</v>
      </c>
      <c r="I7">
        <v>6</v>
      </c>
      <c r="J7" s="1" t="s">
        <v>207</v>
      </c>
      <c r="K7" s="83" t="s">
        <v>527</v>
      </c>
    </row>
    <row r="8" spans="1:11" ht="16.5" customHeight="1" x14ac:dyDescent="0.3">
      <c r="A8" s="1" t="s">
        <v>77</v>
      </c>
      <c r="B8" s="1" t="s">
        <v>21</v>
      </c>
      <c r="C8" s="1" t="s">
        <v>101</v>
      </c>
      <c r="D8" s="1" t="s">
        <v>5</v>
      </c>
      <c r="E8" s="1" t="s">
        <v>102</v>
      </c>
      <c r="F8" s="1" t="s">
        <v>103</v>
      </c>
      <c r="G8" s="1" t="s">
        <v>25</v>
      </c>
      <c r="H8" s="1" t="s">
        <v>9</v>
      </c>
    </row>
    <row r="9" spans="1:11" ht="16.5" customHeight="1" x14ac:dyDescent="0.3">
      <c r="A9" s="1" t="s">
        <v>77</v>
      </c>
      <c r="B9" s="1"/>
      <c r="C9" s="1" t="s">
        <v>99</v>
      </c>
      <c r="D9" s="1" t="s">
        <v>11</v>
      </c>
      <c r="E9" s="1" t="s">
        <v>100</v>
      </c>
      <c r="F9" s="1" t="s">
        <v>96</v>
      </c>
      <c r="G9" s="1" t="s">
        <v>8</v>
      </c>
      <c r="H9" s="1" t="s">
        <v>9</v>
      </c>
    </row>
    <row r="10" spans="1:11" ht="16.5" customHeight="1" x14ac:dyDescent="0.3">
      <c r="A10" s="1" t="s">
        <v>77</v>
      </c>
      <c r="B10" s="1" t="s">
        <v>21</v>
      </c>
      <c r="C10" s="1" t="s">
        <v>78</v>
      </c>
      <c r="D10" s="1" t="s">
        <v>11</v>
      </c>
      <c r="E10" s="1" t="s">
        <v>79</v>
      </c>
      <c r="F10" s="1" t="s">
        <v>49</v>
      </c>
      <c r="G10" s="1" t="s">
        <v>25</v>
      </c>
      <c r="H10" s="1" t="s">
        <v>9</v>
      </c>
      <c r="K10" s="84" t="s">
        <v>528</v>
      </c>
    </row>
    <row r="11" spans="1:11" ht="16.5" customHeight="1" x14ac:dyDescent="0.3">
      <c r="A11" s="1" t="s">
        <v>77</v>
      </c>
      <c r="B11" s="1" t="s">
        <v>21</v>
      </c>
      <c r="C11" s="1" t="s">
        <v>80</v>
      </c>
      <c r="D11" s="1" t="s">
        <v>11</v>
      </c>
      <c r="E11" s="1" t="s">
        <v>81</v>
      </c>
      <c r="F11" s="1" t="s">
        <v>82</v>
      </c>
      <c r="G11" s="1" t="s">
        <v>25</v>
      </c>
      <c r="H11" s="1" t="s">
        <v>195</v>
      </c>
    </row>
    <row r="12" spans="1:11" ht="16.5" customHeight="1" x14ac:dyDescent="0.3">
      <c r="A12" s="1" t="s">
        <v>146</v>
      </c>
      <c r="B12" s="1" t="s">
        <v>65</v>
      </c>
      <c r="C12" s="1" t="s">
        <v>155</v>
      </c>
      <c r="D12" s="1" t="s">
        <v>5</v>
      </c>
      <c r="E12" s="1" t="s">
        <v>156</v>
      </c>
      <c r="F12" s="1" t="s">
        <v>157</v>
      </c>
      <c r="G12" s="1" t="s">
        <v>55</v>
      </c>
      <c r="H12" s="1" t="s">
        <v>9</v>
      </c>
    </row>
    <row r="13" spans="1:11" ht="16.5" customHeight="1" x14ac:dyDescent="0.3">
      <c r="A13" s="1" t="s">
        <v>146</v>
      </c>
      <c r="B13" s="1" t="s">
        <v>14</v>
      </c>
      <c r="C13" s="1" t="s">
        <v>151</v>
      </c>
      <c r="D13" s="1" t="s">
        <v>5</v>
      </c>
      <c r="E13" s="1" t="s">
        <v>152</v>
      </c>
      <c r="F13" s="1" t="s">
        <v>63</v>
      </c>
      <c r="G13" s="1" t="s">
        <v>16</v>
      </c>
      <c r="H13" s="1" t="s">
        <v>9</v>
      </c>
    </row>
    <row r="14" spans="1:11" ht="16.5" customHeight="1" x14ac:dyDescent="0.3">
      <c r="A14" s="1" t="s">
        <v>146</v>
      </c>
      <c r="B14" s="1"/>
      <c r="C14" s="1" t="s">
        <v>147</v>
      </c>
      <c r="D14" s="1" t="s">
        <v>11</v>
      </c>
      <c r="E14" s="1" t="s">
        <v>148</v>
      </c>
      <c r="F14" s="1" t="s">
        <v>96</v>
      </c>
      <c r="G14" s="1" t="s">
        <v>8</v>
      </c>
      <c r="H14" s="1" t="s">
        <v>9</v>
      </c>
    </row>
    <row r="15" spans="1:11" ht="16.5" customHeight="1" x14ac:dyDescent="0.3">
      <c r="A15" s="1" t="s">
        <v>146</v>
      </c>
      <c r="B15" s="1"/>
      <c r="C15" s="1" t="s">
        <v>149</v>
      </c>
      <c r="D15" s="1" t="s">
        <v>11</v>
      </c>
      <c r="E15" s="1" t="s">
        <v>150</v>
      </c>
      <c r="F15" s="1" t="s">
        <v>96</v>
      </c>
      <c r="G15" s="1" t="s">
        <v>8</v>
      </c>
      <c r="H15" s="1" t="s">
        <v>9</v>
      </c>
    </row>
    <row r="16" spans="1:11" ht="16.5" customHeight="1" x14ac:dyDescent="0.3">
      <c r="A16" s="1" t="s">
        <v>146</v>
      </c>
      <c r="B16" s="1" t="s">
        <v>14</v>
      </c>
      <c r="C16" s="1" t="s">
        <v>153</v>
      </c>
      <c r="D16" s="1" t="s">
        <v>11</v>
      </c>
      <c r="E16" s="1" t="s">
        <v>154</v>
      </c>
      <c r="F16" s="1" t="s">
        <v>42</v>
      </c>
      <c r="G16" s="1" t="s">
        <v>16</v>
      </c>
      <c r="H16" s="1" t="s">
        <v>9</v>
      </c>
    </row>
    <row r="17" spans="1:11" ht="16.5" customHeight="1" x14ac:dyDescent="0.3">
      <c r="A17" s="1" t="s">
        <v>83</v>
      </c>
      <c r="B17" s="1" t="s">
        <v>62</v>
      </c>
      <c r="C17" s="1" t="s">
        <v>94</v>
      </c>
      <c r="D17" s="1" t="s">
        <v>5</v>
      </c>
      <c r="E17" s="1" t="s">
        <v>95</v>
      </c>
      <c r="F17" s="1" t="s">
        <v>96</v>
      </c>
      <c r="G17" s="1" t="s">
        <v>52</v>
      </c>
      <c r="H17" s="1" t="s">
        <v>9</v>
      </c>
    </row>
    <row r="18" spans="1:11" ht="16.5" customHeight="1" x14ac:dyDescent="0.3">
      <c r="A18" s="1" t="s">
        <v>83</v>
      </c>
      <c r="B18" s="1"/>
      <c r="C18" s="1" t="s">
        <v>84</v>
      </c>
      <c r="D18" s="1" t="s">
        <v>5</v>
      </c>
      <c r="E18" s="1" t="s">
        <v>85</v>
      </c>
      <c r="F18" s="1" t="s">
        <v>86</v>
      </c>
      <c r="G18" s="1" t="s">
        <v>8</v>
      </c>
      <c r="H18" s="1" t="s">
        <v>9</v>
      </c>
    </row>
    <row r="19" spans="1:11" ht="16.5" customHeight="1" x14ac:dyDescent="0.3">
      <c r="A19" s="1" t="s">
        <v>83</v>
      </c>
      <c r="B19" s="1"/>
      <c r="C19" s="1" t="s">
        <v>87</v>
      </c>
      <c r="D19" s="1" t="s">
        <v>5</v>
      </c>
      <c r="E19" s="1" t="s">
        <v>88</v>
      </c>
      <c r="F19" s="1" t="s">
        <v>53</v>
      </c>
      <c r="G19" s="1" t="s">
        <v>8</v>
      </c>
      <c r="H19" s="1" t="s">
        <v>9</v>
      </c>
    </row>
    <row r="20" spans="1:11" ht="16.5" customHeight="1" x14ac:dyDescent="0.3">
      <c r="A20" s="1" t="s">
        <v>83</v>
      </c>
      <c r="B20" s="1" t="s">
        <v>21</v>
      </c>
      <c r="C20" s="1" t="s">
        <v>89</v>
      </c>
      <c r="D20" s="1" t="s">
        <v>5</v>
      </c>
      <c r="E20" s="1" t="s">
        <v>90</v>
      </c>
      <c r="F20" s="1" t="s">
        <v>91</v>
      </c>
      <c r="G20" s="1" t="s">
        <v>25</v>
      </c>
      <c r="H20" s="1" t="s">
        <v>9</v>
      </c>
    </row>
    <row r="21" spans="1:11" ht="16.5" customHeight="1" x14ac:dyDescent="0.3">
      <c r="A21" s="1" t="s">
        <v>83</v>
      </c>
      <c r="B21" s="1" t="s">
        <v>62</v>
      </c>
      <c r="C21" s="1" t="s">
        <v>92</v>
      </c>
      <c r="D21" s="1" t="s">
        <v>11</v>
      </c>
      <c r="E21" s="1" t="s">
        <v>93</v>
      </c>
      <c r="F21" s="1" t="s">
        <v>44</v>
      </c>
      <c r="G21" s="1" t="s">
        <v>52</v>
      </c>
      <c r="H21" s="1" t="s">
        <v>9</v>
      </c>
    </row>
    <row r="22" spans="1:11" ht="16.5" customHeight="1" x14ac:dyDescent="0.3">
      <c r="A22" s="1" t="s">
        <v>56</v>
      </c>
      <c r="B22" s="1"/>
      <c r="C22" s="1" t="s">
        <v>135</v>
      </c>
      <c r="D22" s="1" t="s">
        <v>5</v>
      </c>
      <c r="E22" s="1" t="s">
        <v>136</v>
      </c>
      <c r="F22" s="1" t="s">
        <v>54</v>
      </c>
      <c r="G22" s="1" t="s">
        <v>8</v>
      </c>
      <c r="H22" s="1" t="s">
        <v>9</v>
      </c>
    </row>
    <row r="23" spans="1:11" ht="16.5" customHeight="1" x14ac:dyDescent="0.3">
      <c r="A23" s="1" t="s">
        <v>56</v>
      </c>
      <c r="B23" s="1"/>
      <c r="C23" s="1" t="s">
        <v>137</v>
      </c>
      <c r="D23" s="1" t="s">
        <v>5</v>
      </c>
      <c r="E23" s="1" t="s">
        <v>138</v>
      </c>
      <c r="F23" s="1" t="s">
        <v>139</v>
      </c>
      <c r="G23" s="1" t="s">
        <v>8</v>
      </c>
      <c r="H23" s="1" t="s">
        <v>9</v>
      </c>
    </row>
    <row r="24" spans="1:11" ht="16.5" customHeight="1" x14ac:dyDescent="0.3">
      <c r="A24" s="1" t="s">
        <v>56</v>
      </c>
      <c r="B24" s="1" t="s">
        <v>65</v>
      </c>
      <c r="C24" s="1" t="s">
        <v>144</v>
      </c>
      <c r="D24" s="1" t="s">
        <v>5</v>
      </c>
      <c r="E24" s="1" t="s">
        <v>145</v>
      </c>
      <c r="F24" s="1" t="s">
        <v>63</v>
      </c>
      <c r="G24" s="1" t="s">
        <v>55</v>
      </c>
      <c r="H24" s="1" t="s">
        <v>9</v>
      </c>
    </row>
    <row r="25" spans="1:11" ht="16.5" customHeight="1" x14ac:dyDescent="0.3">
      <c r="A25" s="1" t="s">
        <v>56</v>
      </c>
      <c r="B25" s="1" t="s">
        <v>27</v>
      </c>
      <c r="C25" s="1" t="s">
        <v>162</v>
      </c>
      <c r="D25" s="1" t="s">
        <v>5</v>
      </c>
      <c r="E25" s="1" t="s">
        <v>163</v>
      </c>
      <c r="F25" s="1" t="s">
        <v>53</v>
      </c>
      <c r="G25" s="1" t="s">
        <v>55</v>
      </c>
      <c r="H25" s="1" t="s">
        <v>9</v>
      </c>
    </row>
    <row r="26" spans="1:11" ht="16.5" customHeight="1" x14ac:dyDescent="0.3">
      <c r="A26" s="1" t="s">
        <v>56</v>
      </c>
      <c r="B26" s="1" t="s">
        <v>21</v>
      </c>
      <c r="C26" s="1" t="s">
        <v>142</v>
      </c>
      <c r="D26" s="1" t="s">
        <v>11</v>
      </c>
      <c r="E26" s="1" t="s">
        <v>143</v>
      </c>
      <c r="F26" s="1" t="s">
        <v>47</v>
      </c>
      <c r="G26" s="1" t="s">
        <v>25</v>
      </c>
      <c r="H26" s="1" t="s">
        <v>9</v>
      </c>
    </row>
    <row r="27" spans="1:11" ht="16.5" customHeight="1" x14ac:dyDescent="0.3">
      <c r="A27" s="1" t="s">
        <v>110</v>
      </c>
      <c r="B27" s="1" t="s">
        <v>62</v>
      </c>
      <c r="C27" s="1" t="s">
        <v>123</v>
      </c>
      <c r="D27" s="1" t="s">
        <v>5</v>
      </c>
      <c r="E27" s="1" t="s">
        <v>124</v>
      </c>
      <c r="F27" s="1" t="s">
        <v>12</v>
      </c>
      <c r="G27" s="1" t="s">
        <v>52</v>
      </c>
      <c r="H27" s="1" t="s">
        <v>9</v>
      </c>
    </row>
    <row r="28" spans="1:11" ht="16.5" customHeight="1" x14ac:dyDescent="0.3">
      <c r="A28" s="1" t="s">
        <v>110</v>
      </c>
      <c r="B28" s="1"/>
      <c r="C28" s="1" t="s">
        <v>118</v>
      </c>
      <c r="D28" s="1" t="s">
        <v>5</v>
      </c>
      <c r="E28" s="1" t="s">
        <v>119</v>
      </c>
      <c r="F28" s="1" t="s">
        <v>120</v>
      </c>
      <c r="G28" s="1" t="s">
        <v>8</v>
      </c>
      <c r="H28" s="1" t="s">
        <v>9</v>
      </c>
    </row>
    <row r="29" spans="1:11" ht="16.5" customHeight="1" x14ac:dyDescent="0.3">
      <c r="A29" s="1" t="s">
        <v>110</v>
      </c>
      <c r="B29" s="1" t="s">
        <v>14</v>
      </c>
      <c r="C29" s="1" t="s">
        <v>125</v>
      </c>
      <c r="D29" s="1" t="s">
        <v>5</v>
      </c>
      <c r="E29" s="1" t="s">
        <v>126</v>
      </c>
      <c r="F29" s="1" t="s">
        <v>127</v>
      </c>
      <c r="G29" s="1" t="s">
        <v>16</v>
      </c>
      <c r="H29" s="1" t="s">
        <v>9</v>
      </c>
    </row>
    <row r="30" spans="1:11" ht="16.5" customHeight="1" x14ac:dyDescent="0.3">
      <c r="A30" s="1" t="s">
        <v>110</v>
      </c>
      <c r="B30" s="1"/>
      <c r="C30" s="1" t="s">
        <v>111</v>
      </c>
      <c r="D30" s="1" t="s">
        <v>11</v>
      </c>
      <c r="E30" s="1" t="s">
        <v>112</v>
      </c>
      <c r="F30" s="1" t="s">
        <v>76</v>
      </c>
      <c r="G30" s="1" t="s">
        <v>8</v>
      </c>
      <c r="H30" s="1" t="s">
        <v>9</v>
      </c>
    </row>
    <row r="31" spans="1:11" ht="16.5" customHeight="1" x14ac:dyDescent="0.3">
      <c r="A31" s="1" t="s">
        <v>110</v>
      </c>
      <c r="B31" s="1" t="s">
        <v>65</v>
      </c>
      <c r="C31" s="1" t="s">
        <v>121</v>
      </c>
      <c r="D31" s="1" t="s">
        <v>11</v>
      </c>
      <c r="E31" s="1" t="s">
        <v>122</v>
      </c>
      <c r="F31" s="1" t="s">
        <v>106</v>
      </c>
      <c r="G31" s="1" t="s">
        <v>55</v>
      </c>
      <c r="H31" s="1" t="s">
        <v>9</v>
      </c>
    </row>
    <row r="32" spans="1:11" ht="16.5" customHeight="1" x14ac:dyDescent="0.3">
      <c r="A32" s="1" t="s">
        <v>158</v>
      </c>
      <c r="B32" s="50" t="s">
        <v>130</v>
      </c>
      <c r="C32" s="50" t="s">
        <v>176</v>
      </c>
      <c r="D32" s="50" t="s">
        <v>5</v>
      </c>
      <c r="E32" s="50" t="s">
        <v>177</v>
      </c>
      <c r="F32" s="50" t="s">
        <v>45</v>
      </c>
      <c r="G32" s="50" t="s">
        <v>55</v>
      </c>
      <c r="H32" s="1" t="s">
        <v>197</v>
      </c>
      <c r="I32">
        <v>1</v>
      </c>
      <c r="J32" s="1" t="s">
        <v>201</v>
      </c>
      <c r="K32" s="1" t="s">
        <v>284</v>
      </c>
    </row>
    <row r="33" spans="1:11" ht="16.5" customHeight="1" x14ac:dyDescent="0.3">
      <c r="A33" s="1" t="s">
        <v>158</v>
      </c>
      <c r="B33" s="50" t="s">
        <v>168</v>
      </c>
      <c r="C33" s="50" t="s">
        <v>188</v>
      </c>
      <c r="D33" s="50" t="s">
        <v>5</v>
      </c>
      <c r="E33" s="50" t="s">
        <v>189</v>
      </c>
      <c r="F33" s="50" t="s">
        <v>15</v>
      </c>
      <c r="G33" s="50" t="s">
        <v>55</v>
      </c>
      <c r="H33" s="1" t="s">
        <v>60</v>
      </c>
      <c r="I33">
        <v>2</v>
      </c>
      <c r="J33" s="1" t="s">
        <v>206</v>
      </c>
      <c r="K33" s="1" t="s">
        <v>285</v>
      </c>
    </row>
    <row r="34" spans="1:11" ht="16.5" customHeight="1" x14ac:dyDescent="0.3">
      <c r="A34" s="1" t="s">
        <v>158</v>
      </c>
      <c r="B34" s="50" t="s">
        <v>108</v>
      </c>
      <c r="C34" s="50" t="s">
        <v>174</v>
      </c>
      <c r="D34" s="50" t="s">
        <v>11</v>
      </c>
      <c r="E34" s="50" t="s">
        <v>175</v>
      </c>
      <c r="F34" s="50" t="s">
        <v>53</v>
      </c>
      <c r="G34" s="50" t="s">
        <v>55</v>
      </c>
      <c r="H34" s="1" t="s">
        <v>60</v>
      </c>
      <c r="I34">
        <v>3</v>
      </c>
      <c r="J34" s="1" t="s">
        <v>207</v>
      </c>
      <c r="K34" s="83" t="s">
        <v>541</v>
      </c>
    </row>
    <row r="35" spans="1:11" ht="16.5" customHeight="1" x14ac:dyDescent="0.3">
      <c r="A35" s="1" t="s">
        <v>158</v>
      </c>
      <c r="B35" s="50"/>
      <c r="C35" s="50" t="s">
        <v>186</v>
      </c>
      <c r="D35" s="50" t="s">
        <v>5</v>
      </c>
      <c r="E35" s="50" t="s">
        <v>187</v>
      </c>
      <c r="F35" s="50" t="s">
        <v>64</v>
      </c>
      <c r="G35" s="52" t="s">
        <v>8</v>
      </c>
      <c r="H35" s="1" t="s">
        <v>60</v>
      </c>
    </row>
    <row r="36" spans="1:11" ht="16.5" customHeight="1" x14ac:dyDescent="0.3">
      <c r="A36" s="1" t="s">
        <v>158</v>
      </c>
      <c r="B36" s="50"/>
      <c r="C36" s="52" t="s">
        <v>182</v>
      </c>
      <c r="D36" s="52" t="s">
        <v>5</v>
      </c>
      <c r="E36" s="50" t="s">
        <v>183</v>
      </c>
      <c r="F36" s="50" t="s">
        <v>12</v>
      </c>
      <c r="G36" s="52" t="s">
        <v>8</v>
      </c>
      <c r="H36" s="1" t="s">
        <v>60</v>
      </c>
    </row>
    <row r="37" spans="1:11" ht="16.5" customHeight="1" x14ac:dyDescent="0.3">
      <c r="A37" s="1" t="s">
        <v>56</v>
      </c>
      <c r="B37" s="1" t="s">
        <v>108</v>
      </c>
      <c r="C37" s="1" t="s">
        <v>164</v>
      </c>
      <c r="D37" s="1" t="s">
        <v>5</v>
      </c>
      <c r="E37" s="1" t="s">
        <v>165</v>
      </c>
      <c r="F37" s="1" t="s">
        <v>48</v>
      </c>
      <c r="G37" s="1" t="s">
        <v>52</v>
      </c>
      <c r="H37" s="1" t="s">
        <v>60</v>
      </c>
    </row>
    <row r="38" spans="1:11" ht="16.5" customHeight="1" x14ac:dyDescent="0.3">
      <c r="A38" s="1" t="s">
        <v>56</v>
      </c>
      <c r="B38" s="1" t="s">
        <v>168</v>
      </c>
      <c r="C38" s="1" t="s">
        <v>169</v>
      </c>
      <c r="D38" s="1" t="s">
        <v>5</v>
      </c>
      <c r="E38" s="1" t="s">
        <v>170</v>
      </c>
      <c r="F38" s="1" t="s">
        <v>171</v>
      </c>
      <c r="G38" s="1" t="s">
        <v>52</v>
      </c>
      <c r="H38" s="1" t="s">
        <v>60</v>
      </c>
    </row>
    <row r="39" spans="1:11" ht="16.5" customHeight="1" x14ac:dyDescent="0.3">
      <c r="A39" s="1" t="s">
        <v>56</v>
      </c>
      <c r="B39" s="1"/>
      <c r="C39" s="1" t="s">
        <v>57</v>
      </c>
      <c r="D39" s="1" t="s">
        <v>5</v>
      </c>
      <c r="E39" s="1" t="s">
        <v>58</v>
      </c>
      <c r="F39" s="1" t="s">
        <v>59</v>
      </c>
      <c r="G39" s="1" t="s">
        <v>8</v>
      </c>
      <c r="H39" s="1" t="s">
        <v>60</v>
      </c>
    </row>
    <row r="40" spans="1:11" ht="16.5" customHeight="1" x14ac:dyDescent="0.3">
      <c r="A40" s="1" t="s">
        <v>56</v>
      </c>
      <c r="B40" s="1"/>
      <c r="C40" s="1" t="s">
        <v>140</v>
      </c>
      <c r="D40" s="1" t="s">
        <v>5</v>
      </c>
      <c r="E40" s="1" t="s">
        <v>141</v>
      </c>
      <c r="F40" s="1" t="s">
        <v>120</v>
      </c>
      <c r="G40" s="1" t="s">
        <v>8</v>
      </c>
      <c r="H40" s="1" t="s">
        <v>60</v>
      </c>
    </row>
    <row r="41" spans="1:11" ht="16.5" customHeight="1" x14ac:dyDescent="0.3">
      <c r="A41" s="1" t="s">
        <v>56</v>
      </c>
      <c r="B41" s="1" t="s">
        <v>130</v>
      </c>
      <c r="C41" s="1" t="s">
        <v>166</v>
      </c>
      <c r="D41" s="1" t="s">
        <v>11</v>
      </c>
      <c r="E41" s="1" t="s">
        <v>167</v>
      </c>
      <c r="F41" s="1" t="s">
        <v>82</v>
      </c>
      <c r="G41" s="1" t="s">
        <v>25</v>
      </c>
      <c r="H41" s="1" t="s">
        <v>60</v>
      </c>
    </row>
    <row r="42" spans="1:11" ht="16.5" customHeight="1" x14ac:dyDescent="0.3">
      <c r="A42" s="1" t="s">
        <v>110</v>
      </c>
      <c r="B42" s="1" t="s">
        <v>107</v>
      </c>
      <c r="C42" s="1" t="s">
        <v>128</v>
      </c>
      <c r="D42" s="1" t="s">
        <v>5</v>
      </c>
      <c r="E42" s="1" t="s">
        <v>129</v>
      </c>
      <c r="F42" s="1" t="s">
        <v>44</v>
      </c>
      <c r="G42" s="1" t="s">
        <v>55</v>
      </c>
      <c r="H42" s="1" t="s">
        <v>60</v>
      </c>
    </row>
    <row r="43" spans="1:11" ht="16.5" customHeight="1" x14ac:dyDescent="0.3">
      <c r="A43" s="1" t="s">
        <v>110</v>
      </c>
      <c r="B43" s="1"/>
      <c r="C43" s="1" t="s">
        <v>113</v>
      </c>
      <c r="D43" s="1" t="s">
        <v>11</v>
      </c>
      <c r="E43" s="1" t="s">
        <v>114</v>
      </c>
      <c r="F43" s="1" t="s">
        <v>115</v>
      </c>
      <c r="G43" s="1" t="s">
        <v>8</v>
      </c>
      <c r="H43" s="1" t="s">
        <v>60</v>
      </c>
    </row>
    <row r="44" spans="1:11" ht="16.5" customHeight="1" x14ac:dyDescent="0.3">
      <c r="A44" s="1" t="s">
        <v>110</v>
      </c>
      <c r="B44" s="1"/>
      <c r="C44" s="1" t="s">
        <v>116</v>
      </c>
      <c r="D44" s="1" t="s">
        <v>11</v>
      </c>
      <c r="E44" s="1" t="s">
        <v>117</v>
      </c>
      <c r="F44" s="1" t="s">
        <v>63</v>
      </c>
      <c r="G44" s="1" t="s">
        <v>8</v>
      </c>
      <c r="H44" s="1" t="s">
        <v>60</v>
      </c>
    </row>
    <row r="45" spans="1:11" ht="16.5" customHeight="1" x14ac:dyDescent="0.3">
      <c r="A45" s="1" t="s">
        <v>110</v>
      </c>
      <c r="B45" s="1" t="s">
        <v>130</v>
      </c>
      <c r="C45" s="1" t="s">
        <v>131</v>
      </c>
      <c r="D45" s="1" t="s">
        <v>11</v>
      </c>
      <c r="E45" s="1" t="s">
        <v>132</v>
      </c>
      <c r="F45" s="1" t="s">
        <v>12</v>
      </c>
      <c r="G45" s="1" t="s">
        <v>55</v>
      </c>
      <c r="H45" s="1" t="s">
        <v>60</v>
      </c>
    </row>
    <row r="46" spans="1:11" ht="16.5" customHeight="1" x14ac:dyDescent="0.3">
      <c r="A46" s="1" t="s">
        <v>110</v>
      </c>
      <c r="B46" s="1" t="s">
        <v>108</v>
      </c>
      <c r="C46" s="1" t="s">
        <v>133</v>
      </c>
      <c r="D46" s="1" t="s">
        <v>11</v>
      </c>
      <c r="E46" s="1" t="s">
        <v>134</v>
      </c>
      <c r="F46" s="1" t="s">
        <v>46</v>
      </c>
      <c r="G46" s="1" t="s">
        <v>55</v>
      </c>
      <c r="H46" s="1" t="s">
        <v>60</v>
      </c>
    </row>
  </sheetData>
  <autoFilter ref="A1:K46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2</vt:i4>
      </vt:variant>
    </vt:vector>
  </HeadingPairs>
  <TitlesOfParts>
    <vt:vector size="19" baseType="lpstr">
      <vt:lpstr>확인사항</vt:lpstr>
      <vt:lpstr>복식명단</vt:lpstr>
      <vt:lpstr>휠체어어울림복식</vt:lpstr>
      <vt:lpstr>휠복(남)</vt:lpstr>
      <vt:lpstr>휠복(여)</vt:lpstr>
      <vt:lpstr>스탠딩 어울림복식</vt:lpstr>
      <vt:lpstr>스복(남)</vt:lpstr>
      <vt:lpstr>스복(여)</vt:lpstr>
      <vt:lpstr>단체전명단</vt:lpstr>
      <vt:lpstr>휠체어어울림단체전</vt:lpstr>
      <vt:lpstr>스탠딩어울림단체전</vt:lpstr>
      <vt:lpstr>휠복(남)대진표</vt:lpstr>
      <vt:lpstr>휠복(여)대진표</vt:lpstr>
      <vt:lpstr>스복(남)대진표</vt:lpstr>
      <vt:lpstr>스복(여)대진표</vt:lpstr>
      <vt:lpstr>단체휠(대진표)</vt:lpstr>
      <vt:lpstr>단체스(대진표) 4팀</vt:lpstr>
      <vt:lpstr>'스복(남)대진표'!Print_Area</vt:lpstr>
      <vt:lpstr>'스복(여)대진표'!Print_Area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경기도장애인탁구협회 심판부</dc:creator>
  <cp:lastModifiedBy>김경실</cp:lastModifiedBy>
  <cp:lastPrinted>2026-06-01T05:01:02Z</cp:lastPrinted>
  <dcterms:created xsi:type="dcterms:W3CDTF">2023-01-17T06:23:41Z</dcterms:created>
  <dcterms:modified xsi:type="dcterms:W3CDTF">2026-06-12T02:56:05Z</dcterms:modified>
</cp:coreProperties>
</file>