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6 주식\00 V자 반등 리밸런싱\"/>
    </mc:Choice>
  </mc:AlternateContent>
  <xr:revisionPtr revIDLastSave="0" documentId="8_{857EE8BE-3A69-473E-8DB6-D741FD923CBC}" xr6:coauthVersionLast="47" xr6:coauthVersionMax="47" xr10:uidLastSave="{00000000-0000-0000-0000-000000000000}"/>
  <bookViews>
    <workbookView xWindow="-120" yWindow="-120" windowWidth="29040" windowHeight="15840" xr2:uid="{3F9DF5D6-25BE-4C0A-96DF-94EF5CD21D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E13" i="1"/>
  <c r="F13" i="1" s="1"/>
  <c r="Q12" i="1"/>
  <c r="P12" i="1"/>
  <c r="K12" i="1"/>
  <c r="Q11" i="1"/>
  <c r="P11" i="1"/>
  <c r="K11" i="1"/>
  <c r="Q10" i="1"/>
  <c r="P10" i="1"/>
  <c r="K10" i="1"/>
  <c r="Q9" i="1"/>
  <c r="P9" i="1"/>
  <c r="K9" i="1"/>
  <c r="Q8" i="1"/>
  <c r="P8" i="1"/>
  <c r="K8" i="1"/>
  <c r="Q7" i="1"/>
  <c r="P7" i="1"/>
  <c r="K7" i="1"/>
  <c r="Q6" i="1"/>
  <c r="P6" i="1"/>
  <c r="K6" i="1"/>
  <c r="Q5" i="1"/>
  <c r="P5" i="1"/>
  <c r="K5" i="1"/>
  <c r="Q4" i="1"/>
  <c r="P4" i="1"/>
  <c r="K4" i="1"/>
  <c r="Q3" i="1"/>
  <c r="P3" i="1"/>
  <c r="K3" i="1"/>
</calcChain>
</file>

<file path=xl/sharedStrings.xml><?xml version="1.0" encoding="utf-8"?>
<sst xmlns="http://schemas.openxmlformats.org/spreadsheetml/2006/main" count="28" uniqueCount="23">
  <si>
    <t>날짜</t>
    <phoneticPr fontId="1" type="noConversion"/>
  </si>
  <si>
    <t>이벤트</t>
    <phoneticPr fontId="1" type="noConversion"/>
  </si>
  <si>
    <t>주가</t>
    <phoneticPr fontId="1" type="noConversion"/>
  </si>
  <si>
    <t>상승률</t>
    <phoneticPr fontId="1" type="noConversion"/>
  </si>
  <si>
    <t>현금</t>
    <phoneticPr fontId="1" type="noConversion"/>
  </si>
  <si>
    <t>말뚝박기</t>
    <phoneticPr fontId="1" type="noConversion"/>
  </si>
  <si>
    <t>리밸런싱</t>
    <phoneticPr fontId="1" type="noConversion"/>
  </si>
  <si>
    <t>리밸런싱 수수료 손해</t>
    <phoneticPr fontId="1" type="noConversion"/>
  </si>
  <si>
    <t>애플</t>
    <phoneticPr fontId="1" type="noConversion"/>
  </si>
  <si>
    <t>전고점</t>
    <phoneticPr fontId="1" type="noConversion"/>
  </si>
  <si>
    <t>애플 전고점</t>
    <phoneticPr fontId="1" type="noConversion"/>
  </si>
  <si>
    <t xml:space="preserve">전고점 대비 누적 2.5%하락 </t>
    <phoneticPr fontId="1" type="noConversion"/>
  </si>
  <si>
    <t>-3% 발생 말뚝박기 시작                                      누적 - 5% 구간 하락</t>
    <phoneticPr fontId="1" type="noConversion"/>
  </si>
  <si>
    <t>누적 -10% 구간 하락</t>
    <phoneticPr fontId="1" type="noConversion"/>
  </si>
  <si>
    <t>누적 -15% 구간</t>
    <phoneticPr fontId="1" type="noConversion"/>
  </si>
  <si>
    <t>누적 -20% 구간</t>
    <phoneticPr fontId="1" type="noConversion"/>
  </si>
  <si>
    <t>누적 -25% 구간</t>
    <phoneticPr fontId="1" type="noConversion"/>
  </si>
  <si>
    <t>누적 -30% 구간</t>
    <phoneticPr fontId="1" type="noConversion"/>
  </si>
  <si>
    <t>누적 -35% 구간</t>
    <phoneticPr fontId="1" type="noConversion"/>
  </si>
  <si>
    <t>누적 -40% 구간 - 애플 최저점                         마지막 나스닥 -3% 발생 시점</t>
    <phoneticPr fontId="1" type="noConversion"/>
  </si>
  <si>
    <t>V자 반등 리밸런싱 발생 누적 10%구간 상승           누적 -30%구간</t>
    <phoneticPr fontId="1" type="noConversion"/>
  </si>
  <si>
    <t>-3%가 끝나고 들어가는 시점</t>
    <phoneticPr fontId="1" type="noConversion"/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</si>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</sst>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%"/>
    <numFmt numFmtId="179" formatCode="0.000%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31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0" fontId="0" fillId="0" borderId="0" xfId="0" applyNumberFormat="1">
      <alignment vertical="center"/>
    </xf>
    <xf numFmtId="9" fontId="0" fillId="0" borderId="1" xfId="0" applyNumberFormat="1" applyBorder="1">
      <alignment vertical="center"/>
    </xf>
    <xf numFmtId="10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31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31" fontId="0" fillId="0" borderId="1" xfId="0" applyNumberForma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83BA-A81F-474E-AAF6-943DBF2778EA}">
  <dimension ref="A1:Q26"/>
  <sheetViews>
    <sheetView tabSelected="1" workbookViewId="0">
      <selection activeCell="B11" sqref="B11"/>
    </sheetView>
  </sheetViews>
  <sheetFormatPr defaultRowHeight="16.5" x14ac:dyDescent="0.3"/>
  <cols>
    <col min="1" max="1" width="17.125" bestFit="1" customWidth="1"/>
    <col min="2" max="2" width="42.375" style="24" customWidth="1"/>
    <col min="3" max="3" width="9" style="19"/>
    <col min="4" max="4" width="8.875" customWidth="1"/>
    <col min="8" max="8" width="20.625" style="10" bestFit="1" customWidth="1"/>
  </cols>
  <sheetData>
    <row r="1" spans="1:17" s="4" customFormat="1" x14ac:dyDescent="0.3">
      <c r="A1" s="1" t="s">
        <v>0</v>
      </c>
      <c r="B1" s="2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J1" s="1"/>
      <c r="K1" s="5" t="s">
        <v>8</v>
      </c>
      <c r="L1" s="1" t="s">
        <v>5</v>
      </c>
      <c r="M1" s="1" t="s">
        <v>6</v>
      </c>
      <c r="O1" s="6"/>
      <c r="P1" s="5" t="s">
        <v>8</v>
      </c>
      <c r="Q1" s="1" t="s">
        <v>6</v>
      </c>
    </row>
    <row r="2" spans="1:17" x14ac:dyDescent="0.3">
      <c r="A2" s="14">
        <v>43376</v>
      </c>
      <c r="B2" s="17" t="s">
        <v>10</v>
      </c>
      <c r="C2" s="9">
        <v>58.02</v>
      </c>
      <c r="D2" s="12">
        <v>1.2200000000000001E-2</v>
      </c>
      <c r="E2" s="11"/>
      <c r="F2" s="11"/>
      <c r="G2" s="8"/>
      <c r="H2" s="12"/>
      <c r="J2" s="1" t="s">
        <v>9</v>
      </c>
      <c r="K2" s="9">
        <v>58.02</v>
      </c>
      <c r="L2" s="13"/>
      <c r="M2" s="11">
        <v>1</v>
      </c>
      <c r="O2" s="6" t="s">
        <v>9</v>
      </c>
      <c r="P2" s="9">
        <v>58.02</v>
      </c>
      <c r="Q2" s="13"/>
    </row>
    <row r="3" spans="1:17" x14ac:dyDescent="0.3">
      <c r="A3" s="14">
        <v>43378</v>
      </c>
      <c r="B3" s="17" t="s">
        <v>11</v>
      </c>
      <c r="C3" s="9">
        <v>56.07</v>
      </c>
      <c r="D3" s="12">
        <v>-1.6299999999999999E-2</v>
      </c>
      <c r="E3" s="11">
        <v>0.1</v>
      </c>
      <c r="F3" s="11"/>
      <c r="G3" s="11">
        <v>0.9</v>
      </c>
      <c r="H3" s="12"/>
      <c r="J3" s="15">
        <v>-0.05</v>
      </c>
      <c r="K3" s="16">
        <f>K2*0.95</f>
        <v>55.119</v>
      </c>
      <c r="L3" s="11">
        <v>0.1</v>
      </c>
      <c r="M3" s="11">
        <v>0.9</v>
      </c>
      <c r="O3" s="6">
        <v>-2.5000000000000001E-2</v>
      </c>
      <c r="P3" s="16">
        <f>P2*0.975</f>
        <v>56.569500000000005</v>
      </c>
      <c r="Q3" s="11">
        <f t="shared" ref="Q3:Q5" si="0">O3*-4</f>
        <v>0.1</v>
      </c>
    </row>
    <row r="4" spans="1:17" ht="33" x14ac:dyDescent="0.3">
      <c r="A4" s="14">
        <v>43383</v>
      </c>
      <c r="B4" s="22" t="s">
        <v>12</v>
      </c>
      <c r="C4" s="9">
        <v>54.09</v>
      </c>
      <c r="D4" s="12">
        <v>-4.6399999999999997E-2</v>
      </c>
      <c r="E4" s="11">
        <v>0.9</v>
      </c>
      <c r="F4" s="11">
        <v>0.1</v>
      </c>
      <c r="G4" s="11"/>
      <c r="H4" s="12"/>
      <c r="J4" s="15">
        <v>-0.1</v>
      </c>
      <c r="K4" s="16">
        <f>K2*0.9</f>
        <v>52.218000000000004</v>
      </c>
      <c r="L4" s="11">
        <v>0.2</v>
      </c>
      <c r="M4" s="11">
        <v>0.8</v>
      </c>
      <c r="O4" s="6">
        <v>-0.05</v>
      </c>
      <c r="P4" s="16">
        <f>P2*0.95</f>
        <v>55.119</v>
      </c>
      <c r="Q4" s="11">
        <f t="shared" si="0"/>
        <v>0.2</v>
      </c>
    </row>
    <row r="5" spans="1:17" x14ac:dyDescent="0.3">
      <c r="A5" s="7">
        <v>43406</v>
      </c>
      <c r="B5" s="22" t="s">
        <v>13</v>
      </c>
      <c r="C5" s="9">
        <v>51.87</v>
      </c>
      <c r="D5" s="12">
        <v>-6.6199999999999995E-2</v>
      </c>
      <c r="E5" s="11">
        <v>0.8</v>
      </c>
      <c r="F5" s="11">
        <v>0.2</v>
      </c>
      <c r="G5" s="11"/>
      <c r="H5" s="12"/>
      <c r="J5" s="15">
        <v>-0.15</v>
      </c>
      <c r="K5" s="16">
        <f>K2*0.85</f>
        <v>49.317</v>
      </c>
      <c r="L5" s="11">
        <v>0.3</v>
      </c>
      <c r="M5" s="11">
        <v>0.7</v>
      </c>
      <c r="O5" s="6">
        <v>-7.4999999999999997E-2</v>
      </c>
      <c r="P5" s="16">
        <f>P2*0.925</f>
        <v>53.668500000000009</v>
      </c>
      <c r="Q5" s="11">
        <f t="shared" si="0"/>
        <v>0.3</v>
      </c>
    </row>
    <row r="6" spans="1:17" x14ac:dyDescent="0.3">
      <c r="A6" s="14">
        <v>43416</v>
      </c>
      <c r="B6" s="17" t="s">
        <v>14</v>
      </c>
      <c r="C6" s="9">
        <v>48.54</v>
      </c>
      <c r="D6" s="12">
        <v>-5.0500000000000003E-2</v>
      </c>
      <c r="E6" s="11">
        <v>0.7</v>
      </c>
      <c r="F6" s="11">
        <v>0.3</v>
      </c>
      <c r="G6" s="11"/>
      <c r="H6" s="12"/>
      <c r="J6" s="15">
        <v>-0.2</v>
      </c>
      <c r="K6" s="16">
        <f>K2*0.8</f>
        <v>46.416000000000004</v>
      </c>
      <c r="L6" s="11">
        <v>0.4</v>
      </c>
      <c r="M6" s="11">
        <v>0.6</v>
      </c>
      <c r="O6" s="6">
        <v>-0.1</v>
      </c>
      <c r="P6" s="16">
        <f>P2*0.9</f>
        <v>52.218000000000004</v>
      </c>
      <c r="Q6" s="11">
        <f>O6*-4</f>
        <v>0.4</v>
      </c>
    </row>
    <row r="7" spans="1:17" x14ac:dyDescent="0.3">
      <c r="A7" s="14">
        <v>43424</v>
      </c>
      <c r="B7" s="17" t="s">
        <v>15</v>
      </c>
      <c r="C7" s="9">
        <v>44.24</v>
      </c>
      <c r="D7" s="12">
        <v>-4.8000000000000001E-2</v>
      </c>
      <c r="E7" s="11">
        <v>0.6</v>
      </c>
      <c r="F7" s="11">
        <v>0.4</v>
      </c>
      <c r="G7" s="11"/>
      <c r="H7" s="12"/>
      <c r="J7" s="15">
        <v>-0.25</v>
      </c>
      <c r="K7" s="16">
        <f>K2*0.75</f>
        <v>43.515000000000001</v>
      </c>
      <c r="L7" s="11">
        <v>0.5</v>
      </c>
      <c r="M7" s="11">
        <v>0.5</v>
      </c>
      <c r="O7" s="6">
        <v>-0.125</v>
      </c>
      <c r="P7" s="16">
        <f>P2*0.875</f>
        <v>50.767500000000005</v>
      </c>
      <c r="Q7" s="11">
        <f>O7*-4</f>
        <v>0.5</v>
      </c>
    </row>
    <row r="8" spans="1:17" x14ac:dyDescent="0.3">
      <c r="A8" s="14">
        <v>43427</v>
      </c>
      <c r="B8" s="17" t="s">
        <v>16</v>
      </c>
      <c r="C8" s="9">
        <v>43.07</v>
      </c>
      <c r="D8" s="12">
        <v>-2.5600000000000001E-2</v>
      </c>
      <c r="E8" s="11">
        <v>0.5</v>
      </c>
      <c r="F8" s="11">
        <v>0.5</v>
      </c>
      <c r="G8" s="11"/>
      <c r="H8" s="12"/>
      <c r="J8" s="15">
        <v>-0.3</v>
      </c>
      <c r="K8" s="16">
        <f>K2*0.7</f>
        <v>40.613999999999997</v>
      </c>
      <c r="L8" s="11">
        <v>0.6</v>
      </c>
      <c r="M8" s="11">
        <v>0.4</v>
      </c>
      <c r="O8" s="6">
        <v>-0.15</v>
      </c>
      <c r="P8" s="16">
        <f>P2*0.85</f>
        <v>49.317</v>
      </c>
      <c r="Q8" s="11">
        <f t="shared" ref="Q8:Q12" si="1">O8*-4</f>
        <v>0.6</v>
      </c>
    </row>
    <row r="9" spans="1:17" x14ac:dyDescent="0.3">
      <c r="A9" s="7">
        <v>43453</v>
      </c>
      <c r="B9" s="17" t="s">
        <v>17</v>
      </c>
      <c r="C9" s="9">
        <v>40.22</v>
      </c>
      <c r="D9" s="10">
        <v>-3.1300000000000001E-2</v>
      </c>
      <c r="E9" s="11">
        <v>0.4</v>
      </c>
      <c r="F9" s="11">
        <v>0.6</v>
      </c>
      <c r="G9" s="11"/>
      <c r="H9" s="12"/>
      <c r="J9" s="15">
        <v>-0.35</v>
      </c>
      <c r="K9" s="16">
        <f>K2*0.65</f>
        <v>37.713000000000001</v>
      </c>
      <c r="L9" s="11">
        <v>0.7</v>
      </c>
      <c r="M9" s="11">
        <v>0.3</v>
      </c>
      <c r="O9" s="6">
        <v>-0.17499999999999999</v>
      </c>
      <c r="P9" s="16">
        <f>P2*0.825</f>
        <v>47.866500000000002</v>
      </c>
      <c r="Q9" s="11">
        <f t="shared" si="1"/>
        <v>0.7</v>
      </c>
    </row>
    <row r="10" spans="1:17" x14ac:dyDescent="0.3">
      <c r="A10" s="14">
        <v>43455</v>
      </c>
      <c r="B10" s="17" t="s">
        <v>18</v>
      </c>
      <c r="C10" s="9">
        <v>37.68</v>
      </c>
      <c r="D10" s="12">
        <v>-3.9E-2</v>
      </c>
      <c r="E10" s="11">
        <v>0.3</v>
      </c>
      <c r="F10" s="11">
        <v>0.7</v>
      </c>
      <c r="G10" s="11"/>
      <c r="H10" s="12"/>
      <c r="J10" s="15">
        <v>-0.4</v>
      </c>
      <c r="K10" s="16">
        <f>K2*0.6</f>
        <v>34.811999999999998</v>
      </c>
      <c r="L10" s="11">
        <v>0.8</v>
      </c>
      <c r="M10" s="11">
        <v>0.2</v>
      </c>
      <c r="O10" s="6">
        <v>-0.2</v>
      </c>
      <c r="P10" s="16">
        <f>P2*0.8</f>
        <v>46.416000000000004</v>
      </c>
      <c r="Q10" s="11">
        <f t="shared" si="1"/>
        <v>0.8</v>
      </c>
    </row>
    <row r="11" spans="1:17" ht="33" x14ac:dyDescent="0.3">
      <c r="A11" s="14">
        <v>43468</v>
      </c>
      <c r="B11" s="22" t="s">
        <v>19</v>
      </c>
      <c r="C11" s="9">
        <v>35.549999999999997</v>
      </c>
      <c r="D11" s="12">
        <v>-9.9500000000000005E-2</v>
      </c>
      <c r="E11" s="11">
        <v>0.2</v>
      </c>
      <c r="F11" s="11">
        <v>0.8</v>
      </c>
      <c r="G11" s="11"/>
      <c r="H11" s="18"/>
      <c r="J11" s="15">
        <v>-0.45</v>
      </c>
      <c r="K11" s="16">
        <f>K2*0.55</f>
        <v>31.911000000000005</v>
      </c>
      <c r="L11" s="11">
        <v>0.9</v>
      </c>
      <c r="M11" s="11">
        <v>0.1</v>
      </c>
      <c r="O11" s="6">
        <v>-0.22500000000000001</v>
      </c>
      <c r="P11" s="16">
        <f>P2*0.775</f>
        <v>44.965500000000006</v>
      </c>
      <c r="Q11" s="11">
        <f t="shared" si="1"/>
        <v>0.9</v>
      </c>
    </row>
    <row r="12" spans="1:17" ht="33" x14ac:dyDescent="0.3">
      <c r="A12" s="7">
        <v>43495</v>
      </c>
      <c r="B12" s="22" t="s">
        <v>20</v>
      </c>
      <c r="C12" s="9">
        <v>41.31</v>
      </c>
      <c r="D12" s="10">
        <v>6.83E-2</v>
      </c>
      <c r="E12" s="11"/>
      <c r="F12" s="11">
        <v>0.8</v>
      </c>
      <c r="G12" s="11">
        <v>0.2</v>
      </c>
      <c r="H12" s="12"/>
      <c r="J12" s="15">
        <v>-0.5</v>
      </c>
      <c r="K12" s="16">
        <f>K2*0.5</f>
        <v>29.01</v>
      </c>
      <c r="L12" s="11">
        <v>1</v>
      </c>
      <c r="M12" s="11">
        <v>0</v>
      </c>
      <c r="O12" s="6">
        <v>-0.25</v>
      </c>
      <c r="P12" s="16">
        <f>P2*0.75</f>
        <v>43.515000000000001</v>
      </c>
      <c r="Q12" s="11">
        <f t="shared" si="1"/>
        <v>1</v>
      </c>
    </row>
    <row r="13" spans="1:17" x14ac:dyDescent="0.3">
      <c r="A13" s="14">
        <v>43500</v>
      </c>
      <c r="B13" s="17" t="s">
        <v>21</v>
      </c>
      <c r="C13" s="9">
        <v>42.81</v>
      </c>
      <c r="D13" s="11"/>
      <c r="E13" s="11">
        <f>(C13-C12)/C12</f>
        <v>3.631082062454611E-2</v>
      </c>
      <c r="F13" s="12">
        <f>E13*0.2</f>
        <v>7.2621641249092225E-3</v>
      </c>
      <c r="G13" s="11"/>
      <c r="H13" s="12"/>
    </row>
    <row r="14" spans="1:17" x14ac:dyDescent="0.3">
      <c r="A14" s="23" t="s">
        <v>22</v>
      </c>
      <c r="B14" s="17"/>
      <c r="C14" s="9"/>
      <c r="D14" s="12"/>
      <c r="E14" s="11"/>
      <c r="F14" s="11"/>
      <c r="G14" s="11"/>
      <c r="H14" s="12">
        <f>SUM(H2:H13)</f>
        <v>0</v>
      </c>
    </row>
    <row r="15" spans="1:17" x14ac:dyDescent="0.3">
      <c r="E15" s="20"/>
    </row>
    <row r="16" spans="1:17" x14ac:dyDescent="0.3">
      <c r="E16" s="20"/>
    </row>
    <row r="17" spans="5:5" x14ac:dyDescent="0.3">
      <c r="E17" s="20"/>
    </row>
    <row r="18" spans="5:5" x14ac:dyDescent="0.3">
      <c r="E18" s="20"/>
    </row>
    <row r="19" spans="5:5" x14ac:dyDescent="0.3">
      <c r="E19" s="20"/>
    </row>
    <row r="20" spans="5:5" x14ac:dyDescent="0.3">
      <c r="E20" s="20"/>
    </row>
    <row r="21" spans="5:5" x14ac:dyDescent="0.3">
      <c r="E21" s="20"/>
    </row>
    <row r="22" spans="5:5" x14ac:dyDescent="0.3">
      <c r="E22" s="20"/>
    </row>
    <row r="23" spans="5:5" x14ac:dyDescent="0.3">
      <c r="E23" s="20"/>
    </row>
    <row r="24" spans="5:5" x14ac:dyDescent="0.3">
      <c r="E24" s="20"/>
    </row>
    <row r="25" spans="5:5" x14ac:dyDescent="0.3">
      <c r="E25" s="20"/>
    </row>
    <row r="26" spans="5:5" x14ac:dyDescent="0.3">
      <c r="E26" s="20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조던</dc:creator>
  <cp:lastModifiedBy>조던</cp:lastModifiedBy>
  <dcterms:created xsi:type="dcterms:W3CDTF">2022-02-22T06:18:28Z</dcterms:created>
  <dcterms:modified xsi:type="dcterms:W3CDTF">2022-02-22T06:19:58Z</dcterms:modified>
</cp:coreProperties>
</file>