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직박구리\4. 2025년 사업(통합허가제도팀)\4. 소규모사업장 통합허가 컨설팅 지원을 위한 운영\10. 사업공고\"/>
    </mc:Choice>
  </mc:AlternateContent>
  <xr:revisionPtr revIDLastSave="0" documentId="13_ncr:1_{95B074C3-FE9C-4BEF-977F-1353CBAF6A36}" xr6:coauthVersionLast="47" xr6:coauthVersionMax="47" xr10:uidLastSave="{00000000-0000-0000-0000-000000000000}"/>
  <bookViews>
    <workbookView xWindow="14400" yWindow="0" windowWidth="14400" windowHeight="15600" xr2:uid="{F0E06044-EAF2-4CE4-9BD3-2346AA7C3B2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6" i="1"/>
  <c r="C35" i="1"/>
  <c r="C34" i="1"/>
  <c r="C24" i="1"/>
  <c r="K15" i="1"/>
  <c r="K16" i="1"/>
  <c r="K17" i="1"/>
  <c r="K18" i="1"/>
  <c r="K14" i="1"/>
  <c r="I15" i="1"/>
  <c r="I16" i="1"/>
  <c r="I17" i="1"/>
  <c r="I18" i="1"/>
  <c r="I14" i="1"/>
  <c r="G15" i="1"/>
  <c r="G16" i="1"/>
  <c r="G17" i="1"/>
  <c r="G18" i="1"/>
  <c r="G14" i="1"/>
  <c r="E15" i="1"/>
  <c r="E16" i="1"/>
  <c r="E17" i="1"/>
  <c r="E18" i="1"/>
  <c r="E14" i="1"/>
  <c r="E13" i="1" l="1"/>
  <c r="G13" i="1"/>
  <c r="I13" i="1"/>
  <c r="K13" i="1"/>
  <c r="C20" i="1" l="1"/>
  <c r="C33" i="1" s="1"/>
  <c r="C32" i="1" s="1"/>
</calcChain>
</file>

<file path=xl/sharedStrings.xml><?xml version="1.0" encoding="utf-8"?>
<sst xmlns="http://schemas.openxmlformats.org/spreadsheetml/2006/main" count="69" uniqueCount="47">
  <si>
    <t>컨설팅업체명:</t>
    <phoneticPr fontId="2" type="noConversion"/>
  </si>
  <si>
    <t>총계</t>
    <phoneticPr fontId="2" type="noConversion"/>
  </si>
  <si>
    <t>\00,000</t>
    <phoneticPr fontId="2" type="noConversion"/>
  </si>
  <si>
    <t>금      원(한글표기)</t>
    <phoneticPr fontId="2" type="noConversion"/>
  </si>
  <si>
    <t>업무량</t>
    <phoneticPr fontId="2" type="noConversion"/>
  </si>
  <si>
    <t>특급인력</t>
    <phoneticPr fontId="2" type="noConversion"/>
  </si>
  <si>
    <t>소요일수</t>
    <phoneticPr fontId="2" type="noConversion"/>
  </si>
  <si>
    <t>인건비</t>
    <phoneticPr fontId="2" type="noConversion"/>
  </si>
  <si>
    <t>고급인력</t>
    <phoneticPr fontId="2" type="noConversion"/>
  </si>
  <si>
    <t>중급인력</t>
    <phoneticPr fontId="2" type="noConversion"/>
  </si>
  <si>
    <t>초급인력</t>
    <phoneticPr fontId="2" type="noConversion"/>
  </si>
  <si>
    <t>구분</t>
    <phoneticPr fontId="2" type="noConversion"/>
  </si>
  <si>
    <t>취급물질수</t>
    <phoneticPr fontId="2" type="noConversion"/>
  </si>
  <si>
    <t>단위공정수</t>
    <phoneticPr fontId="2" type="noConversion"/>
  </si>
  <si>
    <t>배출구수</t>
    <phoneticPr fontId="2" type="noConversion"/>
  </si>
  <si>
    <t>배출시설수</t>
    <phoneticPr fontId="2" type="noConversion"/>
  </si>
  <si>
    <t>사업장수</t>
    <phoneticPr fontId="2" type="noConversion"/>
  </si>
  <si>
    <t>-</t>
    <phoneticPr fontId="2" type="noConversion"/>
  </si>
  <si>
    <t>작성방법</t>
    <phoneticPr fontId="2" type="noConversion"/>
  </si>
  <si>
    <t>직접경비</t>
    <phoneticPr fontId="2" type="noConversion"/>
  </si>
  <si>
    <t>제경비</t>
    <phoneticPr fontId="2" type="noConversion"/>
  </si>
  <si>
    <t>기술료</t>
    <phoneticPr fontId="2" type="noConversion"/>
  </si>
  <si>
    <t>금액</t>
    <phoneticPr fontId="2" type="noConversion"/>
  </si>
  <si>
    <t>비고</t>
    <phoneticPr fontId="2" type="noConversion"/>
  </si>
  <si>
    <t>직접인건비의 110~120% 이내에서 입력</t>
    <phoneticPr fontId="2" type="noConversion"/>
  </si>
  <si>
    <t>출장여비, 인쇄비 등 항목으로 타 항목 합계(직접인건비+제경비+기술료)의 10~15% 이내에서 입력</t>
    <phoneticPr fontId="2" type="noConversion"/>
  </si>
  <si>
    <t>직접인건비와 제경비 합계의 20~40% 이내에서 입력</t>
    <phoneticPr fontId="2" type="noConversion"/>
  </si>
  <si>
    <t>금액(원)</t>
    <phoneticPr fontId="2" type="noConversion"/>
  </si>
  <si>
    <r>
      <t xml:space="preserve">직접인건비 총계(원)
</t>
    </r>
    <r>
      <rPr>
        <b/>
        <sz val="11"/>
        <color theme="1"/>
        <rFont val="돋움"/>
        <family val="3"/>
        <charset val="129"/>
      </rPr>
      <t>(특급+고급+중급+초급)</t>
    </r>
    <phoneticPr fontId="2" type="noConversion"/>
  </si>
  <si>
    <t>공급가액(원)</t>
    <phoneticPr fontId="2" type="noConversion"/>
  </si>
  <si>
    <t>부가가치세(원)</t>
    <phoneticPr fontId="2" type="noConversion"/>
  </si>
  <si>
    <t>총계(원)</t>
    <phoneticPr fontId="2" type="noConversion"/>
  </si>
  <si>
    <t>2. 직접인건비 연동항목 산정(직접경비, 제경비, 기술료)</t>
    <phoneticPr fontId="2" type="noConversion"/>
  </si>
  <si>
    <t>직접인건비</t>
    <phoneticPr fontId="2" type="noConversion"/>
  </si>
  <si>
    <t>3. 통합허가대행비 산정 및 조정(할증, 할인)</t>
    <phoneticPr fontId="2" type="noConversion"/>
  </si>
  <si>
    <t>⇒</t>
    <phoneticPr fontId="2" type="noConversion"/>
  </si>
  <si>
    <t>&lt;조정 전&gt;</t>
    <phoneticPr fontId="2" type="noConversion"/>
  </si>
  <si>
    <t>할증, 할인 적용</t>
    <phoneticPr fontId="2" type="noConversion"/>
  </si>
  <si>
    <r>
      <t xml:space="preserve">부가세
</t>
    </r>
    <r>
      <rPr>
        <b/>
        <sz val="11"/>
        <color theme="1"/>
        <rFont val="돋움"/>
        <family val="3"/>
        <charset val="129"/>
      </rPr>
      <t>(직접인건비+직접경비+제경비+기술료)의 10%</t>
    </r>
  </si>
  <si>
    <r>
      <t xml:space="preserve">최종 조정금액(원)
</t>
    </r>
    <r>
      <rPr>
        <b/>
        <sz val="11"/>
        <rFont val="돋움"/>
        <family val="3"/>
        <charset val="129"/>
      </rPr>
      <t>※ 부가세 포함</t>
    </r>
  </si>
  <si>
    <t>신청사업장명:</t>
    <phoneticPr fontId="2" type="noConversion"/>
  </si>
  <si>
    <r>
      <t>할증</t>
    </r>
    <r>
      <rPr>
        <b/>
        <sz val="13"/>
        <rFont val="맑은 고딕"/>
        <family val="3"/>
        <charset val="129"/>
      </rPr>
      <t>·</t>
    </r>
    <r>
      <rPr>
        <b/>
        <sz val="13"/>
        <rFont val="돋움"/>
        <family val="3"/>
        <charset val="129"/>
      </rPr>
      <t>할인율</t>
    </r>
    <phoneticPr fontId="2" type="noConversion"/>
  </si>
  <si>
    <t>예시) 10% 또는 -10% 등</t>
    <phoneticPr fontId="2" type="noConversion"/>
  </si>
  <si>
    <t>&lt;통합허가대행비용 산정&gt;</t>
    <phoneticPr fontId="2" type="noConversion"/>
  </si>
  <si>
    <t>양식 내 초록색 음영부분만 내용 작성하며, 인건비는 실제 투입 인력 수를 기준으로 수정 가능</t>
    <phoneticPr fontId="2" type="noConversion"/>
  </si>
  <si>
    <t>소규모사업장 통합허가 재검토 컨설팅 지원사업 예산 산출내역서(양식)</t>
    <phoneticPr fontId="2" type="noConversion"/>
  </si>
  <si>
    <t>1. 업무량 확정 및 직접인건비 산정(2025년 엔지니어링노임단가 반영)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</si>
</sst>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?_-;_-@_-"/>
    <numFmt numFmtId="177" formatCode="_-* #,##0.0000_-;\-* #,##0.0000_-;_-* &quot;-&quot;_-;_-@_-"/>
    <numFmt numFmtId="178" formatCode="0.0000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10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b/>
      <sz val="13"/>
      <color theme="1"/>
      <name val="돋움"/>
      <family val="3"/>
      <charset val="129"/>
    </font>
    <font>
      <sz val="13"/>
      <color rgb="FFFF0000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3"/>
      <name val="돋움"/>
      <family val="3"/>
      <charset val="129"/>
    </font>
    <font>
      <sz val="13"/>
      <name val="돋움"/>
      <family val="3"/>
      <charset val="129"/>
    </font>
    <font>
      <sz val="13"/>
      <name val="나눔스퀘어_ac Bold"/>
      <family val="3"/>
      <charset val="129"/>
    </font>
    <font>
      <b/>
      <sz val="11"/>
      <name val="돋움"/>
      <family val="3"/>
      <charset val="129"/>
    </font>
    <font>
      <b/>
      <sz val="13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6" borderId="1" xfId="0" applyFont="1" applyFill="1" applyBorder="1">
      <alignment vertical="center"/>
    </xf>
    <xf numFmtId="41" fontId="5" fillId="0" borderId="1" xfId="0" applyNumberFormat="1" applyFont="1" applyBorder="1">
      <alignment vertical="center"/>
    </xf>
    <xf numFmtId="0" fontId="6" fillId="7" borderId="1" xfId="0" applyFont="1" applyFill="1" applyBorder="1" applyAlignment="1">
      <alignment horizontal="center" vertical="center"/>
    </xf>
    <xf numFmtId="41" fontId="6" fillId="4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76" fontId="5" fillId="6" borderId="1" xfId="0" applyNumberFormat="1" applyFont="1" applyFill="1" applyBorder="1">
      <alignment vertical="center"/>
    </xf>
    <xf numFmtId="176" fontId="6" fillId="4" borderId="1" xfId="0" applyNumberFormat="1" applyFont="1" applyFill="1" applyBorder="1" applyAlignment="1">
      <alignment horizontal="center" vertical="center"/>
    </xf>
    <xf numFmtId="41" fontId="6" fillId="0" borderId="5" xfId="0" applyNumberFormat="1" applyFont="1" applyBorder="1">
      <alignment vertical="center"/>
    </xf>
    <xf numFmtId="0" fontId="7" fillId="0" borderId="0" xfId="0" applyFont="1">
      <alignment vertical="center"/>
    </xf>
    <xf numFmtId="0" fontId="9" fillId="7" borderId="1" xfId="0" applyFont="1" applyFill="1" applyBorder="1" applyAlignment="1">
      <alignment horizontal="center" vertical="center"/>
    </xf>
    <xf numFmtId="41" fontId="10" fillId="0" borderId="1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41" fontId="10" fillId="4" borderId="1" xfId="0" applyNumberFormat="1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7" fillId="6" borderId="1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177" fontId="5" fillId="0" borderId="1" xfId="1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9" fontId="10" fillId="6" borderId="1" xfId="0" applyNumberFormat="1" applyFont="1" applyFill="1" applyBorder="1" applyAlignment="1">
      <alignment horizontal="center" vertical="center"/>
    </xf>
    <xf numFmtId="41" fontId="6" fillId="7" borderId="1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C5B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76AB4-8523-4F40-8C0B-8087F85AB857}">
  <sheetPr>
    <pageSetUpPr fitToPage="1"/>
  </sheetPr>
  <dimension ref="B1:AJ42"/>
  <sheetViews>
    <sheetView tabSelected="1" topLeftCell="B1" zoomScale="70" zoomScaleNormal="70" workbookViewId="0">
      <selection activeCell="B10" sqref="B10:B12"/>
    </sheetView>
  </sheetViews>
  <sheetFormatPr defaultRowHeight="16.5" x14ac:dyDescent="0.3"/>
  <cols>
    <col min="1" max="1" width="3.5" customWidth="1"/>
    <col min="2" max="2" width="29.5" style="4" bestFit="1" customWidth="1"/>
    <col min="3" max="3" width="16.125" style="2" bestFit="1" customWidth="1"/>
    <col min="4" max="4" width="10.75" style="2" bestFit="1" customWidth="1"/>
    <col min="5" max="5" width="21" style="2" bestFit="1" customWidth="1"/>
    <col min="6" max="6" width="10.75" style="2" bestFit="1" customWidth="1"/>
    <col min="7" max="7" width="15.25" style="2" bestFit="1" customWidth="1"/>
    <col min="8" max="8" width="9" style="2"/>
    <col min="9" max="9" width="15.375" style="2" customWidth="1"/>
    <col min="10" max="10" width="10.75" style="2" bestFit="1" customWidth="1"/>
    <col min="11" max="11" width="15.875" style="2" customWidth="1"/>
    <col min="12" max="23" width="9" style="2"/>
    <col min="24" max="36" width="9" style="1"/>
  </cols>
  <sheetData>
    <row r="1" spans="2:11" ht="17.25" thickBot="1" x14ac:dyDescent="0.35"/>
    <row r="2" spans="2:11" ht="46.5" customHeight="1" thickBot="1" x14ac:dyDescent="0.35">
      <c r="B2" s="40" t="s">
        <v>45</v>
      </c>
      <c r="C2" s="41"/>
      <c r="D2" s="41"/>
      <c r="E2" s="41"/>
      <c r="F2" s="41"/>
      <c r="G2" s="41"/>
      <c r="H2" s="41"/>
      <c r="I2" s="41"/>
      <c r="J2" s="41"/>
      <c r="K2" s="42"/>
    </row>
    <row r="4" spans="2:11" x14ac:dyDescent="0.3">
      <c r="B4" s="13" t="s">
        <v>18</v>
      </c>
      <c r="C4" s="44" t="s">
        <v>44</v>
      </c>
      <c r="D4" s="45"/>
      <c r="E4" s="45"/>
      <c r="F4" s="45"/>
      <c r="G4" s="45"/>
      <c r="H4" s="45"/>
      <c r="I4" s="45"/>
      <c r="J4" s="45"/>
      <c r="K4" s="45"/>
    </row>
    <row r="6" spans="2:11" x14ac:dyDescent="0.3">
      <c r="B6" s="9" t="s">
        <v>40</v>
      </c>
      <c r="C6" s="43"/>
      <c r="D6" s="43"/>
      <c r="E6" s="43"/>
      <c r="F6" s="43"/>
      <c r="G6" s="43"/>
      <c r="H6" s="43"/>
      <c r="I6" s="43"/>
      <c r="J6" s="43"/>
      <c r="K6" s="43"/>
    </row>
    <row r="7" spans="2:11" x14ac:dyDescent="0.3">
      <c r="B7" s="9" t="s">
        <v>0</v>
      </c>
      <c r="C7" s="43"/>
      <c r="D7" s="43"/>
      <c r="E7" s="43"/>
      <c r="F7" s="43"/>
      <c r="G7" s="43"/>
      <c r="H7" s="43"/>
      <c r="I7" s="43"/>
      <c r="J7" s="43"/>
      <c r="K7" s="43"/>
    </row>
    <row r="9" spans="2:11" ht="24.95" customHeight="1" x14ac:dyDescent="0.3">
      <c r="B9" s="34" t="s">
        <v>46</v>
      </c>
      <c r="C9" s="34"/>
      <c r="D9" s="34"/>
      <c r="E9" s="34"/>
      <c r="F9" s="34"/>
      <c r="G9" s="34"/>
      <c r="H9" s="34"/>
      <c r="I9" s="34"/>
      <c r="J9" s="34"/>
      <c r="K9" s="34"/>
    </row>
    <row r="10" spans="2:11" x14ac:dyDescent="0.3">
      <c r="B10" s="38" t="s">
        <v>11</v>
      </c>
      <c r="C10" s="38" t="s">
        <v>4</v>
      </c>
      <c r="D10" s="38" t="s">
        <v>5</v>
      </c>
      <c r="E10" s="38"/>
      <c r="F10" s="38" t="s">
        <v>8</v>
      </c>
      <c r="G10" s="38"/>
      <c r="H10" s="38" t="s">
        <v>9</v>
      </c>
      <c r="I10" s="38"/>
      <c r="J10" s="38" t="s">
        <v>10</v>
      </c>
      <c r="K10" s="38"/>
    </row>
    <row r="11" spans="2:11" x14ac:dyDescent="0.3">
      <c r="B11" s="38"/>
      <c r="C11" s="38"/>
      <c r="D11" s="33">
        <v>347410</v>
      </c>
      <c r="E11" s="33"/>
      <c r="F11" s="33">
        <v>311177</v>
      </c>
      <c r="G11" s="33"/>
      <c r="H11" s="33">
        <v>260926</v>
      </c>
      <c r="I11" s="33"/>
      <c r="J11" s="33">
        <v>234568</v>
      </c>
      <c r="K11" s="33"/>
    </row>
    <row r="12" spans="2:11" x14ac:dyDescent="0.3">
      <c r="B12" s="38"/>
      <c r="C12" s="38"/>
      <c r="D12" s="9" t="s">
        <v>6</v>
      </c>
      <c r="E12" s="9" t="s">
        <v>7</v>
      </c>
      <c r="F12" s="9" t="s">
        <v>6</v>
      </c>
      <c r="G12" s="9" t="s">
        <v>7</v>
      </c>
      <c r="H12" s="9" t="s">
        <v>6</v>
      </c>
      <c r="I12" s="9" t="s">
        <v>7</v>
      </c>
      <c r="J12" s="9" t="s">
        <v>6</v>
      </c>
      <c r="K12" s="9" t="s">
        <v>7</v>
      </c>
    </row>
    <row r="13" spans="2:11" x14ac:dyDescent="0.3">
      <c r="B13" s="5" t="s">
        <v>1</v>
      </c>
      <c r="C13" s="5" t="s">
        <v>17</v>
      </c>
      <c r="D13" s="5" t="s">
        <v>17</v>
      </c>
      <c r="E13" s="10">
        <f>SUM(E14:E18)</f>
        <v>759959.375</v>
      </c>
      <c r="F13" s="5" t="s">
        <v>17</v>
      </c>
      <c r="G13" s="10">
        <f>SUM(G14:G18)</f>
        <v>964648.70000000007</v>
      </c>
      <c r="H13" s="5" t="s">
        <v>17</v>
      </c>
      <c r="I13" s="10">
        <f>SUM(I14:I18)</f>
        <v>1285060.55</v>
      </c>
      <c r="J13" s="5" t="s">
        <v>17</v>
      </c>
      <c r="K13" s="10">
        <f>SUM(K14:K18)</f>
        <v>1633179.7000000002</v>
      </c>
    </row>
    <row r="14" spans="2:11" x14ac:dyDescent="0.3">
      <c r="B14" s="9" t="s">
        <v>13</v>
      </c>
      <c r="C14" s="7"/>
      <c r="D14" s="29">
        <v>0.51249999999999996</v>
      </c>
      <c r="E14" s="8">
        <f>C14*$D$11*D14</f>
        <v>0</v>
      </c>
      <c r="F14" s="30">
        <v>0.23749999999999999</v>
      </c>
      <c r="G14" s="8">
        <f>C14*$F$11*F14</f>
        <v>0</v>
      </c>
      <c r="H14" s="30">
        <v>0.46250000000000002</v>
      </c>
      <c r="I14" s="8">
        <f>C14*$H$11*H14</f>
        <v>0</v>
      </c>
      <c r="J14" s="30">
        <v>1.1499999999999999</v>
      </c>
      <c r="K14" s="8">
        <f>C14*$J$11*J14</f>
        <v>0</v>
      </c>
    </row>
    <row r="15" spans="2:11" x14ac:dyDescent="0.3">
      <c r="B15" s="9" t="s">
        <v>12</v>
      </c>
      <c r="C15" s="7"/>
      <c r="D15" s="29">
        <v>0.1</v>
      </c>
      <c r="E15" s="8">
        <f t="shared" ref="E15:E18" si="0">C15*$D$11*D15</f>
        <v>0</v>
      </c>
      <c r="F15" s="30">
        <v>0.1</v>
      </c>
      <c r="G15" s="8">
        <f t="shared" ref="G15:G18" si="1">C15*$F$11*F15</f>
        <v>0</v>
      </c>
      <c r="H15" s="30">
        <v>0.22500000000000001</v>
      </c>
      <c r="I15" s="8">
        <f t="shared" ref="I15:I18" si="2">C15*$H$11*H15</f>
        <v>0</v>
      </c>
      <c r="J15" s="30">
        <v>0.26250000000000001</v>
      </c>
      <c r="K15" s="8">
        <f t="shared" ref="K15:K18" si="3">C15*$J$11*J15</f>
        <v>0</v>
      </c>
    </row>
    <row r="16" spans="2:11" x14ac:dyDescent="0.3">
      <c r="B16" s="9" t="s">
        <v>14</v>
      </c>
      <c r="C16" s="7"/>
      <c r="D16" s="29">
        <v>0.51249999999999996</v>
      </c>
      <c r="E16" s="8">
        <f t="shared" si="0"/>
        <v>0</v>
      </c>
      <c r="F16" s="30">
        <v>0.6875</v>
      </c>
      <c r="G16" s="8">
        <f t="shared" si="1"/>
        <v>0</v>
      </c>
      <c r="H16" s="30">
        <v>1.0874999999999999</v>
      </c>
      <c r="I16" s="8">
        <f t="shared" si="2"/>
        <v>0</v>
      </c>
      <c r="J16" s="30">
        <v>1.4375</v>
      </c>
      <c r="K16" s="8">
        <f t="shared" si="3"/>
        <v>0</v>
      </c>
    </row>
    <row r="17" spans="2:11" x14ac:dyDescent="0.3">
      <c r="B17" s="9" t="s">
        <v>15</v>
      </c>
      <c r="C17" s="7"/>
      <c r="D17" s="29">
        <v>0.4</v>
      </c>
      <c r="E17" s="8">
        <f t="shared" si="0"/>
        <v>0</v>
      </c>
      <c r="F17" s="30">
        <v>0.21249999999999999</v>
      </c>
      <c r="G17" s="8">
        <f t="shared" si="1"/>
        <v>0</v>
      </c>
      <c r="H17" s="30">
        <v>0.36249999999999999</v>
      </c>
      <c r="I17" s="8">
        <f t="shared" si="2"/>
        <v>0</v>
      </c>
      <c r="J17" s="30">
        <v>1</v>
      </c>
      <c r="K17" s="8">
        <f t="shared" si="3"/>
        <v>0</v>
      </c>
    </row>
    <row r="18" spans="2:11" x14ac:dyDescent="0.3">
      <c r="B18" s="9" t="s">
        <v>16</v>
      </c>
      <c r="C18" s="6">
        <v>1</v>
      </c>
      <c r="D18" s="29">
        <v>2.1875</v>
      </c>
      <c r="E18" s="8">
        <f t="shared" si="0"/>
        <v>759959.375</v>
      </c>
      <c r="F18" s="30">
        <v>3.1</v>
      </c>
      <c r="G18" s="8">
        <f t="shared" si="1"/>
        <v>964648.70000000007</v>
      </c>
      <c r="H18" s="30">
        <v>4.9249999999999998</v>
      </c>
      <c r="I18" s="8">
        <f t="shared" si="2"/>
        <v>1285060.55</v>
      </c>
      <c r="J18" s="30">
        <v>6.9625000000000004</v>
      </c>
      <c r="K18" s="8">
        <f t="shared" si="3"/>
        <v>1633179.7000000002</v>
      </c>
    </row>
    <row r="19" spans="2:11" ht="17.25" thickBot="1" x14ac:dyDescent="0.35">
      <c r="B19" s="3"/>
    </row>
    <row r="20" spans="2:11" ht="36.75" customHeight="1" thickBot="1" x14ac:dyDescent="0.35">
      <c r="B20" s="12" t="s">
        <v>28</v>
      </c>
      <c r="C20" s="16">
        <f>E13+G13+I13+K13</f>
        <v>4642848.3250000002</v>
      </c>
    </row>
    <row r="21" spans="2:11" x14ac:dyDescent="0.3">
      <c r="B21" s="3"/>
    </row>
    <row r="22" spans="2:11" ht="24.95" customHeight="1" x14ac:dyDescent="0.3">
      <c r="B22" s="34" t="s">
        <v>32</v>
      </c>
      <c r="C22" s="34"/>
      <c r="D22" s="34"/>
      <c r="E22" s="34"/>
      <c r="F22" s="34"/>
      <c r="G22" s="34"/>
      <c r="H22" s="34"/>
      <c r="I22" s="34"/>
      <c r="J22" s="34"/>
      <c r="K22" s="34"/>
    </row>
    <row r="23" spans="2:11" x14ac:dyDescent="0.3">
      <c r="B23" s="9" t="s">
        <v>11</v>
      </c>
      <c r="C23" s="9" t="s">
        <v>27</v>
      </c>
      <c r="D23" s="38" t="s">
        <v>23</v>
      </c>
      <c r="E23" s="38"/>
      <c r="F23" s="38"/>
      <c r="G23" s="38"/>
      <c r="H23" s="38"/>
      <c r="I23" s="38"/>
      <c r="J23" s="38"/>
      <c r="K23" s="38"/>
    </row>
    <row r="24" spans="2:11" x14ac:dyDescent="0.3">
      <c r="B24" s="5" t="s">
        <v>1</v>
      </c>
      <c r="C24" s="15">
        <f>SUM(C25:C27)</f>
        <v>0</v>
      </c>
      <c r="D24" s="48" t="s">
        <v>17</v>
      </c>
      <c r="E24" s="49"/>
      <c r="F24" s="49"/>
      <c r="G24" s="49"/>
      <c r="H24" s="49"/>
      <c r="I24" s="49"/>
      <c r="J24" s="49"/>
      <c r="K24" s="50"/>
    </row>
    <row r="25" spans="2:11" x14ac:dyDescent="0.3">
      <c r="B25" s="9" t="s">
        <v>19</v>
      </c>
      <c r="C25" s="14"/>
      <c r="D25" s="47" t="s">
        <v>25</v>
      </c>
      <c r="E25" s="47"/>
      <c r="F25" s="47"/>
      <c r="G25" s="47"/>
      <c r="H25" s="47"/>
      <c r="I25" s="47"/>
      <c r="J25" s="47"/>
      <c r="K25" s="47"/>
    </row>
    <row r="26" spans="2:11" x14ac:dyDescent="0.3">
      <c r="B26" s="9" t="s">
        <v>20</v>
      </c>
      <c r="C26" s="14"/>
      <c r="D26" s="47" t="s">
        <v>24</v>
      </c>
      <c r="E26" s="47"/>
      <c r="F26" s="47"/>
      <c r="G26" s="47"/>
      <c r="H26" s="47"/>
      <c r="I26" s="47"/>
      <c r="J26" s="47"/>
      <c r="K26" s="47"/>
    </row>
    <row r="27" spans="2:11" x14ac:dyDescent="0.3">
      <c r="B27" s="9" t="s">
        <v>21</v>
      </c>
      <c r="C27" s="14"/>
      <c r="D27" s="47" t="s">
        <v>26</v>
      </c>
      <c r="E27" s="47"/>
      <c r="F27" s="47"/>
      <c r="G27" s="47"/>
      <c r="H27" s="47"/>
      <c r="I27" s="47"/>
      <c r="J27" s="47"/>
      <c r="K27" s="47"/>
    </row>
    <row r="29" spans="2:11" ht="24.95" customHeight="1" x14ac:dyDescent="0.3">
      <c r="B29" s="46" t="s">
        <v>34</v>
      </c>
      <c r="C29" s="46"/>
      <c r="D29" s="34"/>
      <c r="E29" s="34"/>
      <c r="F29" s="34"/>
      <c r="G29" s="34"/>
      <c r="H29" s="34"/>
      <c r="I29" s="34"/>
      <c r="J29" s="34"/>
      <c r="K29" s="34"/>
    </row>
    <row r="30" spans="2:11" x14ac:dyDescent="0.3">
      <c r="B30" s="51" t="s">
        <v>36</v>
      </c>
      <c r="C30" s="52"/>
      <c r="D30" s="23"/>
      <c r="E30" s="53"/>
      <c r="F30" s="53"/>
      <c r="G30" s="17"/>
      <c r="H30" s="17"/>
      <c r="I30" s="17"/>
      <c r="J30" s="17"/>
      <c r="K30" s="17"/>
    </row>
    <row r="31" spans="2:11" x14ac:dyDescent="0.3">
      <c r="B31" s="9" t="s">
        <v>11</v>
      </c>
      <c r="C31" s="18" t="s">
        <v>22</v>
      </c>
      <c r="D31" s="26"/>
      <c r="E31" s="24"/>
      <c r="F31" s="24"/>
      <c r="G31" s="17"/>
      <c r="H31" s="17"/>
      <c r="I31" s="17"/>
      <c r="J31" s="17"/>
      <c r="K31" s="17"/>
    </row>
    <row r="32" spans="2:11" x14ac:dyDescent="0.3">
      <c r="B32" s="5" t="s">
        <v>31</v>
      </c>
      <c r="C32" s="21">
        <f>SUM(C33:C37)</f>
        <v>4642848.3250000002</v>
      </c>
      <c r="D32" s="55" t="s">
        <v>35</v>
      </c>
      <c r="E32" s="54" t="s">
        <v>37</v>
      </c>
      <c r="F32" s="54"/>
      <c r="G32" s="25"/>
      <c r="H32" s="22"/>
      <c r="I32" s="17"/>
      <c r="J32" s="17"/>
      <c r="K32" s="17"/>
    </row>
    <row r="33" spans="2:11" ht="19.5" x14ac:dyDescent="0.3">
      <c r="B33" s="9" t="s">
        <v>33</v>
      </c>
      <c r="C33" s="19">
        <f>C20</f>
        <v>4642848.3250000002</v>
      </c>
      <c r="D33" s="55"/>
      <c r="E33" s="18" t="s">
        <v>41</v>
      </c>
      <c r="F33" s="32"/>
      <c r="G33" s="17" t="s">
        <v>42</v>
      </c>
      <c r="H33" s="17"/>
      <c r="I33" s="17"/>
      <c r="J33" s="17"/>
      <c r="K33" s="17"/>
    </row>
    <row r="34" spans="2:11" x14ac:dyDescent="0.3">
      <c r="B34" s="9" t="s">
        <v>19</v>
      </c>
      <c r="C34" s="20">
        <f>C25</f>
        <v>0</v>
      </c>
      <c r="D34" s="55"/>
      <c r="G34" s="17"/>
      <c r="H34" s="17"/>
      <c r="I34" s="17"/>
      <c r="J34" s="17"/>
      <c r="K34" s="17"/>
    </row>
    <row r="35" spans="2:11" ht="17.25" thickBot="1" x14ac:dyDescent="0.35">
      <c r="B35" s="9" t="s">
        <v>20</v>
      </c>
      <c r="C35" s="20">
        <f>C26</f>
        <v>0</v>
      </c>
      <c r="D35" s="55"/>
      <c r="E35" s="31"/>
      <c r="F35" s="31"/>
      <c r="G35" s="17"/>
      <c r="H35" s="17"/>
      <c r="I35" s="17"/>
      <c r="J35" s="17"/>
      <c r="K35" s="17"/>
    </row>
    <row r="36" spans="2:11" ht="30.75" thickBot="1" x14ac:dyDescent="0.35">
      <c r="B36" s="9" t="s">
        <v>21</v>
      </c>
      <c r="C36" s="20">
        <f>C27</f>
        <v>0</v>
      </c>
      <c r="D36" s="55"/>
      <c r="E36" s="28" t="s">
        <v>39</v>
      </c>
      <c r="F36" s="27" t="s">
        <v>2</v>
      </c>
    </row>
    <row r="37" spans="2:11" ht="43.5" x14ac:dyDescent="0.3">
      <c r="B37" s="11" t="s">
        <v>38</v>
      </c>
      <c r="C37" s="6"/>
    </row>
    <row r="39" spans="2:11" ht="24.95" customHeight="1" x14ac:dyDescent="0.3">
      <c r="B39" s="39" t="s">
        <v>43</v>
      </c>
      <c r="C39" s="39"/>
      <c r="D39" s="39"/>
      <c r="E39" s="39"/>
      <c r="F39" s="39"/>
      <c r="G39" s="39"/>
      <c r="H39" s="39"/>
      <c r="I39" s="39"/>
      <c r="J39" s="39"/>
      <c r="K39" s="39"/>
    </row>
    <row r="40" spans="2:11" x14ac:dyDescent="0.3">
      <c r="B40" s="9" t="s">
        <v>31</v>
      </c>
      <c r="C40" s="35" t="str">
        <f>F36</f>
        <v>\00,000</v>
      </c>
      <c r="D40" s="36"/>
      <c r="E40" s="36"/>
      <c r="F40" s="37"/>
      <c r="G40" s="35" t="s">
        <v>3</v>
      </c>
      <c r="H40" s="36"/>
      <c r="I40" s="36"/>
      <c r="J40" s="36"/>
      <c r="K40" s="37"/>
    </row>
    <row r="41" spans="2:11" x14ac:dyDescent="0.3">
      <c r="B41" s="9" t="s">
        <v>29</v>
      </c>
      <c r="C41" s="35" t="s">
        <v>2</v>
      </c>
      <c r="D41" s="36"/>
      <c r="E41" s="36"/>
      <c r="F41" s="37"/>
      <c r="G41" s="35" t="s">
        <v>3</v>
      </c>
      <c r="H41" s="36"/>
      <c r="I41" s="36"/>
      <c r="J41" s="36"/>
      <c r="K41" s="37"/>
    </row>
    <row r="42" spans="2:11" x14ac:dyDescent="0.3">
      <c r="B42" s="9" t="s">
        <v>30</v>
      </c>
      <c r="C42" s="35" t="s">
        <v>2</v>
      </c>
      <c r="D42" s="36"/>
      <c r="E42" s="36"/>
      <c r="F42" s="37"/>
      <c r="G42" s="35" t="s">
        <v>3</v>
      </c>
      <c r="H42" s="36"/>
      <c r="I42" s="36"/>
      <c r="J42" s="36"/>
      <c r="K42" s="37"/>
    </row>
  </sheetData>
  <mergeCells count="33">
    <mergeCell ref="D32:D36"/>
    <mergeCell ref="H11:I11"/>
    <mergeCell ref="B2:K2"/>
    <mergeCell ref="C7:K7"/>
    <mergeCell ref="C6:K6"/>
    <mergeCell ref="C40:F40"/>
    <mergeCell ref="C4:K4"/>
    <mergeCell ref="B29:K29"/>
    <mergeCell ref="J11:K11"/>
    <mergeCell ref="D23:K23"/>
    <mergeCell ref="D27:K27"/>
    <mergeCell ref="D26:K26"/>
    <mergeCell ref="D25:K25"/>
    <mergeCell ref="D24:K24"/>
    <mergeCell ref="B30:C30"/>
    <mergeCell ref="E30:F30"/>
    <mergeCell ref="E32:F32"/>
    <mergeCell ref="F11:G11"/>
    <mergeCell ref="B9:K9"/>
    <mergeCell ref="C41:F41"/>
    <mergeCell ref="C42:F42"/>
    <mergeCell ref="B22:K22"/>
    <mergeCell ref="D10:E10"/>
    <mergeCell ref="G42:K42"/>
    <mergeCell ref="G41:K41"/>
    <mergeCell ref="G40:K40"/>
    <mergeCell ref="B39:K39"/>
    <mergeCell ref="C10:C12"/>
    <mergeCell ref="J10:K10"/>
    <mergeCell ref="H10:I10"/>
    <mergeCell ref="F10:G10"/>
    <mergeCell ref="B10:B12"/>
    <mergeCell ref="D11:E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Su-hyun Im</dc:creator>
  <cp:lastModifiedBy>eyeist Keia</cp:lastModifiedBy>
  <cp:lastPrinted>2023-11-10T06:39:17Z</cp:lastPrinted>
  <dcterms:created xsi:type="dcterms:W3CDTF">2023-11-06T00:22:17Z</dcterms:created>
  <dcterms:modified xsi:type="dcterms:W3CDTF">2025-10-14T02:19:33Z</dcterms:modified>
</cp:coreProperties>
</file>