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이사회자료_예산" sheetId="1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9" l="1"/>
  <c r="J10" i="19"/>
  <c r="D12" i="19"/>
  <c r="L23" i="19" l="1"/>
  <c r="L18" i="19"/>
  <c r="L14" i="19"/>
  <c r="L11" i="19"/>
  <c r="L8" i="19"/>
  <c r="L9" i="19"/>
  <c r="L7" i="19"/>
  <c r="F20" i="19"/>
  <c r="F8" i="19"/>
  <c r="M23" i="19" l="1"/>
  <c r="L17" i="19"/>
  <c r="M14" i="19"/>
  <c r="M11" i="19"/>
  <c r="M9" i="19"/>
  <c r="M8" i="19"/>
  <c r="M7" i="19"/>
  <c r="G20" i="19"/>
  <c r="F18" i="19"/>
  <c r="G18" i="19" s="1"/>
  <c r="F16" i="19"/>
  <c r="G8" i="19"/>
  <c r="F9" i="19" l="1"/>
  <c r="F10" i="19"/>
  <c r="F11" i="19"/>
  <c r="L21" i="19" l="1"/>
  <c r="L19" i="19"/>
  <c r="F17" i="19"/>
  <c r="K16" i="19" l="1"/>
  <c r="K10" i="19"/>
  <c r="F22" i="19"/>
  <c r="F7" i="19"/>
  <c r="E12" i="19"/>
  <c r="E24" i="19" s="1"/>
  <c r="L10" i="19" l="1"/>
  <c r="M10" i="19" s="1"/>
  <c r="L16" i="19"/>
  <c r="M16" i="19" s="1"/>
  <c r="F12" i="19"/>
  <c r="K24" i="19"/>
  <c r="J24" i="19"/>
  <c r="D24" i="19"/>
  <c r="L24" i="19" l="1"/>
  <c r="M24" i="19" s="1"/>
  <c r="F24" i="19"/>
  <c r="G24" i="19" s="1"/>
</calcChain>
</file>

<file path=xl/sharedStrings.xml><?xml version="1.0" encoding="utf-8"?>
<sst xmlns="http://schemas.openxmlformats.org/spreadsheetml/2006/main" count="54" uniqueCount="42">
  <si>
    <t>전출금</t>
  </si>
  <si>
    <t>사업수입</t>
  </si>
  <si>
    <t>인건비</t>
  </si>
  <si>
    <t>과년도수입</t>
  </si>
  <si>
    <t>운영비</t>
  </si>
  <si>
    <t>과년도지출</t>
  </si>
  <si>
    <t>이월금</t>
  </si>
  <si>
    <t>잡지출</t>
  </si>
  <si>
    <t>잡수입</t>
  </si>
  <si>
    <t>예비비</t>
  </si>
  <si>
    <t>합계</t>
  </si>
  <si>
    <t>과목</t>
  </si>
  <si>
    <t>관</t>
  </si>
  <si>
    <t>항</t>
  </si>
  <si>
    <t>입소자부담금수입</t>
  </si>
  <si>
    <t>업무추진비</t>
  </si>
  <si>
    <t>국고보조금</t>
  </si>
  <si>
    <t>시도보조금</t>
  </si>
  <si>
    <t>소 계</t>
  </si>
  <si>
    <t>기타보조금</t>
  </si>
  <si>
    <t>재산조성비</t>
  </si>
  <si>
    <t>지정후원금</t>
  </si>
  <si>
    <t>비지정후원금</t>
  </si>
  <si>
    <t>일반사업비</t>
  </si>
  <si>
    <t>지정사업비</t>
  </si>
  <si>
    <t>전입금</t>
  </si>
  <si>
    <t xml:space="preserve">                         (단위 : 천원)</t>
    <phoneticPr fontId="2" type="noConversion"/>
  </si>
  <si>
    <t>세입</t>
    <phoneticPr fontId="2" type="noConversion"/>
  </si>
  <si>
    <t>세출</t>
    <phoneticPr fontId="2" type="noConversion"/>
  </si>
  <si>
    <t>사
무
비</t>
    <phoneticPr fontId="2" type="noConversion"/>
  </si>
  <si>
    <t>보
조
금
수
입</t>
    <phoneticPr fontId="2" type="noConversion"/>
  </si>
  <si>
    <t>사
업
비</t>
    <phoneticPr fontId="2" type="noConversion"/>
  </si>
  <si>
    <t>후
원
금
수
입</t>
    <phoneticPr fontId="2" type="noConversion"/>
  </si>
  <si>
    <t>상환금</t>
    <phoneticPr fontId="2" type="noConversion"/>
  </si>
  <si>
    <t>차입금</t>
    <phoneticPr fontId="2" type="noConversion"/>
  </si>
  <si>
    <t>증감</t>
    <phoneticPr fontId="2" type="noConversion"/>
  </si>
  <si>
    <t>증감액
(C=B-A)</t>
    <phoneticPr fontId="2" type="noConversion"/>
  </si>
  <si>
    <t>증감율(%)
(C/A)</t>
    <phoneticPr fontId="2" type="noConversion"/>
  </si>
  <si>
    <t>25년 
최종추경예산
(A)</t>
    <phoneticPr fontId="2" type="noConversion"/>
  </si>
  <si>
    <t>25년 
최종추경예산 
(A)</t>
    <phoneticPr fontId="2" type="noConversion"/>
  </si>
  <si>
    <t>26년 예산
(B)</t>
    <phoneticPr fontId="2" type="noConversion"/>
  </si>
  <si>
    <t>2026-502 오방활동지원팀 예산안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</si>
</sst>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굴림"/>
      <family val="3"/>
      <charset val="129"/>
    </font>
    <font>
      <sz val="11"/>
      <name val="돋움"/>
      <family val="3"/>
      <charset val="129"/>
    </font>
    <font>
      <sz val="12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Malgun Gothic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0" borderId="0"/>
    <xf numFmtId="9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>
      <alignment vertical="center"/>
    </xf>
  </cellStyleXfs>
  <cellXfs count="48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1" fontId="5" fillId="0" borderId="8" xfId="1" applyFont="1" applyBorder="1" applyAlignment="1">
      <alignment horizontal="center" vertical="center" wrapText="1"/>
    </xf>
    <xf numFmtId="41" fontId="3" fillId="0" borderId="8" xfId="1" applyFont="1" applyBorder="1" applyAlignment="1">
      <alignment horizontal="center" vertical="center" wrapText="1"/>
    </xf>
    <xf numFmtId="41" fontId="3" fillId="2" borderId="10" xfId="1" applyFont="1" applyFill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 wrapText="1"/>
    </xf>
    <xf numFmtId="41" fontId="5" fillId="0" borderId="2" xfId="1" applyFont="1" applyBorder="1" applyAlignment="1">
      <alignment vertical="center" wrapText="1"/>
    </xf>
    <xf numFmtId="41" fontId="5" fillId="0" borderId="8" xfId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0" fontId="5" fillId="0" borderId="5" xfId="24" applyNumberFormat="1" applyFont="1" applyBorder="1" applyAlignment="1">
      <alignment horizontal="center" vertical="center" wrapText="1"/>
    </xf>
    <xf numFmtId="10" fontId="5" fillId="0" borderId="18" xfId="24" applyNumberFormat="1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center" vertical="center" wrapText="1"/>
    </xf>
    <xf numFmtId="10" fontId="5" fillId="0" borderId="22" xfId="24" applyNumberFormat="1" applyFont="1" applyBorder="1" applyAlignment="1">
      <alignment horizontal="center" vertical="center" wrapText="1"/>
    </xf>
    <xf numFmtId="10" fontId="3" fillId="0" borderId="5" xfId="24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 wrapText="1"/>
    </xf>
    <xf numFmtId="41" fontId="5" fillId="0" borderId="2" xfId="1" applyFont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10" fontId="5" fillId="0" borderId="13" xfId="24" applyNumberFormat="1" applyFont="1" applyBorder="1" applyAlignment="1">
      <alignment horizontal="center" vertical="center" wrapText="1"/>
    </xf>
    <xf numFmtId="10" fontId="5" fillId="0" borderId="7" xfId="24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1" fontId="5" fillId="0" borderId="8" xfId="1" applyFont="1" applyBorder="1" applyAlignment="1">
      <alignment horizontal="center" vertical="center" wrapText="1"/>
    </xf>
    <xf numFmtId="10" fontId="5" fillId="0" borderId="18" xfId="1" applyNumberFormat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 wrapText="1"/>
    </xf>
    <xf numFmtId="10" fontId="5" fillId="0" borderId="21" xfId="1" applyNumberFormat="1" applyFont="1" applyBorder="1" applyAlignment="1">
      <alignment horizontal="right" vertical="center" wrapText="1" indent="1"/>
    </xf>
    <xf numFmtId="10" fontId="3" fillId="3" borderId="23" xfId="24" applyNumberFormat="1" applyFont="1" applyFill="1" applyBorder="1" applyAlignment="1">
      <alignment horizontal="right" vertical="center" wrapText="1" indent="1"/>
    </xf>
    <xf numFmtId="10" fontId="3" fillId="3" borderId="23" xfId="24" applyNumberFormat="1" applyFont="1" applyFill="1" applyBorder="1" applyAlignment="1">
      <alignment horizontal="center" vertical="center" wrapText="1"/>
    </xf>
  </cellXfs>
  <cellStyles count="27">
    <cellStyle name="백분율" xfId="24" builtinId="5"/>
    <cellStyle name="쉼표 [0]" xfId="1" builtinId="6"/>
    <cellStyle name="쉼표 [0] 2" xfId="3"/>
    <cellStyle name="쉼표 [0] 3" xfId="15"/>
    <cellStyle name="쉼표 [0] 3 2" xfId="16"/>
    <cellStyle name="쉼표 [0] 3 3" xfId="26"/>
    <cellStyle name="쉼표 [0] 6" xfId="22"/>
    <cellStyle name="표준" xfId="0" builtinId="0"/>
    <cellStyle name="표준 10" xfId="4"/>
    <cellStyle name="표준 11" xfId="5"/>
    <cellStyle name="표준 12" xfId="23"/>
    <cellStyle name="표준 12 2" xfId="17"/>
    <cellStyle name="표준 12 3" xfId="18"/>
    <cellStyle name="표준 12 4" xfId="25"/>
    <cellStyle name="표준 13 2" xfId="14"/>
    <cellStyle name="표준 2" xfId="2"/>
    <cellStyle name="표준 2 2" xfId="13"/>
    <cellStyle name="표준 2 3" xfId="19"/>
    <cellStyle name="표준 2 4" xfId="20"/>
    <cellStyle name="표준 3" xfId="6"/>
    <cellStyle name="표준 4" xfId="7"/>
    <cellStyle name="표준 5" xfId="8"/>
    <cellStyle name="표준 6" xfId="9"/>
    <cellStyle name="표준 6 2" xfId="21"/>
    <cellStyle name="표준 7" xfId="10"/>
    <cellStyle name="표준 8" xfId="11"/>
    <cellStyle name="표준 9" xfId="12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showGridLines="0" tabSelected="1" zoomScale="70" zoomScaleNormal="70" zoomScaleSheetLayoutView="80" workbookViewId="0"/>
  </sheetViews>
  <sheetFormatPr defaultRowHeight="16.5"/>
  <cols>
    <col min="2" max="2" width="4.75" customWidth="1"/>
    <col min="3" max="3" width="15.5" bestFit="1" customWidth="1"/>
    <col min="4" max="5" width="16.25" customWidth="1"/>
    <col min="6" max="6" width="17" customWidth="1"/>
    <col min="7" max="7" width="12.5" customWidth="1"/>
    <col min="8" max="8" width="4.75" customWidth="1"/>
    <col min="9" max="9" width="12.75" customWidth="1"/>
    <col min="10" max="11" width="16.25" customWidth="1"/>
    <col min="12" max="12" width="18.375" customWidth="1"/>
    <col min="13" max="13" width="11.25" customWidth="1"/>
  </cols>
  <sheetData>
    <row r="2" spans="2:13" ht="45" customHeight="1">
      <c r="B2" s="22" t="s">
        <v>41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3" ht="24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23" t="s">
        <v>26</v>
      </c>
      <c r="M3" s="23"/>
    </row>
    <row r="4" spans="2:13" ht="22.5" customHeight="1">
      <c r="B4" s="24" t="s">
        <v>27</v>
      </c>
      <c r="C4" s="25"/>
      <c r="D4" s="25"/>
      <c r="E4" s="25"/>
      <c r="F4" s="25"/>
      <c r="G4" s="26"/>
      <c r="H4" s="24" t="s">
        <v>28</v>
      </c>
      <c r="I4" s="25"/>
      <c r="J4" s="25"/>
      <c r="K4" s="25"/>
      <c r="L4" s="25"/>
      <c r="M4" s="27"/>
    </row>
    <row r="5" spans="2:13" ht="22.5" customHeight="1">
      <c r="B5" s="28" t="s">
        <v>11</v>
      </c>
      <c r="C5" s="29"/>
      <c r="D5" s="29" t="s">
        <v>38</v>
      </c>
      <c r="E5" s="29" t="s">
        <v>40</v>
      </c>
      <c r="F5" s="18" t="s">
        <v>35</v>
      </c>
      <c r="G5" s="19"/>
      <c r="H5" s="28" t="s">
        <v>11</v>
      </c>
      <c r="I5" s="29"/>
      <c r="J5" s="29" t="s">
        <v>39</v>
      </c>
      <c r="K5" s="29" t="s">
        <v>40</v>
      </c>
      <c r="L5" s="18" t="s">
        <v>35</v>
      </c>
      <c r="M5" s="19"/>
    </row>
    <row r="6" spans="2:13" ht="35.25" customHeight="1">
      <c r="B6" s="2" t="s">
        <v>12</v>
      </c>
      <c r="C6" s="3" t="s">
        <v>13</v>
      </c>
      <c r="D6" s="29"/>
      <c r="E6" s="29"/>
      <c r="F6" s="3" t="s">
        <v>36</v>
      </c>
      <c r="G6" s="15" t="s">
        <v>37</v>
      </c>
      <c r="H6" s="2" t="s">
        <v>12</v>
      </c>
      <c r="I6" s="3" t="s">
        <v>13</v>
      </c>
      <c r="J6" s="29"/>
      <c r="K6" s="29"/>
      <c r="L6" s="3" t="s">
        <v>36</v>
      </c>
      <c r="M6" s="15" t="s">
        <v>37</v>
      </c>
    </row>
    <row r="7" spans="2:13" ht="30" customHeight="1">
      <c r="B7" s="30" t="s">
        <v>14</v>
      </c>
      <c r="C7" s="31"/>
      <c r="D7" s="5">
        <v>0</v>
      </c>
      <c r="E7" s="5">
        <v>0</v>
      </c>
      <c r="F7" s="5">
        <f>D7-E7</f>
        <v>0</v>
      </c>
      <c r="G7" s="14"/>
      <c r="H7" s="30" t="s">
        <v>29</v>
      </c>
      <c r="I7" s="4" t="s">
        <v>2</v>
      </c>
      <c r="J7" s="5">
        <v>302789</v>
      </c>
      <c r="K7" s="5">
        <v>346063</v>
      </c>
      <c r="L7" s="5">
        <f>K7-J7</f>
        <v>43274</v>
      </c>
      <c r="M7" s="13">
        <f>L7/J7</f>
        <v>0.14291800560786555</v>
      </c>
    </row>
    <row r="8" spans="2:13" ht="30" customHeight="1">
      <c r="B8" s="30" t="s">
        <v>1</v>
      </c>
      <c r="C8" s="31"/>
      <c r="D8" s="5">
        <v>7979150</v>
      </c>
      <c r="E8" s="5">
        <v>8378030</v>
      </c>
      <c r="F8" s="5">
        <f>E8-D8</f>
        <v>398880</v>
      </c>
      <c r="G8" s="14">
        <f>F8/D8</f>
        <v>4.9990287185978456E-2</v>
      </c>
      <c r="H8" s="30"/>
      <c r="I8" s="4" t="s">
        <v>15</v>
      </c>
      <c r="J8" s="5">
        <v>10973</v>
      </c>
      <c r="K8" s="5">
        <v>12274</v>
      </c>
      <c r="L8" s="5">
        <f t="shared" ref="L8:L11" si="0">K8-J8</f>
        <v>1301</v>
      </c>
      <c r="M8" s="13">
        <f>L8/J8</f>
        <v>0.11856374737993257</v>
      </c>
    </row>
    <row r="9" spans="2:13" ht="30" customHeight="1">
      <c r="B9" s="30" t="s">
        <v>30</v>
      </c>
      <c r="C9" s="4" t="s">
        <v>16</v>
      </c>
      <c r="D9" s="5">
        <v>0</v>
      </c>
      <c r="E9" s="5">
        <v>0</v>
      </c>
      <c r="F9" s="5">
        <f t="shared" ref="F9:F11" si="1">E9-D9</f>
        <v>0</v>
      </c>
      <c r="G9" s="14"/>
      <c r="H9" s="30"/>
      <c r="I9" s="4" t="s">
        <v>4</v>
      </c>
      <c r="J9" s="5">
        <v>45040</v>
      </c>
      <c r="K9" s="5">
        <v>78050</v>
      </c>
      <c r="L9" s="5">
        <f t="shared" si="0"/>
        <v>33010</v>
      </c>
      <c r="M9" s="13">
        <f>L9/J9</f>
        <v>0.7329040852575488</v>
      </c>
    </row>
    <row r="10" spans="2:13" ht="30" customHeight="1">
      <c r="B10" s="30"/>
      <c r="C10" s="4" t="s">
        <v>17</v>
      </c>
      <c r="D10" s="5">
        <v>0</v>
      </c>
      <c r="E10" s="5">
        <v>0</v>
      </c>
      <c r="F10" s="5">
        <f t="shared" si="1"/>
        <v>0</v>
      </c>
      <c r="G10" s="14"/>
      <c r="H10" s="30"/>
      <c r="I10" s="3" t="s">
        <v>18</v>
      </c>
      <c r="J10" s="6">
        <f t="shared" ref="J10:K10" si="2">SUM(J7:J9)</f>
        <v>358802</v>
      </c>
      <c r="K10" s="6">
        <f t="shared" si="2"/>
        <v>436387</v>
      </c>
      <c r="L10" s="5">
        <f t="shared" si="0"/>
        <v>77585</v>
      </c>
      <c r="M10" s="13">
        <f>L10/J10</f>
        <v>0.21623346581122735</v>
      </c>
    </row>
    <row r="11" spans="2:13" ht="32.25" customHeight="1">
      <c r="B11" s="30"/>
      <c r="C11" s="4" t="s">
        <v>19</v>
      </c>
      <c r="D11" s="5">
        <v>0</v>
      </c>
      <c r="E11" s="5">
        <v>0</v>
      </c>
      <c r="F11" s="5">
        <f t="shared" si="1"/>
        <v>0</v>
      </c>
      <c r="G11" s="14"/>
      <c r="H11" s="30" t="s">
        <v>20</v>
      </c>
      <c r="I11" s="31"/>
      <c r="J11" s="5">
        <v>25061</v>
      </c>
      <c r="K11" s="5">
        <v>12000</v>
      </c>
      <c r="L11" s="5">
        <f t="shared" si="0"/>
        <v>-13061</v>
      </c>
      <c r="M11" s="13">
        <f>L11/J11</f>
        <v>-0.52116834922788391</v>
      </c>
    </row>
    <row r="12" spans="2:13" ht="32.25" customHeight="1">
      <c r="B12" s="30"/>
      <c r="C12" s="3" t="s">
        <v>18</v>
      </c>
      <c r="D12" s="6">
        <f>SUM(D9:D11)</f>
        <v>0</v>
      </c>
      <c r="E12" s="6">
        <f>SUM(E9:E11)</f>
        <v>0</v>
      </c>
      <c r="F12" s="6">
        <f>E12-D12</f>
        <v>0</v>
      </c>
      <c r="G12" s="14"/>
      <c r="H12" s="30" t="s">
        <v>31</v>
      </c>
      <c r="I12" s="31" t="s">
        <v>4</v>
      </c>
      <c r="J12" s="32"/>
      <c r="K12" s="32"/>
      <c r="L12" s="34"/>
      <c r="M12" s="36"/>
    </row>
    <row r="13" spans="2:13" ht="32.25" customHeight="1">
      <c r="B13" s="30" t="s">
        <v>32</v>
      </c>
      <c r="C13" s="11" t="s">
        <v>21</v>
      </c>
      <c r="D13" s="5">
        <v>0</v>
      </c>
      <c r="E13" s="5">
        <v>0</v>
      </c>
      <c r="F13" s="5">
        <v>0</v>
      </c>
      <c r="G13" s="14"/>
      <c r="H13" s="30"/>
      <c r="I13" s="31"/>
      <c r="J13" s="33"/>
      <c r="K13" s="33"/>
      <c r="L13" s="35"/>
      <c r="M13" s="37"/>
    </row>
    <row r="14" spans="2:13" ht="32.25" customHeight="1">
      <c r="B14" s="30"/>
      <c r="C14" s="11" t="s">
        <v>22</v>
      </c>
      <c r="D14" s="5">
        <v>0</v>
      </c>
      <c r="E14" s="5">
        <v>0</v>
      </c>
      <c r="F14" s="5">
        <v>0</v>
      </c>
      <c r="G14" s="14"/>
      <c r="H14" s="30"/>
      <c r="I14" s="4" t="s">
        <v>23</v>
      </c>
      <c r="J14" s="5">
        <v>8499156</v>
      </c>
      <c r="K14" s="5">
        <v>7930198</v>
      </c>
      <c r="L14" s="5">
        <f>K14-J14</f>
        <v>-568958</v>
      </c>
      <c r="M14" s="13">
        <f>L14/J14</f>
        <v>-6.6942882328551209E-2</v>
      </c>
    </row>
    <row r="15" spans="2:13" ht="32.25" customHeight="1">
      <c r="B15" s="30"/>
      <c r="C15" s="12" t="s">
        <v>18</v>
      </c>
      <c r="D15" s="6">
        <v>0</v>
      </c>
      <c r="E15" s="6">
        <v>0</v>
      </c>
      <c r="F15" s="5">
        <v>0</v>
      </c>
      <c r="G15" s="14"/>
      <c r="H15" s="30"/>
      <c r="I15" s="4" t="s">
        <v>24</v>
      </c>
      <c r="J15" s="5"/>
      <c r="K15" s="5"/>
      <c r="L15" s="5"/>
      <c r="M15" s="13"/>
    </row>
    <row r="16" spans="2:13" ht="24.75" customHeight="1">
      <c r="B16" s="20" t="s">
        <v>25</v>
      </c>
      <c r="C16" s="21"/>
      <c r="D16" s="10"/>
      <c r="E16" s="10"/>
      <c r="F16" s="5">
        <f>D16-E16</f>
        <v>0</v>
      </c>
      <c r="G16" s="14"/>
      <c r="H16" s="30"/>
      <c r="I16" s="3" t="s">
        <v>18</v>
      </c>
      <c r="J16" s="6">
        <f t="shared" ref="J16:K16" si="3">SUM(J12:J15)</f>
        <v>8499156</v>
      </c>
      <c r="K16" s="6">
        <f t="shared" si="3"/>
        <v>7930198</v>
      </c>
      <c r="L16" s="6">
        <f>K16-J16</f>
        <v>-568958</v>
      </c>
      <c r="M16" s="17">
        <f>L16/J16</f>
        <v>-6.6942882328551209E-2</v>
      </c>
    </row>
    <row r="17" spans="2:13" ht="29.25" customHeight="1">
      <c r="B17" s="20" t="s">
        <v>34</v>
      </c>
      <c r="C17" s="21"/>
      <c r="D17" s="9">
        <v>0</v>
      </c>
      <c r="E17" s="9">
        <v>0</v>
      </c>
      <c r="F17" s="5">
        <f>E17-D17</f>
        <v>0</v>
      </c>
      <c r="G17" s="14"/>
      <c r="H17" s="30" t="s">
        <v>0</v>
      </c>
      <c r="I17" s="31"/>
      <c r="J17" s="5"/>
      <c r="K17" s="5"/>
      <c r="L17" s="5">
        <f>J17-K17</f>
        <v>0</v>
      </c>
      <c r="M17" s="13"/>
    </row>
    <row r="18" spans="2:13" ht="29.25" customHeight="1">
      <c r="B18" s="30" t="s">
        <v>6</v>
      </c>
      <c r="C18" s="31"/>
      <c r="D18" s="40">
        <v>903306</v>
      </c>
      <c r="E18" s="40"/>
      <c r="F18" s="40">
        <f>D18-E18</f>
        <v>903306</v>
      </c>
      <c r="G18" s="41">
        <f>F18/D18</f>
        <v>1</v>
      </c>
      <c r="H18" s="30" t="s">
        <v>33</v>
      </c>
      <c r="I18" s="31"/>
      <c r="J18" s="5"/>
      <c r="K18" s="5"/>
      <c r="L18" s="5">
        <f>K18-J18</f>
        <v>0</v>
      </c>
      <c r="M18" s="13"/>
    </row>
    <row r="19" spans="2:13">
      <c r="B19" s="30"/>
      <c r="C19" s="31"/>
      <c r="D19" s="40"/>
      <c r="E19" s="40"/>
      <c r="F19" s="40"/>
      <c r="G19" s="41"/>
      <c r="H19" s="30" t="s">
        <v>7</v>
      </c>
      <c r="I19" s="31"/>
      <c r="J19" s="32"/>
      <c r="K19" s="32"/>
      <c r="L19" s="32">
        <f>K19-J19</f>
        <v>0</v>
      </c>
      <c r="M19" s="36"/>
    </row>
    <row r="20" spans="2:13">
      <c r="B20" s="30" t="s">
        <v>8</v>
      </c>
      <c r="C20" s="31"/>
      <c r="D20" s="40">
        <v>520563</v>
      </c>
      <c r="E20" s="40">
        <v>360555</v>
      </c>
      <c r="F20" s="40">
        <f>E20-D20</f>
        <v>-160008</v>
      </c>
      <c r="G20" s="41">
        <f>F20/D20</f>
        <v>-0.30737489986802752</v>
      </c>
      <c r="H20" s="30"/>
      <c r="I20" s="31"/>
      <c r="J20" s="33"/>
      <c r="K20" s="33"/>
      <c r="L20" s="33"/>
      <c r="M20" s="37"/>
    </row>
    <row r="21" spans="2:13" ht="20.25" customHeight="1">
      <c r="B21" s="30"/>
      <c r="C21" s="31"/>
      <c r="D21" s="40"/>
      <c r="E21" s="40"/>
      <c r="F21" s="40"/>
      <c r="G21" s="41"/>
      <c r="H21" s="30" t="s">
        <v>5</v>
      </c>
      <c r="I21" s="31"/>
      <c r="J21" s="32"/>
      <c r="K21" s="32"/>
      <c r="L21" s="32">
        <f>K21-J21</f>
        <v>0</v>
      </c>
      <c r="M21" s="36"/>
    </row>
    <row r="22" spans="2:13" ht="16.5" customHeight="1">
      <c r="B22" s="30" t="s">
        <v>3</v>
      </c>
      <c r="C22" s="31"/>
      <c r="D22" s="32"/>
      <c r="E22" s="32"/>
      <c r="F22" s="40">
        <f t="shared" ref="F22" si="4">D22-E22</f>
        <v>0</v>
      </c>
      <c r="G22" s="41"/>
      <c r="H22" s="30"/>
      <c r="I22" s="31"/>
      <c r="J22" s="33"/>
      <c r="K22" s="33"/>
      <c r="L22" s="33"/>
      <c r="M22" s="37"/>
    </row>
    <row r="23" spans="2:13" ht="30.75" customHeight="1" thickBot="1">
      <c r="B23" s="42"/>
      <c r="C23" s="43"/>
      <c r="D23" s="44"/>
      <c r="E23" s="44"/>
      <c r="F23" s="40"/>
      <c r="G23" s="45"/>
      <c r="H23" s="42" t="s">
        <v>9</v>
      </c>
      <c r="I23" s="43"/>
      <c r="J23" s="8">
        <v>520000</v>
      </c>
      <c r="K23" s="8">
        <v>360000</v>
      </c>
      <c r="L23" s="8">
        <f>K23-J23</f>
        <v>-160000</v>
      </c>
      <c r="M23" s="16">
        <f>L23/J23</f>
        <v>-0.30769230769230771</v>
      </c>
    </row>
    <row r="24" spans="2:13" ht="33" customHeight="1" thickBot="1">
      <c r="B24" s="38" t="s">
        <v>10</v>
      </c>
      <c r="C24" s="39"/>
      <c r="D24" s="7">
        <f>D8+D12+D15+D16+D17+D18+D20+D22</f>
        <v>9403019</v>
      </c>
      <c r="E24" s="7">
        <f>E8+E12+E15+E16+E17+E18+E20+E22</f>
        <v>8738585</v>
      </c>
      <c r="F24" s="7">
        <f>E24-D24</f>
        <v>-664434</v>
      </c>
      <c r="G24" s="46">
        <f>F24/D24</f>
        <v>-7.066177362823578E-2</v>
      </c>
      <c r="H24" s="38" t="s">
        <v>10</v>
      </c>
      <c r="I24" s="39"/>
      <c r="J24" s="7">
        <f>J10+J11+J16+J17+J18+J19+J21+J23</f>
        <v>9403019</v>
      </c>
      <c r="K24" s="7">
        <f>K10+K11+K16+K17+K18+K19+K21+K23</f>
        <v>8738585</v>
      </c>
      <c r="L24" s="7">
        <f>K24-J24</f>
        <v>-664434</v>
      </c>
      <c r="M24" s="47">
        <f>L24/J24</f>
        <v>-7.066177362823578E-2</v>
      </c>
    </row>
  </sheetData>
  <mergeCells count="56">
    <mergeCell ref="M21:M22"/>
    <mergeCell ref="B22:C23"/>
    <mergeCell ref="D22:D23"/>
    <mergeCell ref="E22:E23"/>
    <mergeCell ref="F22:F23"/>
    <mergeCell ref="G22:G23"/>
    <mergeCell ref="H23:I23"/>
    <mergeCell ref="H21:I22"/>
    <mergeCell ref="B20:C21"/>
    <mergeCell ref="B24:C24"/>
    <mergeCell ref="H24:I24"/>
    <mergeCell ref="J21:J22"/>
    <mergeCell ref="K21:K22"/>
    <mergeCell ref="L21:L22"/>
    <mergeCell ref="D20:D21"/>
    <mergeCell ref="E20:E21"/>
    <mergeCell ref="F20:F21"/>
    <mergeCell ref="G20:G21"/>
    <mergeCell ref="H19:I20"/>
    <mergeCell ref="B18:C19"/>
    <mergeCell ref="D18:D19"/>
    <mergeCell ref="E18:E19"/>
    <mergeCell ref="F18:F19"/>
    <mergeCell ref="G18:G19"/>
    <mergeCell ref="H17:I17"/>
    <mergeCell ref="J19:J20"/>
    <mergeCell ref="K19:K20"/>
    <mergeCell ref="L19:L20"/>
    <mergeCell ref="M19:M20"/>
    <mergeCell ref="H18:I18"/>
    <mergeCell ref="B9:B12"/>
    <mergeCell ref="H11:I11"/>
    <mergeCell ref="K12:K13"/>
    <mergeCell ref="L12:L13"/>
    <mergeCell ref="M12:M13"/>
    <mergeCell ref="H12:H16"/>
    <mergeCell ref="I12:I13"/>
    <mergeCell ref="J12:J13"/>
    <mergeCell ref="B13:B15"/>
    <mergeCell ref="B16:C16"/>
    <mergeCell ref="F5:G5"/>
    <mergeCell ref="L5:M5"/>
    <mergeCell ref="B17:C17"/>
    <mergeCell ref="B2:M2"/>
    <mergeCell ref="L3:M3"/>
    <mergeCell ref="B4:G4"/>
    <mergeCell ref="H4:M4"/>
    <mergeCell ref="B5:C5"/>
    <mergeCell ref="D5:D6"/>
    <mergeCell ref="E5:E6"/>
    <mergeCell ref="H5:I5"/>
    <mergeCell ref="J5:J6"/>
    <mergeCell ref="K5:K6"/>
    <mergeCell ref="B7:C7"/>
    <mergeCell ref="H7:H10"/>
    <mergeCell ref="B8:C8"/>
  </mergeCells>
  <phoneticPr fontId="2" type="noConversion"/>
  <pageMargins left="0.68" right="0.61" top="0.74803149606299213" bottom="0.66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이사회자료_예산</vt:lpstr>
    </vt:vector>
  </TitlesOfParts>
  <Company>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</dc:creator>
  <cp:lastModifiedBy>user</cp:lastModifiedBy>
  <cp:lastPrinted>2026-02-25T07:35:15Z</cp:lastPrinted>
  <dcterms:created xsi:type="dcterms:W3CDTF">2011-02-11T06:25:02Z</dcterms:created>
  <dcterms:modified xsi:type="dcterms:W3CDTF">2026-02-25T07:36:33Z</dcterms:modified>
</cp:coreProperties>
</file>