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예산, 적산,견적\"/>
    </mc:Choice>
  </mc:AlternateContent>
  <bookViews>
    <workbookView xWindow="-108" yWindow="-108" windowWidth="25824" windowHeight="155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" i="1" l="1"/>
  <c r="R66" i="1" l="1"/>
  <c r="R117" i="1"/>
  <c r="R124" i="1"/>
  <c r="R153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67" i="1"/>
  <c r="R168" i="1"/>
  <c r="R169" i="1"/>
  <c r="R170" i="1"/>
  <c r="R171" i="1"/>
  <c r="R173" i="1"/>
  <c r="R175" i="1"/>
  <c r="R176" i="1"/>
  <c r="R157" i="1"/>
  <c r="R59" i="1" l="1"/>
  <c r="E16" i="1"/>
  <c r="R211" i="1"/>
  <c r="R212" i="1"/>
  <c r="R213" i="1"/>
  <c r="R215" i="1"/>
  <c r="R206" i="1"/>
  <c r="R149" i="1"/>
  <c r="R140" i="1"/>
  <c r="R123" i="1"/>
  <c r="R87" i="1"/>
  <c r="Y14" i="1"/>
  <c r="Y12" i="1"/>
  <c r="I15" i="1"/>
  <c r="I14" i="1"/>
  <c r="I12" i="1"/>
  <c r="I10" i="1"/>
  <c r="I8" i="1"/>
  <c r="R269" i="1"/>
  <c r="R268" i="1"/>
  <c r="R262" i="1"/>
  <c r="R263" i="1"/>
  <c r="R264" i="1"/>
  <c r="R265" i="1"/>
  <c r="R266" i="1"/>
  <c r="R267" i="1"/>
  <c r="R261" i="1"/>
  <c r="I16" i="1" l="1"/>
  <c r="R274" i="1"/>
  <c r="R202" i="1"/>
  <c r="R209" i="1"/>
  <c r="R208" i="1"/>
  <c r="R205" i="1"/>
  <c r="R204" i="1"/>
  <c r="R203" i="1"/>
  <c r="R201" i="1"/>
  <c r="R200" i="1"/>
  <c r="R199" i="1"/>
  <c r="R198" i="1"/>
  <c r="R193" i="1"/>
  <c r="R178" i="1"/>
  <c r="R196" i="1" s="1"/>
  <c r="R159" i="1"/>
  <c r="R161" i="1" s="1"/>
  <c r="R145" i="1"/>
  <c r="R146" i="1"/>
  <c r="R147" i="1"/>
  <c r="R148" i="1"/>
  <c r="R150" i="1"/>
  <c r="R151" i="1"/>
  <c r="R152" i="1"/>
  <c r="R144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2" i="1"/>
  <c r="R121" i="1"/>
  <c r="R120" i="1"/>
  <c r="R116" i="1"/>
  <c r="R115" i="1"/>
  <c r="R114" i="1"/>
  <c r="R113" i="1"/>
  <c r="R112" i="1"/>
  <c r="R111" i="1"/>
  <c r="R108" i="1"/>
  <c r="R107" i="1"/>
  <c r="R110" i="1" l="1"/>
  <c r="R218" i="1"/>
  <c r="R119" i="1"/>
  <c r="R177" i="1"/>
  <c r="R143" i="1"/>
  <c r="R155" i="1"/>
  <c r="R75" i="1"/>
  <c r="R76" i="1"/>
  <c r="R77" i="1"/>
  <c r="R79" i="1"/>
  <c r="R80" i="1"/>
  <c r="R81" i="1"/>
  <c r="R85" i="1"/>
  <c r="R86" i="1"/>
  <c r="R88" i="1"/>
  <c r="R89" i="1"/>
  <c r="R90" i="1"/>
  <c r="R91" i="1"/>
  <c r="R92" i="1"/>
  <c r="R93" i="1"/>
  <c r="R97" i="1"/>
  <c r="R98" i="1"/>
  <c r="R100" i="1"/>
  <c r="R101" i="1"/>
  <c r="R102" i="1"/>
  <c r="R103" i="1"/>
  <c r="R104" i="1"/>
  <c r="R223" i="1"/>
  <c r="R67" i="1"/>
  <c r="R68" i="1"/>
  <c r="R69" i="1"/>
  <c r="R70" i="1"/>
  <c r="R71" i="1"/>
  <c r="R74" i="1"/>
  <c r="R47" i="1"/>
  <c r="R48" i="1"/>
  <c r="R49" i="1"/>
  <c r="R50" i="1"/>
  <c r="R51" i="1"/>
  <c r="R53" i="1"/>
  <c r="R54" i="1"/>
  <c r="R55" i="1"/>
  <c r="R56" i="1"/>
  <c r="R57" i="1"/>
  <c r="R60" i="1"/>
  <c r="R61" i="1"/>
  <c r="R35" i="1"/>
  <c r="R36" i="1"/>
  <c r="R37" i="1"/>
  <c r="R38" i="1"/>
  <c r="R40" i="1"/>
  <c r="R41" i="1"/>
  <c r="R42" i="1"/>
  <c r="R44" i="1"/>
  <c r="R45" i="1"/>
  <c r="R34" i="1"/>
  <c r="R83" i="1" l="1"/>
  <c r="R63" i="1"/>
  <c r="R106" i="1"/>
  <c r="R95" i="1"/>
  <c r="R78" i="1"/>
  <c r="S225" i="1" l="1"/>
</calcChain>
</file>

<file path=xl/sharedStrings.xml><?xml version="1.0" encoding="utf-8"?>
<sst xmlns="http://schemas.openxmlformats.org/spreadsheetml/2006/main" count="576" uniqueCount="505">
  <si>
    <t>㎡</t>
  </si>
  <si>
    <t>시공</t>
    <phoneticPr fontId="1" type="noConversion"/>
  </si>
  <si>
    <t>품명</t>
    <phoneticPr fontId="1" type="noConversion"/>
  </si>
  <si>
    <t>규격</t>
    <phoneticPr fontId="1" type="noConversion"/>
  </si>
  <si>
    <t>단위</t>
    <phoneticPr fontId="1" type="noConversion"/>
  </si>
  <si>
    <t>수량</t>
    <phoneticPr fontId="1" type="noConversion"/>
  </si>
  <si>
    <t>단가</t>
    <phoneticPr fontId="1" type="noConversion"/>
  </si>
  <si>
    <t>금액</t>
    <phoneticPr fontId="1" type="noConversion"/>
  </si>
  <si>
    <t>비고</t>
    <phoneticPr fontId="1" type="noConversion"/>
  </si>
  <si>
    <t>기초</t>
    <phoneticPr fontId="1" type="noConversion"/>
  </si>
  <si>
    <t>가설재 임대</t>
    <phoneticPr fontId="1" type="noConversion"/>
  </si>
  <si>
    <t>임대료</t>
    <phoneticPr fontId="1" type="noConversion"/>
  </si>
  <si>
    <t>훼베</t>
    <phoneticPr fontId="1" type="noConversion"/>
  </si>
  <si>
    <t>철근</t>
    <phoneticPr fontId="1" type="noConversion"/>
  </si>
  <si>
    <t>톤</t>
    <phoneticPr fontId="1" type="noConversion"/>
  </si>
  <si>
    <t>레미콘</t>
    <phoneticPr fontId="1" type="noConversion"/>
  </si>
  <si>
    <t>210*12</t>
    <phoneticPr fontId="1" type="noConversion"/>
  </si>
  <si>
    <t>루베</t>
    <phoneticPr fontId="1" type="noConversion"/>
  </si>
  <si>
    <t>잡석</t>
    <phoneticPr fontId="1" type="noConversion"/>
  </si>
  <si>
    <t>25t</t>
    <phoneticPr fontId="1" type="noConversion"/>
  </si>
  <si>
    <t>펌프카</t>
    <phoneticPr fontId="1" type="noConversion"/>
  </si>
  <si>
    <t>21m기준</t>
    <phoneticPr fontId="1" type="noConversion"/>
  </si>
  <si>
    <t>임금</t>
    <phoneticPr fontId="1" type="noConversion"/>
  </si>
  <si>
    <t>평</t>
    <phoneticPr fontId="1" type="noConversion"/>
  </si>
  <si>
    <t>소계1</t>
    <phoneticPr fontId="1" type="noConversion"/>
  </si>
  <si>
    <t>설비</t>
    <phoneticPr fontId="1" type="noConversion"/>
  </si>
  <si>
    <t>내부배관</t>
    <phoneticPr fontId="1" type="noConversion"/>
  </si>
  <si>
    <t>일</t>
    <phoneticPr fontId="1" type="noConversion"/>
  </si>
  <si>
    <t>10d,13d</t>
    <phoneticPr fontId="1" type="noConversion"/>
  </si>
  <si>
    <t>잡자재</t>
    <phoneticPr fontId="1" type="noConversion"/>
  </si>
  <si>
    <t>철물/pvc/기타</t>
    <phoneticPr fontId="1" type="noConversion"/>
  </si>
  <si>
    <t>포크레인</t>
    <phoneticPr fontId="1" type="noConversion"/>
  </si>
  <si>
    <t>국제기준(I.B. Code)</t>
    <phoneticPr fontId="1" type="noConversion"/>
  </si>
  <si>
    <t>동결심도 300</t>
    <phoneticPr fontId="1" type="noConversion"/>
  </si>
  <si>
    <t>기단부 400</t>
    <phoneticPr fontId="1" type="noConversion"/>
  </si>
  <si>
    <t>슬래브 200</t>
    <phoneticPr fontId="1" type="noConversion"/>
  </si>
  <si>
    <t>10mm 철근, 250 단배근</t>
    <phoneticPr fontId="1" type="noConversion"/>
  </si>
  <si>
    <t>잡석 다짐</t>
    <phoneticPr fontId="1" type="noConversion"/>
  </si>
  <si>
    <t>기초단열비용 별도</t>
    <phoneticPr fontId="1" type="noConversion"/>
  </si>
  <si>
    <t>100mm EPS 5만원/평</t>
    <phoneticPr fontId="1" type="noConversion"/>
  </si>
  <si>
    <t>골조</t>
    <phoneticPr fontId="1" type="noConversion"/>
  </si>
  <si>
    <t>씰실러</t>
    <phoneticPr fontId="1" type="noConversion"/>
  </si>
  <si>
    <t>2*6-18m</t>
    <phoneticPr fontId="1" type="noConversion"/>
  </si>
  <si>
    <t>머드실</t>
    <phoneticPr fontId="1" type="noConversion"/>
  </si>
  <si>
    <t>1층 플레이트</t>
    <phoneticPr fontId="1" type="noConversion"/>
  </si>
  <si>
    <t>2*6-20'</t>
    <phoneticPr fontId="1" type="noConversion"/>
  </si>
  <si>
    <t>2*6-16'</t>
    <phoneticPr fontId="1" type="noConversion"/>
  </si>
  <si>
    <t>스터드</t>
    <phoneticPr fontId="1" type="noConversion"/>
  </si>
  <si>
    <t>1층 장선</t>
    <phoneticPr fontId="1" type="noConversion"/>
  </si>
  <si>
    <t>2*10-20'</t>
    <phoneticPr fontId="1" type="noConversion"/>
  </si>
  <si>
    <t>H3레드파인 방부</t>
    <phoneticPr fontId="1" type="noConversion"/>
  </si>
  <si>
    <t>박공 플레이트</t>
    <phoneticPr fontId="1" type="noConversion"/>
  </si>
  <si>
    <t>박공 스터드</t>
    <phoneticPr fontId="1" type="noConversion"/>
  </si>
  <si>
    <t>이중지붕</t>
    <phoneticPr fontId="1" type="noConversion"/>
  </si>
  <si>
    <t>지붕전체</t>
    <phoneticPr fontId="1" type="noConversion"/>
  </si>
  <si>
    <t>합판 부자재는 적산에 포함</t>
    <phoneticPr fontId="1" type="noConversion"/>
  </si>
  <si>
    <t>서까래</t>
    <phoneticPr fontId="1" type="noConversion"/>
  </si>
  <si>
    <t>마룻대</t>
    <phoneticPr fontId="1" type="noConversion"/>
  </si>
  <si>
    <t>2*12-20'</t>
    <phoneticPr fontId="1" type="noConversion"/>
  </si>
  <si>
    <t>헤더</t>
    <phoneticPr fontId="1" type="noConversion"/>
  </si>
  <si>
    <t>브레이스</t>
    <phoneticPr fontId="1" type="noConversion"/>
  </si>
  <si>
    <t>2*4-20'</t>
    <phoneticPr fontId="1" type="noConversion"/>
  </si>
  <si>
    <t>OSB</t>
    <phoneticPr fontId="1" type="noConversion"/>
  </si>
  <si>
    <t>4*9-11.1t</t>
    <phoneticPr fontId="1" type="noConversion"/>
  </si>
  <si>
    <t>벽체용, 캐나다산</t>
    <phoneticPr fontId="1" type="noConversion"/>
  </si>
  <si>
    <t>4*8-11.1t</t>
    <phoneticPr fontId="1" type="noConversion"/>
  </si>
  <si>
    <t>T&amp;G</t>
    <phoneticPr fontId="1" type="noConversion"/>
  </si>
  <si>
    <t>4*8-18.3t</t>
    <phoneticPr fontId="1" type="noConversion"/>
  </si>
  <si>
    <t>유럽산</t>
    <phoneticPr fontId="1" type="noConversion"/>
  </si>
  <si>
    <t>투습열반사지</t>
    <phoneticPr fontId="1" type="noConversion"/>
  </si>
  <si>
    <t>1.5*50m</t>
    <phoneticPr fontId="1" type="noConversion"/>
  </si>
  <si>
    <t>노출 복층</t>
    <phoneticPr fontId="1" type="noConversion"/>
  </si>
  <si>
    <t>향목 루바</t>
    <phoneticPr fontId="1" type="noConversion"/>
  </si>
  <si>
    <t>천정용</t>
    <phoneticPr fontId="1" type="noConversion"/>
  </si>
  <si>
    <t>특기사항</t>
    <phoneticPr fontId="1" type="noConversion"/>
  </si>
  <si>
    <t>1층 면적</t>
    <phoneticPr fontId="1" type="noConversion"/>
  </si>
  <si>
    <t>외벽 길이</t>
    <phoneticPr fontId="1" type="noConversion"/>
  </si>
  <si>
    <t>1층</t>
    <phoneticPr fontId="1" type="noConversion"/>
  </si>
  <si>
    <t>m</t>
    <phoneticPr fontId="1" type="noConversion"/>
  </si>
  <si>
    <t>2층 면적</t>
    <phoneticPr fontId="1" type="noConversion"/>
  </si>
  <si>
    <t>다락</t>
    <phoneticPr fontId="1" type="noConversion"/>
  </si>
  <si>
    <t>데크</t>
    <phoneticPr fontId="1" type="noConversion"/>
  </si>
  <si>
    <t>베란다</t>
    <phoneticPr fontId="1" type="noConversion"/>
  </si>
  <si>
    <t>건축 면적</t>
    <phoneticPr fontId="1" type="noConversion"/>
  </si>
  <si>
    <t>박공</t>
    <phoneticPr fontId="1" type="noConversion"/>
  </si>
  <si>
    <t>내벽 길이</t>
    <phoneticPr fontId="1" type="noConversion"/>
  </si>
  <si>
    <t>외부 면적</t>
    <phoneticPr fontId="1" type="noConversion"/>
  </si>
  <si>
    <t>지붕 면적</t>
    <phoneticPr fontId="1" type="noConversion"/>
  </si>
  <si>
    <t>외벽 면적</t>
    <phoneticPr fontId="1" type="noConversion"/>
  </si>
  <si>
    <t>기단부</t>
    <phoneticPr fontId="1" type="noConversion"/>
  </si>
  <si>
    <t>건 축  규 모</t>
    <phoneticPr fontId="1" type="noConversion"/>
  </si>
  <si>
    <t>부가세(VAT),매니지먼트 비용, 본부 운영비 포함된 금액/ 싱크대, 정화조 별도</t>
    <phoneticPr fontId="1" type="noConversion"/>
  </si>
  <si>
    <t>비계</t>
    <phoneticPr fontId="1" type="noConversion"/>
  </si>
  <si>
    <t>아시바</t>
    <phoneticPr fontId="1" type="noConversion"/>
  </si>
  <si>
    <t>지붕</t>
    <phoneticPr fontId="1" type="noConversion"/>
  </si>
  <si>
    <t>타이벡</t>
    <phoneticPr fontId="1" type="noConversion"/>
  </si>
  <si>
    <t>1.5*50M</t>
    <phoneticPr fontId="1" type="noConversion"/>
  </si>
  <si>
    <t>방수쉬트</t>
    <phoneticPr fontId="1" type="noConversion"/>
  </si>
  <si>
    <t>1*10M</t>
    <phoneticPr fontId="1" type="noConversion"/>
  </si>
  <si>
    <t>롤</t>
    <phoneticPr fontId="1" type="noConversion"/>
  </si>
  <si>
    <t>듀퐁, 일반국산-61+U55+U4+U48:Z80</t>
  </si>
  <si>
    <t>lvl공학목재(ENGENEERING TIMBER)</t>
    <phoneticPr fontId="1" type="noConversion"/>
  </si>
  <si>
    <t>릿지벤트</t>
    <phoneticPr fontId="1" type="noConversion"/>
  </si>
  <si>
    <t>285*1200</t>
    <phoneticPr fontId="1" type="noConversion"/>
  </si>
  <si>
    <t>싱글</t>
    <phoneticPr fontId="1" type="noConversion"/>
  </si>
  <si>
    <t>337*980</t>
    <phoneticPr fontId="1" type="noConversion"/>
  </si>
  <si>
    <t>징크</t>
    <phoneticPr fontId="1" type="noConversion"/>
  </si>
  <si>
    <t>페이샤</t>
    <phoneticPr fontId="1" type="noConversion"/>
  </si>
  <si>
    <t>12*184*3600</t>
    <phoneticPr fontId="1" type="noConversion"/>
  </si>
  <si>
    <t>페이샤 보드</t>
    <phoneticPr fontId="1" type="noConversion"/>
  </si>
  <si>
    <t>싱글못-32mm</t>
    <phoneticPr fontId="1" type="noConversion"/>
  </si>
  <si>
    <t>120pcs*60롤</t>
    <phoneticPr fontId="1" type="noConversion"/>
  </si>
  <si>
    <t>박스</t>
    <phoneticPr fontId="1" type="noConversion"/>
  </si>
  <si>
    <t>자동못 기준</t>
    <phoneticPr fontId="1" type="noConversion"/>
  </si>
  <si>
    <t>스텝후레슁</t>
    <phoneticPr fontId="1" type="noConversion"/>
  </si>
  <si>
    <t>100*100*205</t>
    <phoneticPr fontId="1" type="noConversion"/>
  </si>
  <si>
    <t>일반후레슁</t>
    <phoneticPr fontId="1" type="noConversion"/>
  </si>
  <si>
    <t>120*90*-2m</t>
    <phoneticPr fontId="1" type="noConversion"/>
  </si>
  <si>
    <t>물받이</t>
    <phoneticPr fontId="1" type="noConversion"/>
  </si>
  <si>
    <t>u-커터,pvc</t>
    <phoneticPr fontId="1" type="noConversion"/>
  </si>
  <si>
    <t>평</t>
    <phoneticPr fontId="1" type="noConversion"/>
  </si>
  <si>
    <t>소핏</t>
    <phoneticPr fontId="1" type="noConversion"/>
  </si>
  <si>
    <t>비닐소핏</t>
    <phoneticPr fontId="1" type="noConversion"/>
  </si>
  <si>
    <t>305*3640</t>
    <phoneticPr fontId="1" type="noConversion"/>
  </si>
  <si>
    <t>16개/박스</t>
    <phoneticPr fontId="1" type="noConversion"/>
  </si>
  <si>
    <t>스마트사이드</t>
    <phoneticPr fontId="1" type="noConversion"/>
  </si>
  <si>
    <t>405*4877*8t</t>
    <phoneticPr fontId="1" type="noConversion"/>
  </si>
  <si>
    <t>303,405, 608</t>
    <phoneticPr fontId="1" type="noConversion"/>
  </si>
  <si>
    <t>벤트</t>
    <phoneticPr fontId="1" type="noConversion"/>
  </si>
  <si>
    <t>컨티뉴어스</t>
    <phoneticPr fontId="1" type="noConversion"/>
  </si>
  <si>
    <t>소계3</t>
    <phoneticPr fontId="1" type="noConversion"/>
  </si>
  <si>
    <t>외벽</t>
    <phoneticPr fontId="1" type="noConversion"/>
  </si>
  <si>
    <t>15*38*3600</t>
    <phoneticPr fontId="1" type="noConversion"/>
  </si>
  <si>
    <t>단</t>
    <phoneticPr fontId="1" type="noConversion"/>
  </si>
  <si>
    <t>부자재, 시공임금 포함</t>
    <phoneticPr fontId="1" type="noConversion"/>
  </si>
  <si>
    <t>버그스크린</t>
    <phoneticPr fontId="1" type="noConversion"/>
  </si>
  <si>
    <t>610*30m</t>
    <phoneticPr fontId="1" type="noConversion"/>
  </si>
  <si>
    <t>스텐레스</t>
    <phoneticPr fontId="1" type="noConversion"/>
  </si>
  <si>
    <t>시멘트보드</t>
    <phoneticPr fontId="1" type="noConversion"/>
  </si>
  <si>
    <t>도색</t>
    <phoneticPr fontId="1" type="noConversion"/>
  </si>
  <si>
    <t>페인트</t>
    <phoneticPr fontId="1" type="noConversion"/>
  </si>
  <si>
    <t>㎡</t>
    <phoneticPr fontId="1" type="noConversion"/>
  </si>
  <si>
    <t>기단부</t>
    <phoneticPr fontId="1" type="noConversion"/>
  </si>
  <si>
    <t>스톤코드</t>
    <phoneticPr fontId="1" type="noConversion"/>
  </si>
  <si>
    <t>소계4</t>
    <phoneticPr fontId="1" type="noConversion"/>
  </si>
  <si>
    <t>내부</t>
    <phoneticPr fontId="1" type="noConversion"/>
  </si>
  <si>
    <t>마감재</t>
    <phoneticPr fontId="1" type="noConversion"/>
  </si>
  <si>
    <t>1*4-12'</t>
    <phoneticPr fontId="1" type="noConversion"/>
  </si>
  <si>
    <t>1*6-12'</t>
    <phoneticPr fontId="1" type="noConversion"/>
  </si>
  <si>
    <t>석고보드</t>
    <phoneticPr fontId="1" type="noConversion"/>
  </si>
  <si>
    <t>4*8-12.5t</t>
    <phoneticPr fontId="1" type="noConversion"/>
  </si>
  <si>
    <t>kcc국산 석고보드</t>
    <phoneticPr fontId="1" type="noConversion"/>
  </si>
  <si>
    <t>외부 3개/ 내부 6개</t>
    <phoneticPr fontId="1" type="noConversion"/>
  </si>
  <si>
    <t>창호 3개</t>
    <phoneticPr fontId="1" type="noConversion"/>
  </si>
  <si>
    <t>석고피스</t>
    <phoneticPr fontId="1" type="noConversion"/>
  </si>
  <si>
    <t>32mm</t>
    <phoneticPr fontId="1" type="noConversion"/>
  </si>
  <si>
    <t>box</t>
    <phoneticPr fontId="1" type="noConversion"/>
  </si>
  <si>
    <t>매거진피스(석고20장당 1박스)</t>
    <phoneticPr fontId="1" type="noConversion"/>
  </si>
  <si>
    <t>코너비드</t>
    <phoneticPr fontId="1" type="noConversion"/>
  </si>
  <si>
    <t>52*30m</t>
    <phoneticPr fontId="1" type="noConversion"/>
  </si>
  <si>
    <t>30평당 5개</t>
    <phoneticPr fontId="1" type="noConversion"/>
  </si>
  <si>
    <t>석고테이프</t>
    <phoneticPr fontId="1" type="noConversion"/>
  </si>
  <si>
    <t>52*76m</t>
    <phoneticPr fontId="1" type="noConversion"/>
  </si>
  <si>
    <t>퍼티</t>
    <phoneticPr fontId="1" type="noConversion"/>
  </si>
  <si>
    <t>25kg</t>
    <phoneticPr fontId="1" type="noConversion"/>
  </si>
  <si>
    <t>쌍곰</t>
    <phoneticPr fontId="1" type="noConversion"/>
  </si>
  <si>
    <t>소계5</t>
    <phoneticPr fontId="1" type="noConversion"/>
  </si>
  <si>
    <t>계단</t>
    <phoneticPr fontId="1" type="noConversion"/>
  </si>
  <si>
    <t>고무나무</t>
    <phoneticPr fontId="1" type="noConversion"/>
  </si>
  <si>
    <t>38*300*3600</t>
    <phoneticPr fontId="1" type="noConversion"/>
  </si>
  <si>
    <t>개당 5개</t>
    <phoneticPr fontId="1" type="noConversion"/>
  </si>
  <si>
    <t>계단 옆판</t>
    <phoneticPr fontId="1" type="noConversion"/>
  </si>
  <si>
    <t>1*12*3600</t>
    <phoneticPr fontId="1" type="noConversion"/>
  </si>
  <si>
    <t>개당 3개</t>
    <phoneticPr fontId="1" type="noConversion"/>
  </si>
  <si>
    <t>단열재</t>
    <phoneticPr fontId="1" type="noConversion"/>
  </si>
  <si>
    <t>R23-15"</t>
    <phoneticPr fontId="1" type="noConversion"/>
  </si>
  <si>
    <t>R23-24"</t>
    <phoneticPr fontId="1" type="noConversion"/>
  </si>
  <si>
    <t>R37-15"</t>
    <phoneticPr fontId="1" type="noConversion"/>
  </si>
  <si>
    <t>R37-24"</t>
    <phoneticPr fontId="1" type="noConversion"/>
  </si>
  <si>
    <t>팩</t>
    <phoneticPr fontId="1" type="noConversion"/>
  </si>
  <si>
    <t>(가)등급 5개/팩, 6.82㎡, 외벽</t>
    <phoneticPr fontId="1" type="noConversion"/>
  </si>
  <si>
    <t>단열보강</t>
    <phoneticPr fontId="1" type="noConversion"/>
  </si>
  <si>
    <t>우레탄폼</t>
    <phoneticPr fontId="1" type="noConversion"/>
  </si>
  <si>
    <t>스카이텍</t>
    <phoneticPr fontId="1" type="noConversion"/>
  </si>
  <si>
    <t>코너 기초 이브등 단열보강</t>
    <phoneticPr fontId="1" type="noConversion"/>
  </si>
  <si>
    <t>8t, R13.7~18m*1ms</t>
    <phoneticPr fontId="1" type="noConversion"/>
  </si>
  <si>
    <t>창호</t>
    <phoneticPr fontId="1" type="noConversion"/>
  </si>
  <si>
    <t>이지씰</t>
    <phoneticPr fontId="1" type="noConversion"/>
  </si>
  <si>
    <t>0.6*100*20</t>
    <phoneticPr fontId="1" type="noConversion"/>
  </si>
  <si>
    <t>롤</t>
    <phoneticPr fontId="1" type="noConversion"/>
  </si>
  <si>
    <t>방</t>
    <phoneticPr fontId="1" type="noConversion"/>
  </si>
  <si>
    <t>욕실</t>
    <phoneticPr fontId="1" type="noConversion"/>
  </si>
  <si>
    <t>보일러실</t>
    <phoneticPr fontId="1" type="noConversion"/>
  </si>
  <si>
    <t>주방</t>
    <phoneticPr fontId="1" type="noConversion"/>
  </si>
  <si>
    <t>거실</t>
    <phoneticPr fontId="1" type="noConversion"/>
  </si>
  <si>
    <t>드레스 룸</t>
    <phoneticPr fontId="1" type="noConversion"/>
  </si>
  <si>
    <t>FIX창</t>
    <phoneticPr fontId="1" type="noConversion"/>
  </si>
  <si>
    <t>터닝 도어</t>
    <phoneticPr fontId="1" type="noConversion"/>
  </si>
  <si>
    <t>계단실</t>
    <phoneticPr fontId="1" type="noConversion"/>
  </si>
  <si>
    <t>다락창</t>
    <phoneticPr fontId="1" type="noConversion"/>
  </si>
  <si>
    <t>기밀테이프</t>
    <phoneticPr fontId="1" type="noConversion"/>
  </si>
  <si>
    <t>100*22.8m</t>
    <phoneticPr fontId="1" type="noConversion"/>
  </si>
  <si>
    <t>3중창 미국식</t>
    <phoneticPr fontId="1" type="noConversion"/>
  </si>
  <si>
    <t>perpect 153/ 국내제작</t>
    <phoneticPr fontId="1" type="noConversion"/>
  </si>
  <si>
    <t>백색기준/ 진회색은 15% 증가</t>
    <phoneticPr fontId="1" type="noConversion"/>
  </si>
  <si>
    <t>부가세 포함가</t>
    <phoneticPr fontId="1" type="noConversion"/>
  </si>
  <si>
    <t>문</t>
    <phoneticPr fontId="1" type="noConversion"/>
  </si>
  <si>
    <t>현관문</t>
    <phoneticPr fontId="1" type="noConversion"/>
  </si>
  <si>
    <t>중문</t>
    <phoneticPr fontId="1" type="noConversion"/>
  </si>
  <si>
    <t>3연동</t>
    <phoneticPr fontId="1" type="noConversion"/>
  </si>
  <si>
    <t>방문</t>
    <phoneticPr fontId="1" type="noConversion"/>
  </si>
  <si>
    <t>욕실문</t>
    <phoneticPr fontId="1" type="noConversion"/>
  </si>
  <si>
    <t>외부문</t>
    <phoneticPr fontId="1" type="noConversion"/>
  </si>
  <si>
    <t>The Best 팬라이트</t>
    <phoneticPr fontId="1" type="noConversion"/>
  </si>
  <si>
    <t>다용도실, 옷방</t>
    <phoneticPr fontId="1" type="noConversion"/>
  </si>
  <si>
    <t>소계2</t>
    <phoneticPr fontId="1" type="noConversion"/>
  </si>
  <si>
    <t>소계6</t>
    <phoneticPr fontId="1" type="noConversion"/>
  </si>
  <si>
    <t>소계7</t>
    <phoneticPr fontId="1" type="noConversion"/>
  </si>
  <si>
    <t>소계8</t>
    <phoneticPr fontId="1" type="noConversion"/>
  </si>
  <si>
    <t>소계9</t>
    <phoneticPr fontId="1" type="noConversion"/>
  </si>
  <si>
    <t>소계10</t>
    <phoneticPr fontId="1" type="noConversion"/>
  </si>
  <si>
    <t>전기</t>
    <phoneticPr fontId="1" type="noConversion"/>
  </si>
  <si>
    <t>내부작업</t>
    <phoneticPr fontId="1" type="noConversion"/>
  </si>
  <si>
    <t>임시전기</t>
    <phoneticPr fontId="1" type="noConversion"/>
  </si>
  <si>
    <t>조명</t>
    <phoneticPr fontId="1" type="noConversion"/>
  </si>
  <si>
    <t>LED기준</t>
    <phoneticPr fontId="1" type="noConversion"/>
  </si>
  <si>
    <t>임시전기 120만원</t>
    <phoneticPr fontId="1" type="noConversion"/>
  </si>
  <si>
    <t>다락 50%</t>
    <phoneticPr fontId="1" type="noConversion"/>
  </si>
  <si>
    <t>소계11</t>
    <phoneticPr fontId="1" type="noConversion"/>
  </si>
  <si>
    <t>설비</t>
    <phoneticPr fontId="1" type="noConversion"/>
  </si>
  <si>
    <t>이중배관</t>
    <phoneticPr fontId="1" type="noConversion"/>
  </si>
  <si>
    <t>방통</t>
    <phoneticPr fontId="1" type="noConversion"/>
  </si>
  <si>
    <t>정화조</t>
    <phoneticPr fontId="1" type="noConversion"/>
  </si>
  <si>
    <t>별도</t>
    <phoneticPr fontId="1" type="noConversion"/>
  </si>
  <si>
    <t>건축외 별도공사비 참조</t>
    <phoneticPr fontId="1" type="noConversion"/>
  </si>
  <si>
    <t>㈜파이텍</t>
    <phoneticPr fontId="1" type="noConversion"/>
  </si>
  <si>
    <t>방통(평당4만원)</t>
    <phoneticPr fontId="1" type="noConversion"/>
  </si>
  <si>
    <t>난방</t>
    <phoneticPr fontId="1" type="noConversion"/>
  </si>
  <si>
    <t>기름보일러</t>
    <phoneticPr fontId="1" type="noConversion"/>
  </si>
  <si>
    <t>도배</t>
    <phoneticPr fontId="1" type="noConversion"/>
  </si>
  <si>
    <t>광폭합지벽지</t>
    <phoneticPr fontId="1" type="noConversion"/>
  </si>
  <si>
    <t>마루</t>
    <phoneticPr fontId="1" type="noConversion"/>
  </si>
  <si>
    <t>돌마루</t>
    <phoneticPr fontId="1" type="noConversion"/>
  </si>
  <si>
    <t>방수마루, 돌마루6t(평당12만원)</t>
    <phoneticPr fontId="1" type="noConversion"/>
  </si>
  <si>
    <t>방수</t>
    <phoneticPr fontId="1" type="noConversion"/>
  </si>
  <si>
    <t>아쿠아디펜스</t>
    <phoneticPr fontId="1" type="noConversion"/>
  </si>
  <si>
    <t>15kg/통</t>
    <phoneticPr fontId="1" type="noConversion"/>
  </si>
  <si>
    <t>마패밴드</t>
    <phoneticPr fontId="1" type="noConversion"/>
  </si>
  <si>
    <t>120*50m</t>
    <phoneticPr fontId="1" type="noConversion"/>
  </si>
  <si>
    <t>베란다방수</t>
    <phoneticPr fontId="1" type="noConversion"/>
  </si>
  <si>
    <t>외부노출</t>
    <phoneticPr fontId="1" type="noConversion"/>
  </si>
  <si>
    <t>방수자재</t>
    <phoneticPr fontId="1" type="noConversion"/>
  </si>
  <si>
    <t>타일</t>
    <phoneticPr fontId="1" type="noConversion"/>
  </si>
  <si>
    <t>일반</t>
    <phoneticPr fontId="1" type="noConversion"/>
  </si>
  <si>
    <t>현관, 욕실</t>
    <phoneticPr fontId="1" type="noConversion"/>
  </si>
  <si>
    <t>베란다</t>
    <phoneticPr fontId="1" type="noConversion"/>
  </si>
  <si>
    <t>석재타일</t>
    <phoneticPr fontId="1" type="noConversion"/>
  </si>
  <si>
    <t>싱크대</t>
    <phoneticPr fontId="1" type="noConversion"/>
  </si>
  <si>
    <t>50만/m(신발장 포함)</t>
    <phoneticPr fontId="1" type="noConversion"/>
  </si>
  <si>
    <t>소계12</t>
    <phoneticPr fontId="1" type="noConversion"/>
  </si>
  <si>
    <t>철물</t>
    <phoneticPr fontId="1" type="noConversion"/>
  </si>
  <si>
    <t>우레탄 폼</t>
    <phoneticPr fontId="1" type="noConversion"/>
  </si>
  <si>
    <t>건용</t>
    <phoneticPr fontId="1" type="noConversion"/>
  </si>
  <si>
    <t>박스</t>
    <phoneticPr fontId="1" type="noConversion"/>
  </si>
  <si>
    <t>단열보강에 산입</t>
    <phoneticPr fontId="1" type="noConversion"/>
  </si>
  <si>
    <t>폼 크리너</t>
    <phoneticPr fontId="1" type="noConversion"/>
  </si>
  <si>
    <t>550ml</t>
    <phoneticPr fontId="1" type="noConversion"/>
  </si>
  <si>
    <t>건 네일</t>
    <phoneticPr fontId="1" type="noConversion"/>
  </si>
  <si>
    <t>센코 50mm</t>
    <phoneticPr fontId="1" type="noConversion"/>
  </si>
  <si>
    <t>비도급-합판용</t>
    <phoneticPr fontId="1" type="noConversion"/>
  </si>
  <si>
    <t>센토 64mm</t>
    <phoneticPr fontId="1" type="noConversion"/>
  </si>
  <si>
    <t>비도금-합판용(30평/10박스)</t>
    <phoneticPr fontId="1" type="noConversion"/>
  </si>
  <si>
    <t>센코 83mm</t>
    <phoneticPr fontId="1" type="noConversion"/>
  </si>
  <si>
    <t>비도금-합판용(30평/15박스)</t>
    <phoneticPr fontId="1" type="noConversion"/>
  </si>
  <si>
    <t>용융 도금 - 외부용</t>
    <phoneticPr fontId="1" type="noConversion"/>
  </si>
  <si>
    <t>DAP 글루</t>
    <phoneticPr fontId="1" type="noConversion"/>
  </si>
  <si>
    <t>글루건</t>
    <phoneticPr fontId="1" type="noConversion"/>
  </si>
  <si>
    <t>오일스테인</t>
    <phoneticPr fontId="1" type="noConversion"/>
  </si>
  <si>
    <t>16L</t>
    <phoneticPr fontId="1" type="noConversion"/>
  </si>
  <si>
    <t>수입산</t>
    <phoneticPr fontId="1" type="noConversion"/>
  </si>
  <si>
    <t>은박테이프</t>
    <phoneticPr fontId="1" type="noConversion"/>
  </si>
  <si>
    <t>단열재용/  평당 0.5개</t>
    <phoneticPr fontId="1" type="noConversion"/>
  </si>
  <si>
    <t>기타 철물</t>
    <phoneticPr fontId="1" type="noConversion"/>
  </si>
  <si>
    <t>일반 잡철물/ 다락 5만</t>
    <phoneticPr fontId="1" type="noConversion"/>
  </si>
  <si>
    <t>운임</t>
    <phoneticPr fontId="1" type="noConversion"/>
  </si>
  <si>
    <t>화물운임</t>
    <phoneticPr fontId="1" type="noConversion"/>
  </si>
  <si>
    <t>지게차</t>
    <phoneticPr fontId="1" type="noConversion"/>
  </si>
  <si>
    <t>청소</t>
    <phoneticPr fontId="1" type="noConversion"/>
  </si>
  <si>
    <t>폐기물 처리</t>
    <phoneticPr fontId="1" type="noConversion"/>
  </si>
  <si>
    <t>소계13</t>
    <phoneticPr fontId="1" type="noConversion"/>
  </si>
  <si>
    <t>임금</t>
    <phoneticPr fontId="1" type="noConversion"/>
  </si>
  <si>
    <t>시공임금</t>
    <phoneticPr fontId="1" type="noConversion"/>
  </si>
  <si>
    <t>골조</t>
    <phoneticPr fontId="1" type="noConversion"/>
  </si>
  <si>
    <t>소계14</t>
    <phoneticPr fontId="1" type="noConversion"/>
  </si>
  <si>
    <t>숙식비, 교통비 포함</t>
    <phoneticPr fontId="1" type="noConversion"/>
  </si>
  <si>
    <t>오픈거실마감</t>
    <phoneticPr fontId="1" type="noConversion"/>
  </si>
  <si>
    <t>외부도색</t>
    <phoneticPr fontId="1" type="noConversion"/>
  </si>
  <si>
    <t>계단시공</t>
    <phoneticPr fontId="1" type="noConversion"/>
  </si>
  <si>
    <t>개당 110만</t>
    <phoneticPr fontId="1" type="noConversion"/>
  </si>
  <si>
    <t>다락시공</t>
    <phoneticPr fontId="1" type="noConversion"/>
  </si>
  <si>
    <t>이중벽체</t>
    <phoneticPr fontId="1" type="noConversion"/>
  </si>
  <si>
    <t>지붕(슁글)</t>
    <phoneticPr fontId="1" type="noConversion"/>
  </si>
  <si>
    <t>소핏,페이샤</t>
    <phoneticPr fontId="1" type="noConversion"/>
  </si>
  <si>
    <t>사이딩(외벽)</t>
    <phoneticPr fontId="1" type="noConversion"/>
  </si>
  <si>
    <t>단열</t>
    <phoneticPr fontId="1" type="noConversion"/>
  </si>
  <si>
    <t>석고</t>
    <phoneticPr fontId="1" type="noConversion"/>
  </si>
  <si>
    <t>내부(마감,문)</t>
    <phoneticPr fontId="1" type="noConversion"/>
  </si>
  <si>
    <t>이중지붕</t>
    <phoneticPr fontId="1" type="noConversion"/>
  </si>
  <si>
    <t>샛지붕</t>
    <phoneticPr fontId="1" type="noConversion"/>
  </si>
  <si>
    <t>임금 합계금</t>
    <phoneticPr fontId="1" type="noConversion"/>
  </si>
  <si>
    <t>기타</t>
    <phoneticPr fontId="1" type="noConversion"/>
  </si>
  <si>
    <t>검사</t>
    <phoneticPr fontId="1" type="noConversion"/>
  </si>
  <si>
    <t>본부운영비</t>
    <phoneticPr fontId="1" type="noConversion"/>
  </si>
  <si>
    <t>건축이익(Management)</t>
    <phoneticPr fontId="1" type="noConversion"/>
  </si>
  <si>
    <t>5회 현장검사</t>
    <phoneticPr fontId="1" type="noConversion"/>
  </si>
  <si>
    <t>작업일수 기준 현장관리비</t>
    <phoneticPr fontId="1" type="noConversion"/>
  </si>
  <si>
    <t>기초,설비,마감까지 건축이익금</t>
    <phoneticPr fontId="1" type="noConversion"/>
  </si>
  <si>
    <t>1일 6.6만원/ 약관제13조</t>
    <phoneticPr fontId="1" type="noConversion"/>
  </si>
  <si>
    <t>기초,골조,전기설비,단열,마감</t>
    <phoneticPr fontId="1" type="noConversion"/>
  </si>
  <si>
    <t>소계15</t>
    <phoneticPr fontId="1" type="noConversion"/>
  </si>
  <si>
    <t>합계금액</t>
    <phoneticPr fontId="1" type="noConversion"/>
  </si>
  <si>
    <t>원</t>
    <phoneticPr fontId="1" type="noConversion"/>
  </si>
  <si>
    <t>₩</t>
    <phoneticPr fontId="1" type="noConversion"/>
  </si>
  <si>
    <t>소계1+소계2+………소계14+소계15</t>
    <phoneticPr fontId="1" type="noConversion"/>
  </si>
  <si>
    <t>◎ 건축공사 외 별도공사 비용</t>
    <phoneticPr fontId="1" type="noConversion"/>
  </si>
  <si>
    <t>항목</t>
    <phoneticPr fontId="1" type="noConversion"/>
  </si>
  <si>
    <t>금액</t>
    <phoneticPr fontId="1" type="noConversion"/>
  </si>
  <si>
    <t>비고</t>
    <phoneticPr fontId="1" type="noConversion"/>
  </si>
  <si>
    <t>보험(산재)</t>
    <phoneticPr fontId="1" type="noConversion"/>
  </si>
  <si>
    <t>관할지역 근로복지공단</t>
    <phoneticPr fontId="1" type="noConversion"/>
  </si>
  <si>
    <t>현장관리인</t>
    <phoneticPr fontId="1" type="noConversion"/>
  </si>
  <si>
    <t>공사종료시까지 적용되는 비용</t>
    <phoneticPr fontId="1" type="noConversion"/>
  </si>
  <si>
    <t>구조계산비용</t>
    <phoneticPr fontId="1" type="noConversion"/>
  </si>
  <si>
    <t>내진설계(부가세 별도)</t>
    <phoneticPr fontId="1" type="noConversion"/>
  </si>
  <si>
    <t>계약금(진행비)</t>
    <phoneticPr fontId="1" type="noConversion"/>
  </si>
  <si>
    <t>㈜나무집사랑 납입/ 약관제12조/50평이하 220만, 50평이상 330만</t>
    <phoneticPr fontId="1" type="noConversion"/>
  </si>
  <si>
    <t>준공관리</t>
    <phoneticPr fontId="1" type="noConversion"/>
  </si>
  <si>
    <t>준공관련 행정절차,서류준비,건축마감후 공사등 진행</t>
    <phoneticPr fontId="1" type="noConversion"/>
  </si>
  <si>
    <t>인허가</t>
    <phoneticPr fontId="1" type="noConversion"/>
  </si>
  <si>
    <t>건축준공까지 필요한 건축사 비용</t>
    <phoneticPr fontId="1" type="noConversion"/>
  </si>
  <si>
    <t>토목허가</t>
    <phoneticPr fontId="1" type="noConversion"/>
  </si>
  <si>
    <t>임야 전답을 대지로 사용하기 위한 절차 비용</t>
    <phoneticPr fontId="1" type="noConversion"/>
  </si>
  <si>
    <t>측량비</t>
    <phoneticPr fontId="1" type="noConversion"/>
  </si>
  <si>
    <t>경계측량 분할측량 - 해당 지적공사</t>
    <phoneticPr fontId="1" type="noConversion"/>
  </si>
  <si>
    <t>농지 산지 전용비</t>
    <phoneticPr fontId="1" type="noConversion"/>
  </si>
  <si>
    <t>등록세, 취득세</t>
    <phoneticPr fontId="1" type="noConversion"/>
  </si>
  <si>
    <t>건축물 등기비용</t>
    <phoneticPr fontId="1" type="noConversion"/>
  </si>
  <si>
    <t>청정환기시스템</t>
    <phoneticPr fontId="1" type="noConversion"/>
  </si>
  <si>
    <t>1층 1대기준/ 경동나비엔, 미세먼지 제거</t>
    <phoneticPr fontId="1" type="noConversion"/>
  </si>
  <si>
    <t>키친플러스</t>
    <phoneticPr fontId="1" type="noConversion"/>
  </si>
  <si>
    <t>3D에어후드/ 벽부형</t>
    <phoneticPr fontId="1" type="noConversion"/>
  </si>
  <si>
    <t>경동홈네트워크</t>
    <phoneticPr fontId="1" type="noConversion"/>
  </si>
  <si>
    <t>월패드/통신선,구동기 완료조건</t>
    <phoneticPr fontId="1" type="noConversion"/>
  </si>
  <si>
    <t>벽난로</t>
    <phoneticPr fontId="1" type="noConversion"/>
  </si>
  <si>
    <t>붙박이 장</t>
    <phoneticPr fontId="1" type="noConversion"/>
  </si>
  <si>
    <t>통상 100만원/ 10자 기준</t>
    <phoneticPr fontId="1" type="noConversion"/>
  </si>
  <si>
    <t>외부설비</t>
    <phoneticPr fontId="1" type="noConversion"/>
  </si>
  <si>
    <t>외부전기</t>
    <phoneticPr fontId="1" type="noConversion"/>
  </si>
  <si>
    <t>주택 외부 수전등 설비 배관</t>
    <phoneticPr fontId="1" type="noConversion"/>
  </si>
  <si>
    <t>주택 외부 전기 및 조명시설</t>
    <phoneticPr fontId="1" type="noConversion"/>
  </si>
  <si>
    <t>50만원/평(시공비 포함) 기본데크외 추가시공</t>
    <phoneticPr fontId="1" type="noConversion"/>
  </si>
  <si>
    <t>데크와 난간</t>
    <phoneticPr fontId="1" type="noConversion"/>
  </si>
  <si>
    <t>토목공사비</t>
    <phoneticPr fontId="1" type="noConversion"/>
  </si>
  <si>
    <t>지하수</t>
    <phoneticPr fontId="1" type="noConversion"/>
  </si>
  <si>
    <t>조경</t>
    <phoneticPr fontId="1" type="noConversion"/>
  </si>
  <si>
    <t>펜스</t>
    <phoneticPr fontId="1" type="noConversion"/>
  </si>
  <si>
    <t>멸실비용</t>
    <phoneticPr fontId="1" type="noConversion"/>
  </si>
  <si>
    <t>경계석축, 옹벽등 기타 토목비용</t>
    <phoneticPr fontId="1" type="noConversion"/>
  </si>
  <si>
    <t>또는 수도인입비용</t>
    <phoneticPr fontId="1" type="noConversion"/>
  </si>
  <si>
    <t>잔디 수목등 조경비용</t>
    <phoneticPr fontId="1" type="noConversion"/>
  </si>
  <si>
    <t>대지경계-대략 10만원/m</t>
    <phoneticPr fontId="1" type="noConversion"/>
  </si>
  <si>
    <t>헌 집 멸실비용(멸실허가비 120만원)</t>
    <phoneticPr fontId="1" type="noConversion"/>
  </si>
  <si>
    <t>합계금</t>
    <phoneticPr fontId="1" type="noConversion"/>
  </si>
  <si>
    <t>2.25㎡/box</t>
    <phoneticPr fontId="1" type="noConversion"/>
  </si>
  <si>
    <t>파벽돌 ㎡당 4만원</t>
    <phoneticPr fontId="1" type="noConversion"/>
  </si>
  <si>
    <t>(가)등급 5개/팩, 4.42㎡, 외벽</t>
    <phoneticPr fontId="1" type="noConversion"/>
  </si>
  <si>
    <t>개당 5㎡</t>
    <phoneticPr fontId="1" type="noConversion"/>
  </si>
  <si>
    <t>㎡당 10,000원</t>
    <phoneticPr fontId="1" type="noConversion"/>
  </si>
  <si>
    <t>㎡당 7,000원</t>
    <phoneticPr fontId="1" type="noConversion"/>
  </si>
  <si>
    <t>데크(Deck) 자재 및 시공임금</t>
    <phoneticPr fontId="1" type="noConversion"/>
  </si>
  <si>
    <t>데크</t>
    <phoneticPr fontId="1" type="noConversion"/>
  </si>
  <si>
    <t>규격</t>
    <phoneticPr fontId="1" type="noConversion"/>
  </si>
  <si>
    <t>면적</t>
    <phoneticPr fontId="1" type="noConversion"/>
  </si>
  <si>
    <t>수량</t>
    <phoneticPr fontId="1" type="noConversion"/>
  </si>
  <si>
    <t>단가</t>
    <phoneticPr fontId="1" type="noConversion"/>
  </si>
  <si>
    <t>방부목</t>
    <phoneticPr fontId="1" type="noConversion"/>
  </si>
  <si>
    <t>2*2-12'</t>
    <phoneticPr fontId="1" type="noConversion"/>
  </si>
  <si>
    <t>2*4-12'</t>
    <phoneticPr fontId="1" type="noConversion"/>
  </si>
  <si>
    <t>2*6-16'</t>
    <phoneticPr fontId="1" type="noConversion"/>
  </si>
  <si>
    <t>2*8-12'</t>
    <phoneticPr fontId="1" type="noConversion"/>
  </si>
  <si>
    <t>2*12-12'</t>
    <phoneticPr fontId="1" type="noConversion"/>
  </si>
  <si>
    <t>4*4-12'</t>
    <phoneticPr fontId="1" type="noConversion"/>
  </si>
  <si>
    <t>6*6-12'</t>
    <phoneticPr fontId="1" type="noConversion"/>
  </si>
  <si>
    <t>계단재</t>
    <phoneticPr fontId="1" type="noConversion"/>
  </si>
  <si>
    <t>상판재</t>
    <phoneticPr fontId="1" type="noConversion"/>
  </si>
  <si>
    <t>21*120*3600</t>
    <phoneticPr fontId="1" type="noConversion"/>
  </si>
  <si>
    <t>규링</t>
    <phoneticPr fontId="1" type="noConversion"/>
  </si>
  <si>
    <t>19mm</t>
    <phoneticPr fontId="1" type="noConversion"/>
  </si>
  <si>
    <t>큐링(남양재) 9만/평</t>
    <phoneticPr fontId="1" type="noConversion"/>
  </si>
  <si>
    <t>데크 철물</t>
    <phoneticPr fontId="1" type="noConversion"/>
  </si>
  <si>
    <t>평당 시공임금</t>
    <phoneticPr fontId="1" type="noConversion"/>
  </si>
  <si>
    <t>1kg/1㎡ 2회기준</t>
    <phoneticPr fontId="1" type="noConversion"/>
  </si>
  <si>
    <r>
      <rPr>
        <sz val="12"/>
        <color theme="1"/>
        <rFont val="맑은 고딕"/>
        <family val="3"/>
        <charset val="129"/>
      </rPr>
      <t>㎡</t>
    </r>
    <r>
      <rPr>
        <sz val="12"/>
        <color theme="1"/>
        <rFont val="굴림체"/>
        <family val="3"/>
        <charset val="129"/>
      </rPr>
      <t>당 2개</t>
    </r>
    <phoneticPr fontId="1" type="noConversion"/>
  </si>
  <si>
    <r>
      <rPr>
        <sz val="12"/>
        <color theme="1"/>
        <rFont val="맑은 고딕"/>
        <family val="3"/>
        <charset val="129"/>
      </rPr>
      <t>㎡</t>
    </r>
    <r>
      <rPr>
        <sz val="12"/>
        <color theme="1"/>
        <rFont val="굴림체"/>
        <family val="3"/>
        <charset val="129"/>
      </rPr>
      <t>당 1개</t>
    </r>
    <phoneticPr fontId="1" type="noConversion"/>
  </si>
  <si>
    <r>
      <rPr>
        <sz val="12"/>
        <color theme="1"/>
        <rFont val="맑은 고딕"/>
        <family val="3"/>
        <charset val="129"/>
      </rPr>
      <t>㎡</t>
    </r>
    <r>
      <rPr>
        <sz val="12"/>
        <color theme="1"/>
        <rFont val="굴림체"/>
        <family val="3"/>
        <charset val="129"/>
      </rPr>
      <t>당 0.5개</t>
    </r>
    <phoneticPr fontId="1" type="noConversion"/>
  </si>
  <si>
    <r>
      <t>일반 방부상판. 2.5개/</t>
    </r>
    <r>
      <rPr>
        <sz val="12"/>
        <color theme="1"/>
        <rFont val="맑은 고딕"/>
        <family val="3"/>
        <charset val="129"/>
      </rPr>
      <t>㎡</t>
    </r>
    <phoneticPr fontId="1" type="noConversion"/>
  </si>
  <si>
    <t>숙식,교통 포함</t>
    <phoneticPr fontId="1" type="noConversion"/>
  </si>
  <si>
    <t>그라스울       (존스맨빌)</t>
    <phoneticPr fontId="1" type="noConversion"/>
  </si>
  <si>
    <t xml:space="preserve"> -외벽: </t>
    <phoneticPr fontId="1" type="noConversion"/>
  </si>
  <si>
    <t>-창호:</t>
    <phoneticPr fontId="1" type="noConversion"/>
  </si>
  <si>
    <t>-지붕:</t>
    <phoneticPr fontId="1" type="noConversion"/>
  </si>
  <si>
    <t>세라믹사이딩 I-cube 16T(일본 수입산)</t>
    <phoneticPr fontId="1" type="noConversion"/>
  </si>
  <si>
    <t>2층</t>
    <phoneticPr fontId="1" type="noConversion"/>
  </si>
  <si>
    <t>2층</t>
    <phoneticPr fontId="1" type="noConversion"/>
  </si>
  <si>
    <t>합</t>
    <phoneticPr fontId="1" type="noConversion"/>
  </si>
  <si>
    <t>2층 플레이트</t>
    <phoneticPr fontId="1" type="noConversion"/>
  </si>
  <si>
    <t>2층 스터드</t>
    <phoneticPr fontId="1" type="noConversion"/>
  </si>
  <si>
    <t>2층 장선</t>
    <phoneticPr fontId="1" type="noConversion"/>
  </si>
  <si>
    <t>평</t>
    <phoneticPr fontId="1" type="noConversion"/>
  </si>
  <si>
    <t>평당/BT아시바</t>
    <phoneticPr fontId="1" type="noConversion"/>
  </si>
  <si>
    <t>0.5t</t>
    <phoneticPr fontId="1" type="noConversion"/>
  </si>
  <si>
    <t>부자재,임금포함</t>
    <phoneticPr fontId="1" type="noConversion"/>
  </si>
  <si>
    <t>레인스크린   각재</t>
    <phoneticPr fontId="1" type="noConversion"/>
  </si>
  <si>
    <t>세라믹</t>
    <phoneticPr fontId="1" type="noConversion"/>
  </si>
  <si>
    <t>I-cube 16t</t>
    <phoneticPr fontId="1" type="noConversion"/>
  </si>
  <si>
    <t>(가)등급 5개/ 2.24㎡/팩, 천정</t>
    <phoneticPr fontId="1" type="noConversion"/>
  </si>
  <si>
    <t>(가)등급 5개/3.45㎡/팩, 천정</t>
    <phoneticPr fontId="1" type="noConversion"/>
  </si>
  <si>
    <r>
      <t>욕실</t>
    </r>
    <r>
      <rPr>
        <sz val="10"/>
        <color theme="1"/>
        <rFont val="굴림체"/>
        <family val="3"/>
        <charset val="129"/>
      </rPr>
      <t>(독일식)</t>
    </r>
    <phoneticPr fontId="1" type="noConversion"/>
  </si>
  <si>
    <t>다용도실</t>
    <phoneticPr fontId="1" type="noConversion"/>
  </si>
  <si>
    <t>소방창</t>
    <phoneticPr fontId="1" type="noConversion"/>
  </si>
  <si>
    <t>2층1100*1400</t>
    <phoneticPr fontId="1" type="noConversion"/>
  </si>
  <si>
    <t>포켓도어</t>
    <phoneticPr fontId="1" type="noConversion"/>
  </si>
  <si>
    <t>포켓</t>
    <phoneticPr fontId="1" type="noConversion"/>
  </si>
  <si>
    <t>방화문</t>
    <phoneticPr fontId="1" type="noConversion"/>
  </si>
  <si>
    <r>
      <t>50만/</t>
    </r>
    <r>
      <rPr>
        <sz val="10"/>
        <color theme="1"/>
        <rFont val="굴림체"/>
        <family val="3"/>
        <charset val="129"/>
      </rPr>
      <t>욕실</t>
    </r>
    <phoneticPr fontId="1" type="noConversion"/>
  </si>
  <si>
    <t>영림,예림,ABS도어</t>
    <phoneticPr fontId="1" type="noConversion"/>
  </si>
  <si>
    <t>2&amp;BTR premium급</t>
    <phoneticPr fontId="1" type="noConversion"/>
  </si>
  <si>
    <t>2&amp;BTR premium급 16"간격</t>
    <phoneticPr fontId="1" type="noConversion"/>
  </si>
  <si>
    <t>2&amp;BTR premium급</t>
    <phoneticPr fontId="1" type="noConversion"/>
  </si>
  <si>
    <t>지붕용 수프로플러스, 듀폰</t>
    <phoneticPr fontId="1" type="noConversion"/>
  </si>
  <si>
    <t>10만원/평(다락1/2)-약관제13조의2</t>
    <phoneticPr fontId="1" type="noConversion"/>
  </si>
  <si>
    <t>필수추가공사 (주말주택) -</t>
    <phoneticPr fontId="1" type="noConversion"/>
  </si>
  <si>
    <t>욕실수전 포함</t>
    <phoneticPr fontId="1" type="noConversion"/>
  </si>
  <si>
    <t>욕실</t>
    <phoneticPr fontId="1" type="noConversion"/>
  </si>
  <si>
    <t>일반 택배비 등</t>
    <phoneticPr fontId="1" type="noConversion"/>
  </si>
  <si>
    <t>코너, 헤더, 이브, 기단부 등</t>
    <phoneticPr fontId="1" type="noConversion"/>
  </si>
  <si>
    <t>고급형4.0만(평)/ 함석:2.0만(평)</t>
    <phoneticPr fontId="1" type="noConversion"/>
  </si>
  <si>
    <t>㎡</t>
    <phoneticPr fontId="1" type="noConversion"/>
  </si>
  <si>
    <t>㎡</t>
    <phoneticPr fontId="1" type="noConversion"/>
  </si>
  <si>
    <t>▲기초 58만원/평당</t>
    <phoneticPr fontId="1" type="noConversion"/>
  </si>
  <si>
    <t>140*240-7.2m</t>
    <phoneticPr fontId="1" type="noConversion"/>
  </si>
  <si>
    <t>120*120-11.7m</t>
    <phoneticPr fontId="1" type="noConversion"/>
  </si>
  <si>
    <t>4*8-9t</t>
    <phoneticPr fontId="1" type="noConversion"/>
  </si>
  <si>
    <t>장</t>
    <phoneticPr fontId="1" type="noConversion"/>
  </si>
  <si>
    <t>6t-17,600원</t>
    <phoneticPr fontId="1" type="noConversion"/>
  </si>
  <si>
    <t>오웬스코닝</t>
    <phoneticPr fontId="1" type="noConversion"/>
  </si>
  <si>
    <t>이중지붕용, 15개/단</t>
    <phoneticPr fontId="1" type="noConversion"/>
  </si>
  <si>
    <t>외벽체,15개/단</t>
    <phoneticPr fontId="1" type="noConversion"/>
  </si>
  <si>
    <t>내벽단열재 시공하지않음(차음재시공)</t>
    <phoneticPr fontId="1" type="noConversion"/>
  </si>
  <si>
    <t>내벽</t>
    <phoneticPr fontId="1" type="noConversion"/>
  </si>
  <si>
    <t>에어가드(차음재)</t>
    <phoneticPr fontId="1" type="noConversion"/>
  </si>
  <si>
    <t>개</t>
    <phoneticPr fontId="1" type="noConversion"/>
  </si>
  <si>
    <t>개</t>
    <phoneticPr fontId="1" type="noConversion"/>
  </si>
  <si>
    <t>미서기중문</t>
    <phoneticPr fontId="1" type="noConversion"/>
  </si>
  <si>
    <t>단열폴딩</t>
    <phoneticPr fontId="1" type="noConversion"/>
  </si>
  <si>
    <t>주름방충망</t>
    <phoneticPr fontId="1" type="noConversion"/>
  </si>
  <si>
    <t>400∽650㎜까지,(일반폴딩 30만)</t>
    <phoneticPr fontId="1" type="noConversion"/>
  </si>
  <si>
    <t>규격에 따른 가격차이 있슴</t>
    <phoneticPr fontId="1" type="noConversion"/>
  </si>
  <si>
    <t>평</t>
    <phoneticPr fontId="1" type="noConversion"/>
  </si>
  <si>
    <t>250만/개, 욕조 별도</t>
    <phoneticPr fontId="1" type="noConversion"/>
  </si>
  <si>
    <t>단열1등급, 디지털도어록 별도</t>
    <phoneticPr fontId="1" type="noConversion"/>
  </si>
  <si>
    <r>
      <rPr>
        <sz val="12"/>
        <color theme="1"/>
        <rFont val="굴림체"/>
        <family val="3"/>
        <charset val="129"/>
      </rPr>
      <t>wsb</t>
    </r>
    <r>
      <rPr>
        <sz val="10"/>
        <color theme="1"/>
        <rFont val="굴림체"/>
        <family val="3"/>
        <charset val="129"/>
      </rPr>
      <t xml:space="preserve"> 지붕용 방수보드 12t</t>
    </r>
    <phoneticPr fontId="1" type="noConversion"/>
  </si>
  <si>
    <t>ssb 고내수성 구조용 PB보드 11.1t</t>
    <phoneticPr fontId="1" type="noConversion"/>
  </si>
  <si>
    <t>국제기준-절연전선,  22만/py</t>
    <phoneticPr fontId="1" type="noConversion"/>
  </si>
  <si>
    <t>유리,설치비 포함</t>
    <phoneticPr fontId="1" type="noConversion"/>
  </si>
  <si>
    <t>설치비 포함</t>
    <phoneticPr fontId="1" type="noConversion"/>
  </si>
  <si>
    <t>1등급 3중창호(미국식 시스템, Perpect-153), 욕실-어닝창</t>
    <phoneticPr fontId="1" type="noConversion"/>
  </si>
  <si>
    <t>2*6-12'</t>
    <phoneticPr fontId="1" type="noConversion"/>
  </si>
  <si>
    <t>2*10-14'</t>
    <phoneticPr fontId="1" type="noConversion"/>
  </si>
  <si>
    <t>2&amp;BTR premium급</t>
    <phoneticPr fontId="1" type="noConversion"/>
  </si>
  <si>
    <t>2&amp;BTR premium급</t>
    <phoneticPr fontId="1" type="noConversion"/>
  </si>
  <si>
    <t>구조재 - S.P.F 2&amp;BTR premium급 시공</t>
    <phoneticPr fontId="1" type="noConversion"/>
  </si>
  <si>
    <r>
      <t>팩</t>
    </r>
    <r>
      <rPr>
        <sz val="10"/>
        <color theme="1"/>
        <rFont val="굴림체"/>
        <family val="3"/>
        <charset val="129"/>
      </rPr>
      <t>(box)</t>
    </r>
    <phoneticPr fontId="1" type="noConversion"/>
  </si>
  <si>
    <t>슬림형, 영림,예림</t>
    <phoneticPr fontId="1" type="noConversion"/>
  </si>
  <si>
    <t>전열교환기(벽 부착형): 70만원/개(vents 유럽 수입품)</t>
    <phoneticPr fontId="1" type="noConversion"/>
  </si>
  <si>
    <t>40만/평</t>
    <phoneticPr fontId="1" type="noConversion"/>
  </si>
  <si>
    <t>평(40만), 복층</t>
    <phoneticPr fontId="1" type="noConversion"/>
  </si>
  <si>
    <t>개당 1,000,000원</t>
    <phoneticPr fontId="1" type="noConversion"/>
  </si>
  <si>
    <t>벽체높이할증</t>
    <phoneticPr fontId="1" type="noConversion"/>
  </si>
  <si>
    <t>2700-5%, 3000-10%할증</t>
    <phoneticPr fontId="1" type="noConversion"/>
  </si>
  <si>
    <t>평</t>
    <phoneticPr fontId="1" type="noConversion"/>
  </si>
  <si>
    <t>㎡</t>
    <phoneticPr fontId="1" type="noConversion"/>
  </si>
  <si>
    <t>8만원/평당</t>
    <phoneticPr fontId="1" type="noConversion"/>
  </si>
  <si>
    <t>별도</t>
    <phoneticPr fontId="1" type="noConversion"/>
  </si>
  <si>
    <t>별도</t>
    <phoneticPr fontId="1" type="noConversion"/>
  </si>
  <si>
    <t>(골조,이중벽체,외벽,단열,석고,내부,기타)</t>
    <phoneticPr fontId="1" type="noConversion"/>
  </si>
  <si>
    <t>시멘사이딩</t>
    <phoneticPr fontId="1" type="noConversion"/>
  </si>
  <si>
    <t>수직채널 10t</t>
    <phoneticPr fontId="1" type="noConversion"/>
  </si>
  <si>
    <t>쉐라 수직찬넬(민판)</t>
    <phoneticPr fontId="1" type="noConversion"/>
  </si>
  <si>
    <t xml:space="preserve"> 김포고막 현장 적산,예산</t>
    <phoneticPr fontId="1" type="noConversion"/>
  </si>
  <si>
    <t>징크 0.5t(국내산)</t>
    <phoneticPr fontId="1" type="noConversion"/>
  </si>
  <si>
    <t>1층벽체높이:3.0m, 2층 2.4m</t>
    <phoneticPr fontId="1" type="noConversion"/>
  </si>
  <si>
    <t>2*10-12'</t>
    <phoneticPr fontId="1" type="noConversion"/>
  </si>
  <si>
    <t>2층베란다</t>
    <phoneticPr fontId="1" type="noConversion"/>
  </si>
  <si>
    <t>멤브레인방수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</si>
</sst>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_ "/>
    <numFmt numFmtId="178" formatCode="#,##0_);[Red]\(#,##0\)"/>
    <numFmt numFmtId="179" formatCode="0.0_);[Red]\(0.0\)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굴림체"/>
      <family val="3"/>
      <charset val="129"/>
    </font>
    <font>
      <sz val="16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b/>
      <sz val="16"/>
      <color theme="1"/>
      <name val="굴림체"/>
      <family val="3"/>
      <charset val="129"/>
    </font>
    <font>
      <b/>
      <sz val="16"/>
      <color rgb="FF000000"/>
      <name val="굴림체"/>
      <family val="3"/>
      <charset val="129"/>
    </font>
    <font>
      <sz val="12"/>
      <color theme="1"/>
      <name val="맑은 고딕"/>
      <family val="3"/>
      <charset val="129"/>
    </font>
    <font>
      <sz val="18"/>
      <color theme="1"/>
      <name val="굴림체"/>
      <family val="3"/>
      <charset val="129"/>
    </font>
    <font>
      <sz val="18"/>
      <color theme="0"/>
      <name val="굴림체"/>
      <family val="3"/>
      <charset val="129"/>
    </font>
    <font>
      <b/>
      <sz val="18"/>
      <color theme="0"/>
      <name val="굴림체"/>
      <family val="3"/>
      <charset val="129"/>
    </font>
    <font>
      <sz val="14"/>
      <color theme="5" tint="-0.249977111117893"/>
      <name val="굴림체"/>
      <family val="3"/>
      <charset val="129"/>
    </font>
    <font>
      <sz val="14"/>
      <color rgb="FF000000"/>
      <name val="굴림체"/>
      <family val="3"/>
      <charset val="129"/>
    </font>
    <font>
      <b/>
      <sz val="18"/>
      <color theme="1"/>
      <name val="굴림체"/>
      <family val="3"/>
      <charset val="129"/>
    </font>
    <font>
      <sz val="14"/>
      <color theme="0"/>
      <name val="굴림체"/>
      <family val="3"/>
      <charset val="129"/>
    </font>
    <font>
      <sz val="20"/>
      <color theme="1"/>
      <name val="굴림체"/>
      <family val="3"/>
      <charset val="129"/>
    </font>
    <font>
      <sz val="10"/>
      <color theme="1"/>
      <name val="굴림체"/>
      <family val="3"/>
      <charset val="129"/>
    </font>
    <font>
      <sz val="12"/>
      <color theme="0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rgb="FFFF0000"/>
      <name val="굴림체"/>
      <family val="3"/>
      <charset val="129"/>
    </font>
    <font>
      <sz val="12"/>
      <color rgb="FFFF0000"/>
      <name val="굴림체"/>
      <family val="3"/>
      <charset val="129"/>
    </font>
    <font>
      <sz val="8"/>
      <color theme="1"/>
      <name val="굴림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3" fontId="4" fillId="0" borderId="0" xfId="0" applyNumberFormat="1" applyFont="1" applyAlignment="1">
      <alignment horizontal="right" vertical="center" wrapText="1"/>
    </xf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4" borderId="53" xfId="0" applyNumberFormat="1" applyFont="1" applyFill="1" applyBorder="1" applyAlignment="1">
      <alignment horizontal="left" vertical="center"/>
    </xf>
    <xf numFmtId="176" fontId="2" fillId="4" borderId="55" xfId="0" applyNumberFormat="1" applyFont="1" applyFill="1" applyBorder="1" applyAlignment="1">
      <alignment horizontal="left" vertical="center"/>
    </xf>
    <xf numFmtId="176" fontId="2" fillId="4" borderId="56" xfId="0" applyNumberFormat="1" applyFont="1" applyFill="1" applyBorder="1" applyAlignment="1">
      <alignment horizontal="left" vertical="center"/>
    </xf>
    <xf numFmtId="178" fontId="9" fillId="5" borderId="8" xfId="0" applyNumberFormat="1" applyFont="1" applyFill="1" applyBorder="1" applyAlignment="1">
      <alignment horizontal="right" vertical="center"/>
    </xf>
    <xf numFmtId="178" fontId="9" fillId="5" borderId="8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9" fontId="2" fillId="0" borderId="36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4" fillId="0" borderId="68" xfId="0" applyNumberFormat="1" applyFont="1" applyBorder="1" applyAlignment="1">
      <alignment horizontal="center" vertical="center"/>
    </xf>
    <xf numFmtId="176" fontId="4" fillId="0" borderId="69" xfId="0" applyNumberFormat="1" applyFont="1" applyBorder="1" applyAlignment="1">
      <alignment horizontal="center" vertical="center"/>
    </xf>
    <xf numFmtId="176" fontId="4" fillId="0" borderId="7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8" fontId="2" fillId="0" borderId="1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76" fontId="11" fillId="4" borderId="22" xfId="0" applyNumberFormat="1" applyFont="1" applyFill="1" applyBorder="1" applyAlignment="1">
      <alignment horizontal="left" vertical="center"/>
    </xf>
    <xf numFmtId="176" fontId="11" fillId="4" borderId="23" xfId="0" applyNumberFormat="1" applyFont="1" applyFill="1" applyBorder="1" applyAlignment="1">
      <alignment horizontal="left" vertical="center"/>
    </xf>
    <xf numFmtId="177" fontId="1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right" vertical="center"/>
    </xf>
    <xf numFmtId="0" fontId="5" fillId="4" borderId="41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0" fontId="5" fillId="4" borderId="42" xfId="0" applyFont="1" applyFill="1" applyBorder="1" applyAlignment="1">
      <alignment horizontal="right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78" fontId="14" fillId="3" borderId="5" xfId="0" applyNumberFormat="1" applyFont="1" applyFill="1" applyBorder="1" applyAlignment="1">
      <alignment horizontal="center" vertical="center"/>
    </xf>
    <xf numFmtId="176" fontId="14" fillId="3" borderId="5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8" fontId="2" fillId="2" borderId="8" xfId="0" applyNumberFormat="1" applyFont="1" applyFill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9" fontId="2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9" fillId="5" borderId="63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178" fontId="10" fillId="5" borderId="36" xfId="0" applyNumberFormat="1" applyFont="1" applyFill="1" applyBorder="1" applyAlignment="1">
      <alignment horizontal="right" vertical="center"/>
    </xf>
    <xf numFmtId="178" fontId="10" fillId="5" borderId="37" xfId="0" applyNumberFormat="1" applyFont="1" applyFill="1" applyBorder="1" applyAlignment="1">
      <alignment horizontal="right" vertical="center"/>
    </xf>
    <xf numFmtId="178" fontId="10" fillId="5" borderId="38" xfId="0" applyNumberFormat="1" applyFont="1" applyFill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176" fontId="2" fillId="2" borderId="76" xfId="0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2" borderId="76" xfId="0" applyFont="1" applyFill="1" applyBorder="1" applyAlignment="1">
      <alignment horizontal="left" vertical="center"/>
    </xf>
    <xf numFmtId="176" fontId="2" fillId="0" borderId="73" xfId="0" applyNumberFormat="1" applyFont="1" applyBorder="1" applyAlignment="1">
      <alignment horizontal="right" vertical="center"/>
    </xf>
    <xf numFmtId="0" fontId="18" fillId="0" borderId="73" xfId="0" applyFont="1" applyBorder="1" applyAlignment="1">
      <alignment horizontal="left" vertical="center"/>
    </xf>
    <xf numFmtId="0" fontId="18" fillId="0" borderId="74" xfId="0" applyFont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8" fontId="2" fillId="0" borderId="8" xfId="0" applyNumberFormat="1" applyFont="1" applyBorder="1" applyAlignment="1">
      <alignment horizontal="left" vertical="center"/>
    </xf>
    <xf numFmtId="178" fontId="2" fillId="0" borderId="15" xfId="0" applyNumberFormat="1" applyFont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78" fontId="2" fillId="6" borderId="5" xfId="0" applyNumberFormat="1" applyFont="1" applyFill="1" applyBorder="1" applyAlignment="1">
      <alignment horizontal="center" vertical="center"/>
    </xf>
    <xf numFmtId="178" fontId="2" fillId="6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right" vertical="center"/>
    </xf>
    <xf numFmtId="178" fontId="8" fillId="7" borderId="12" xfId="0" applyNumberFormat="1" applyFont="1" applyFill="1" applyBorder="1" applyAlignment="1">
      <alignment horizontal="center" vertical="center"/>
    </xf>
    <xf numFmtId="178" fontId="8" fillId="7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left" vertical="center"/>
    </xf>
    <xf numFmtId="178" fontId="4" fillId="0" borderId="15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6" fontId="2" fillId="4" borderId="8" xfId="0" applyNumberFormat="1" applyFont="1" applyFill="1" applyBorder="1" applyAlignment="1">
      <alignment horizontal="center" vertical="center"/>
    </xf>
    <xf numFmtId="178" fontId="2" fillId="4" borderId="8" xfId="0" applyNumberFormat="1" applyFont="1" applyFill="1" applyBorder="1" applyAlignment="1">
      <alignment horizontal="center" vertical="center"/>
    </xf>
    <xf numFmtId="178" fontId="2" fillId="4" borderId="15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176" fontId="4" fillId="7" borderId="12" xfId="0" applyNumberFormat="1" applyFont="1" applyFill="1" applyBorder="1" applyAlignment="1">
      <alignment horizontal="center" vertical="center"/>
    </xf>
    <xf numFmtId="178" fontId="4" fillId="7" borderId="12" xfId="0" applyNumberFormat="1" applyFont="1" applyFill="1" applyBorder="1" applyAlignment="1">
      <alignment horizontal="center" vertical="center"/>
    </xf>
    <xf numFmtId="178" fontId="4" fillId="7" borderId="12" xfId="0" applyNumberFormat="1" applyFont="1" applyFill="1" applyBorder="1" applyAlignment="1">
      <alignment horizontal="right" vertical="center"/>
    </xf>
    <xf numFmtId="178" fontId="2" fillId="7" borderId="12" xfId="0" applyNumberFormat="1" applyFont="1" applyFill="1" applyBorder="1" applyAlignment="1">
      <alignment horizontal="right" vertical="center"/>
    </xf>
    <xf numFmtId="178" fontId="4" fillId="0" borderId="12" xfId="0" applyNumberFormat="1" applyFont="1" applyBorder="1" applyAlignment="1">
      <alignment horizontal="left" vertical="center"/>
    </xf>
    <xf numFmtId="178" fontId="4" fillId="0" borderId="13" xfId="0" applyNumberFormat="1" applyFont="1" applyBorder="1" applyAlignment="1">
      <alignment horizontal="left" vertical="center"/>
    </xf>
    <xf numFmtId="177" fontId="6" fillId="4" borderId="40" xfId="0" applyNumberFormat="1" applyFont="1" applyFill="1" applyBorder="1" applyAlignment="1">
      <alignment horizontal="left" vertical="center"/>
    </xf>
    <xf numFmtId="177" fontId="6" fillId="4" borderId="42" xfId="0" applyNumberFormat="1" applyFont="1" applyFill="1" applyBorder="1" applyAlignment="1">
      <alignment horizontal="left" vertical="center"/>
    </xf>
    <xf numFmtId="177" fontId="6" fillId="4" borderId="39" xfId="0" applyNumberFormat="1" applyFont="1" applyFill="1" applyBorder="1" applyAlignment="1">
      <alignment horizontal="right" vertical="center"/>
    </xf>
    <xf numFmtId="177" fontId="6" fillId="4" borderId="14" xfId="0" applyNumberFormat="1" applyFont="1" applyFill="1" applyBorder="1" applyAlignment="1">
      <alignment horizontal="right" vertical="center"/>
    </xf>
    <xf numFmtId="177" fontId="6" fillId="4" borderId="41" xfId="0" applyNumberFormat="1" applyFont="1" applyFill="1" applyBorder="1" applyAlignment="1">
      <alignment horizontal="right" vertical="center"/>
    </xf>
    <xf numFmtId="177" fontId="6" fillId="4" borderId="3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49" fontId="2" fillId="4" borderId="45" xfId="0" applyNumberFormat="1" applyFont="1" applyFill="1" applyBorder="1" applyAlignment="1">
      <alignment horizontal="center" vertical="center"/>
    </xf>
    <xf numFmtId="49" fontId="2" fillId="4" borderId="46" xfId="0" applyNumberFormat="1" applyFont="1" applyFill="1" applyBorder="1" applyAlignment="1">
      <alignment horizontal="center" vertical="center"/>
    </xf>
    <xf numFmtId="176" fontId="2" fillId="4" borderId="45" xfId="0" applyNumberFormat="1" applyFont="1" applyFill="1" applyBorder="1" applyAlignment="1">
      <alignment horizontal="left" vertical="center"/>
    </xf>
    <xf numFmtId="176" fontId="2" fillId="4" borderId="47" xfId="0" applyNumberFormat="1" applyFont="1" applyFill="1" applyBorder="1" applyAlignment="1">
      <alignment horizontal="left" vertical="center"/>
    </xf>
    <xf numFmtId="176" fontId="2" fillId="4" borderId="48" xfId="0" applyNumberFormat="1" applyFont="1" applyFill="1" applyBorder="1" applyAlignment="1">
      <alignment horizontal="left" vertical="center"/>
    </xf>
    <xf numFmtId="49" fontId="2" fillId="4" borderId="49" xfId="0" applyNumberFormat="1" applyFont="1" applyFill="1" applyBorder="1" applyAlignment="1">
      <alignment horizontal="center" vertical="center"/>
    </xf>
    <xf numFmtId="49" fontId="2" fillId="4" borderId="50" xfId="0" applyNumberFormat="1" applyFont="1" applyFill="1" applyBorder="1" applyAlignment="1">
      <alignment horizontal="center" vertical="center"/>
    </xf>
    <xf numFmtId="176" fontId="2" fillId="4" borderId="49" xfId="0" applyNumberFormat="1" applyFont="1" applyFill="1" applyBorder="1" applyAlignment="1">
      <alignment horizontal="left" vertical="center"/>
    </xf>
    <xf numFmtId="176" fontId="2" fillId="4" borderId="51" xfId="0" applyNumberFormat="1" applyFont="1" applyFill="1" applyBorder="1" applyAlignment="1">
      <alignment horizontal="left" vertical="center"/>
    </xf>
    <xf numFmtId="176" fontId="2" fillId="4" borderId="52" xfId="0" applyNumberFormat="1" applyFont="1" applyFill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77" fontId="12" fillId="0" borderId="53" xfId="0" applyNumberFormat="1" applyFont="1" applyBorder="1" applyAlignment="1">
      <alignment horizontal="center" vertical="center"/>
    </xf>
    <xf numFmtId="177" fontId="12" fillId="0" borderId="55" xfId="0" applyNumberFormat="1" applyFont="1" applyBorder="1" applyAlignment="1">
      <alignment horizontal="center" vertical="center"/>
    </xf>
    <xf numFmtId="177" fontId="12" fillId="0" borderId="54" xfId="0" applyNumberFormat="1" applyFont="1" applyBorder="1" applyAlignment="1">
      <alignment horizontal="center" vertical="center"/>
    </xf>
    <xf numFmtId="177" fontId="12" fillId="0" borderId="61" xfId="0" applyNumberFormat="1" applyFont="1" applyBorder="1" applyAlignment="1">
      <alignment horizontal="center" vertical="center"/>
    </xf>
    <xf numFmtId="177" fontId="12" fillId="0" borderId="59" xfId="0" applyNumberFormat="1" applyFont="1" applyBorder="1" applyAlignment="1">
      <alignment horizontal="center" vertical="center"/>
    </xf>
    <xf numFmtId="177" fontId="12" fillId="0" borderId="60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4"/>
  <sheetViews>
    <sheetView tabSelected="1" topLeftCell="A223" zoomScale="90" zoomScaleNormal="90" workbookViewId="0">
      <selection activeCell="R199" sqref="R199:T199"/>
    </sheetView>
  </sheetViews>
  <sheetFormatPr defaultColWidth="4.3984375" defaultRowHeight="22.95" customHeight="1" x14ac:dyDescent="0.4"/>
  <cols>
    <col min="1" max="1" width="4.3984375" style="2"/>
    <col min="2" max="5" width="4.3984375" style="1"/>
    <col min="6" max="7" width="4.3984375" style="3"/>
    <col min="8" max="8" width="5" style="2" customWidth="1"/>
    <col min="9" max="9" width="4.3984375" style="2"/>
    <col min="10" max="10" width="8.19921875" style="2" customWidth="1"/>
    <col min="11" max="12" width="4.3984375" style="2"/>
    <col min="13" max="14" width="4.796875" style="5" customWidth="1"/>
    <col min="15" max="16" width="4.3984375" style="6"/>
    <col min="17" max="17" width="5.8984375" style="6" customWidth="1"/>
    <col min="18" max="20" width="5.296875" style="6" customWidth="1"/>
    <col min="21" max="25" width="4.3984375" style="7"/>
    <col min="26" max="26" width="10.296875" style="7" customWidth="1"/>
    <col min="27" max="16384" width="4.3984375" style="2"/>
  </cols>
  <sheetData>
    <row r="1" spans="1:27" ht="40.5" customHeight="1" thickBot="1" x14ac:dyDescent="0.45">
      <c r="A1" s="88" t="s">
        <v>499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22.95" customHeight="1" x14ac:dyDescent="0.4">
      <c r="A2" s="99" t="s">
        <v>74</v>
      </c>
      <c r="B2" s="100"/>
      <c r="C2" s="100"/>
      <c r="D2" s="100"/>
      <c r="E2" s="100"/>
      <c r="F2" s="239" t="s">
        <v>410</v>
      </c>
      <c r="G2" s="240"/>
      <c r="H2" s="241" t="s">
        <v>500</v>
      </c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3"/>
    </row>
    <row r="3" spans="1:27" ht="22.95" customHeight="1" x14ac:dyDescent="0.4">
      <c r="A3" s="101"/>
      <c r="B3" s="102"/>
      <c r="C3" s="102"/>
      <c r="D3" s="102"/>
      <c r="E3" s="102"/>
      <c r="F3" s="244" t="s">
        <v>408</v>
      </c>
      <c r="G3" s="245"/>
      <c r="H3" s="246" t="s">
        <v>411</v>
      </c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8"/>
    </row>
    <row r="4" spans="1:27" ht="22.95" customHeight="1" x14ac:dyDescent="0.4">
      <c r="A4" s="101"/>
      <c r="B4" s="102"/>
      <c r="C4" s="102"/>
      <c r="D4" s="102"/>
      <c r="E4" s="102"/>
      <c r="F4" s="244" t="s">
        <v>409</v>
      </c>
      <c r="G4" s="245"/>
      <c r="H4" s="246" t="s">
        <v>476</v>
      </c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8"/>
    </row>
    <row r="5" spans="1:27" ht="22.95" customHeight="1" x14ac:dyDescent="0.4">
      <c r="A5" s="103"/>
      <c r="B5" s="104"/>
      <c r="C5" s="104"/>
      <c r="D5" s="104"/>
      <c r="E5" s="104"/>
      <c r="F5" s="244"/>
      <c r="G5" s="245"/>
      <c r="H5" s="14" t="s">
        <v>481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6"/>
    </row>
    <row r="6" spans="1:27" s="1" customFormat="1" ht="22.95" customHeight="1" thickBot="1" x14ac:dyDescent="0.45">
      <c r="A6" s="103"/>
      <c r="B6" s="104"/>
      <c r="C6" s="104"/>
      <c r="D6" s="104"/>
      <c r="E6" s="104"/>
      <c r="F6" s="105" t="s">
        <v>91</v>
      </c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6"/>
    </row>
    <row r="7" spans="1:27" ht="31.05" customHeight="1" thickBot="1" x14ac:dyDescent="0.45">
      <c r="A7" s="146" t="s">
        <v>90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ht="22.95" customHeight="1" x14ac:dyDescent="0.4">
      <c r="A8" s="132" t="s">
        <v>75</v>
      </c>
      <c r="B8" s="108"/>
      <c r="C8" s="108"/>
      <c r="D8" s="108"/>
      <c r="E8" s="108">
        <v>69.099999999999994</v>
      </c>
      <c r="F8" s="108"/>
      <c r="G8" s="108"/>
      <c r="H8" s="123" t="s">
        <v>0</v>
      </c>
      <c r="I8" s="124">
        <f>E8*0.3025</f>
        <v>20.902749999999997</v>
      </c>
      <c r="J8" s="124"/>
      <c r="K8" s="124"/>
      <c r="L8" s="124"/>
      <c r="M8" s="108" t="s">
        <v>76</v>
      </c>
      <c r="N8" s="108"/>
      <c r="O8" s="108"/>
      <c r="P8" s="108"/>
      <c r="Q8" s="135" t="s">
        <v>77</v>
      </c>
      <c r="R8" s="135"/>
      <c r="S8" s="135"/>
      <c r="T8" s="135">
        <v>33.6</v>
      </c>
      <c r="U8" s="135"/>
      <c r="V8" s="135"/>
      <c r="W8" s="9" t="s">
        <v>78</v>
      </c>
      <c r="X8" s="108"/>
      <c r="Y8" s="108"/>
      <c r="Z8" s="268"/>
    </row>
    <row r="9" spans="1:27" ht="22.95" customHeight="1" x14ac:dyDescent="0.4">
      <c r="A9" s="95"/>
      <c r="B9" s="96"/>
      <c r="C9" s="96"/>
      <c r="D9" s="96"/>
      <c r="E9" s="96"/>
      <c r="F9" s="96"/>
      <c r="G9" s="96"/>
      <c r="H9" s="97"/>
      <c r="I9" s="125"/>
      <c r="J9" s="125"/>
      <c r="K9" s="125"/>
      <c r="L9" s="125"/>
      <c r="M9" s="96"/>
      <c r="N9" s="96"/>
      <c r="O9" s="96"/>
      <c r="P9" s="96"/>
      <c r="Q9" s="121" t="s">
        <v>412</v>
      </c>
      <c r="R9" s="121"/>
      <c r="S9" s="121"/>
      <c r="T9" s="121">
        <v>29.8</v>
      </c>
      <c r="U9" s="121"/>
      <c r="V9" s="121"/>
      <c r="W9" s="10" t="s">
        <v>78</v>
      </c>
      <c r="X9" s="96"/>
      <c r="Y9" s="96"/>
      <c r="Z9" s="122"/>
    </row>
    <row r="10" spans="1:27" ht="22.95" customHeight="1" x14ac:dyDescent="0.4">
      <c r="A10" s="95" t="s">
        <v>79</v>
      </c>
      <c r="B10" s="96"/>
      <c r="C10" s="96"/>
      <c r="D10" s="96"/>
      <c r="E10" s="96">
        <v>36.700000000000003</v>
      </c>
      <c r="F10" s="96"/>
      <c r="G10" s="96"/>
      <c r="H10" s="97" t="s">
        <v>0</v>
      </c>
      <c r="I10" s="98">
        <f>E10*0.3025</f>
        <v>11.101750000000001</v>
      </c>
      <c r="J10" s="98"/>
      <c r="K10" s="98"/>
      <c r="L10" s="98"/>
      <c r="M10" s="96"/>
      <c r="N10" s="96"/>
      <c r="O10" s="96"/>
      <c r="P10" s="96"/>
      <c r="Q10" s="121" t="s">
        <v>84</v>
      </c>
      <c r="R10" s="121"/>
      <c r="S10" s="121"/>
      <c r="T10" s="121">
        <v>9.4</v>
      </c>
      <c r="U10" s="121"/>
      <c r="V10" s="121"/>
      <c r="W10" s="10" t="s">
        <v>78</v>
      </c>
      <c r="X10" s="10" t="s">
        <v>414</v>
      </c>
      <c r="Y10" s="136" t="b">
        <f>T833=T8+T9+T10</f>
        <v>0</v>
      </c>
      <c r="Z10" s="137"/>
    </row>
    <row r="11" spans="1:27" ht="22.95" customHeight="1" x14ac:dyDescent="0.4">
      <c r="A11" s="95"/>
      <c r="B11" s="96"/>
      <c r="C11" s="96"/>
      <c r="D11" s="96"/>
      <c r="E11" s="96"/>
      <c r="F11" s="96"/>
      <c r="G11" s="96"/>
      <c r="H11" s="97"/>
      <c r="I11" s="98"/>
      <c r="J11" s="98"/>
      <c r="K11" s="98"/>
      <c r="L11" s="98"/>
      <c r="M11" s="255" t="s">
        <v>85</v>
      </c>
      <c r="N11" s="250"/>
      <c r="O11" s="250"/>
      <c r="P11" s="251"/>
      <c r="Q11" s="121" t="s">
        <v>77</v>
      </c>
      <c r="R11" s="121"/>
      <c r="S11" s="121"/>
      <c r="T11" s="121">
        <v>25.9</v>
      </c>
      <c r="U11" s="121"/>
      <c r="V11" s="121"/>
      <c r="W11" s="10" t="s">
        <v>78</v>
      </c>
      <c r="X11" s="96"/>
      <c r="Y11" s="96"/>
      <c r="Z11" s="122"/>
    </row>
    <row r="12" spans="1:27" ht="22.95" customHeight="1" x14ac:dyDescent="0.4">
      <c r="A12" s="249" t="s">
        <v>80</v>
      </c>
      <c r="B12" s="250"/>
      <c r="C12" s="250"/>
      <c r="D12" s="251"/>
      <c r="E12" s="255">
        <v>0</v>
      </c>
      <c r="F12" s="250"/>
      <c r="G12" s="251"/>
      <c r="H12" s="257" t="s">
        <v>0</v>
      </c>
      <c r="I12" s="258">
        <f>E12*0.3025</f>
        <v>0</v>
      </c>
      <c r="J12" s="259"/>
      <c r="K12" s="259"/>
      <c r="L12" s="260"/>
      <c r="M12" s="256"/>
      <c r="N12" s="253"/>
      <c r="O12" s="253"/>
      <c r="P12" s="254"/>
      <c r="Q12" s="264" t="s">
        <v>413</v>
      </c>
      <c r="R12" s="265"/>
      <c r="S12" s="266"/>
      <c r="T12" s="264">
        <v>3.3</v>
      </c>
      <c r="U12" s="265"/>
      <c r="V12" s="266"/>
      <c r="W12" s="10" t="s">
        <v>78</v>
      </c>
      <c r="X12" s="10" t="s">
        <v>414</v>
      </c>
      <c r="Y12" s="136">
        <f>T12+T11</f>
        <v>29.2</v>
      </c>
      <c r="Z12" s="137"/>
    </row>
    <row r="13" spans="1:27" ht="22.95" customHeight="1" x14ac:dyDescent="0.4">
      <c r="A13" s="252"/>
      <c r="B13" s="253"/>
      <c r="C13" s="253"/>
      <c r="D13" s="254"/>
      <c r="E13" s="256"/>
      <c r="F13" s="253"/>
      <c r="G13" s="254"/>
      <c r="H13" s="123"/>
      <c r="I13" s="261"/>
      <c r="J13" s="262"/>
      <c r="K13" s="262"/>
      <c r="L13" s="263"/>
      <c r="M13" s="96" t="s">
        <v>86</v>
      </c>
      <c r="N13" s="96"/>
      <c r="O13" s="96"/>
      <c r="P13" s="96"/>
      <c r="Q13" s="121" t="s">
        <v>88</v>
      </c>
      <c r="R13" s="121"/>
      <c r="S13" s="121"/>
      <c r="T13" s="121">
        <v>201.8</v>
      </c>
      <c r="U13" s="121"/>
      <c r="V13" s="121"/>
      <c r="W13" s="11" t="s">
        <v>0</v>
      </c>
      <c r="X13" s="96"/>
      <c r="Y13" s="96"/>
      <c r="Z13" s="122"/>
      <c r="AA13" s="1"/>
    </row>
    <row r="14" spans="1:27" ht="22.95" customHeight="1" x14ac:dyDescent="0.4">
      <c r="A14" s="95" t="s">
        <v>81</v>
      </c>
      <c r="B14" s="96"/>
      <c r="C14" s="96"/>
      <c r="D14" s="96"/>
      <c r="E14" s="96">
        <v>0</v>
      </c>
      <c r="F14" s="96"/>
      <c r="G14" s="96"/>
      <c r="H14" s="11" t="s">
        <v>0</v>
      </c>
      <c r="I14" s="98">
        <f>E14*0.3025</f>
        <v>0</v>
      </c>
      <c r="J14" s="98"/>
      <c r="K14" s="98"/>
      <c r="L14" s="98"/>
      <c r="M14" s="96"/>
      <c r="N14" s="96"/>
      <c r="O14" s="96"/>
      <c r="P14" s="96"/>
      <c r="Q14" s="121" t="s">
        <v>89</v>
      </c>
      <c r="R14" s="121"/>
      <c r="S14" s="121"/>
      <c r="T14" s="121">
        <v>0</v>
      </c>
      <c r="U14" s="121"/>
      <c r="V14" s="121"/>
      <c r="W14" s="11" t="s">
        <v>0</v>
      </c>
      <c r="X14" s="10" t="s">
        <v>414</v>
      </c>
      <c r="Y14" s="136">
        <f>T13+T14</f>
        <v>201.8</v>
      </c>
      <c r="Z14" s="137"/>
    </row>
    <row r="15" spans="1:27" ht="22.95" customHeight="1" thickBot="1" x14ac:dyDescent="0.45">
      <c r="A15" s="145" t="s">
        <v>82</v>
      </c>
      <c r="B15" s="133"/>
      <c r="C15" s="133"/>
      <c r="D15" s="133"/>
      <c r="E15" s="133">
        <v>41.4</v>
      </c>
      <c r="F15" s="133"/>
      <c r="G15" s="133"/>
      <c r="H15" s="12" t="s">
        <v>0</v>
      </c>
      <c r="I15" s="107">
        <f>E15*0.3025</f>
        <v>12.523499999999999</v>
      </c>
      <c r="J15" s="107"/>
      <c r="K15" s="107"/>
      <c r="L15" s="107"/>
      <c r="M15" s="133" t="s">
        <v>87</v>
      </c>
      <c r="N15" s="133"/>
      <c r="O15" s="133"/>
      <c r="P15" s="133"/>
      <c r="Q15" s="134"/>
      <c r="R15" s="134"/>
      <c r="S15" s="134"/>
      <c r="T15" s="134">
        <v>55.1</v>
      </c>
      <c r="U15" s="134"/>
      <c r="V15" s="134"/>
      <c r="W15" s="12" t="s">
        <v>0</v>
      </c>
      <c r="X15" s="133"/>
      <c r="Y15" s="133"/>
      <c r="Z15" s="138"/>
    </row>
    <row r="16" spans="1:27" ht="22.95" customHeight="1" x14ac:dyDescent="0.4">
      <c r="A16" s="109" t="s">
        <v>83</v>
      </c>
      <c r="B16" s="110"/>
      <c r="C16" s="110"/>
      <c r="D16" s="111"/>
      <c r="E16" s="115">
        <f>E8+E10</f>
        <v>105.8</v>
      </c>
      <c r="F16" s="116"/>
      <c r="G16" s="117"/>
      <c r="H16" s="126" t="s">
        <v>0</v>
      </c>
      <c r="I16" s="234">
        <f>I8+I10</f>
        <v>32.0045</v>
      </c>
      <c r="J16" s="235"/>
      <c r="K16" s="235"/>
      <c r="L16" s="232" t="s">
        <v>120</v>
      </c>
      <c r="M16" s="128" t="s">
        <v>501</v>
      </c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29"/>
    </row>
    <row r="17" spans="1:26" ht="22.95" customHeight="1" thickBot="1" x14ac:dyDescent="0.45">
      <c r="A17" s="112"/>
      <c r="B17" s="113"/>
      <c r="C17" s="113"/>
      <c r="D17" s="114"/>
      <c r="E17" s="118"/>
      <c r="F17" s="119"/>
      <c r="G17" s="120"/>
      <c r="H17" s="127"/>
      <c r="I17" s="236"/>
      <c r="J17" s="237"/>
      <c r="K17" s="237"/>
      <c r="L17" s="233"/>
      <c r="M17" s="130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31"/>
    </row>
    <row r="18" spans="1:26" ht="11.55" customHeight="1" thickBot="1" x14ac:dyDescent="0.45">
      <c r="I18" s="4"/>
    </row>
    <row r="19" spans="1:26" s="13" customFormat="1" ht="33" customHeight="1" x14ac:dyDescent="0.4">
      <c r="A19" s="152" t="s">
        <v>1</v>
      </c>
      <c r="B19" s="141"/>
      <c r="C19" s="141"/>
      <c r="D19" s="141" t="s">
        <v>2</v>
      </c>
      <c r="E19" s="141"/>
      <c r="F19" s="141"/>
      <c r="G19" s="141"/>
      <c r="H19" s="141" t="s">
        <v>3</v>
      </c>
      <c r="I19" s="141"/>
      <c r="J19" s="141"/>
      <c r="K19" s="141" t="s">
        <v>4</v>
      </c>
      <c r="L19" s="141"/>
      <c r="M19" s="143" t="s">
        <v>5</v>
      </c>
      <c r="N19" s="143"/>
      <c r="O19" s="144" t="s">
        <v>6</v>
      </c>
      <c r="P19" s="144"/>
      <c r="Q19" s="144"/>
      <c r="R19" s="144" t="s">
        <v>7</v>
      </c>
      <c r="S19" s="144"/>
      <c r="T19" s="144"/>
      <c r="U19" s="141" t="s">
        <v>8</v>
      </c>
      <c r="V19" s="141"/>
      <c r="W19" s="141"/>
      <c r="X19" s="141"/>
      <c r="Y19" s="141"/>
      <c r="Z19" s="267"/>
    </row>
    <row r="20" spans="1:26" ht="22.95" customHeight="1" x14ac:dyDescent="0.4">
      <c r="A20" s="91" t="s">
        <v>9</v>
      </c>
      <c r="B20" s="92"/>
      <c r="C20" s="92"/>
      <c r="D20" s="21" t="s">
        <v>10</v>
      </c>
      <c r="E20" s="21"/>
      <c r="F20" s="21"/>
      <c r="G20" s="21"/>
      <c r="H20" s="49" t="s">
        <v>11</v>
      </c>
      <c r="I20" s="49"/>
      <c r="J20" s="49"/>
      <c r="K20" s="21" t="s">
        <v>12</v>
      </c>
      <c r="L20" s="21"/>
      <c r="M20" s="22">
        <v>25</v>
      </c>
      <c r="N20" s="22"/>
      <c r="O20" s="23">
        <v>500000</v>
      </c>
      <c r="P20" s="23"/>
      <c r="Q20" s="23"/>
      <c r="R20" s="23"/>
      <c r="S20" s="23"/>
      <c r="T20" s="23"/>
      <c r="U20" s="24" t="s">
        <v>32</v>
      </c>
      <c r="V20" s="24"/>
      <c r="W20" s="24"/>
      <c r="X20" s="24"/>
      <c r="Y20" s="24"/>
      <c r="Z20" s="25"/>
    </row>
    <row r="21" spans="1:26" ht="22.95" customHeight="1" x14ac:dyDescent="0.4">
      <c r="A21" s="91"/>
      <c r="B21" s="92"/>
      <c r="C21" s="92"/>
      <c r="D21" s="21" t="s">
        <v>13</v>
      </c>
      <c r="E21" s="21"/>
      <c r="F21" s="21"/>
      <c r="G21" s="21"/>
      <c r="H21" s="49" t="s">
        <v>28</v>
      </c>
      <c r="I21" s="49"/>
      <c r="J21" s="49"/>
      <c r="K21" s="21" t="s">
        <v>14</v>
      </c>
      <c r="L21" s="21"/>
      <c r="M21" s="22">
        <v>1.5</v>
      </c>
      <c r="N21" s="22"/>
      <c r="O21" s="23">
        <v>2000000</v>
      </c>
      <c r="P21" s="23"/>
      <c r="Q21" s="23"/>
      <c r="R21" s="23"/>
      <c r="S21" s="23"/>
      <c r="T21" s="23"/>
      <c r="U21" s="24" t="s">
        <v>33</v>
      </c>
      <c r="V21" s="24"/>
      <c r="W21" s="24"/>
      <c r="X21" s="24"/>
      <c r="Y21" s="24"/>
      <c r="Z21" s="25"/>
    </row>
    <row r="22" spans="1:26" ht="22.95" customHeight="1" x14ac:dyDescent="0.4">
      <c r="A22" s="91"/>
      <c r="B22" s="92"/>
      <c r="C22" s="92"/>
      <c r="D22" s="21" t="s">
        <v>15</v>
      </c>
      <c r="E22" s="21"/>
      <c r="F22" s="21"/>
      <c r="G22" s="21"/>
      <c r="H22" s="49" t="s">
        <v>16</v>
      </c>
      <c r="I22" s="49"/>
      <c r="J22" s="49"/>
      <c r="K22" s="21" t="s">
        <v>17</v>
      </c>
      <c r="L22" s="21"/>
      <c r="M22" s="22">
        <v>35</v>
      </c>
      <c r="N22" s="22"/>
      <c r="O22" s="23">
        <v>3600000</v>
      </c>
      <c r="P22" s="23"/>
      <c r="Q22" s="23"/>
      <c r="R22" s="23"/>
      <c r="S22" s="23"/>
      <c r="T22" s="23"/>
      <c r="U22" s="24" t="s">
        <v>34</v>
      </c>
      <c r="V22" s="24"/>
      <c r="W22" s="24"/>
      <c r="X22" s="24"/>
      <c r="Y22" s="24"/>
      <c r="Z22" s="25"/>
    </row>
    <row r="23" spans="1:26" ht="22.95" customHeight="1" x14ac:dyDescent="0.4">
      <c r="A23" s="91"/>
      <c r="B23" s="92"/>
      <c r="C23" s="92"/>
      <c r="D23" s="21" t="s">
        <v>18</v>
      </c>
      <c r="E23" s="21"/>
      <c r="F23" s="21"/>
      <c r="G23" s="21"/>
      <c r="H23" s="49" t="s">
        <v>19</v>
      </c>
      <c r="I23" s="49"/>
      <c r="J23" s="49"/>
      <c r="K23" s="21"/>
      <c r="L23" s="21"/>
      <c r="M23" s="22">
        <v>1</v>
      </c>
      <c r="N23" s="22"/>
      <c r="O23" s="23">
        <v>400000</v>
      </c>
      <c r="P23" s="23"/>
      <c r="Q23" s="23"/>
      <c r="R23" s="23"/>
      <c r="S23" s="23"/>
      <c r="T23" s="23"/>
      <c r="U23" s="24" t="s">
        <v>35</v>
      </c>
      <c r="V23" s="24"/>
      <c r="W23" s="24"/>
      <c r="X23" s="24"/>
      <c r="Y23" s="24"/>
      <c r="Z23" s="25"/>
    </row>
    <row r="24" spans="1:26" ht="22.95" customHeight="1" x14ac:dyDescent="0.4">
      <c r="A24" s="91"/>
      <c r="B24" s="92"/>
      <c r="C24" s="92"/>
      <c r="D24" s="21" t="s">
        <v>29</v>
      </c>
      <c r="E24" s="21"/>
      <c r="F24" s="21"/>
      <c r="G24" s="21"/>
      <c r="H24" s="49" t="s">
        <v>30</v>
      </c>
      <c r="I24" s="49"/>
      <c r="J24" s="49"/>
      <c r="K24" s="21"/>
      <c r="L24" s="21"/>
      <c r="M24" s="22">
        <v>1</v>
      </c>
      <c r="N24" s="22"/>
      <c r="O24" s="23">
        <v>1500000</v>
      </c>
      <c r="P24" s="23"/>
      <c r="Q24" s="23"/>
      <c r="R24" s="23"/>
      <c r="S24" s="23"/>
      <c r="T24" s="23"/>
      <c r="U24" s="24" t="s">
        <v>36</v>
      </c>
      <c r="V24" s="24"/>
      <c r="W24" s="24"/>
      <c r="X24" s="24"/>
      <c r="Y24" s="24"/>
      <c r="Z24" s="25"/>
    </row>
    <row r="25" spans="1:26" ht="22.95" customHeight="1" x14ac:dyDescent="0.4">
      <c r="A25" s="91"/>
      <c r="B25" s="92"/>
      <c r="C25" s="92"/>
      <c r="D25" s="21" t="s">
        <v>31</v>
      </c>
      <c r="E25" s="21"/>
      <c r="F25" s="21"/>
      <c r="G25" s="21"/>
      <c r="H25" s="49">
        <v>0.2</v>
      </c>
      <c r="I25" s="49"/>
      <c r="J25" s="49"/>
      <c r="K25" s="21"/>
      <c r="L25" s="21"/>
      <c r="M25" s="22">
        <v>1</v>
      </c>
      <c r="N25" s="22"/>
      <c r="O25" s="23">
        <v>700000</v>
      </c>
      <c r="P25" s="23"/>
      <c r="Q25" s="23"/>
      <c r="R25" s="23"/>
      <c r="S25" s="23"/>
      <c r="T25" s="23"/>
      <c r="U25" s="24" t="s">
        <v>37</v>
      </c>
      <c r="V25" s="24"/>
      <c r="W25" s="24"/>
      <c r="X25" s="24"/>
      <c r="Y25" s="24"/>
      <c r="Z25" s="25"/>
    </row>
    <row r="26" spans="1:26" ht="22.95" customHeight="1" x14ac:dyDescent="0.4">
      <c r="A26" s="91"/>
      <c r="B26" s="92"/>
      <c r="C26" s="92"/>
      <c r="D26" s="21" t="s">
        <v>20</v>
      </c>
      <c r="E26" s="21"/>
      <c r="F26" s="21"/>
      <c r="G26" s="21"/>
      <c r="H26" s="49" t="s">
        <v>21</v>
      </c>
      <c r="I26" s="49"/>
      <c r="J26" s="49"/>
      <c r="K26" s="21"/>
      <c r="L26" s="21"/>
      <c r="M26" s="22">
        <v>1</v>
      </c>
      <c r="N26" s="22"/>
      <c r="O26" s="23">
        <v>700000</v>
      </c>
      <c r="P26" s="23"/>
      <c r="Q26" s="23"/>
      <c r="R26" s="23"/>
      <c r="S26" s="23"/>
      <c r="T26" s="23"/>
      <c r="U26" s="24"/>
      <c r="V26" s="24"/>
      <c r="W26" s="24"/>
      <c r="X26" s="24"/>
      <c r="Y26" s="24"/>
      <c r="Z26" s="25"/>
    </row>
    <row r="27" spans="1:26" ht="22.95" customHeight="1" x14ac:dyDescent="0.4">
      <c r="A27" s="91"/>
      <c r="B27" s="92"/>
      <c r="C27" s="92"/>
      <c r="D27" s="21"/>
      <c r="E27" s="21"/>
      <c r="F27" s="21"/>
      <c r="G27" s="21"/>
      <c r="H27" s="49"/>
      <c r="I27" s="49"/>
      <c r="J27" s="49"/>
      <c r="K27" s="21"/>
      <c r="L27" s="21"/>
      <c r="M27" s="22"/>
      <c r="N27" s="22"/>
      <c r="O27" s="23"/>
      <c r="P27" s="23"/>
      <c r="Q27" s="23"/>
      <c r="R27" s="23"/>
      <c r="S27" s="23"/>
      <c r="T27" s="23"/>
      <c r="U27" s="24" t="s">
        <v>449</v>
      </c>
      <c r="V27" s="24"/>
      <c r="W27" s="24"/>
      <c r="X27" s="24"/>
      <c r="Y27" s="24"/>
      <c r="Z27" s="25"/>
    </row>
    <row r="28" spans="1:26" ht="22.95" customHeight="1" x14ac:dyDescent="0.4">
      <c r="A28" s="91"/>
      <c r="B28" s="92"/>
      <c r="C28" s="92"/>
      <c r="D28" s="21" t="s">
        <v>22</v>
      </c>
      <c r="E28" s="21"/>
      <c r="F28" s="21"/>
      <c r="G28" s="21"/>
      <c r="H28" s="49" t="s">
        <v>406</v>
      </c>
      <c r="I28" s="49"/>
      <c r="J28" s="49"/>
      <c r="K28" s="21" t="s">
        <v>23</v>
      </c>
      <c r="L28" s="21"/>
      <c r="M28" s="22">
        <v>25</v>
      </c>
      <c r="N28" s="22"/>
      <c r="O28" s="23">
        <v>7500000</v>
      </c>
      <c r="P28" s="23"/>
      <c r="Q28" s="23"/>
      <c r="R28" s="23"/>
      <c r="S28" s="23"/>
      <c r="T28" s="23"/>
      <c r="U28" s="24" t="s">
        <v>38</v>
      </c>
      <c r="V28" s="24"/>
      <c r="W28" s="24"/>
      <c r="X28" s="24"/>
      <c r="Y28" s="24"/>
      <c r="Z28" s="25"/>
    </row>
    <row r="29" spans="1:26" ht="22.95" customHeight="1" x14ac:dyDescent="0.4">
      <c r="A29" s="91"/>
      <c r="B29" s="92"/>
      <c r="C29" s="92"/>
      <c r="D29" s="21" t="s">
        <v>25</v>
      </c>
      <c r="E29" s="21"/>
      <c r="F29" s="21"/>
      <c r="G29" s="21"/>
      <c r="H29" s="49" t="s">
        <v>26</v>
      </c>
      <c r="I29" s="49"/>
      <c r="J29" s="49"/>
      <c r="K29" s="21" t="s">
        <v>27</v>
      </c>
      <c r="L29" s="21"/>
      <c r="M29" s="22">
        <v>1</v>
      </c>
      <c r="N29" s="22"/>
      <c r="O29" s="23">
        <v>660000</v>
      </c>
      <c r="P29" s="23"/>
      <c r="Q29" s="23"/>
      <c r="R29" s="23"/>
      <c r="S29" s="23"/>
      <c r="T29" s="23"/>
      <c r="U29" s="24" t="s">
        <v>39</v>
      </c>
      <c r="V29" s="24"/>
      <c r="W29" s="24"/>
      <c r="X29" s="24"/>
      <c r="Y29" s="24"/>
      <c r="Z29" s="25"/>
    </row>
    <row r="30" spans="1:26" ht="22.95" customHeight="1" x14ac:dyDescent="0.4">
      <c r="A30" s="91"/>
      <c r="B30" s="92"/>
      <c r="C30" s="92"/>
      <c r="D30" s="21"/>
      <c r="E30" s="21"/>
      <c r="F30" s="21"/>
      <c r="G30" s="21"/>
      <c r="H30" s="49"/>
      <c r="I30" s="49"/>
      <c r="J30" s="49"/>
      <c r="K30" s="21"/>
      <c r="L30" s="21"/>
      <c r="M30" s="22"/>
      <c r="N30" s="22"/>
      <c r="O30" s="23"/>
      <c r="P30" s="23"/>
      <c r="Q30" s="23"/>
      <c r="R30" s="23"/>
      <c r="S30" s="23"/>
      <c r="T30" s="23"/>
      <c r="U30" s="24"/>
      <c r="V30" s="24"/>
      <c r="W30" s="24"/>
      <c r="X30" s="24"/>
      <c r="Y30" s="24"/>
      <c r="Z30" s="25"/>
    </row>
    <row r="31" spans="1:26" ht="22.95" customHeight="1" x14ac:dyDescent="0.4">
      <c r="A31" s="91"/>
      <c r="B31" s="92"/>
      <c r="C31" s="92"/>
      <c r="D31" s="21"/>
      <c r="E31" s="21"/>
      <c r="F31" s="21"/>
      <c r="G31" s="21"/>
      <c r="H31" s="49"/>
      <c r="I31" s="49"/>
      <c r="J31" s="49"/>
      <c r="K31" s="21"/>
      <c r="L31" s="21"/>
      <c r="M31" s="22"/>
      <c r="N31" s="22"/>
      <c r="O31" s="23"/>
      <c r="P31" s="23"/>
      <c r="Q31" s="23"/>
      <c r="R31" s="23"/>
      <c r="S31" s="23"/>
      <c r="T31" s="23"/>
      <c r="U31" s="24"/>
      <c r="V31" s="24"/>
      <c r="W31" s="24"/>
      <c r="X31" s="24"/>
      <c r="Y31" s="24"/>
      <c r="Z31" s="25"/>
    </row>
    <row r="32" spans="1:26" ht="22.95" customHeight="1" x14ac:dyDescent="0.4">
      <c r="A32" s="93"/>
      <c r="B32" s="94"/>
      <c r="C32" s="94"/>
      <c r="D32" s="85" t="s">
        <v>24</v>
      </c>
      <c r="E32" s="85"/>
      <c r="F32" s="85"/>
      <c r="G32" s="85"/>
      <c r="H32" s="85"/>
      <c r="I32" s="85"/>
      <c r="J32" s="85"/>
      <c r="K32" s="85"/>
      <c r="L32" s="85"/>
      <c r="M32" s="86"/>
      <c r="N32" s="86"/>
      <c r="O32" s="87"/>
      <c r="P32" s="87"/>
      <c r="Q32" s="87"/>
      <c r="R32" s="87">
        <v>14400000</v>
      </c>
      <c r="S32" s="87"/>
      <c r="T32" s="87"/>
      <c r="U32" s="139"/>
      <c r="V32" s="139"/>
      <c r="W32" s="139"/>
      <c r="X32" s="139"/>
      <c r="Y32" s="139"/>
      <c r="Z32" s="140"/>
    </row>
    <row r="33" spans="1:26" ht="7.5" customHeight="1" x14ac:dyDescent="0.4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6"/>
    </row>
    <row r="34" spans="1:26" ht="22.95" customHeight="1" x14ac:dyDescent="0.4">
      <c r="A34" s="89" t="s">
        <v>40</v>
      </c>
      <c r="B34" s="90"/>
      <c r="C34" s="90"/>
      <c r="D34" s="55" t="s">
        <v>41</v>
      </c>
      <c r="E34" s="55"/>
      <c r="F34" s="55"/>
      <c r="G34" s="55"/>
      <c r="H34" s="76" t="s">
        <v>42</v>
      </c>
      <c r="I34" s="76"/>
      <c r="J34" s="76"/>
      <c r="K34" s="55"/>
      <c r="L34" s="55"/>
      <c r="M34" s="56">
        <v>4</v>
      </c>
      <c r="N34" s="56"/>
      <c r="O34" s="51">
        <v>5500</v>
      </c>
      <c r="P34" s="51"/>
      <c r="Q34" s="51"/>
      <c r="R34" s="51">
        <f t="shared" ref="R34" si="0">M34*O34</f>
        <v>22000</v>
      </c>
      <c r="S34" s="51"/>
      <c r="T34" s="51"/>
      <c r="U34" s="78"/>
      <c r="V34" s="78"/>
      <c r="W34" s="78"/>
      <c r="X34" s="78"/>
      <c r="Y34" s="78"/>
      <c r="Z34" s="79"/>
    </row>
    <row r="35" spans="1:26" ht="22.95" customHeight="1" x14ac:dyDescent="0.4">
      <c r="A35" s="91"/>
      <c r="B35" s="92"/>
      <c r="C35" s="92"/>
      <c r="D35" s="21" t="s">
        <v>43</v>
      </c>
      <c r="E35" s="21"/>
      <c r="F35" s="21"/>
      <c r="G35" s="21"/>
      <c r="H35" s="49" t="s">
        <v>46</v>
      </c>
      <c r="I35" s="49"/>
      <c r="J35" s="49"/>
      <c r="K35" s="21"/>
      <c r="L35" s="21"/>
      <c r="M35" s="22">
        <v>0</v>
      </c>
      <c r="N35" s="22"/>
      <c r="O35" s="23">
        <v>22800</v>
      </c>
      <c r="P35" s="23"/>
      <c r="Q35" s="23"/>
      <c r="R35" s="23">
        <f t="shared" ref="R35:R45" si="1">M35*O35</f>
        <v>0</v>
      </c>
      <c r="S35" s="23"/>
      <c r="T35" s="23"/>
      <c r="U35" s="24" t="s">
        <v>50</v>
      </c>
      <c r="V35" s="24"/>
      <c r="W35" s="24"/>
      <c r="X35" s="24"/>
      <c r="Y35" s="24"/>
      <c r="Z35" s="25"/>
    </row>
    <row r="36" spans="1:26" ht="22.95" customHeight="1" x14ac:dyDescent="0.4">
      <c r="A36" s="91"/>
      <c r="B36" s="92"/>
      <c r="C36" s="92"/>
      <c r="D36" s="21" t="s">
        <v>44</v>
      </c>
      <c r="E36" s="21"/>
      <c r="F36" s="21"/>
      <c r="G36" s="21"/>
      <c r="H36" s="49" t="s">
        <v>45</v>
      </c>
      <c r="I36" s="49"/>
      <c r="J36" s="49"/>
      <c r="K36" s="21"/>
      <c r="L36" s="21"/>
      <c r="M36" s="22">
        <v>40</v>
      </c>
      <c r="N36" s="22"/>
      <c r="O36" s="23">
        <v>27830</v>
      </c>
      <c r="P36" s="23"/>
      <c r="Q36" s="23"/>
      <c r="R36" s="23">
        <f t="shared" si="1"/>
        <v>1113200</v>
      </c>
      <c r="S36" s="23"/>
      <c r="T36" s="23"/>
      <c r="U36" s="24" t="s">
        <v>479</v>
      </c>
      <c r="V36" s="24"/>
      <c r="W36" s="24"/>
      <c r="X36" s="24"/>
      <c r="Y36" s="24"/>
      <c r="Z36" s="25"/>
    </row>
    <row r="37" spans="1:26" ht="22.95" customHeight="1" x14ac:dyDescent="0.4">
      <c r="A37" s="91"/>
      <c r="B37" s="92"/>
      <c r="C37" s="92"/>
      <c r="D37" s="21" t="s">
        <v>47</v>
      </c>
      <c r="E37" s="21"/>
      <c r="F37" s="21"/>
      <c r="G37" s="21"/>
      <c r="H37" s="49" t="s">
        <v>477</v>
      </c>
      <c r="I37" s="49"/>
      <c r="J37" s="49"/>
      <c r="K37" s="21"/>
      <c r="L37" s="21"/>
      <c r="M37" s="22">
        <v>240</v>
      </c>
      <c r="N37" s="22"/>
      <c r="O37" s="23">
        <v>16700</v>
      </c>
      <c r="P37" s="23"/>
      <c r="Q37" s="23"/>
      <c r="R37" s="23">
        <f t="shared" si="1"/>
        <v>4008000</v>
      </c>
      <c r="S37" s="23"/>
      <c r="T37" s="23"/>
      <c r="U37" s="24" t="s">
        <v>437</v>
      </c>
      <c r="V37" s="24"/>
      <c r="W37" s="24"/>
      <c r="X37" s="24"/>
      <c r="Y37" s="24"/>
      <c r="Z37" s="25"/>
    </row>
    <row r="38" spans="1:26" ht="22.95" customHeight="1" x14ac:dyDescent="0.4">
      <c r="A38" s="91"/>
      <c r="B38" s="92"/>
      <c r="C38" s="92"/>
      <c r="D38" s="21" t="s">
        <v>48</v>
      </c>
      <c r="E38" s="21"/>
      <c r="F38" s="21"/>
      <c r="G38" s="21"/>
      <c r="H38" s="49" t="s">
        <v>478</v>
      </c>
      <c r="I38" s="49"/>
      <c r="J38" s="49"/>
      <c r="K38" s="21"/>
      <c r="L38" s="21"/>
      <c r="M38" s="22">
        <v>80</v>
      </c>
      <c r="N38" s="22"/>
      <c r="O38" s="23">
        <v>33880</v>
      </c>
      <c r="P38" s="23"/>
      <c r="Q38" s="23"/>
      <c r="R38" s="23">
        <f t="shared" si="1"/>
        <v>2710400</v>
      </c>
      <c r="S38" s="23"/>
      <c r="T38" s="23"/>
      <c r="U38" s="24" t="s">
        <v>479</v>
      </c>
      <c r="V38" s="24"/>
      <c r="W38" s="24"/>
      <c r="X38" s="24"/>
      <c r="Y38" s="24"/>
      <c r="Z38" s="25"/>
    </row>
    <row r="39" spans="1:26" ht="22.95" customHeight="1" x14ac:dyDescent="0.4">
      <c r="A39" s="91"/>
      <c r="B39" s="92"/>
      <c r="C39" s="92"/>
      <c r="D39" s="21"/>
      <c r="E39" s="21"/>
      <c r="F39" s="21"/>
      <c r="G39" s="21"/>
      <c r="H39" s="49"/>
      <c r="I39" s="49"/>
      <c r="J39" s="49"/>
      <c r="K39" s="21"/>
      <c r="L39" s="21"/>
      <c r="M39" s="22"/>
      <c r="N39" s="22"/>
      <c r="O39" s="50"/>
      <c r="P39" s="50"/>
      <c r="Q39" s="50"/>
      <c r="R39" s="50"/>
      <c r="S39" s="50"/>
      <c r="T39" s="50"/>
      <c r="U39" s="49"/>
      <c r="V39" s="49"/>
      <c r="W39" s="49"/>
      <c r="X39" s="49"/>
      <c r="Y39" s="49"/>
      <c r="Z39" s="63"/>
    </row>
    <row r="40" spans="1:26" ht="22.95" customHeight="1" x14ac:dyDescent="0.4">
      <c r="A40" s="91"/>
      <c r="B40" s="92"/>
      <c r="C40" s="92"/>
      <c r="D40" s="21" t="s">
        <v>415</v>
      </c>
      <c r="E40" s="21"/>
      <c r="F40" s="21"/>
      <c r="G40" s="21"/>
      <c r="H40" s="49" t="s">
        <v>45</v>
      </c>
      <c r="I40" s="49"/>
      <c r="J40" s="49"/>
      <c r="K40" s="21"/>
      <c r="L40" s="21"/>
      <c r="M40" s="22">
        <v>30</v>
      </c>
      <c r="N40" s="22"/>
      <c r="O40" s="23">
        <v>27830</v>
      </c>
      <c r="P40" s="23"/>
      <c r="Q40" s="23"/>
      <c r="R40" s="23">
        <f t="shared" si="1"/>
        <v>834900</v>
      </c>
      <c r="S40" s="23"/>
      <c r="T40" s="23"/>
      <c r="U40" s="24" t="s">
        <v>436</v>
      </c>
      <c r="V40" s="24"/>
      <c r="W40" s="24"/>
      <c r="X40" s="24"/>
      <c r="Y40" s="24"/>
      <c r="Z40" s="25"/>
    </row>
    <row r="41" spans="1:26" ht="22.95" customHeight="1" x14ac:dyDescent="0.4">
      <c r="A41" s="91"/>
      <c r="B41" s="92"/>
      <c r="C41" s="92"/>
      <c r="D41" s="21" t="s">
        <v>416</v>
      </c>
      <c r="E41" s="21"/>
      <c r="F41" s="21"/>
      <c r="G41" s="21"/>
      <c r="H41" s="49" t="s">
        <v>45</v>
      </c>
      <c r="I41" s="49"/>
      <c r="J41" s="49"/>
      <c r="K41" s="21"/>
      <c r="L41" s="21"/>
      <c r="M41" s="22">
        <v>70</v>
      </c>
      <c r="N41" s="22"/>
      <c r="O41" s="23">
        <v>27830</v>
      </c>
      <c r="P41" s="23"/>
      <c r="Q41" s="23"/>
      <c r="R41" s="23">
        <f t="shared" si="1"/>
        <v>1948100</v>
      </c>
      <c r="S41" s="23"/>
      <c r="T41" s="23"/>
      <c r="U41" s="24" t="s">
        <v>436</v>
      </c>
      <c r="V41" s="24"/>
      <c r="W41" s="24"/>
      <c r="X41" s="24"/>
      <c r="Y41" s="24"/>
      <c r="Z41" s="25"/>
    </row>
    <row r="42" spans="1:26" ht="22.95" customHeight="1" x14ac:dyDescent="0.4">
      <c r="A42" s="91"/>
      <c r="B42" s="92"/>
      <c r="C42" s="92"/>
      <c r="D42" s="21" t="s">
        <v>417</v>
      </c>
      <c r="E42" s="21"/>
      <c r="F42" s="21"/>
      <c r="G42" s="21"/>
      <c r="H42" s="49" t="s">
        <v>49</v>
      </c>
      <c r="I42" s="49"/>
      <c r="J42" s="49"/>
      <c r="K42" s="21"/>
      <c r="L42" s="21"/>
      <c r="M42" s="22">
        <v>30</v>
      </c>
      <c r="N42" s="22"/>
      <c r="O42" s="23">
        <v>48400</v>
      </c>
      <c r="P42" s="23"/>
      <c r="Q42" s="23"/>
      <c r="R42" s="23">
        <f t="shared" si="1"/>
        <v>1452000</v>
      </c>
      <c r="S42" s="23"/>
      <c r="T42" s="23"/>
      <c r="U42" s="24" t="s">
        <v>480</v>
      </c>
      <c r="V42" s="24"/>
      <c r="W42" s="24"/>
      <c r="X42" s="24"/>
      <c r="Y42" s="24"/>
      <c r="Z42" s="25"/>
    </row>
    <row r="43" spans="1:26" ht="22.95" customHeight="1" x14ac:dyDescent="0.4">
      <c r="A43" s="91"/>
      <c r="B43" s="92"/>
      <c r="C43" s="92"/>
      <c r="D43" s="21"/>
      <c r="E43" s="21"/>
      <c r="F43" s="21"/>
      <c r="G43" s="21"/>
      <c r="H43" s="49"/>
      <c r="I43" s="49"/>
      <c r="J43" s="49"/>
      <c r="K43" s="21"/>
      <c r="L43" s="21"/>
      <c r="M43" s="22"/>
      <c r="N43" s="22"/>
      <c r="O43" s="50"/>
      <c r="P43" s="50"/>
      <c r="Q43" s="50"/>
      <c r="R43" s="50"/>
      <c r="S43" s="50"/>
      <c r="T43" s="50"/>
      <c r="U43" s="49"/>
      <c r="V43" s="49"/>
      <c r="W43" s="49"/>
      <c r="X43" s="49"/>
      <c r="Y43" s="49"/>
      <c r="Z43" s="63"/>
    </row>
    <row r="44" spans="1:26" ht="22.95" customHeight="1" x14ac:dyDescent="0.4">
      <c r="A44" s="91"/>
      <c r="B44" s="92"/>
      <c r="C44" s="92"/>
      <c r="D44" s="21" t="s">
        <v>51</v>
      </c>
      <c r="E44" s="21"/>
      <c r="F44" s="21"/>
      <c r="G44" s="21"/>
      <c r="H44" s="49" t="s">
        <v>45</v>
      </c>
      <c r="I44" s="49"/>
      <c r="J44" s="49"/>
      <c r="K44" s="21"/>
      <c r="L44" s="21"/>
      <c r="M44" s="22">
        <v>10</v>
      </c>
      <c r="N44" s="22"/>
      <c r="O44" s="23">
        <v>27830</v>
      </c>
      <c r="P44" s="23"/>
      <c r="Q44" s="23"/>
      <c r="R44" s="23">
        <f t="shared" si="1"/>
        <v>278300</v>
      </c>
      <c r="S44" s="23"/>
      <c r="T44" s="23"/>
      <c r="U44" s="24" t="s">
        <v>436</v>
      </c>
      <c r="V44" s="24"/>
      <c r="W44" s="24"/>
      <c r="X44" s="24"/>
      <c r="Y44" s="24"/>
      <c r="Z44" s="25"/>
    </row>
    <row r="45" spans="1:26" ht="22.95" customHeight="1" x14ac:dyDescent="0.4">
      <c r="A45" s="91"/>
      <c r="B45" s="92"/>
      <c r="C45" s="92"/>
      <c r="D45" s="21" t="s">
        <v>52</v>
      </c>
      <c r="E45" s="21"/>
      <c r="F45" s="21"/>
      <c r="G45" s="21"/>
      <c r="H45" s="49" t="s">
        <v>45</v>
      </c>
      <c r="I45" s="49"/>
      <c r="J45" s="49"/>
      <c r="K45" s="21"/>
      <c r="L45" s="21"/>
      <c r="M45" s="22">
        <v>20</v>
      </c>
      <c r="N45" s="22"/>
      <c r="O45" s="23">
        <v>27830</v>
      </c>
      <c r="P45" s="23"/>
      <c r="Q45" s="23"/>
      <c r="R45" s="23">
        <f t="shared" si="1"/>
        <v>556600</v>
      </c>
      <c r="S45" s="23"/>
      <c r="T45" s="23"/>
      <c r="U45" s="24" t="s">
        <v>436</v>
      </c>
      <c r="V45" s="24"/>
      <c r="W45" s="24"/>
      <c r="X45" s="24"/>
      <c r="Y45" s="24"/>
      <c r="Z45" s="25"/>
    </row>
    <row r="46" spans="1:26" ht="22.95" customHeight="1" x14ac:dyDescent="0.4">
      <c r="A46" s="91"/>
      <c r="B46" s="92"/>
      <c r="C46" s="92"/>
      <c r="D46" s="21"/>
      <c r="E46" s="21"/>
      <c r="F46" s="21"/>
      <c r="G46" s="21"/>
      <c r="H46" s="49"/>
      <c r="I46" s="49"/>
      <c r="J46" s="49"/>
      <c r="K46" s="21"/>
      <c r="L46" s="21"/>
      <c r="M46" s="22"/>
      <c r="N46" s="22"/>
      <c r="O46" s="50"/>
      <c r="P46" s="50"/>
      <c r="Q46" s="50"/>
      <c r="R46" s="50"/>
      <c r="S46" s="50"/>
      <c r="T46" s="50"/>
      <c r="U46" s="49"/>
      <c r="V46" s="49"/>
      <c r="W46" s="49"/>
      <c r="X46" s="49"/>
      <c r="Y46" s="49"/>
      <c r="Z46" s="63"/>
    </row>
    <row r="47" spans="1:26" ht="22.95" customHeight="1" x14ac:dyDescent="0.4">
      <c r="A47" s="91"/>
      <c r="B47" s="92"/>
      <c r="C47" s="92"/>
      <c r="D47" s="21" t="s">
        <v>53</v>
      </c>
      <c r="E47" s="21"/>
      <c r="F47" s="21"/>
      <c r="G47" s="21"/>
      <c r="H47" s="49" t="s">
        <v>54</v>
      </c>
      <c r="I47" s="49"/>
      <c r="J47" s="49"/>
      <c r="K47" s="21" t="s">
        <v>141</v>
      </c>
      <c r="L47" s="21"/>
      <c r="M47" s="22">
        <v>0</v>
      </c>
      <c r="N47" s="22"/>
      <c r="O47" s="23">
        <v>0</v>
      </c>
      <c r="P47" s="23"/>
      <c r="Q47" s="23"/>
      <c r="R47" s="23">
        <f t="shared" ref="R47:R61" si="2">M47*O47</f>
        <v>0</v>
      </c>
      <c r="S47" s="23"/>
      <c r="T47" s="23"/>
      <c r="U47" s="24" t="s">
        <v>55</v>
      </c>
      <c r="V47" s="24"/>
      <c r="W47" s="24"/>
      <c r="X47" s="24"/>
      <c r="Y47" s="24"/>
      <c r="Z47" s="25"/>
    </row>
    <row r="48" spans="1:26" ht="22.95" customHeight="1" x14ac:dyDescent="0.4">
      <c r="A48" s="91"/>
      <c r="B48" s="92"/>
      <c r="C48" s="92"/>
      <c r="D48" s="21" t="s">
        <v>56</v>
      </c>
      <c r="E48" s="21"/>
      <c r="F48" s="21"/>
      <c r="G48" s="21"/>
      <c r="H48" s="49" t="s">
        <v>502</v>
      </c>
      <c r="I48" s="49"/>
      <c r="J48" s="49"/>
      <c r="K48" s="21"/>
      <c r="L48" s="21"/>
      <c r="M48" s="22">
        <v>70</v>
      </c>
      <c r="N48" s="22"/>
      <c r="O48" s="23">
        <v>29000</v>
      </c>
      <c r="P48" s="23"/>
      <c r="Q48" s="23"/>
      <c r="R48" s="23">
        <f t="shared" si="2"/>
        <v>2030000</v>
      </c>
      <c r="S48" s="23"/>
      <c r="T48" s="23"/>
      <c r="U48" s="24" t="s">
        <v>479</v>
      </c>
      <c r="V48" s="24"/>
      <c r="W48" s="24"/>
      <c r="X48" s="24"/>
      <c r="Y48" s="24"/>
      <c r="Z48" s="25"/>
    </row>
    <row r="49" spans="1:26" ht="22.95" customHeight="1" x14ac:dyDescent="0.4">
      <c r="A49" s="91"/>
      <c r="B49" s="92"/>
      <c r="C49" s="92"/>
      <c r="D49" s="21" t="s">
        <v>57</v>
      </c>
      <c r="E49" s="21"/>
      <c r="F49" s="21"/>
      <c r="G49" s="21"/>
      <c r="H49" s="49" t="s">
        <v>58</v>
      </c>
      <c r="I49" s="49"/>
      <c r="J49" s="49"/>
      <c r="K49" s="21"/>
      <c r="L49" s="21"/>
      <c r="M49" s="22">
        <v>2</v>
      </c>
      <c r="N49" s="22"/>
      <c r="O49" s="23">
        <v>84000</v>
      </c>
      <c r="P49" s="23"/>
      <c r="Q49" s="23"/>
      <c r="R49" s="23">
        <f t="shared" si="2"/>
        <v>168000</v>
      </c>
      <c r="S49" s="23"/>
      <c r="T49" s="23"/>
      <c r="U49" s="24" t="s">
        <v>436</v>
      </c>
      <c r="V49" s="24"/>
      <c r="W49" s="24"/>
      <c r="X49" s="24"/>
      <c r="Y49" s="24"/>
      <c r="Z49" s="25"/>
    </row>
    <row r="50" spans="1:26" ht="22.95" customHeight="1" x14ac:dyDescent="0.4">
      <c r="A50" s="91"/>
      <c r="B50" s="92"/>
      <c r="C50" s="92"/>
      <c r="D50" s="21" t="s">
        <v>59</v>
      </c>
      <c r="E50" s="21"/>
      <c r="F50" s="21"/>
      <c r="G50" s="21"/>
      <c r="H50" s="49" t="s">
        <v>49</v>
      </c>
      <c r="I50" s="49"/>
      <c r="J50" s="49"/>
      <c r="K50" s="21"/>
      <c r="L50" s="21"/>
      <c r="M50" s="22">
        <v>10</v>
      </c>
      <c r="N50" s="22"/>
      <c r="O50" s="23">
        <v>48400</v>
      </c>
      <c r="P50" s="23"/>
      <c r="Q50" s="23"/>
      <c r="R50" s="23">
        <f t="shared" si="2"/>
        <v>484000</v>
      </c>
      <c r="S50" s="23"/>
      <c r="T50" s="23"/>
      <c r="U50" s="24" t="s">
        <v>479</v>
      </c>
      <c r="V50" s="24"/>
      <c r="W50" s="24"/>
      <c r="X50" s="24"/>
      <c r="Y50" s="24"/>
      <c r="Z50" s="25"/>
    </row>
    <row r="51" spans="1:26" ht="22.95" customHeight="1" x14ac:dyDescent="0.4">
      <c r="A51" s="91"/>
      <c r="B51" s="92"/>
      <c r="C51" s="92"/>
      <c r="D51" s="21" t="s">
        <v>60</v>
      </c>
      <c r="E51" s="21"/>
      <c r="F51" s="21"/>
      <c r="G51" s="21"/>
      <c r="H51" s="49" t="s">
        <v>61</v>
      </c>
      <c r="I51" s="49"/>
      <c r="J51" s="49"/>
      <c r="K51" s="21"/>
      <c r="L51" s="21"/>
      <c r="M51" s="22">
        <v>30</v>
      </c>
      <c r="N51" s="22"/>
      <c r="O51" s="23">
        <v>15730</v>
      </c>
      <c r="P51" s="23"/>
      <c r="Q51" s="23"/>
      <c r="R51" s="23">
        <f t="shared" si="2"/>
        <v>471900</v>
      </c>
      <c r="S51" s="23"/>
      <c r="T51" s="23"/>
      <c r="U51" s="24" t="s">
        <v>438</v>
      </c>
      <c r="V51" s="24"/>
      <c r="W51" s="24"/>
      <c r="X51" s="24"/>
      <c r="Y51" s="24"/>
      <c r="Z51" s="25"/>
    </row>
    <row r="52" spans="1:26" ht="22.95" customHeight="1" x14ac:dyDescent="0.4">
      <c r="A52" s="91"/>
      <c r="B52" s="92"/>
      <c r="C52" s="92"/>
      <c r="D52" s="21"/>
      <c r="E52" s="21"/>
      <c r="F52" s="21"/>
      <c r="G52" s="21"/>
      <c r="H52" s="49"/>
      <c r="I52" s="49"/>
      <c r="J52" s="49"/>
      <c r="K52" s="21"/>
      <c r="L52" s="21"/>
      <c r="M52" s="22"/>
      <c r="N52" s="22"/>
      <c r="O52" s="50"/>
      <c r="P52" s="50"/>
      <c r="Q52" s="50"/>
      <c r="R52" s="50"/>
      <c r="S52" s="50"/>
      <c r="T52" s="50"/>
      <c r="U52" s="49"/>
      <c r="V52" s="49"/>
      <c r="W52" s="49"/>
      <c r="X52" s="49"/>
      <c r="Y52" s="49"/>
      <c r="Z52" s="63"/>
    </row>
    <row r="53" spans="1:26" ht="22.95" customHeight="1" x14ac:dyDescent="0.4">
      <c r="A53" s="91"/>
      <c r="B53" s="92"/>
      <c r="C53" s="92"/>
      <c r="D53" s="21" t="s">
        <v>62</v>
      </c>
      <c r="E53" s="21"/>
      <c r="F53" s="21"/>
      <c r="G53" s="21"/>
      <c r="H53" s="49" t="s">
        <v>63</v>
      </c>
      <c r="I53" s="49"/>
      <c r="J53" s="49"/>
      <c r="K53" s="21"/>
      <c r="L53" s="21"/>
      <c r="M53" s="22">
        <v>0</v>
      </c>
      <c r="N53" s="22"/>
      <c r="O53" s="23">
        <v>0</v>
      </c>
      <c r="P53" s="23"/>
      <c r="Q53" s="23"/>
      <c r="R53" s="23">
        <f t="shared" si="2"/>
        <v>0</v>
      </c>
      <c r="S53" s="23"/>
      <c r="T53" s="23"/>
      <c r="U53" s="24" t="s">
        <v>64</v>
      </c>
      <c r="V53" s="24"/>
      <c r="W53" s="24"/>
      <c r="X53" s="24"/>
      <c r="Y53" s="24"/>
      <c r="Z53" s="25"/>
    </row>
    <row r="54" spans="1:26" ht="22.95" customHeight="1" x14ac:dyDescent="0.4">
      <c r="A54" s="91"/>
      <c r="B54" s="92"/>
      <c r="C54" s="92"/>
      <c r="D54" s="21"/>
      <c r="E54" s="21"/>
      <c r="F54" s="21"/>
      <c r="G54" s="21"/>
      <c r="H54" s="49" t="s">
        <v>65</v>
      </c>
      <c r="I54" s="49"/>
      <c r="J54" s="49"/>
      <c r="K54" s="21"/>
      <c r="L54" s="21"/>
      <c r="M54" s="22">
        <v>90</v>
      </c>
      <c r="N54" s="22"/>
      <c r="O54" s="23">
        <v>19360</v>
      </c>
      <c r="P54" s="23"/>
      <c r="Q54" s="23"/>
      <c r="R54" s="23">
        <f t="shared" si="2"/>
        <v>1742400</v>
      </c>
      <c r="S54" s="23"/>
      <c r="T54" s="23"/>
      <c r="U54" s="80" t="s">
        <v>472</v>
      </c>
      <c r="V54" s="24"/>
      <c r="W54" s="24"/>
      <c r="X54" s="24"/>
      <c r="Y54" s="24"/>
      <c r="Z54" s="25"/>
    </row>
    <row r="55" spans="1:26" ht="22.95" customHeight="1" x14ac:dyDescent="0.4">
      <c r="A55" s="91"/>
      <c r="B55" s="92"/>
      <c r="C55" s="92"/>
      <c r="D55" s="21"/>
      <c r="E55" s="21"/>
      <c r="F55" s="21"/>
      <c r="G55" s="21"/>
      <c r="H55" s="49"/>
      <c r="I55" s="49"/>
      <c r="J55" s="49"/>
      <c r="K55" s="21"/>
      <c r="L55" s="21"/>
      <c r="M55" s="22">
        <v>0</v>
      </c>
      <c r="N55" s="22"/>
      <c r="O55" s="23">
        <v>33880</v>
      </c>
      <c r="P55" s="23"/>
      <c r="Q55" s="23"/>
      <c r="R55" s="23">
        <f t="shared" si="2"/>
        <v>0</v>
      </c>
      <c r="S55" s="23"/>
      <c r="T55" s="23"/>
      <c r="U55" s="80" t="s">
        <v>471</v>
      </c>
      <c r="V55" s="24"/>
      <c r="W55" s="24"/>
      <c r="X55" s="24"/>
      <c r="Y55" s="24"/>
      <c r="Z55" s="25"/>
    </row>
    <row r="56" spans="1:26" ht="22.95" customHeight="1" x14ac:dyDescent="0.4">
      <c r="A56" s="91"/>
      <c r="B56" s="92"/>
      <c r="C56" s="92"/>
      <c r="D56" s="21" t="s">
        <v>66</v>
      </c>
      <c r="E56" s="21"/>
      <c r="F56" s="21"/>
      <c r="G56" s="21"/>
      <c r="H56" s="49" t="s">
        <v>67</v>
      </c>
      <c r="I56" s="49"/>
      <c r="J56" s="49"/>
      <c r="K56" s="21"/>
      <c r="L56" s="21"/>
      <c r="M56" s="22">
        <v>12</v>
      </c>
      <c r="N56" s="22"/>
      <c r="O56" s="23">
        <v>35800</v>
      </c>
      <c r="P56" s="23"/>
      <c r="Q56" s="23"/>
      <c r="R56" s="23">
        <f t="shared" si="2"/>
        <v>429600</v>
      </c>
      <c r="S56" s="23"/>
      <c r="T56" s="23"/>
      <c r="U56" s="24" t="s">
        <v>68</v>
      </c>
      <c r="V56" s="24"/>
      <c r="W56" s="24"/>
      <c r="X56" s="24"/>
      <c r="Y56" s="24"/>
      <c r="Z56" s="25"/>
    </row>
    <row r="57" spans="1:26" ht="22.95" customHeight="1" x14ac:dyDescent="0.4">
      <c r="A57" s="91"/>
      <c r="B57" s="92"/>
      <c r="C57" s="92"/>
      <c r="D57" s="21" t="s">
        <v>69</v>
      </c>
      <c r="E57" s="21"/>
      <c r="F57" s="21"/>
      <c r="G57" s="21"/>
      <c r="H57" s="49" t="s">
        <v>70</v>
      </c>
      <c r="I57" s="49"/>
      <c r="J57" s="49"/>
      <c r="K57" s="21"/>
      <c r="L57" s="21"/>
      <c r="M57" s="22">
        <v>4</v>
      </c>
      <c r="N57" s="22"/>
      <c r="O57" s="23">
        <v>114000</v>
      </c>
      <c r="P57" s="23"/>
      <c r="Q57" s="23"/>
      <c r="R57" s="23">
        <f t="shared" si="2"/>
        <v>456000</v>
      </c>
      <c r="S57" s="23"/>
      <c r="T57" s="23"/>
      <c r="U57" s="24" t="s">
        <v>100</v>
      </c>
      <c r="V57" s="24"/>
      <c r="W57" s="24"/>
      <c r="X57" s="24"/>
      <c r="Y57" s="24"/>
      <c r="Z57" s="25"/>
    </row>
    <row r="58" spans="1:26" ht="22.95" customHeight="1" x14ac:dyDescent="0.4">
      <c r="A58" s="91"/>
      <c r="B58" s="92"/>
      <c r="C58" s="92"/>
      <c r="D58" s="21"/>
      <c r="E58" s="21"/>
      <c r="F58" s="21"/>
      <c r="G58" s="21"/>
      <c r="H58" s="49"/>
      <c r="I58" s="49"/>
      <c r="J58" s="49"/>
      <c r="K58" s="21"/>
      <c r="L58" s="21"/>
      <c r="M58" s="22"/>
      <c r="N58" s="22"/>
      <c r="O58" s="50"/>
      <c r="P58" s="50"/>
      <c r="Q58" s="50"/>
      <c r="R58" s="50"/>
      <c r="S58" s="50"/>
      <c r="T58" s="50"/>
      <c r="U58" s="49"/>
      <c r="V58" s="49"/>
      <c r="W58" s="49"/>
      <c r="X58" s="49"/>
      <c r="Y58" s="49"/>
      <c r="Z58" s="63"/>
    </row>
    <row r="59" spans="1:26" ht="22.95" customHeight="1" x14ac:dyDescent="0.4">
      <c r="A59" s="91"/>
      <c r="B59" s="92"/>
      <c r="C59" s="92"/>
      <c r="D59" s="21" t="s">
        <v>71</v>
      </c>
      <c r="E59" s="21"/>
      <c r="F59" s="21"/>
      <c r="G59" s="21"/>
      <c r="H59" s="49" t="s">
        <v>451</v>
      </c>
      <c r="I59" s="49"/>
      <c r="J59" s="49"/>
      <c r="K59" s="21"/>
      <c r="L59" s="21"/>
      <c r="M59" s="22">
        <v>0</v>
      </c>
      <c r="N59" s="22"/>
      <c r="O59" s="23">
        <v>410000</v>
      </c>
      <c r="P59" s="23"/>
      <c r="Q59" s="23"/>
      <c r="R59" s="23">
        <f>M59*O59</f>
        <v>0</v>
      </c>
      <c r="S59" s="23"/>
      <c r="T59" s="23"/>
      <c r="U59" s="24" t="s">
        <v>101</v>
      </c>
      <c r="V59" s="24"/>
      <c r="W59" s="24"/>
      <c r="X59" s="24"/>
      <c r="Y59" s="24"/>
      <c r="Z59" s="25"/>
    </row>
    <row r="60" spans="1:26" ht="22.95" customHeight="1" x14ac:dyDescent="0.4">
      <c r="A60" s="91"/>
      <c r="B60" s="92"/>
      <c r="C60" s="92"/>
      <c r="D60" s="21"/>
      <c r="E60" s="21"/>
      <c r="F60" s="21"/>
      <c r="G60" s="21"/>
      <c r="H60" s="49" t="s">
        <v>450</v>
      </c>
      <c r="I60" s="49"/>
      <c r="J60" s="49"/>
      <c r="K60" s="21"/>
      <c r="L60" s="21"/>
      <c r="M60" s="22">
        <v>0</v>
      </c>
      <c r="N60" s="22"/>
      <c r="O60" s="23">
        <v>564000</v>
      </c>
      <c r="P60" s="23"/>
      <c r="Q60" s="23"/>
      <c r="R60" s="23">
        <f t="shared" si="2"/>
        <v>0</v>
      </c>
      <c r="S60" s="23"/>
      <c r="T60" s="23"/>
      <c r="U60" s="24" t="s">
        <v>101</v>
      </c>
      <c r="V60" s="24"/>
      <c r="W60" s="24"/>
      <c r="X60" s="24"/>
      <c r="Y60" s="24"/>
      <c r="Z60" s="25"/>
    </row>
    <row r="61" spans="1:26" ht="22.95" customHeight="1" x14ac:dyDescent="0.4">
      <c r="A61" s="91"/>
      <c r="B61" s="92"/>
      <c r="C61" s="92"/>
      <c r="D61" s="21"/>
      <c r="E61" s="21"/>
      <c r="F61" s="21"/>
      <c r="G61" s="21"/>
      <c r="H61" s="49" t="s">
        <v>72</v>
      </c>
      <c r="I61" s="49"/>
      <c r="J61" s="49"/>
      <c r="K61" s="21"/>
      <c r="L61" s="21"/>
      <c r="M61" s="22">
        <v>0</v>
      </c>
      <c r="N61" s="22"/>
      <c r="O61" s="23">
        <v>12000</v>
      </c>
      <c r="P61" s="23"/>
      <c r="Q61" s="23"/>
      <c r="R61" s="23">
        <f t="shared" si="2"/>
        <v>0</v>
      </c>
      <c r="S61" s="23"/>
      <c r="T61" s="23"/>
      <c r="U61" s="24" t="s">
        <v>73</v>
      </c>
      <c r="V61" s="24"/>
      <c r="W61" s="24"/>
      <c r="X61" s="24"/>
      <c r="Y61" s="24"/>
      <c r="Z61" s="25"/>
    </row>
    <row r="62" spans="1:26" ht="22.95" customHeight="1" x14ac:dyDescent="0.4">
      <c r="A62" s="93"/>
      <c r="B62" s="94"/>
      <c r="C62" s="94"/>
      <c r="D62" s="21"/>
      <c r="E62" s="21"/>
      <c r="F62" s="21"/>
      <c r="G62" s="21"/>
      <c r="H62" s="49"/>
      <c r="I62" s="49"/>
      <c r="J62" s="49"/>
      <c r="K62" s="21"/>
      <c r="L62" s="21"/>
      <c r="M62" s="22"/>
      <c r="N62" s="22"/>
      <c r="O62" s="50"/>
      <c r="P62" s="50"/>
      <c r="Q62" s="50"/>
      <c r="R62" s="50"/>
      <c r="S62" s="50"/>
      <c r="T62" s="50"/>
      <c r="U62" s="49"/>
      <c r="V62" s="49"/>
      <c r="W62" s="49"/>
      <c r="X62" s="49"/>
      <c r="Y62" s="49"/>
      <c r="Z62" s="63"/>
    </row>
    <row r="63" spans="1:26" ht="22.95" customHeight="1" x14ac:dyDescent="0.4">
      <c r="A63" s="93"/>
      <c r="B63" s="94"/>
      <c r="C63" s="94"/>
      <c r="D63" s="85" t="s">
        <v>215</v>
      </c>
      <c r="E63" s="85"/>
      <c r="F63" s="85"/>
      <c r="G63" s="85"/>
      <c r="H63" s="85"/>
      <c r="I63" s="85"/>
      <c r="J63" s="85"/>
      <c r="K63" s="85"/>
      <c r="L63" s="85"/>
      <c r="M63" s="86"/>
      <c r="N63" s="86"/>
      <c r="O63" s="87"/>
      <c r="P63" s="87"/>
      <c r="Q63" s="87"/>
      <c r="R63" s="87">
        <f>SUM(R34:R62)</f>
        <v>18705400</v>
      </c>
      <c r="S63" s="87"/>
      <c r="T63" s="87"/>
      <c r="U63" s="139"/>
      <c r="V63" s="139"/>
      <c r="W63" s="139"/>
      <c r="X63" s="139"/>
      <c r="Y63" s="139"/>
      <c r="Z63" s="140"/>
    </row>
    <row r="64" spans="1:26" ht="10.050000000000001" customHeight="1" x14ac:dyDescent="0.4">
      <c r="A64" s="149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1"/>
    </row>
    <row r="65" spans="1:26" ht="22.95" customHeight="1" x14ac:dyDescent="0.4">
      <c r="A65" s="89" t="s">
        <v>92</v>
      </c>
      <c r="B65" s="90"/>
      <c r="C65" s="90"/>
      <c r="D65" s="55" t="s">
        <v>93</v>
      </c>
      <c r="E65" s="55"/>
      <c r="F65" s="55"/>
      <c r="G65" s="55"/>
      <c r="H65" s="76"/>
      <c r="I65" s="76"/>
      <c r="J65" s="76"/>
      <c r="K65" s="55" t="s">
        <v>418</v>
      </c>
      <c r="L65" s="55"/>
      <c r="M65" s="56">
        <v>32</v>
      </c>
      <c r="N65" s="56"/>
      <c r="O65" s="51">
        <v>100000</v>
      </c>
      <c r="P65" s="51"/>
      <c r="Q65" s="51"/>
      <c r="R65" s="51">
        <v>0</v>
      </c>
      <c r="S65" s="51"/>
      <c r="T65" s="51"/>
      <c r="U65" s="78" t="s">
        <v>419</v>
      </c>
      <c r="V65" s="78"/>
      <c r="W65" s="78"/>
      <c r="X65" s="78"/>
      <c r="Y65" s="78"/>
      <c r="Z65" s="79"/>
    </row>
    <row r="66" spans="1:26" ht="22.95" customHeight="1" x14ac:dyDescent="0.4">
      <c r="A66" s="91" t="s">
        <v>94</v>
      </c>
      <c r="B66" s="92"/>
      <c r="C66" s="92"/>
      <c r="D66" s="21" t="s">
        <v>95</v>
      </c>
      <c r="E66" s="21"/>
      <c r="F66" s="21"/>
      <c r="G66" s="21"/>
      <c r="H66" s="49" t="s">
        <v>96</v>
      </c>
      <c r="I66" s="49"/>
      <c r="J66" s="49"/>
      <c r="K66" s="21" t="s">
        <v>99</v>
      </c>
      <c r="L66" s="21"/>
      <c r="M66" s="22">
        <v>0</v>
      </c>
      <c r="N66" s="22"/>
      <c r="O66" s="23">
        <v>234000</v>
      </c>
      <c r="P66" s="23"/>
      <c r="Q66" s="23"/>
      <c r="R66" s="51">
        <f t="shared" ref="R66" si="3">M66*O66</f>
        <v>0</v>
      </c>
      <c r="S66" s="51"/>
      <c r="T66" s="51"/>
      <c r="U66" s="24" t="s">
        <v>439</v>
      </c>
      <c r="V66" s="24"/>
      <c r="W66" s="24"/>
      <c r="X66" s="24"/>
      <c r="Y66" s="24"/>
      <c r="Z66" s="25"/>
    </row>
    <row r="67" spans="1:26" ht="22.95" customHeight="1" x14ac:dyDescent="0.4">
      <c r="A67" s="91"/>
      <c r="B67" s="92"/>
      <c r="C67" s="92"/>
      <c r="D67" s="21" t="s">
        <v>97</v>
      </c>
      <c r="E67" s="21"/>
      <c r="F67" s="21"/>
      <c r="G67" s="21"/>
      <c r="H67" s="49" t="s">
        <v>98</v>
      </c>
      <c r="I67" s="49"/>
      <c r="J67" s="49"/>
      <c r="K67" s="21"/>
      <c r="L67" s="21"/>
      <c r="M67" s="22">
        <v>6</v>
      </c>
      <c r="N67" s="22"/>
      <c r="O67" s="23">
        <v>25300</v>
      </c>
      <c r="P67" s="23"/>
      <c r="Q67" s="23"/>
      <c r="R67" s="23">
        <f t="shared" ref="R67:R74" si="4">M67*O67</f>
        <v>151800</v>
      </c>
      <c r="S67" s="23"/>
      <c r="T67" s="23"/>
      <c r="U67" s="24" t="s">
        <v>455</v>
      </c>
      <c r="V67" s="24"/>
      <c r="W67" s="24"/>
      <c r="X67" s="24"/>
      <c r="Y67" s="24"/>
      <c r="Z67" s="25"/>
    </row>
    <row r="68" spans="1:26" ht="22.95" customHeight="1" x14ac:dyDescent="0.4">
      <c r="A68" s="91"/>
      <c r="B68" s="92"/>
      <c r="C68" s="92"/>
      <c r="D68" s="21" t="s">
        <v>102</v>
      </c>
      <c r="E68" s="21"/>
      <c r="F68" s="21"/>
      <c r="G68" s="21"/>
      <c r="H68" s="49" t="s">
        <v>103</v>
      </c>
      <c r="I68" s="49"/>
      <c r="J68" s="49"/>
      <c r="K68" s="21"/>
      <c r="L68" s="21"/>
      <c r="M68" s="22">
        <v>0</v>
      </c>
      <c r="N68" s="22"/>
      <c r="O68" s="23">
        <v>12100</v>
      </c>
      <c r="P68" s="23"/>
      <c r="Q68" s="23"/>
      <c r="R68" s="23">
        <f t="shared" si="4"/>
        <v>0</v>
      </c>
      <c r="S68" s="23"/>
      <c r="T68" s="23"/>
      <c r="U68" s="24"/>
      <c r="V68" s="24"/>
      <c r="W68" s="24"/>
      <c r="X68" s="24"/>
      <c r="Y68" s="24"/>
      <c r="Z68" s="25"/>
    </row>
    <row r="69" spans="1:26" ht="22.95" customHeight="1" x14ac:dyDescent="0.4">
      <c r="A69" s="91"/>
      <c r="B69" s="92"/>
      <c r="C69" s="92"/>
      <c r="D69" s="21" t="s">
        <v>104</v>
      </c>
      <c r="E69" s="21"/>
      <c r="F69" s="21"/>
      <c r="G69" s="21"/>
      <c r="H69" s="49" t="s">
        <v>105</v>
      </c>
      <c r="I69" s="49"/>
      <c r="J69" s="49"/>
      <c r="K69" s="21" t="s">
        <v>482</v>
      </c>
      <c r="L69" s="21"/>
      <c r="M69" s="22">
        <v>0</v>
      </c>
      <c r="N69" s="22"/>
      <c r="O69" s="23">
        <v>33880</v>
      </c>
      <c r="P69" s="23"/>
      <c r="Q69" s="23"/>
      <c r="R69" s="23">
        <f t="shared" si="4"/>
        <v>0</v>
      </c>
      <c r="S69" s="23"/>
      <c r="T69" s="23"/>
      <c r="U69" s="24" t="s">
        <v>373</v>
      </c>
      <c r="V69" s="24"/>
      <c r="W69" s="24"/>
      <c r="X69" s="24"/>
      <c r="Y69" s="24"/>
      <c r="Z69" s="25"/>
    </row>
    <row r="70" spans="1:26" ht="22.95" customHeight="1" x14ac:dyDescent="0.4">
      <c r="A70" s="91"/>
      <c r="B70" s="92"/>
      <c r="C70" s="92"/>
      <c r="D70" s="21" t="s">
        <v>106</v>
      </c>
      <c r="E70" s="21"/>
      <c r="F70" s="21"/>
      <c r="G70" s="21"/>
      <c r="H70" s="49" t="s">
        <v>420</v>
      </c>
      <c r="I70" s="49"/>
      <c r="J70" s="49"/>
      <c r="K70" s="21" t="s">
        <v>447</v>
      </c>
      <c r="L70" s="21"/>
      <c r="M70" s="22">
        <v>56</v>
      </c>
      <c r="N70" s="22"/>
      <c r="O70" s="23">
        <v>85000</v>
      </c>
      <c r="P70" s="23"/>
      <c r="Q70" s="23"/>
      <c r="R70" s="23">
        <f t="shared" si="4"/>
        <v>4760000</v>
      </c>
      <c r="S70" s="23"/>
      <c r="T70" s="23"/>
      <c r="U70" s="24" t="s">
        <v>421</v>
      </c>
      <c r="V70" s="24"/>
      <c r="W70" s="24"/>
      <c r="X70" s="24"/>
      <c r="Y70" s="24"/>
      <c r="Z70" s="25"/>
    </row>
    <row r="71" spans="1:26" ht="22.95" customHeight="1" x14ac:dyDescent="0.4">
      <c r="A71" s="91"/>
      <c r="B71" s="92"/>
      <c r="C71" s="92"/>
      <c r="D71" s="21" t="s">
        <v>107</v>
      </c>
      <c r="E71" s="21"/>
      <c r="F71" s="21"/>
      <c r="G71" s="21"/>
      <c r="H71" s="49" t="s">
        <v>108</v>
      </c>
      <c r="I71" s="49"/>
      <c r="J71" s="49"/>
      <c r="K71" s="21"/>
      <c r="L71" s="21"/>
      <c r="M71" s="22">
        <v>12</v>
      </c>
      <c r="N71" s="22"/>
      <c r="O71" s="23">
        <v>7800</v>
      </c>
      <c r="P71" s="23"/>
      <c r="Q71" s="23"/>
      <c r="R71" s="23">
        <f t="shared" si="4"/>
        <v>93600</v>
      </c>
      <c r="S71" s="23"/>
      <c r="T71" s="23"/>
      <c r="U71" s="24" t="s">
        <v>109</v>
      </c>
      <c r="V71" s="24"/>
      <c r="W71" s="24"/>
      <c r="X71" s="24"/>
      <c r="Y71" s="24"/>
      <c r="Z71" s="25"/>
    </row>
    <row r="72" spans="1:26" ht="22.95" customHeight="1" x14ac:dyDescent="0.4">
      <c r="A72" s="91"/>
      <c r="B72" s="92"/>
      <c r="C72" s="92"/>
      <c r="D72" s="21"/>
      <c r="E72" s="21"/>
      <c r="F72" s="21"/>
      <c r="G72" s="21"/>
      <c r="H72" s="49"/>
      <c r="I72" s="49"/>
      <c r="J72" s="49"/>
      <c r="K72" s="21"/>
      <c r="L72" s="21"/>
      <c r="M72" s="22"/>
      <c r="N72" s="22"/>
      <c r="O72" s="23"/>
      <c r="P72" s="23"/>
      <c r="Q72" s="23"/>
      <c r="R72" s="23"/>
      <c r="S72" s="23"/>
      <c r="T72" s="23"/>
      <c r="U72" s="24"/>
      <c r="V72" s="24"/>
      <c r="W72" s="24"/>
      <c r="X72" s="24"/>
      <c r="Y72" s="24"/>
      <c r="Z72" s="25"/>
    </row>
    <row r="73" spans="1:26" ht="22.95" customHeight="1" x14ac:dyDescent="0.4">
      <c r="A73" s="91"/>
      <c r="B73" s="92"/>
      <c r="C73" s="92"/>
      <c r="D73" s="21"/>
      <c r="E73" s="21"/>
      <c r="F73" s="21"/>
      <c r="G73" s="21"/>
      <c r="H73" s="49"/>
      <c r="I73" s="49"/>
      <c r="J73" s="49"/>
      <c r="K73" s="21"/>
      <c r="L73" s="21"/>
      <c r="M73" s="22"/>
      <c r="N73" s="22"/>
      <c r="O73" s="23"/>
      <c r="P73" s="23"/>
      <c r="Q73" s="23"/>
      <c r="R73" s="23"/>
      <c r="S73" s="23"/>
      <c r="T73" s="23"/>
      <c r="U73" s="24"/>
      <c r="V73" s="24"/>
      <c r="W73" s="24"/>
      <c r="X73" s="24"/>
      <c r="Y73" s="24"/>
      <c r="Z73" s="25"/>
    </row>
    <row r="74" spans="1:26" ht="22.95" customHeight="1" x14ac:dyDescent="0.4">
      <c r="A74" s="91"/>
      <c r="B74" s="92"/>
      <c r="C74" s="92"/>
      <c r="D74" s="21" t="s">
        <v>110</v>
      </c>
      <c r="E74" s="21"/>
      <c r="F74" s="21"/>
      <c r="G74" s="21"/>
      <c r="H74" s="49" t="s">
        <v>111</v>
      </c>
      <c r="I74" s="49"/>
      <c r="J74" s="49"/>
      <c r="K74" s="21" t="s">
        <v>112</v>
      </c>
      <c r="L74" s="21"/>
      <c r="M74" s="22">
        <v>0</v>
      </c>
      <c r="N74" s="22"/>
      <c r="O74" s="23">
        <v>33000</v>
      </c>
      <c r="P74" s="23"/>
      <c r="Q74" s="23"/>
      <c r="R74" s="23">
        <f t="shared" si="4"/>
        <v>0</v>
      </c>
      <c r="S74" s="23"/>
      <c r="T74" s="23"/>
      <c r="U74" s="24" t="s">
        <v>113</v>
      </c>
      <c r="V74" s="24"/>
      <c r="W74" s="24"/>
      <c r="X74" s="24"/>
      <c r="Y74" s="24"/>
      <c r="Z74" s="25"/>
    </row>
    <row r="75" spans="1:26" ht="22.95" customHeight="1" x14ac:dyDescent="0.4">
      <c r="A75" s="91"/>
      <c r="B75" s="92"/>
      <c r="C75" s="92"/>
      <c r="D75" s="21" t="s">
        <v>114</v>
      </c>
      <c r="E75" s="21"/>
      <c r="F75" s="21"/>
      <c r="G75" s="21"/>
      <c r="H75" s="49" t="s">
        <v>115</v>
      </c>
      <c r="I75" s="49"/>
      <c r="J75" s="49"/>
      <c r="K75" s="21"/>
      <c r="L75" s="21"/>
      <c r="M75" s="22">
        <v>0</v>
      </c>
      <c r="N75" s="22"/>
      <c r="O75" s="23">
        <v>1540</v>
      </c>
      <c r="P75" s="23"/>
      <c r="Q75" s="23"/>
      <c r="R75" s="23">
        <f t="shared" ref="R75:R77" si="5">M75*O75</f>
        <v>0</v>
      </c>
      <c r="S75" s="23"/>
      <c r="T75" s="23"/>
      <c r="U75" s="24"/>
      <c r="V75" s="24"/>
      <c r="W75" s="24"/>
      <c r="X75" s="24"/>
      <c r="Y75" s="24"/>
      <c r="Z75" s="25"/>
    </row>
    <row r="76" spans="1:26" ht="22.95" customHeight="1" x14ac:dyDescent="0.4">
      <c r="A76" s="91"/>
      <c r="B76" s="92"/>
      <c r="C76" s="92"/>
      <c r="D76" s="21" t="s">
        <v>116</v>
      </c>
      <c r="E76" s="21"/>
      <c r="F76" s="21"/>
      <c r="G76" s="21"/>
      <c r="H76" s="49" t="s">
        <v>117</v>
      </c>
      <c r="I76" s="49"/>
      <c r="J76" s="49"/>
      <c r="K76" s="21"/>
      <c r="L76" s="21"/>
      <c r="M76" s="22">
        <v>0</v>
      </c>
      <c r="N76" s="22"/>
      <c r="O76" s="23">
        <v>1980</v>
      </c>
      <c r="P76" s="23"/>
      <c r="Q76" s="23"/>
      <c r="R76" s="23">
        <f t="shared" si="5"/>
        <v>0</v>
      </c>
      <c r="S76" s="23"/>
      <c r="T76" s="23"/>
      <c r="U76" s="24"/>
      <c r="V76" s="24"/>
      <c r="W76" s="24"/>
      <c r="X76" s="24"/>
      <c r="Y76" s="24"/>
      <c r="Z76" s="25"/>
    </row>
    <row r="77" spans="1:26" ht="22.95" customHeight="1" x14ac:dyDescent="0.4">
      <c r="A77" s="91"/>
      <c r="B77" s="92"/>
      <c r="C77" s="92"/>
      <c r="D77" s="21" t="s">
        <v>118</v>
      </c>
      <c r="E77" s="21"/>
      <c r="F77" s="21"/>
      <c r="G77" s="21"/>
      <c r="H77" s="49" t="s">
        <v>119</v>
      </c>
      <c r="I77" s="49"/>
      <c r="J77" s="49"/>
      <c r="K77" s="21" t="s">
        <v>120</v>
      </c>
      <c r="L77" s="21"/>
      <c r="M77" s="22">
        <v>12</v>
      </c>
      <c r="N77" s="22"/>
      <c r="O77" s="23">
        <v>40000</v>
      </c>
      <c r="P77" s="23"/>
      <c r="Q77" s="23"/>
      <c r="R77" s="23">
        <f t="shared" si="5"/>
        <v>480000</v>
      </c>
      <c r="S77" s="23"/>
      <c r="T77" s="23"/>
      <c r="U77" s="24" t="s">
        <v>446</v>
      </c>
      <c r="V77" s="24"/>
      <c r="W77" s="24"/>
      <c r="X77" s="24"/>
      <c r="Y77" s="24"/>
      <c r="Z77" s="25"/>
    </row>
    <row r="78" spans="1:26" ht="22.95" customHeight="1" x14ac:dyDescent="0.4">
      <c r="A78" s="91"/>
      <c r="B78" s="92"/>
      <c r="C78" s="92"/>
      <c r="D78" s="62" t="s">
        <v>130</v>
      </c>
      <c r="E78" s="62"/>
      <c r="F78" s="62"/>
      <c r="G78" s="62"/>
      <c r="H78" s="62"/>
      <c r="I78" s="62"/>
      <c r="J78" s="62"/>
      <c r="K78" s="62"/>
      <c r="L78" s="62"/>
      <c r="M78" s="81"/>
      <c r="N78" s="81"/>
      <c r="O78" s="82"/>
      <c r="P78" s="82"/>
      <c r="Q78" s="82"/>
      <c r="R78" s="82">
        <f>SUM(R65:R77)</f>
        <v>5485400</v>
      </c>
      <c r="S78" s="82"/>
      <c r="T78" s="82"/>
      <c r="U78" s="49"/>
      <c r="V78" s="49"/>
      <c r="W78" s="49"/>
      <c r="X78" s="49"/>
      <c r="Y78" s="49"/>
      <c r="Z78" s="63"/>
    </row>
    <row r="79" spans="1:26" ht="22.95" customHeight="1" x14ac:dyDescent="0.4">
      <c r="A79" s="91" t="s">
        <v>121</v>
      </c>
      <c r="B79" s="92"/>
      <c r="C79" s="92"/>
      <c r="D79" s="21" t="s">
        <v>122</v>
      </c>
      <c r="E79" s="21"/>
      <c r="F79" s="21"/>
      <c r="G79" s="21"/>
      <c r="H79" s="49" t="s">
        <v>123</v>
      </c>
      <c r="I79" s="49"/>
      <c r="J79" s="49"/>
      <c r="K79" s="21"/>
      <c r="L79" s="21"/>
      <c r="M79" s="22">
        <v>0</v>
      </c>
      <c r="N79" s="22"/>
      <c r="O79" s="23">
        <v>6380</v>
      </c>
      <c r="P79" s="23"/>
      <c r="Q79" s="23"/>
      <c r="R79" s="23">
        <f t="shared" ref="R79:R104" si="6">M79*O79</f>
        <v>0</v>
      </c>
      <c r="S79" s="23"/>
      <c r="T79" s="23"/>
      <c r="U79" s="24" t="s">
        <v>124</v>
      </c>
      <c r="V79" s="24"/>
      <c r="W79" s="24"/>
      <c r="X79" s="24"/>
      <c r="Y79" s="24"/>
      <c r="Z79" s="25"/>
    </row>
    <row r="80" spans="1:26" ht="22.95" customHeight="1" x14ac:dyDescent="0.4">
      <c r="A80" s="91"/>
      <c r="B80" s="92"/>
      <c r="C80" s="92"/>
      <c r="D80" s="21" t="s">
        <v>125</v>
      </c>
      <c r="E80" s="21"/>
      <c r="F80" s="21"/>
      <c r="G80" s="21"/>
      <c r="H80" s="49" t="s">
        <v>126</v>
      </c>
      <c r="I80" s="49"/>
      <c r="J80" s="49"/>
      <c r="K80" s="21"/>
      <c r="L80" s="21"/>
      <c r="M80" s="22">
        <v>9</v>
      </c>
      <c r="N80" s="22"/>
      <c r="O80" s="23">
        <v>78650</v>
      </c>
      <c r="P80" s="23"/>
      <c r="Q80" s="23"/>
      <c r="R80" s="23">
        <f t="shared" si="6"/>
        <v>707850</v>
      </c>
      <c r="S80" s="23"/>
      <c r="T80" s="23"/>
      <c r="U80" s="24" t="s">
        <v>127</v>
      </c>
      <c r="V80" s="24"/>
      <c r="W80" s="24"/>
      <c r="X80" s="24"/>
      <c r="Y80" s="24"/>
      <c r="Z80" s="25"/>
    </row>
    <row r="81" spans="1:26" ht="22.95" customHeight="1" x14ac:dyDescent="0.4">
      <c r="A81" s="91"/>
      <c r="B81" s="92"/>
      <c r="C81" s="92"/>
      <c r="D81" s="21" t="s">
        <v>128</v>
      </c>
      <c r="E81" s="21"/>
      <c r="F81" s="21"/>
      <c r="G81" s="21"/>
      <c r="H81" s="49"/>
      <c r="I81" s="49"/>
      <c r="J81" s="49"/>
      <c r="K81" s="21"/>
      <c r="L81" s="21"/>
      <c r="M81" s="22">
        <v>0</v>
      </c>
      <c r="N81" s="22"/>
      <c r="O81" s="23"/>
      <c r="P81" s="23"/>
      <c r="Q81" s="23"/>
      <c r="R81" s="23">
        <f t="shared" si="6"/>
        <v>0</v>
      </c>
      <c r="S81" s="23"/>
      <c r="T81" s="23"/>
      <c r="U81" s="24" t="s">
        <v>129</v>
      </c>
      <c r="V81" s="24"/>
      <c r="W81" s="24"/>
      <c r="X81" s="24"/>
      <c r="Y81" s="24"/>
      <c r="Z81" s="25"/>
    </row>
    <row r="82" spans="1:26" ht="22.95" customHeight="1" x14ac:dyDescent="0.4">
      <c r="A82" s="93"/>
      <c r="B82" s="94"/>
      <c r="C82" s="94"/>
      <c r="D82" s="21"/>
      <c r="E82" s="21"/>
      <c r="F82" s="21"/>
      <c r="G82" s="21"/>
      <c r="H82" s="21"/>
      <c r="I82" s="21"/>
      <c r="J82" s="21"/>
      <c r="K82" s="21"/>
      <c r="L82" s="21"/>
      <c r="M82" s="22"/>
      <c r="N82" s="22"/>
      <c r="O82" s="23"/>
      <c r="P82" s="23"/>
      <c r="Q82" s="23"/>
      <c r="R82" s="23"/>
      <c r="S82" s="23"/>
      <c r="T82" s="23"/>
      <c r="U82" s="24"/>
      <c r="V82" s="24"/>
      <c r="W82" s="24"/>
      <c r="X82" s="24"/>
      <c r="Y82" s="24"/>
      <c r="Z82" s="25"/>
    </row>
    <row r="83" spans="1:26" ht="22.95" customHeight="1" x14ac:dyDescent="0.4">
      <c r="A83" s="93"/>
      <c r="B83" s="94"/>
      <c r="C83" s="94"/>
      <c r="D83" s="85" t="s">
        <v>144</v>
      </c>
      <c r="E83" s="85"/>
      <c r="F83" s="85"/>
      <c r="G83" s="85"/>
      <c r="H83" s="85"/>
      <c r="I83" s="85"/>
      <c r="J83" s="85"/>
      <c r="K83" s="85"/>
      <c r="L83" s="85"/>
      <c r="M83" s="86"/>
      <c r="N83" s="86"/>
      <c r="O83" s="87"/>
      <c r="P83" s="87"/>
      <c r="Q83" s="87"/>
      <c r="R83" s="87">
        <f>SUM(R79:R82)</f>
        <v>707850</v>
      </c>
      <c r="S83" s="87"/>
      <c r="T83" s="87"/>
      <c r="U83" s="83"/>
      <c r="V83" s="83"/>
      <c r="W83" s="83"/>
      <c r="X83" s="83"/>
      <c r="Y83" s="83"/>
      <c r="Z83" s="84"/>
    </row>
    <row r="84" spans="1:26" ht="6.45" customHeight="1" x14ac:dyDescent="0.4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4"/>
    </row>
    <row r="85" spans="1:26" ht="22.95" customHeight="1" x14ac:dyDescent="0.4">
      <c r="A85" s="89" t="s">
        <v>131</v>
      </c>
      <c r="B85" s="90"/>
      <c r="C85" s="90"/>
      <c r="D85" s="142" t="s">
        <v>422</v>
      </c>
      <c r="E85" s="142"/>
      <c r="F85" s="142"/>
      <c r="G85" s="142"/>
      <c r="H85" s="76" t="s">
        <v>132</v>
      </c>
      <c r="I85" s="76"/>
      <c r="J85" s="76"/>
      <c r="K85" s="55" t="s">
        <v>133</v>
      </c>
      <c r="L85" s="55"/>
      <c r="M85" s="56">
        <v>8</v>
      </c>
      <c r="N85" s="56"/>
      <c r="O85" s="51">
        <v>40000</v>
      </c>
      <c r="P85" s="51"/>
      <c r="Q85" s="51"/>
      <c r="R85" s="51">
        <f t="shared" si="6"/>
        <v>320000</v>
      </c>
      <c r="S85" s="51"/>
      <c r="T85" s="51"/>
      <c r="U85" s="78" t="s">
        <v>457</v>
      </c>
      <c r="V85" s="78"/>
      <c r="W85" s="78"/>
      <c r="X85" s="78"/>
      <c r="Y85" s="78"/>
      <c r="Z85" s="79"/>
    </row>
    <row r="86" spans="1:26" ht="22.95" customHeight="1" x14ac:dyDescent="0.4">
      <c r="A86" s="91"/>
      <c r="B86" s="92"/>
      <c r="C86" s="92"/>
      <c r="D86" s="77"/>
      <c r="E86" s="77"/>
      <c r="F86" s="77"/>
      <c r="G86" s="77"/>
      <c r="H86" s="49"/>
      <c r="I86" s="49"/>
      <c r="J86" s="49"/>
      <c r="K86" s="21" t="s">
        <v>133</v>
      </c>
      <c r="L86" s="21"/>
      <c r="M86" s="22">
        <v>0</v>
      </c>
      <c r="N86" s="22"/>
      <c r="O86" s="23">
        <v>40000</v>
      </c>
      <c r="P86" s="23"/>
      <c r="Q86" s="23"/>
      <c r="R86" s="23">
        <f t="shared" si="6"/>
        <v>0</v>
      </c>
      <c r="S86" s="23"/>
      <c r="T86" s="23"/>
      <c r="U86" s="24" t="s">
        <v>456</v>
      </c>
      <c r="V86" s="24"/>
      <c r="W86" s="24"/>
      <c r="X86" s="24"/>
      <c r="Y86" s="24"/>
      <c r="Z86" s="25"/>
    </row>
    <row r="87" spans="1:26" ht="22.95" customHeight="1" x14ac:dyDescent="0.4">
      <c r="A87" s="91"/>
      <c r="B87" s="92"/>
      <c r="C87" s="92"/>
      <c r="D87" s="77"/>
      <c r="E87" s="77"/>
      <c r="F87" s="77"/>
      <c r="G87" s="77"/>
      <c r="H87" s="49"/>
      <c r="I87" s="49"/>
      <c r="J87" s="49"/>
      <c r="K87" s="21"/>
      <c r="L87" s="21"/>
      <c r="M87" s="22">
        <v>0</v>
      </c>
      <c r="N87" s="22"/>
      <c r="O87" s="23">
        <v>3740</v>
      </c>
      <c r="P87" s="23"/>
      <c r="Q87" s="23"/>
      <c r="R87" s="23">
        <f t="shared" ref="R87" si="7">M87*O87</f>
        <v>0</v>
      </c>
      <c r="S87" s="23"/>
      <c r="T87" s="23"/>
      <c r="U87" s="24"/>
      <c r="V87" s="24"/>
      <c r="W87" s="24"/>
      <c r="X87" s="24"/>
      <c r="Y87" s="24"/>
      <c r="Z87" s="25"/>
    </row>
    <row r="88" spans="1:26" ht="22.95" customHeight="1" x14ac:dyDescent="0.4">
      <c r="A88" s="91"/>
      <c r="B88" s="92"/>
      <c r="C88" s="92"/>
      <c r="D88" s="21" t="s">
        <v>423</v>
      </c>
      <c r="E88" s="21"/>
      <c r="F88" s="21"/>
      <c r="G88" s="21"/>
      <c r="H88" s="49" t="s">
        <v>424</v>
      </c>
      <c r="I88" s="49"/>
      <c r="J88" s="49"/>
      <c r="K88" s="21" t="s">
        <v>448</v>
      </c>
      <c r="L88" s="21"/>
      <c r="M88" s="22">
        <v>202</v>
      </c>
      <c r="N88" s="22"/>
      <c r="O88" s="23">
        <v>95000</v>
      </c>
      <c r="P88" s="23"/>
      <c r="Q88" s="23"/>
      <c r="R88" s="23">
        <f t="shared" si="6"/>
        <v>19190000</v>
      </c>
      <c r="S88" s="23"/>
      <c r="T88" s="23"/>
      <c r="U88" s="24" t="s">
        <v>134</v>
      </c>
      <c r="V88" s="24"/>
      <c r="W88" s="24"/>
      <c r="X88" s="24"/>
      <c r="Y88" s="24"/>
      <c r="Z88" s="25"/>
    </row>
    <row r="89" spans="1:26" ht="22.95" customHeight="1" x14ac:dyDescent="0.4">
      <c r="A89" s="91"/>
      <c r="B89" s="92"/>
      <c r="C89" s="92"/>
      <c r="D89" s="21" t="s">
        <v>135</v>
      </c>
      <c r="E89" s="21"/>
      <c r="F89" s="21"/>
      <c r="G89" s="21"/>
      <c r="H89" s="49" t="s">
        <v>136</v>
      </c>
      <c r="I89" s="49"/>
      <c r="J89" s="49"/>
      <c r="K89" s="21"/>
      <c r="L89" s="21"/>
      <c r="M89" s="22">
        <v>1</v>
      </c>
      <c r="N89" s="22"/>
      <c r="O89" s="23">
        <v>115000</v>
      </c>
      <c r="P89" s="23"/>
      <c r="Q89" s="23"/>
      <c r="R89" s="23">
        <f t="shared" si="6"/>
        <v>115000</v>
      </c>
      <c r="S89" s="23"/>
      <c r="T89" s="23"/>
      <c r="U89" s="24" t="s">
        <v>137</v>
      </c>
      <c r="V89" s="24"/>
      <c r="W89" s="24"/>
      <c r="X89" s="24"/>
      <c r="Y89" s="24"/>
      <c r="Z89" s="25"/>
    </row>
    <row r="90" spans="1:26" ht="22.95" customHeight="1" x14ac:dyDescent="0.4">
      <c r="A90" s="91"/>
      <c r="B90" s="92"/>
      <c r="C90" s="92"/>
      <c r="D90" s="21" t="s">
        <v>138</v>
      </c>
      <c r="E90" s="21"/>
      <c r="F90" s="21"/>
      <c r="G90" s="21"/>
      <c r="H90" s="49" t="s">
        <v>452</v>
      </c>
      <c r="I90" s="49"/>
      <c r="J90" s="49"/>
      <c r="K90" s="21" t="s">
        <v>453</v>
      </c>
      <c r="L90" s="21"/>
      <c r="M90" s="22">
        <v>0</v>
      </c>
      <c r="N90" s="22"/>
      <c r="O90" s="23">
        <v>29150</v>
      </c>
      <c r="P90" s="23"/>
      <c r="Q90" s="23"/>
      <c r="R90" s="23">
        <f t="shared" si="6"/>
        <v>0</v>
      </c>
      <c r="S90" s="23"/>
      <c r="T90" s="23"/>
      <c r="U90" s="24" t="s">
        <v>454</v>
      </c>
      <c r="V90" s="24"/>
      <c r="W90" s="24"/>
      <c r="X90" s="24"/>
      <c r="Y90" s="24"/>
      <c r="Z90" s="25"/>
    </row>
    <row r="91" spans="1:26" ht="22.95" customHeight="1" x14ac:dyDescent="0.4">
      <c r="A91" s="91"/>
      <c r="B91" s="92"/>
      <c r="C91" s="92"/>
      <c r="D91" s="21" t="s">
        <v>496</v>
      </c>
      <c r="E91" s="21"/>
      <c r="F91" s="21"/>
      <c r="G91" s="21"/>
      <c r="H91" s="49" t="s">
        <v>497</v>
      </c>
      <c r="I91" s="49"/>
      <c r="J91" s="49"/>
      <c r="K91" s="21"/>
      <c r="L91" s="21"/>
      <c r="M91" s="22">
        <v>0</v>
      </c>
      <c r="N91" s="22"/>
      <c r="O91" s="23">
        <v>15400</v>
      </c>
      <c r="P91" s="23"/>
      <c r="Q91" s="23"/>
      <c r="R91" s="23">
        <f t="shared" si="6"/>
        <v>0</v>
      </c>
      <c r="S91" s="23"/>
      <c r="T91" s="23"/>
      <c r="U91" s="24" t="s">
        <v>498</v>
      </c>
      <c r="V91" s="24"/>
      <c r="W91" s="24"/>
      <c r="X91" s="24"/>
      <c r="Y91" s="24"/>
      <c r="Z91" s="25"/>
    </row>
    <row r="92" spans="1:26" ht="22.95" customHeight="1" x14ac:dyDescent="0.4">
      <c r="A92" s="91"/>
      <c r="B92" s="92"/>
      <c r="C92" s="92"/>
      <c r="D92" s="21" t="s">
        <v>139</v>
      </c>
      <c r="E92" s="21"/>
      <c r="F92" s="21"/>
      <c r="G92" s="21"/>
      <c r="H92" s="49" t="s">
        <v>140</v>
      </c>
      <c r="I92" s="49"/>
      <c r="J92" s="49"/>
      <c r="K92" s="21" t="s">
        <v>141</v>
      </c>
      <c r="L92" s="21"/>
      <c r="M92" s="22">
        <v>0</v>
      </c>
      <c r="N92" s="22"/>
      <c r="O92" s="23">
        <v>8000</v>
      </c>
      <c r="P92" s="23"/>
      <c r="Q92" s="23"/>
      <c r="R92" s="23">
        <f t="shared" si="6"/>
        <v>0</v>
      </c>
      <c r="S92" s="23"/>
      <c r="T92" s="23"/>
      <c r="U92" s="24"/>
      <c r="V92" s="24"/>
      <c r="W92" s="24"/>
      <c r="X92" s="24"/>
      <c r="Y92" s="24"/>
      <c r="Z92" s="25"/>
    </row>
    <row r="93" spans="1:26" ht="22.95" customHeight="1" x14ac:dyDescent="0.4">
      <c r="A93" s="91"/>
      <c r="B93" s="92"/>
      <c r="C93" s="92"/>
      <c r="D93" s="21" t="s">
        <v>142</v>
      </c>
      <c r="E93" s="21"/>
      <c r="F93" s="21"/>
      <c r="G93" s="21"/>
      <c r="H93" s="49" t="s">
        <v>143</v>
      </c>
      <c r="I93" s="49"/>
      <c r="J93" s="49"/>
      <c r="K93" s="21" t="s">
        <v>141</v>
      </c>
      <c r="L93" s="21"/>
      <c r="M93" s="22">
        <v>0</v>
      </c>
      <c r="N93" s="22"/>
      <c r="O93" s="23">
        <v>20000</v>
      </c>
      <c r="P93" s="23"/>
      <c r="Q93" s="23"/>
      <c r="R93" s="23">
        <f t="shared" si="6"/>
        <v>0</v>
      </c>
      <c r="S93" s="23"/>
      <c r="T93" s="23"/>
      <c r="U93" s="24" t="s">
        <v>374</v>
      </c>
      <c r="V93" s="24"/>
      <c r="W93" s="24"/>
      <c r="X93" s="24"/>
      <c r="Y93" s="24"/>
      <c r="Z93" s="25"/>
    </row>
    <row r="94" spans="1:26" ht="22.95" customHeight="1" x14ac:dyDescent="0.4">
      <c r="A94" s="91"/>
      <c r="B94" s="92"/>
      <c r="C94" s="92"/>
      <c r="D94" s="21"/>
      <c r="E94" s="21"/>
      <c r="F94" s="21"/>
      <c r="G94" s="21"/>
      <c r="H94" s="21"/>
      <c r="I94" s="21"/>
      <c r="J94" s="21"/>
      <c r="K94" s="21"/>
      <c r="L94" s="21"/>
      <c r="M94" s="22"/>
      <c r="N94" s="22"/>
      <c r="O94" s="23"/>
      <c r="P94" s="23"/>
      <c r="Q94" s="23"/>
      <c r="R94" s="23"/>
      <c r="S94" s="23"/>
      <c r="T94" s="23"/>
      <c r="U94" s="24"/>
      <c r="V94" s="24"/>
      <c r="W94" s="24"/>
      <c r="X94" s="24"/>
      <c r="Y94" s="24"/>
      <c r="Z94" s="25"/>
    </row>
    <row r="95" spans="1:26" ht="22.95" customHeight="1" x14ac:dyDescent="0.4">
      <c r="A95" s="93"/>
      <c r="B95" s="94"/>
      <c r="C95" s="94"/>
      <c r="D95" s="85" t="s">
        <v>166</v>
      </c>
      <c r="E95" s="85"/>
      <c r="F95" s="85"/>
      <c r="G95" s="85"/>
      <c r="H95" s="85"/>
      <c r="I95" s="85"/>
      <c r="J95" s="85"/>
      <c r="K95" s="85"/>
      <c r="L95" s="85"/>
      <c r="M95" s="86"/>
      <c r="N95" s="86"/>
      <c r="O95" s="87"/>
      <c r="P95" s="87"/>
      <c r="Q95" s="87"/>
      <c r="R95" s="87">
        <f>SUM(R85:R94)</f>
        <v>19625000</v>
      </c>
      <c r="S95" s="87"/>
      <c r="T95" s="87"/>
      <c r="U95" s="83"/>
      <c r="V95" s="83"/>
      <c r="W95" s="83"/>
      <c r="X95" s="83"/>
      <c r="Y95" s="83"/>
      <c r="Z95" s="84"/>
    </row>
    <row r="96" spans="1:26" ht="6.45" customHeight="1" x14ac:dyDescent="0.4">
      <c r="A96" s="149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1"/>
    </row>
    <row r="97" spans="1:26" ht="22.95" customHeight="1" x14ac:dyDescent="0.4">
      <c r="A97" s="89" t="s">
        <v>145</v>
      </c>
      <c r="B97" s="90"/>
      <c r="C97" s="90"/>
      <c r="D97" s="55" t="s">
        <v>146</v>
      </c>
      <c r="E97" s="55"/>
      <c r="F97" s="55"/>
      <c r="G97" s="55"/>
      <c r="H97" s="76" t="s">
        <v>147</v>
      </c>
      <c r="I97" s="76"/>
      <c r="J97" s="76"/>
      <c r="K97" s="55"/>
      <c r="L97" s="55"/>
      <c r="M97" s="56">
        <v>80</v>
      </c>
      <c r="N97" s="56"/>
      <c r="O97" s="51">
        <v>9300</v>
      </c>
      <c r="P97" s="51"/>
      <c r="Q97" s="51"/>
      <c r="R97" s="51">
        <f t="shared" si="6"/>
        <v>744000</v>
      </c>
      <c r="S97" s="51"/>
      <c r="T97" s="51"/>
      <c r="U97" s="78" t="s">
        <v>152</v>
      </c>
      <c r="V97" s="78"/>
      <c r="W97" s="78"/>
      <c r="X97" s="78"/>
      <c r="Y97" s="78"/>
      <c r="Z97" s="79"/>
    </row>
    <row r="98" spans="1:26" ht="22.95" customHeight="1" x14ac:dyDescent="0.4">
      <c r="A98" s="91"/>
      <c r="B98" s="92"/>
      <c r="C98" s="92"/>
      <c r="D98" s="21"/>
      <c r="E98" s="21"/>
      <c r="F98" s="21"/>
      <c r="G98" s="21"/>
      <c r="H98" s="49" t="s">
        <v>148</v>
      </c>
      <c r="I98" s="49"/>
      <c r="J98" s="49"/>
      <c r="K98" s="21"/>
      <c r="L98" s="21"/>
      <c r="M98" s="22">
        <v>40</v>
      </c>
      <c r="N98" s="22"/>
      <c r="O98" s="23">
        <v>16500</v>
      </c>
      <c r="P98" s="23"/>
      <c r="Q98" s="23"/>
      <c r="R98" s="23">
        <f t="shared" si="6"/>
        <v>660000</v>
      </c>
      <c r="S98" s="23"/>
      <c r="T98" s="23"/>
      <c r="U98" s="24" t="s">
        <v>153</v>
      </c>
      <c r="V98" s="24"/>
      <c r="W98" s="24"/>
      <c r="X98" s="24"/>
      <c r="Y98" s="24"/>
      <c r="Z98" s="25"/>
    </row>
    <row r="99" spans="1:26" ht="22.95" customHeight="1" x14ac:dyDescent="0.4">
      <c r="A99" s="91"/>
      <c r="B99" s="92"/>
      <c r="C99" s="92"/>
      <c r="D99" s="21"/>
      <c r="E99" s="21"/>
      <c r="F99" s="21"/>
      <c r="G99" s="21"/>
      <c r="H99" s="49"/>
      <c r="I99" s="49"/>
      <c r="J99" s="49"/>
      <c r="K99" s="21"/>
      <c r="L99" s="21"/>
      <c r="M99" s="22"/>
      <c r="N99" s="22"/>
      <c r="O99" s="23"/>
      <c r="P99" s="23"/>
      <c r="Q99" s="23"/>
      <c r="R99" s="23"/>
      <c r="S99" s="23"/>
      <c r="T99" s="23"/>
      <c r="U99" s="24"/>
      <c r="V99" s="24"/>
      <c r="W99" s="24"/>
      <c r="X99" s="24"/>
      <c r="Y99" s="24"/>
      <c r="Z99" s="25"/>
    </row>
    <row r="100" spans="1:26" ht="22.95" customHeight="1" x14ac:dyDescent="0.4">
      <c r="A100" s="91"/>
      <c r="B100" s="92"/>
      <c r="C100" s="92"/>
      <c r="D100" s="21" t="s">
        <v>149</v>
      </c>
      <c r="E100" s="21"/>
      <c r="F100" s="21"/>
      <c r="G100" s="21"/>
      <c r="H100" s="49" t="s">
        <v>150</v>
      </c>
      <c r="I100" s="49"/>
      <c r="J100" s="49"/>
      <c r="K100" s="21"/>
      <c r="L100" s="21"/>
      <c r="M100" s="22">
        <v>180</v>
      </c>
      <c r="N100" s="22"/>
      <c r="O100" s="23">
        <v>9800</v>
      </c>
      <c r="P100" s="23"/>
      <c r="Q100" s="23"/>
      <c r="R100" s="23">
        <f t="shared" si="6"/>
        <v>1764000</v>
      </c>
      <c r="S100" s="23"/>
      <c r="T100" s="23"/>
      <c r="U100" s="24" t="s">
        <v>151</v>
      </c>
      <c r="V100" s="24"/>
      <c r="W100" s="24"/>
      <c r="X100" s="24"/>
      <c r="Y100" s="24"/>
      <c r="Z100" s="25"/>
    </row>
    <row r="101" spans="1:26" ht="22.95" customHeight="1" x14ac:dyDescent="0.4">
      <c r="A101" s="91"/>
      <c r="B101" s="92"/>
      <c r="C101" s="92"/>
      <c r="D101" s="21" t="s">
        <v>154</v>
      </c>
      <c r="E101" s="21"/>
      <c r="F101" s="21"/>
      <c r="G101" s="21"/>
      <c r="H101" s="49" t="s">
        <v>155</v>
      </c>
      <c r="I101" s="49"/>
      <c r="J101" s="49"/>
      <c r="K101" s="21" t="s">
        <v>156</v>
      </c>
      <c r="L101" s="21"/>
      <c r="M101" s="22">
        <v>7</v>
      </c>
      <c r="N101" s="22"/>
      <c r="O101" s="23">
        <v>11000</v>
      </c>
      <c r="P101" s="23"/>
      <c r="Q101" s="23"/>
      <c r="R101" s="23">
        <f t="shared" si="6"/>
        <v>77000</v>
      </c>
      <c r="S101" s="23"/>
      <c r="T101" s="23"/>
      <c r="U101" s="24" t="s">
        <v>157</v>
      </c>
      <c r="V101" s="24"/>
      <c r="W101" s="24"/>
      <c r="X101" s="24"/>
      <c r="Y101" s="24"/>
      <c r="Z101" s="25"/>
    </row>
    <row r="102" spans="1:26" ht="22.95" customHeight="1" x14ac:dyDescent="0.4">
      <c r="A102" s="91"/>
      <c r="B102" s="92"/>
      <c r="C102" s="92"/>
      <c r="D102" s="21" t="s">
        <v>158</v>
      </c>
      <c r="E102" s="21"/>
      <c r="F102" s="21"/>
      <c r="G102" s="21"/>
      <c r="H102" s="49" t="s">
        <v>159</v>
      </c>
      <c r="I102" s="49"/>
      <c r="J102" s="49"/>
      <c r="K102" s="21"/>
      <c r="L102" s="21"/>
      <c r="M102" s="22">
        <v>5</v>
      </c>
      <c r="N102" s="22"/>
      <c r="O102" s="23">
        <v>41000</v>
      </c>
      <c r="P102" s="23"/>
      <c r="Q102" s="23"/>
      <c r="R102" s="23">
        <f t="shared" si="6"/>
        <v>205000</v>
      </c>
      <c r="S102" s="23"/>
      <c r="T102" s="23"/>
      <c r="U102" s="24" t="s">
        <v>160</v>
      </c>
      <c r="V102" s="24"/>
      <c r="W102" s="24"/>
      <c r="X102" s="24"/>
      <c r="Y102" s="24"/>
      <c r="Z102" s="25"/>
    </row>
    <row r="103" spans="1:26" ht="22.95" customHeight="1" x14ac:dyDescent="0.4">
      <c r="A103" s="91"/>
      <c r="B103" s="92"/>
      <c r="C103" s="92"/>
      <c r="D103" s="21" t="s">
        <v>161</v>
      </c>
      <c r="E103" s="21"/>
      <c r="F103" s="21"/>
      <c r="G103" s="21"/>
      <c r="H103" s="49" t="s">
        <v>162</v>
      </c>
      <c r="I103" s="49"/>
      <c r="J103" s="49"/>
      <c r="K103" s="21"/>
      <c r="L103" s="21"/>
      <c r="M103" s="22">
        <v>5</v>
      </c>
      <c r="N103" s="22"/>
      <c r="O103" s="23">
        <v>4950</v>
      </c>
      <c r="P103" s="23"/>
      <c r="Q103" s="23"/>
      <c r="R103" s="23">
        <f t="shared" si="6"/>
        <v>24750</v>
      </c>
      <c r="S103" s="23"/>
      <c r="T103" s="23"/>
      <c r="U103" s="24" t="s">
        <v>160</v>
      </c>
      <c r="V103" s="24"/>
      <c r="W103" s="24"/>
      <c r="X103" s="24"/>
      <c r="Y103" s="24"/>
      <c r="Z103" s="25"/>
    </row>
    <row r="104" spans="1:26" ht="22.95" customHeight="1" x14ac:dyDescent="0.4">
      <c r="A104" s="91"/>
      <c r="B104" s="92"/>
      <c r="C104" s="92"/>
      <c r="D104" s="21" t="s">
        <v>163</v>
      </c>
      <c r="E104" s="21"/>
      <c r="F104" s="21"/>
      <c r="G104" s="21"/>
      <c r="H104" s="49" t="s">
        <v>164</v>
      </c>
      <c r="I104" s="49"/>
      <c r="J104" s="49"/>
      <c r="K104" s="21"/>
      <c r="L104" s="21"/>
      <c r="M104" s="22">
        <v>1</v>
      </c>
      <c r="N104" s="22"/>
      <c r="O104" s="23">
        <v>15000</v>
      </c>
      <c r="P104" s="23"/>
      <c r="Q104" s="23"/>
      <c r="R104" s="23">
        <f t="shared" si="6"/>
        <v>15000</v>
      </c>
      <c r="S104" s="23"/>
      <c r="T104" s="23"/>
      <c r="U104" s="24" t="s">
        <v>165</v>
      </c>
      <c r="V104" s="24"/>
      <c r="W104" s="24"/>
      <c r="X104" s="24"/>
      <c r="Y104" s="24"/>
      <c r="Z104" s="25"/>
    </row>
    <row r="105" spans="1:26" ht="22.95" customHeight="1" x14ac:dyDescent="0.4">
      <c r="A105" s="91"/>
      <c r="B105" s="92"/>
      <c r="C105" s="92"/>
      <c r="D105" s="21"/>
      <c r="E105" s="21"/>
      <c r="F105" s="21"/>
      <c r="G105" s="21"/>
      <c r="H105" s="49"/>
      <c r="I105" s="49"/>
      <c r="J105" s="49"/>
      <c r="K105" s="21"/>
      <c r="L105" s="21"/>
      <c r="M105" s="22"/>
      <c r="N105" s="22"/>
      <c r="O105" s="23"/>
      <c r="P105" s="23"/>
      <c r="Q105" s="23"/>
      <c r="R105" s="23"/>
      <c r="S105" s="23"/>
      <c r="T105" s="23"/>
      <c r="U105" s="24"/>
      <c r="V105" s="24"/>
      <c r="W105" s="24"/>
      <c r="X105" s="24"/>
      <c r="Y105" s="24"/>
      <c r="Z105" s="25"/>
    </row>
    <row r="106" spans="1:26" ht="22.95" customHeight="1" x14ac:dyDescent="0.4">
      <c r="A106" s="91"/>
      <c r="B106" s="92"/>
      <c r="C106" s="92"/>
      <c r="D106" s="62" t="s">
        <v>216</v>
      </c>
      <c r="E106" s="62"/>
      <c r="F106" s="62"/>
      <c r="G106" s="62"/>
      <c r="H106" s="62"/>
      <c r="I106" s="62"/>
      <c r="J106" s="62"/>
      <c r="K106" s="62"/>
      <c r="L106" s="62"/>
      <c r="M106" s="81"/>
      <c r="N106" s="81"/>
      <c r="O106" s="82"/>
      <c r="P106" s="82"/>
      <c r="Q106" s="82"/>
      <c r="R106" s="82">
        <f>SUM(R97:R105)</f>
        <v>3489750</v>
      </c>
      <c r="S106" s="82"/>
      <c r="T106" s="82"/>
      <c r="U106" s="24"/>
      <c r="V106" s="24"/>
      <c r="W106" s="24"/>
      <c r="X106" s="24"/>
      <c r="Y106" s="24"/>
      <c r="Z106" s="25"/>
    </row>
    <row r="107" spans="1:26" ht="22.95" customHeight="1" x14ac:dyDescent="0.4">
      <c r="A107" s="91" t="s">
        <v>167</v>
      </c>
      <c r="B107" s="92"/>
      <c r="C107" s="92"/>
      <c r="D107" s="21" t="s">
        <v>168</v>
      </c>
      <c r="E107" s="21"/>
      <c r="F107" s="21"/>
      <c r="G107" s="21"/>
      <c r="H107" s="49" t="s">
        <v>169</v>
      </c>
      <c r="I107" s="49"/>
      <c r="J107" s="49"/>
      <c r="K107" s="21"/>
      <c r="L107" s="21"/>
      <c r="M107" s="22">
        <v>5</v>
      </c>
      <c r="N107" s="22"/>
      <c r="O107" s="23">
        <v>51500</v>
      </c>
      <c r="P107" s="23"/>
      <c r="Q107" s="23"/>
      <c r="R107" s="23">
        <f t="shared" ref="R107:R138" si="8">M107*O107</f>
        <v>257500</v>
      </c>
      <c r="S107" s="23"/>
      <c r="T107" s="23"/>
      <c r="U107" s="24" t="s">
        <v>170</v>
      </c>
      <c r="V107" s="24"/>
      <c r="W107" s="24"/>
      <c r="X107" s="24"/>
      <c r="Y107" s="24"/>
      <c r="Z107" s="25"/>
    </row>
    <row r="108" spans="1:26" ht="22.95" customHeight="1" x14ac:dyDescent="0.4">
      <c r="A108" s="91"/>
      <c r="B108" s="92"/>
      <c r="C108" s="92"/>
      <c r="D108" s="21" t="s">
        <v>171</v>
      </c>
      <c r="E108" s="21"/>
      <c r="F108" s="21"/>
      <c r="G108" s="21"/>
      <c r="H108" s="49" t="s">
        <v>172</v>
      </c>
      <c r="I108" s="49"/>
      <c r="J108" s="49"/>
      <c r="K108" s="21"/>
      <c r="L108" s="21"/>
      <c r="M108" s="22">
        <v>3</v>
      </c>
      <c r="N108" s="22"/>
      <c r="O108" s="23">
        <v>35000</v>
      </c>
      <c r="P108" s="23"/>
      <c r="Q108" s="23"/>
      <c r="R108" s="23">
        <f t="shared" si="8"/>
        <v>105000</v>
      </c>
      <c r="S108" s="23"/>
      <c r="T108" s="23"/>
      <c r="U108" s="24" t="s">
        <v>173</v>
      </c>
      <c r="V108" s="24"/>
      <c r="W108" s="24"/>
      <c r="X108" s="24"/>
      <c r="Y108" s="24"/>
      <c r="Z108" s="25"/>
    </row>
    <row r="109" spans="1:26" ht="22.95" customHeight="1" x14ac:dyDescent="0.4">
      <c r="A109" s="91"/>
      <c r="B109" s="92"/>
      <c r="C109" s="92"/>
      <c r="D109" s="21"/>
      <c r="E109" s="21"/>
      <c r="F109" s="21"/>
      <c r="G109" s="21"/>
      <c r="H109" s="21"/>
      <c r="I109" s="21"/>
      <c r="J109" s="21"/>
      <c r="K109" s="21"/>
      <c r="L109" s="21"/>
      <c r="M109" s="22"/>
      <c r="N109" s="22"/>
      <c r="O109" s="23"/>
      <c r="P109" s="23"/>
      <c r="Q109" s="23"/>
      <c r="R109" s="23"/>
      <c r="S109" s="23"/>
      <c r="T109" s="23"/>
      <c r="U109" s="58"/>
      <c r="V109" s="47"/>
      <c r="W109" s="47"/>
      <c r="X109" s="47"/>
      <c r="Y109" s="47"/>
      <c r="Z109" s="48"/>
    </row>
    <row r="110" spans="1:26" ht="22.95" customHeight="1" x14ac:dyDescent="0.4">
      <c r="A110" s="91"/>
      <c r="B110" s="92"/>
      <c r="C110" s="92"/>
      <c r="D110" s="62" t="s">
        <v>217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81"/>
      <c r="P110" s="81"/>
      <c r="Q110" s="81"/>
      <c r="R110" s="82">
        <f>SUM(R107:R109)</f>
        <v>362500</v>
      </c>
      <c r="S110" s="82"/>
      <c r="T110" s="82"/>
      <c r="U110" s="153"/>
      <c r="V110" s="153"/>
      <c r="W110" s="153"/>
      <c r="X110" s="153"/>
      <c r="Y110" s="153"/>
      <c r="Z110" s="154"/>
    </row>
    <row r="111" spans="1:26" ht="22.95" customHeight="1" x14ac:dyDescent="0.4">
      <c r="A111" s="91" t="s">
        <v>174</v>
      </c>
      <c r="B111" s="92"/>
      <c r="C111" s="92"/>
      <c r="D111" s="77" t="s">
        <v>407</v>
      </c>
      <c r="E111" s="77"/>
      <c r="F111" s="77"/>
      <c r="G111" s="77"/>
      <c r="H111" s="49" t="s">
        <v>175</v>
      </c>
      <c r="I111" s="49"/>
      <c r="J111" s="49"/>
      <c r="K111" s="21" t="s">
        <v>179</v>
      </c>
      <c r="L111" s="21"/>
      <c r="M111" s="22">
        <v>36</v>
      </c>
      <c r="N111" s="22"/>
      <c r="O111" s="23">
        <v>48000</v>
      </c>
      <c r="P111" s="23"/>
      <c r="Q111" s="23"/>
      <c r="R111" s="23">
        <f t="shared" si="8"/>
        <v>1728000</v>
      </c>
      <c r="S111" s="23"/>
      <c r="T111" s="23"/>
      <c r="U111" s="24" t="s">
        <v>375</v>
      </c>
      <c r="V111" s="24"/>
      <c r="W111" s="24"/>
      <c r="X111" s="24"/>
      <c r="Y111" s="24"/>
      <c r="Z111" s="25"/>
    </row>
    <row r="112" spans="1:26" ht="22.95" customHeight="1" x14ac:dyDescent="0.4">
      <c r="A112" s="91"/>
      <c r="B112" s="92"/>
      <c r="C112" s="92"/>
      <c r="D112" s="77"/>
      <c r="E112" s="77"/>
      <c r="F112" s="77"/>
      <c r="G112" s="77"/>
      <c r="H112" s="49" t="s">
        <v>176</v>
      </c>
      <c r="I112" s="49"/>
      <c r="J112" s="49"/>
      <c r="K112" s="21" t="s">
        <v>179</v>
      </c>
      <c r="L112" s="21"/>
      <c r="M112" s="22">
        <v>0</v>
      </c>
      <c r="N112" s="22"/>
      <c r="O112" s="23">
        <v>66000</v>
      </c>
      <c r="P112" s="23"/>
      <c r="Q112" s="23"/>
      <c r="R112" s="23">
        <f t="shared" si="8"/>
        <v>0</v>
      </c>
      <c r="S112" s="23"/>
      <c r="T112" s="23"/>
      <c r="U112" s="24" t="s">
        <v>180</v>
      </c>
      <c r="V112" s="24"/>
      <c r="W112" s="24"/>
      <c r="X112" s="24"/>
      <c r="Y112" s="24"/>
      <c r="Z112" s="25"/>
    </row>
    <row r="113" spans="1:26" ht="22.95" customHeight="1" x14ac:dyDescent="0.4">
      <c r="A113" s="91"/>
      <c r="B113" s="92"/>
      <c r="C113" s="92"/>
      <c r="D113" s="77"/>
      <c r="E113" s="77"/>
      <c r="F113" s="77"/>
      <c r="G113" s="77"/>
      <c r="H113" s="49" t="s">
        <v>177</v>
      </c>
      <c r="I113" s="49"/>
      <c r="J113" s="49"/>
      <c r="K113" s="21" t="s">
        <v>179</v>
      </c>
      <c r="L113" s="21"/>
      <c r="M113" s="22">
        <v>48</v>
      </c>
      <c r="N113" s="22"/>
      <c r="O113" s="23">
        <v>56000</v>
      </c>
      <c r="P113" s="23"/>
      <c r="Q113" s="23"/>
      <c r="R113" s="23">
        <f t="shared" si="8"/>
        <v>2688000</v>
      </c>
      <c r="S113" s="23"/>
      <c r="T113" s="23"/>
      <c r="U113" s="24" t="s">
        <v>425</v>
      </c>
      <c r="V113" s="24"/>
      <c r="W113" s="24"/>
      <c r="X113" s="24"/>
      <c r="Y113" s="24"/>
      <c r="Z113" s="25"/>
    </row>
    <row r="114" spans="1:26" ht="22.95" customHeight="1" x14ac:dyDescent="0.4">
      <c r="A114" s="91"/>
      <c r="B114" s="92"/>
      <c r="C114" s="92"/>
      <c r="D114" s="77"/>
      <c r="E114" s="77"/>
      <c r="F114" s="77"/>
      <c r="G114" s="77"/>
      <c r="H114" s="49" t="s">
        <v>178</v>
      </c>
      <c r="I114" s="49"/>
      <c r="J114" s="49"/>
      <c r="K114" s="21" t="s">
        <v>179</v>
      </c>
      <c r="L114" s="21"/>
      <c r="M114" s="22">
        <v>0</v>
      </c>
      <c r="N114" s="22"/>
      <c r="O114" s="23">
        <v>49500</v>
      </c>
      <c r="P114" s="23"/>
      <c r="Q114" s="23"/>
      <c r="R114" s="23">
        <f t="shared" si="8"/>
        <v>0</v>
      </c>
      <c r="S114" s="23"/>
      <c r="T114" s="23"/>
      <c r="U114" s="24" t="s">
        <v>426</v>
      </c>
      <c r="V114" s="24"/>
      <c r="W114" s="24"/>
      <c r="X114" s="24"/>
      <c r="Y114" s="24"/>
      <c r="Z114" s="25"/>
    </row>
    <row r="115" spans="1:26" ht="22.95" customHeight="1" x14ac:dyDescent="0.4">
      <c r="A115" s="91"/>
      <c r="B115" s="92"/>
      <c r="C115" s="92"/>
      <c r="D115" s="21" t="s">
        <v>181</v>
      </c>
      <c r="E115" s="21"/>
      <c r="F115" s="21"/>
      <c r="G115" s="21"/>
      <c r="H115" s="49" t="s">
        <v>182</v>
      </c>
      <c r="I115" s="49"/>
      <c r="J115" s="49"/>
      <c r="K115" s="21" t="s">
        <v>120</v>
      </c>
      <c r="L115" s="21"/>
      <c r="M115" s="22">
        <v>32</v>
      </c>
      <c r="N115" s="22"/>
      <c r="O115" s="23">
        <v>20000</v>
      </c>
      <c r="P115" s="23"/>
      <c r="Q115" s="23"/>
      <c r="R115" s="23">
        <f t="shared" si="8"/>
        <v>640000</v>
      </c>
      <c r="S115" s="23"/>
      <c r="T115" s="23"/>
      <c r="U115" s="24" t="s">
        <v>184</v>
      </c>
      <c r="V115" s="24"/>
      <c r="W115" s="24"/>
      <c r="X115" s="24"/>
      <c r="Y115" s="24"/>
      <c r="Z115" s="25"/>
    </row>
    <row r="116" spans="1:26" ht="22.95" customHeight="1" x14ac:dyDescent="0.4">
      <c r="A116" s="91"/>
      <c r="B116" s="92"/>
      <c r="C116" s="92"/>
      <c r="D116" s="21"/>
      <c r="E116" s="21"/>
      <c r="F116" s="21"/>
      <c r="G116" s="21"/>
      <c r="H116" s="49" t="s">
        <v>183</v>
      </c>
      <c r="I116" s="49"/>
      <c r="J116" s="49"/>
      <c r="K116" s="21" t="s">
        <v>141</v>
      </c>
      <c r="L116" s="21"/>
      <c r="M116" s="22">
        <v>202</v>
      </c>
      <c r="N116" s="22"/>
      <c r="O116" s="23">
        <v>10000</v>
      </c>
      <c r="P116" s="23"/>
      <c r="Q116" s="23"/>
      <c r="R116" s="23">
        <f t="shared" si="8"/>
        <v>2020000</v>
      </c>
      <c r="S116" s="23"/>
      <c r="T116" s="23"/>
      <c r="U116" s="24" t="s">
        <v>185</v>
      </c>
      <c r="V116" s="24"/>
      <c r="W116" s="24"/>
      <c r="X116" s="24"/>
      <c r="Y116" s="24"/>
      <c r="Z116" s="25"/>
    </row>
    <row r="117" spans="1:26" ht="22.95" customHeight="1" x14ac:dyDescent="0.4">
      <c r="A117" s="91"/>
      <c r="B117" s="92"/>
      <c r="C117" s="92"/>
      <c r="D117" s="21" t="s">
        <v>459</v>
      </c>
      <c r="E117" s="21"/>
      <c r="F117" s="21"/>
      <c r="G117" s="21"/>
      <c r="H117" s="49" t="s">
        <v>460</v>
      </c>
      <c r="I117" s="49"/>
      <c r="J117" s="49"/>
      <c r="K117" s="21" t="s">
        <v>23</v>
      </c>
      <c r="L117" s="21"/>
      <c r="M117" s="22">
        <v>0</v>
      </c>
      <c r="N117" s="22"/>
      <c r="O117" s="23">
        <v>30000</v>
      </c>
      <c r="P117" s="23"/>
      <c r="Q117" s="23"/>
      <c r="R117" s="23">
        <f t="shared" ref="R117" si="9">M117*O117</f>
        <v>0</v>
      </c>
      <c r="S117" s="23"/>
      <c r="T117" s="23"/>
      <c r="U117" s="24"/>
      <c r="V117" s="24"/>
      <c r="W117" s="24"/>
      <c r="X117" s="24"/>
      <c r="Y117" s="24"/>
      <c r="Z117" s="25"/>
    </row>
    <row r="118" spans="1:26" ht="22.95" customHeight="1" x14ac:dyDescent="0.4">
      <c r="A118" s="91"/>
      <c r="B118" s="92"/>
      <c r="C118" s="92"/>
      <c r="D118" s="21"/>
      <c r="E118" s="21"/>
      <c r="F118" s="21"/>
      <c r="G118" s="21"/>
      <c r="H118" s="21"/>
      <c r="I118" s="21"/>
      <c r="J118" s="21"/>
      <c r="K118" s="21"/>
      <c r="L118" s="21"/>
      <c r="M118" s="22"/>
      <c r="N118" s="22"/>
      <c r="O118" s="23"/>
      <c r="P118" s="23"/>
      <c r="Q118" s="23"/>
      <c r="R118" s="23"/>
      <c r="S118" s="23"/>
      <c r="T118" s="23"/>
      <c r="U118" s="59" t="s">
        <v>458</v>
      </c>
      <c r="V118" s="60"/>
      <c r="W118" s="60"/>
      <c r="X118" s="60"/>
      <c r="Y118" s="60"/>
      <c r="Z118" s="61"/>
    </row>
    <row r="119" spans="1:26" ht="22.95" customHeight="1" x14ac:dyDescent="0.4">
      <c r="A119" s="91"/>
      <c r="B119" s="92"/>
      <c r="C119" s="92"/>
      <c r="D119" s="62" t="s">
        <v>218</v>
      </c>
      <c r="E119" s="62"/>
      <c r="F119" s="62"/>
      <c r="G119" s="62"/>
      <c r="H119" s="62"/>
      <c r="I119" s="62"/>
      <c r="J119" s="62"/>
      <c r="K119" s="62"/>
      <c r="L119" s="62"/>
      <c r="M119" s="81"/>
      <c r="N119" s="81"/>
      <c r="O119" s="82"/>
      <c r="P119" s="82"/>
      <c r="Q119" s="82"/>
      <c r="R119" s="82">
        <f>SUM(R111:R118)</f>
        <v>7076000</v>
      </c>
      <c r="S119" s="82"/>
      <c r="T119" s="82"/>
      <c r="U119" s="24"/>
      <c r="V119" s="24"/>
      <c r="W119" s="24"/>
      <c r="X119" s="24"/>
      <c r="Y119" s="24"/>
      <c r="Z119" s="25"/>
    </row>
    <row r="120" spans="1:26" ht="22.95" customHeight="1" x14ac:dyDescent="0.4">
      <c r="A120" s="91" t="s">
        <v>186</v>
      </c>
      <c r="B120" s="92"/>
      <c r="C120" s="92"/>
      <c r="D120" s="21" t="s">
        <v>187</v>
      </c>
      <c r="E120" s="21"/>
      <c r="F120" s="21"/>
      <c r="G120" s="21"/>
      <c r="H120" s="49" t="s">
        <v>188</v>
      </c>
      <c r="I120" s="49"/>
      <c r="J120" s="49"/>
      <c r="K120" s="21" t="s">
        <v>189</v>
      </c>
      <c r="L120" s="21"/>
      <c r="M120" s="22">
        <v>4</v>
      </c>
      <c r="N120" s="22"/>
      <c r="O120" s="23">
        <v>12100</v>
      </c>
      <c r="P120" s="23"/>
      <c r="Q120" s="23"/>
      <c r="R120" s="23">
        <f t="shared" si="8"/>
        <v>48400</v>
      </c>
      <c r="S120" s="23"/>
      <c r="T120" s="23"/>
      <c r="U120" s="24"/>
      <c r="V120" s="24"/>
      <c r="W120" s="24"/>
      <c r="X120" s="24"/>
      <c r="Y120" s="24"/>
      <c r="Z120" s="25"/>
    </row>
    <row r="121" spans="1:26" ht="22.95" customHeight="1" x14ac:dyDescent="0.4">
      <c r="A121" s="91"/>
      <c r="B121" s="92"/>
      <c r="C121" s="92"/>
      <c r="D121" s="21"/>
      <c r="E121" s="21"/>
      <c r="F121" s="21"/>
      <c r="G121" s="21"/>
      <c r="H121" s="49">
        <v>8050</v>
      </c>
      <c r="I121" s="49"/>
      <c r="J121" s="49"/>
      <c r="K121" s="21"/>
      <c r="L121" s="21"/>
      <c r="M121" s="22">
        <v>0</v>
      </c>
      <c r="N121" s="22"/>
      <c r="O121" s="23">
        <v>941850</v>
      </c>
      <c r="P121" s="23"/>
      <c r="Q121" s="23"/>
      <c r="R121" s="23">
        <f t="shared" si="8"/>
        <v>0</v>
      </c>
      <c r="S121" s="23"/>
      <c r="T121" s="23"/>
      <c r="U121" s="24" t="s">
        <v>202</v>
      </c>
      <c r="V121" s="24"/>
      <c r="W121" s="24"/>
      <c r="X121" s="24"/>
      <c r="Y121" s="24"/>
      <c r="Z121" s="25"/>
    </row>
    <row r="122" spans="1:26" ht="22.95" customHeight="1" x14ac:dyDescent="0.4">
      <c r="A122" s="91"/>
      <c r="B122" s="92"/>
      <c r="C122" s="92"/>
      <c r="D122" s="21" t="s">
        <v>190</v>
      </c>
      <c r="E122" s="21"/>
      <c r="F122" s="21"/>
      <c r="G122" s="21"/>
      <c r="H122" s="49">
        <v>8068</v>
      </c>
      <c r="I122" s="49"/>
      <c r="J122" s="49"/>
      <c r="K122" s="21"/>
      <c r="L122" s="21"/>
      <c r="M122" s="22">
        <v>0</v>
      </c>
      <c r="N122" s="22"/>
      <c r="O122" s="23">
        <v>1146300</v>
      </c>
      <c r="P122" s="23"/>
      <c r="Q122" s="23"/>
      <c r="R122" s="23">
        <f t="shared" si="8"/>
        <v>0</v>
      </c>
      <c r="S122" s="23"/>
      <c r="T122" s="23"/>
      <c r="U122" s="24" t="s">
        <v>203</v>
      </c>
      <c r="V122" s="24"/>
      <c r="W122" s="24"/>
      <c r="X122" s="24"/>
      <c r="Y122" s="24"/>
      <c r="Z122" s="25"/>
    </row>
    <row r="123" spans="1:26" ht="22.95" customHeight="1" x14ac:dyDescent="0.4">
      <c r="A123" s="91"/>
      <c r="B123" s="92"/>
      <c r="C123" s="92"/>
      <c r="D123" s="21"/>
      <c r="E123" s="21"/>
      <c r="F123" s="21"/>
      <c r="G123" s="21"/>
      <c r="H123" s="49">
        <v>2040</v>
      </c>
      <c r="I123" s="49"/>
      <c r="J123" s="49"/>
      <c r="K123" s="21"/>
      <c r="L123" s="21"/>
      <c r="M123" s="22">
        <v>2</v>
      </c>
      <c r="N123" s="22"/>
      <c r="O123" s="23">
        <v>324000</v>
      </c>
      <c r="P123" s="23"/>
      <c r="Q123" s="23"/>
      <c r="R123" s="23">
        <f t="shared" ref="R123" si="10">M123*O123</f>
        <v>648000</v>
      </c>
      <c r="S123" s="23"/>
      <c r="T123" s="23"/>
      <c r="U123" s="24" t="s">
        <v>204</v>
      </c>
      <c r="V123" s="24"/>
      <c r="W123" s="24"/>
      <c r="X123" s="24"/>
      <c r="Y123" s="24"/>
      <c r="Z123" s="25"/>
    </row>
    <row r="124" spans="1:26" ht="22.95" customHeight="1" x14ac:dyDescent="0.4">
      <c r="A124" s="91"/>
      <c r="B124" s="92"/>
      <c r="C124" s="92"/>
      <c r="D124" s="21"/>
      <c r="E124" s="21"/>
      <c r="F124" s="21"/>
      <c r="G124" s="21"/>
      <c r="H124" s="49">
        <v>5040</v>
      </c>
      <c r="I124" s="49"/>
      <c r="J124" s="49"/>
      <c r="K124" s="21"/>
      <c r="L124" s="21"/>
      <c r="M124" s="22">
        <v>5</v>
      </c>
      <c r="N124" s="22"/>
      <c r="O124" s="23">
        <v>513600</v>
      </c>
      <c r="P124" s="23"/>
      <c r="Q124" s="23"/>
      <c r="R124" s="23">
        <f t="shared" ref="R124" si="11">M124*O124</f>
        <v>2568000</v>
      </c>
      <c r="S124" s="23"/>
      <c r="T124" s="23"/>
      <c r="U124" s="24" t="s">
        <v>205</v>
      </c>
      <c r="V124" s="24"/>
      <c r="W124" s="24"/>
      <c r="X124" s="24"/>
      <c r="Y124" s="24"/>
      <c r="Z124" s="25"/>
    </row>
    <row r="125" spans="1:26" ht="22.95" customHeight="1" x14ac:dyDescent="0.4">
      <c r="A125" s="91"/>
      <c r="B125" s="92"/>
      <c r="C125" s="92"/>
      <c r="D125" s="21"/>
      <c r="E125" s="21"/>
      <c r="F125" s="21"/>
      <c r="G125" s="21"/>
      <c r="H125" s="49"/>
      <c r="I125" s="49"/>
      <c r="J125" s="49"/>
      <c r="K125" s="21"/>
      <c r="L125" s="21"/>
      <c r="M125" s="22"/>
      <c r="N125" s="22"/>
      <c r="O125" s="23"/>
      <c r="P125" s="23"/>
      <c r="Q125" s="23"/>
      <c r="R125" s="23"/>
      <c r="S125" s="23"/>
      <c r="T125" s="23"/>
      <c r="U125" s="24"/>
      <c r="V125" s="24"/>
      <c r="W125" s="24"/>
      <c r="X125" s="24"/>
      <c r="Y125" s="24"/>
      <c r="Z125" s="25"/>
    </row>
    <row r="126" spans="1:26" ht="22.95" customHeight="1" x14ac:dyDescent="0.4">
      <c r="A126" s="91"/>
      <c r="B126" s="92"/>
      <c r="C126" s="92"/>
      <c r="D126" s="21" t="s">
        <v>427</v>
      </c>
      <c r="E126" s="21"/>
      <c r="F126" s="21"/>
      <c r="G126" s="21"/>
      <c r="H126" s="49">
        <v>2020</v>
      </c>
      <c r="I126" s="49"/>
      <c r="J126" s="49"/>
      <c r="K126" s="21"/>
      <c r="L126" s="21"/>
      <c r="M126" s="22">
        <v>2</v>
      </c>
      <c r="N126" s="22"/>
      <c r="O126" s="23">
        <v>297000</v>
      </c>
      <c r="P126" s="23"/>
      <c r="Q126" s="23"/>
      <c r="R126" s="23">
        <f t="shared" si="8"/>
        <v>594000</v>
      </c>
      <c r="S126" s="23"/>
      <c r="T126" s="23"/>
      <c r="U126" s="24"/>
      <c r="V126" s="24"/>
      <c r="W126" s="24"/>
      <c r="X126" s="24"/>
      <c r="Y126" s="24"/>
      <c r="Z126" s="25"/>
    </row>
    <row r="127" spans="1:26" ht="22.95" customHeight="1" x14ac:dyDescent="0.4">
      <c r="A127" s="91"/>
      <c r="B127" s="92"/>
      <c r="C127" s="92"/>
      <c r="D127" s="21" t="s">
        <v>428</v>
      </c>
      <c r="E127" s="21"/>
      <c r="F127" s="21"/>
      <c r="G127" s="21"/>
      <c r="H127" s="49">
        <v>2020</v>
      </c>
      <c r="I127" s="49"/>
      <c r="J127" s="49"/>
      <c r="K127" s="21"/>
      <c r="L127" s="21"/>
      <c r="M127" s="22">
        <v>0</v>
      </c>
      <c r="N127" s="22"/>
      <c r="O127" s="23">
        <v>195500</v>
      </c>
      <c r="P127" s="23"/>
      <c r="Q127" s="23"/>
      <c r="R127" s="23">
        <f t="shared" si="8"/>
        <v>0</v>
      </c>
      <c r="S127" s="23"/>
      <c r="T127" s="23"/>
      <c r="U127" s="24"/>
      <c r="V127" s="24"/>
      <c r="W127" s="24"/>
      <c r="X127" s="24"/>
      <c r="Y127" s="24"/>
      <c r="Z127" s="25"/>
    </row>
    <row r="128" spans="1:26" ht="22.95" customHeight="1" x14ac:dyDescent="0.4">
      <c r="A128" s="91"/>
      <c r="B128" s="92"/>
      <c r="C128" s="92"/>
      <c r="D128" s="21" t="s">
        <v>192</v>
      </c>
      <c r="E128" s="21"/>
      <c r="F128" s="21"/>
      <c r="G128" s="21"/>
      <c r="H128" s="49">
        <v>3030</v>
      </c>
      <c r="I128" s="49"/>
      <c r="J128" s="49"/>
      <c r="K128" s="21"/>
      <c r="L128" s="21"/>
      <c r="M128" s="22">
        <v>0</v>
      </c>
      <c r="N128" s="22"/>
      <c r="O128" s="23">
        <v>347300</v>
      </c>
      <c r="P128" s="23"/>
      <c r="Q128" s="23"/>
      <c r="R128" s="23">
        <f t="shared" si="8"/>
        <v>0</v>
      </c>
      <c r="S128" s="23"/>
      <c r="T128" s="23"/>
      <c r="U128" s="24"/>
      <c r="V128" s="24"/>
      <c r="W128" s="24"/>
      <c r="X128" s="24"/>
      <c r="Y128" s="24"/>
      <c r="Z128" s="25"/>
    </row>
    <row r="129" spans="1:26" ht="22.95" customHeight="1" x14ac:dyDescent="0.4">
      <c r="A129" s="91"/>
      <c r="B129" s="92"/>
      <c r="C129" s="92"/>
      <c r="D129" s="21" t="s">
        <v>193</v>
      </c>
      <c r="E129" s="21"/>
      <c r="F129" s="21"/>
      <c r="G129" s="21"/>
      <c r="H129" s="49">
        <v>4020</v>
      </c>
      <c r="I129" s="49"/>
      <c r="J129" s="49"/>
      <c r="K129" s="21"/>
      <c r="L129" s="21"/>
      <c r="M129" s="22">
        <v>0</v>
      </c>
      <c r="N129" s="22"/>
      <c r="O129" s="23">
        <v>324300</v>
      </c>
      <c r="P129" s="23"/>
      <c r="Q129" s="23"/>
      <c r="R129" s="23">
        <f t="shared" si="8"/>
        <v>0</v>
      </c>
      <c r="S129" s="23"/>
      <c r="T129" s="23"/>
      <c r="U129" s="24"/>
      <c r="V129" s="24"/>
      <c r="W129" s="24"/>
      <c r="X129" s="24"/>
      <c r="Y129" s="24"/>
      <c r="Z129" s="25"/>
    </row>
    <row r="130" spans="1:26" ht="22.95" customHeight="1" x14ac:dyDescent="0.4">
      <c r="A130" s="91"/>
      <c r="B130" s="92"/>
      <c r="C130" s="92"/>
      <c r="D130" s="21"/>
      <c r="E130" s="21"/>
      <c r="F130" s="21"/>
      <c r="G130" s="21"/>
      <c r="H130" s="49">
        <v>5020</v>
      </c>
      <c r="I130" s="49"/>
      <c r="J130" s="49"/>
      <c r="K130" s="21"/>
      <c r="L130" s="21"/>
      <c r="M130" s="22">
        <v>1</v>
      </c>
      <c r="N130" s="22"/>
      <c r="O130" s="23">
        <v>368000</v>
      </c>
      <c r="P130" s="23"/>
      <c r="Q130" s="23"/>
      <c r="R130" s="23">
        <f t="shared" si="8"/>
        <v>368000</v>
      </c>
      <c r="S130" s="23"/>
      <c r="T130" s="23"/>
      <c r="U130" s="24"/>
      <c r="V130" s="24"/>
      <c r="W130" s="24"/>
      <c r="X130" s="24"/>
      <c r="Y130" s="24"/>
      <c r="Z130" s="25"/>
    </row>
    <row r="131" spans="1:26" ht="22.95" customHeight="1" x14ac:dyDescent="0.4">
      <c r="A131" s="91"/>
      <c r="B131" s="92"/>
      <c r="C131" s="92"/>
      <c r="D131" s="21" t="s">
        <v>194</v>
      </c>
      <c r="E131" s="21"/>
      <c r="F131" s="21"/>
      <c r="G131" s="21"/>
      <c r="H131" s="49">
        <v>6068</v>
      </c>
      <c r="I131" s="49"/>
      <c r="J131" s="49"/>
      <c r="K131" s="21"/>
      <c r="L131" s="21"/>
      <c r="M131" s="22">
        <v>0</v>
      </c>
      <c r="N131" s="22"/>
      <c r="O131" s="23">
        <v>1267300</v>
      </c>
      <c r="P131" s="23"/>
      <c r="Q131" s="23"/>
      <c r="R131" s="23">
        <f t="shared" si="8"/>
        <v>0</v>
      </c>
      <c r="S131" s="23"/>
      <c r="T131" s="23"/>
      <c r="U131" s="24"/>
      <c r="V131" s="24"/>
      <c r="W131" s="24"/>
      <c r="X131" s="24"/>
      <c r="Y131" s="24"/>
      <c r="Z131" s="25"/>
    </row>
    <row r="132" spans="1:26" ht="22.95" customHeight="1" x14ac:dyDescent="0.4">
      <c r="A132" s="91"/>
      <c r="B132" s="92"/>
      <c r="C132" s="92"/>
      <c r="D132" s="21"/>
      <c r="E132" s="21"/>
      <c r="F132" s="21"/>
      <c r="G132" s="21"/>
      <c r="H132" s="49">
        <v>8068</v>
      </c>
      <c r="I132" s="49"/>
      <c r="J132" s="49"/>
      <c r="K132" s="21"/>
      <c r="L132" s="21"/>
      <c r="M132" s="22">
        <v>0</v>
      </c>
      <c r="N132" s="22"/>
      <c r="O132" s="23">
        <v>1436300</v>
      </c>
      <c r="P132" s="23"/>
      <c r="Q132" s="23"/>
      <c r="R132" s="23">
        <f t="shared" si="8"/>
        <v>0</v>
      </c>
      <c r="S132" s="23"/>
      <c r="T132" s="23"/>
      <c r="U132" s="24"/>
      <c r="V132" s="24"/>
      <c r="W132" s="24"/>
      <c r="X132" s="24"/>
      <c r="Y132" s="24"/>
      <c r="Z132" s="25"/>
    </row>
    <row r="133" spans="1:26" ht="22.95" customHeight="1" x14ac:dyDescent="0.4">
      <c r="A133" s="91"/>
      <c r="B133" s="92"/>
      <c r="C133" s="92"/>
      <c r="D133" s="21"/>
      <c r="E133" s="21"/>
      <c r="F133" s="21"/>
      <c r="G133" s="21"/>
      <c r="H133" s="49">
        <v>10068</v>
      </c>
      <c r="I133" s="49"/>
      <c r="J133" s="49"/>
      <c r="K133" s="21"/>
      <c r="L133" s="21"/>
      <c r="M133" s="22">
        <v>3</v>
      </c>
      <c r="N133" s="22"/>
      <c r="O133" s="23">
        <v>2067700</v>
      </c>
      <c r="P133" s="23"/>
      <c r="Q133" s="23"/>
      <c r="R133" s="23">
        <f t="shared" si="8"/>
        <v>6203100</v>
      </c>
      <c r="S133" s="23"/>
      <c r="T133" s="23"/>
      <c r="U133" s="24"/>
      <c r="V133" s="24"/>
      <c r="W133" s="24"/>
      <c r="X133" s="24"/>
      <c r="Y133" s="24"/>
      <c r="Z133" s="25"/>
    </row>
    <row r="134" spans="1:26" ht="22.95" customHeight="1" x14ac:dyDescent="0.4">
      <c r="A134" s="91"/>
      <c r="B134" s="92"/>
      <c r="C134" s="92"/>
      <c r="D134" s="21" t="s">
        <v>195</v>
      </c>
      <c r="E134" s="21"/>
      <c r="F134" s="21"/>
      <c r="G134" s="21"/>
      <c r="H134" s="49">
        <v>3030</v>
      </c>
      <c r="I134" s="49"/>
      <c r="J134" s="49"/>
      <c r="K134" s="21"/>
      <c r="L134" s="21"/>
      <c r="M134" s="22">
        <v>0</v>
      </c>
      <c r="N134" s="22"/>
      <c r="O134" s="23">
        <v>316800</v>
      </c>
      <c r="P134" s="23"/>
      <c r="Q134" s="23"/>
      <c r="R134" s="23">
        <f t="shared" si="8"/>
        <v>0</v>
      </c>
      <c r="S134" s="23"/>
      <c r="T134" s="23"/>
      <c r="U134" s="24"/>
      <c r="V134" s="24"/>
      <c r="W134" s="24"/>
      <c r="X134" s="24"/>
      <c r="Y134" s="24"/>
      <c r="Z134" s="25"/>
    </row>
    <row r="135" spans="1:26" ht="22.95" customHeight="1" x14ac:dyDescent="0.4">
      <c r="A135" s="91"/>
      <c r="B135" s="92"/>
      <c r="C135" s="92"/>
      <c r="D135" s="21" t="s">
        <v>196</v>
      </c>
      <c r="E135" s="21"/>
      <c r="F135" s="21"/>
      <c r="G135" s="21"/>
      <c r="H135" s="49">
        <v>2068</v>
      </c>
      <c r="I135" s="49"/>
      <c r="J135" s="49"/>
      <c r="K135" s="21"/>
      <c r="L135" s="21"/>
      <c r="M135" s="22">
        <v>0</v>
      </c>
      <c r="N135" s="22"/>
      <c r="O135" s="23">
        <v>372600</v>
      </c>
      <c r="P135" s="23"/>
      <c r="Q135" s="23"/>
      <c r="R135" s="23">
        <f t="shared" si="8"/>
        <v>0</v>
      </c>
      <c r="S135" s="23"/>
      <c r="T135" s="23"/>
      <c r="U135" s="24"/>
      <c r="V135" s="24"/>
      <c r="W135" s="24"/>
      <c r="X135" s="24"/>
      <c r="Y135" s="24"/>
      <c r="Z135" s="25"/>
    </row>
    <row r="136" spans="1:26" ht="22.95" customHeight="1" x14ac:dyDescent="0.4">
      <c r="A136" s="91"/>
      <c r="B136" s="92"/>
      <c r="C136" s="92"/>
      <c r="D136" s="21" t="s">
        <v>197</v>
      </c>
      <c r="E136" s="21"/>
      <c r="F136" s="21"/>
      <c r="G136" s="21"/>
      <c r="H136" s="49">
        <v>3068</v>
      </c>
      <c r="I136" s="49"/>
      <c r="J136" s="49"/>
      <c r="K136" s="21"/>
      <c r="L136" s="21"/>
      <c r="M136" s="22">
        <v>1</v>
      </c>
      <c r="N136" s="22"/>
      <c r="O136" s="23">
        <v>1536000</v>
      </c>
      <c r="P136" s="23"/>
      <c r="Q136" s="23"/>
      <c r="R136" s="23">
        <f t="shared" si="8"/>
        <v>1536000</v>
      </c>
      <c r="S136" s="23"/>
      <c r="T136" s="23"/>
      <c r="U136" s="24"/>
      <c r="V136" s="24"/>
      <c r="W136" s="24"/>
      <c r="X136" s="24"/>
      <c r="Y136" s="24"/>
      <c r="Z136" s="25"/>
    </row>
    <row r="137" spans="1:26" ht="22.95" customHeight="1" x14ac:dyDescent="0.4">
      <c r="A137" s="91"/>
      <c r="B137" s="92"/>
      <c r="C137" s="92"/>
      <c r="D137" s="21" t="s">
        <v>198</v>
      </c>
      <c r="E137" s="21"/>
      <c r="F137" s="21"/>
      <c r="G137" s="21"/>
      <c r="H137" s="49">
        <v>2050</v>
      </c>
      <c r="I137" s="49"/>
      <c r="J137" s="49"/>
      <c r="K137" s="21"/>
      <c r="L137" s="21"/>
      <c r="M137" s="22">
        <v>0</v>
      </c>
      <c r="N137" s="22"/>
      <c r="O137" s="23">
        <v>357600</v>
      </c>
      <c r="P137" s="23"/>
      <c r="Q137" s="23"/>
      <c r="R137" s="23">
        <f t="shared" si="8"/>
        <v>0</v>
      </c>
      <c r="S137" s="23"/>
      <c r="T137" s="23"/>
      <c r="U137" s="24"/>
      <c r="V137" s="24"/>
      <c r="W137" s="24"/>
      <c r="X137" s="24"/>
      <c r="Y137" s="24"/>
      <c r="Z137" s="25"/>
    </row>
    <row r="138" spans="1:26" ht="22.95" customHeight="1" x14ac:dyDescent="0.4">
      <c r="A138" s="91"/>
      <c r="B138" s="92"/>
      <c r="C138" s="92"/>
      <c r="D138" s="21" t="s">
        <v>199</v>
      </c>
      <c r="E138" s="21"/>
      <c r="F138" s="21"/>
      <c r="G138" s="21"/>
      <c r="H138" s="49">
        <v>5020</v>
      </c>
      <c r="I138" s="49"/>
      <c r="J138" s="49"/>
      <c r="K138" s="21"/>
      <c r="L138" s="21"/>
      <c r="M138" s="22">
        <v>0</v>
      </c>
      <c r="N138" s="22"/>
      <c r="O138" s="23">
        <v>368000</v>
      </c>
      <c r="P138" s="23"/>
      <c r="Q138" s="23"/>
      <c r="R138" s="23">
        <f t="shared" si="8"/>
        <v>0</v>
      </c>
      <c r="S138" s="23"/>
      <c r="T138" s="23"/>
      <c r="U138" s="24"/>
      <c r="V138" s="24"/>
      <c r="W138" s="24"/>
      <c r="X138" s="24"/>
      <c r="Y138" s="24"/>
      <c r="Z138" s="25"/>
    </row>
    <row r="139" spans="1:26" ht="22.95" customHeight="1" x14ac:dyDescent="0.4">
      <c r="A139" s="91"/>
      <c r="B139" s="92"/>
      <c r="C139" s="92"/>
      <c r="D139" s="21" t="s">
        <v>200</v>
      </c>
      <c r="E139" s="21"/>
      <c r="F139" s="21"/>
      <c r="G139" s="21"/>
      <c r="H139" s="49" t="s">
        <v>201</v>
      </c>
      <c r="I139" s="49"/>
      <c r="J139" s="49"/>
      <c r="K139" s="21"/>
      <c r="L139" s="21"/>
      <c r="M139" s="22">
        <v>0</v>
      </c>
      <c r="N139" s="22"/>
      <c r="O139" s="23">
        <v>56000</v>
      </c>
      <c r="P139" s="23"/>
      <c r="Q139" s="23"/>
      <c r="R139" s="23">
        <f t="shared" ref="R139" si="12">M139*O139</f>
        <v>0</v>
      </c>
      <c r="S139" s="23"/>
      <c r="T139" s="23"/>
      <c r="U139" s="24"/>
      <c r="V139" s="24"/>
      <c r="W139" s="24"/>
      <c r="X139" s="24"/>
      <c r="Y139" s="24"/>
      <c r="Z139" s="25"/>
    </row>
    <row r="140" spans="1:26" ht="22.95" customHeight="1" x14ac:dyDescent="0.4">
      <c r="A140" s="91"/>
      <c r="B140" s="92"/>
      <c r="C140" s="92"/>
      <c r="D140" s="21" t="s">
        <v>429</v>
      </c>
      <c r="E140" s="21"/>
      <c r="F140" s="21"/>
      <c r="G140" s="21"/>
      <c r="H140" s="49" t="s">
        <v>430</v>
      </c>
      <c r="I140" s="49"/>
      <c r="J140" s="49"/>
      <c r="K140" s="21"/>
      <c r="L140" s="21"/>
      <c r="M140" s="22">
        <v>0</v>
      </c>
      <c r="N140" s="22"/>
      <c r="O140" s="23">
        <v>451200</v>
      </c>
      <c r="P140" s="23"/>
      <c r="Q140" s="23"/>
      <c r="R140" s="23">
        <f t="shared" ref="R140" si="13">M140*O140</f>
        <v>0</v>
      </c>
      <c r="S140" s="23"/>
      <c r="T140" s="23"/>
      <c r="U140" s="24"/>
      <c r="V140" s="24"/>
      <c r="W140" s="24"/>
      <c r="X140" s="24"/>
      <c r="Y140" s="24"/>
      <c r="Z140" s="25"/>
    </row>
    <row r="141" spans="1:26" ht="22.95" customHeight="1" x14ac:dyDescent="0.4">
      <c r="A141" s="91"/>
      <c r="B141" s="92"/>
      <c r="C141" s="92"/>
      <c r="D141" s="21"/>
      <c r="E141" s="21"/>
      <c r="F141" s="21"/>
      <c r="G141" s="21"/>
      <c r="H141" s="49"/>
      <c r="I141" s="49"/>
      <c r="J141" s="49"/>
      <c r="K141" s="21"/>
      <c r="L141" s="21"/>
      <c r="M141" s="22"/>
      <c r="N141" s="22"/>
      <c r="O141" s="23"/>
      <c r="P141" s="23"/>
      <c r="Q141" s="23"/>
      <c r="R141" s="23"/>
      <c r="S141" s="23"/>
      <c r="T141" s="23"/>
      <c r="U141" s="24"/>
      <c r="V141" s="24"/>
      <c r="W141" s="24"/>
      <c r="X141" s="24"/>
      <c r="Y141" s="24"/>
      <c r="Z141" s="25"/>
    </row>
    <row r="142" spans="1:26" ht="22.95" customHeight="1" x14ac:dyDescent="0.4">
      <c r="A142" s="91"/>
      <c r="B142" s="92"/>
      <c r="C142" s="92"/>
      <c r="D142" s="21"/>
      <c r="E142" s="21"/>
      <c r="F142" s="21"/>
      <c r="G142" s="21"/>
      <c r="H142" s="21"/>
      <c r="I142" s="21"/>
      <c r="J142" s="21"/>
      <c r="K142" s="21"/>
      <c r="L142" s="21"/>
      <c r="M142" s="22"/>
      <c r="N142" s="22"/>
      <c r="O142" s="23"/>
      <c r="P142" s="23"/>
      <c r="Q142" s="23"/>
      <c r="R142" s="23"/>
      <c r="S142" s="23"/>
      <c r="T142" s="23"/>
      <c r="U142" s="24"/>
      <c r="V142" s="24"/>
      <c r="W142" s="24"/>
      <c r="X142" s="24"/>
      <c r="Y142" s="24"/>
      <c r="Z142" s="25"/>
    </row>
    <row r="143" spans="1:26" ht="22.95" customHeight="1" x14ac:dyDescent="0.4">
      <c r="A143" s="91"/>
      <c r="B143" s="92"/>
      <c r="C143" s="92"/>
      <c r="D143" s="62" t="s">
        <v>219</v>
      </c>
      <c r="E143" s="62"/>
      <c r="F143" s="62"/>
      <c r="G143" s="62"/>
      <c r="H143" s="62"/>
      <c r="I143" s="62"/>
      <c r="J143" s="62"/>
      <c r="K143" s="62"/>
      <c r="L143" s="62"/>
      <c r="M143" s="155"/>
      <c r="N143" s="155"/>
      <c r="O143" s="82"/>
      <c r="P143" s="82"/>
      <c r="Q143" s="82"/>
      <c r="R143" s="82">
        <f>SUM(R120:R142)</f>
        <v>11965500</v>
      </c>
      <c r="S143" s="82"/>
      <c r="T143" s="82"/>
      <c r="U143" s="74"/>
      <c r="V143" s="24"/>
      <c r="W143" s="24"/>
      <c r="X143" s="24"/>
      <c r="Y143" s="24"/>
      <c r="Z143" s="25"/>
    </row>
    <row r="144" spans="1:26" ht="22.95" customHeight="1" x14ac:dyDescent="0.4">
      <c r="A144" s="91" t="s">
        <v>206</v>
      </c>
      <c r="B144" s="92"/>
      <c r="C144" s="92"/>
      <c r="D144" s="21" t="s">
        <v>207</v>
      </c>
      <c r="E144" s="21"/>
      <c r="F144" s="21"/>
      <c r="G144" s="21"/>
      <c r="H144" s="49"/>
      <c r="I144" s="49"/>
      <c r="J144" s="49"/>
      <c r="K144" s="21"/>
      <c r="L144" s="21"/>
      <c r="M144" s="22">
        <v>1</v>
      </c>
      <c r="N144" s="22"/>
      <c r="O144" s="23">
        <v>2000000</v>
      </c>
      <c r="P144" s="23"/>
      <c r="Q144" s="23"/>
      <c r="R144" s="23">
        <f>M144*O144</f>
        <v>2000000</v>
      </c>
      <c r="S144" s="23"/>
      <c r="T144" s="23"/>
      <c r="U144" s="80" t="s">
        <v>470</v>
      </c>
      <c r="V144" s="24"/>
      <c r="W144" s="24"/>
      <c r="X144" s="24"/>
      <c r="Y144" s="24"/>
      <c r="Z144" s="25"/>
    </row>
    <row r="145" spans="1:26" ht="22.95" customHeight="1" x14ac:dyDescent="0.4">
      <c r="A145" s="91"/>
      <c r="B145" s="92"/>
      <c r="C145" s="92"/>
      <c r="D145" s="21" t="s">
        <v>208</v>
      </c>
      <c r="E145" s="21"/>
      <c r="F145" s="21"/>
      <c r="G145" s="21"/>
      <c r="H145" s="57" t="s">
        <v>209</v>
      </c>
      <c r="I145" s="57"/>
      <c r="J145" s="57"/>
      <c r="K145" s="21"/>
      <c r="L145" s="21"/>
      <c r="M145" s="22">
        <v>1</v>
      </c>
      <c r="N145" s="22"/>
      <c r="O145" s="23">
        <v>1200000</v>
      </c>
      <c r="P145" s="23"/>
      <c r="Q145" s="23"/>
      <c r="R145" s="23">
        <f t="shared" ref="R145:R152" si="14">M145*O145</f>
        <v>1200000</v>
      </c>
      <c r="S145" s="23"/>
      <c r="T145" s="23"/>
      <c r="U145" s="24" t="s">
        <v>483</v>
      </c>
      <c r="V145" s="24"/>
      <c r="W145" s="24"/>
      <c r="X145" s="24"/>
      <c r="Y145" s="24"/>
      <c r="Z145" s="25"/>
    </row>
    <row r="146" spans="1:26" ht="22.95" customHeight="1" x14ac:dyDescent="0.4">
      <c r="A146" s="91"/>
      <c r="B146" s="92"/>
      <c r="C146" s="92"/>
      <c r="D146" s="21" t="s">
        <v>210</v>
      </c>
      <c r="E146" s="21"/>
      <c r="F146" s="21"/>
      <c r="G146" s="21"/>
      <c r="H146" s="49"/>
      <c r="I146" s="49"/>
      <c r="J146" s="49"/>
      <c r="K146" s="21"/>
      <c r="L146" s="21"/>
      <c r="M146" s="22">
        <v>2</v>
      </c>
      <c r="N146" s="22"/>
      <c r="O146" s="23">
        <v>350000</v>
      </c>
      <c r="P146" s="23"/>
      <c r="Q146" s="23"/>
      <c r="R146" s="23">
        <f t="shared" si="14"/>
        <v>700000</v>
      </c>
      <c r="S146" s="23"/>
      <c r="T146" s="23"/>
      <c r="U146" s="24" t="s">
        <v>435</v>
      </c>
      <c r="V146" s="24"/>
      <c r="W146" s="24"/>
      <c r="X146" s="24"/>
      <c r="Y146" s="24"/>
      <c r="Z146" s="25"/>
    </row>
    <row r="147" spans="1:26" ht="22.95" customHeight="1" x14ac:dyDescent="0.4">
      <c r="A147" s="91"/>
      <c r="B147" s="92"/>
      <c r="C147" s="92"/>
      <c r="D147" s="21" t="s">
        <v>211</v>
      </c>
      <c r="E147" s="21"/>
      <c r="F147" s="21"/>
      <c r="G147" s="21"/>
      <c r="H147" s="49"/>
      <c r="I147" s="49"/>
      <c r="J147" s="49"/>
      <c r="K147" s="21"/>
      <c r="L147" s="21"/>
      <c r="M147" s="22">
        <v>5</v>
      </c>
      <c r="N147" s="22"/>
      <c r="O147" s="23">
        <v>350000</v>
      </c>
      <c r="P147" s="23"/>
      <c r="Q147" s="23"/>
      <c r="R147" s="23">
        <f t="shared" si="14"/>
        <v>1750000</v>
      </c>
      <c r="S147" s="23"/>
      <c r="T147" s="23"/>
      <c r="U147" s="24" t="s">
        <v>435</v>
      </c>
      <c r="V147" s="24"/>
      <c r="W147" s="24"/>
      <c r="X147" s="24"/>
      <c r="Y147" s="24"/>
      <c r="Z147" s="25"/>
    </row>
    <row r="148" spans="1:26" ht="22.95" customHeight="1" x14ac:dyDescent="0.4">
      <c r="A148" s="91"/>
      <c r="B148" s="92"/>
      <c r="C148" s="92"/>
      <c r="D148" s="21" t="s">
        <v>212</v>
      </c>
      <c r="E148" s="21"/>
      <c r="F148" s="21"/>
      <c r="G148" s="21"/>
      <c r="H148" s="49"/>
      <c r="I148" s="49"/>
      <c r="J148" s="49"/>
      <c r="K148" s="21"/>
      <c r="L148" s="21"/>
      <c r="M148" s="22">
        <v>1</v>
      </c>
      <c r="N148" s="22"/>
      <c r="O148" s="23">
        <v>480000</v>
      </c>
      <c r="P148" s="23"/>
      <c r="Q148" s="23"/>
      <c r="R148" s="23">
        <f t="shared" si="14"/>
        <v>480000</v>
      </c>
      <c r="S148" s="23"/>
      <c r="T148" s="23"/>
      <c r="U148" s="24" t="s">
        <v>213</v>
      </c>
      <c r="V148" s="24"/>
      <c r="W148" s="24"/>
      <c r="X148" s="24"/>
      <c r="Y148" s="24"/>
      <c r="Z148" s="25"/>
    </row>
    <row r="149" spans="1:26" ht="22.95" customHeight="1" x14ac:dyDescent="0.4">
      <c r="A149" s="91"/>
      <c r="B149" s="92"/>
      <c r="C149" s="92"/>
      <c r="D149" s="21" t="s">
        <v>431</v>
      </c>
      <c r="E149" s="21"/>
      <c r="F149" s="21"/>
      <c r="G149" s="21"/>
      <c r="H149" s="57" t="s">
        <v>432</v>
      </c>
      <c r="I149" s="57"/>
      <c r="J149" s="57"/>
      <c r="K149" s="21"/>
      <c r="L149" s="21"/>
      <c r="M149" s="22">
        <v>0</v>
      </c>
      <c r="N149" s="22"/>
      <c r="O149" s="23">
        <v>700000</v>
      </c>
      <c r="P149" s="23"/>
      <c r="Q149" s="23"/>
      <c r="R149" s="23">
        <f t="shared" ref="R149" si="15">M149*O149</f>
        <v>0</v>
      </c>
      <c r="S149" s="23"/>
      <c r="T149" s="23"/>
      <c r="U149" s="24" t="s">
        <v>214</v>
      </c>
      <c r="V149" s="24"/>
      <c r="W149" s="24"/>
      <c r="X149" s="24"/>
      <c r="Y149" s="24"/>
      <c r="Z149" s="25"/>
    </row>
    <row r="150" spans="1:26" ht="22.95" customHeight="1" x14ac:dyDescent="0.4">
      <c r="A150" s="91"/>
      <c r="B150" s="92"/>
      <c r="C150" s="92"/>
      <c r="D150" s="21" t="s">
        <v>433</v>
      </c>
      <c r="E150" s="21"/>
      <c r="F150" s="21"/>
      <c r="G150" s="21"/>
      <c r="H150" s="49"/>
      <c r="I150" s="49"/>
      <c r="J150" s="49"/>
      <c r="K150" s="21"/>
      <c r="L150" s="21"/>
      <c r="M150" s="22">
        <v>0</v>
      </c>
      <c r="N150" s="22"/>
      <c r="O150" s="23">
        <v>180000</v>
      </c>
      <c r="P150" s="23"/>
      <c r="Q150" s="23"/>
      <c r="R150" s="23">
        <f t="shared" si="14"/>
        <v>0</v>
      </c>
      <c r="S150" s="23"/>
      <c r="T150" s="23"/>
      <c r="U150" s="24" t="s">
        <v>192</v>
      </c>
      <c r="V150" s="24"/>
      <c r="W150" s="24"/>
      <c r="X150" s="24"/>
      <c r="Y150" s="24"/>
      <c r="Z150" s="25"/>
    </row>
    <row r="151" spans="1:26" ht="22.95" customHeight="1" x14ac:dyDescent="0.4">
      <c r="A151" s="91"/>
      <c r="B151" s="92"/>
      <c r="C151" s="92"/>
      <c r="D151" s="21" t="s">
        <v>464</v>
      </c>
      <c r="E151" s="21"/>
      <c r="F151" s="21"/>
      <c r="G151" s="21"/>
      <c r="H151" s="57" t="s">
        <v>474</v>
      </c>
      <c r="I151" s="49"/>
      <c r="J151" s="49"/>
      <c r="K151" s="21" t="s">
        <v>462</v>
      </c>
      <c r="L151" s="21"/>
      <c r="M151" s="22">
        <v>0</v>
      </c>
      <c r="N151" s="22"/>
      <c r="O151" s="23">
        <v>480000</v>
      </c>
      <c r="P151" s="23"/>
      <c r="Q151" s="23"/>
      <c r="R151" s="23">
        <f t="shared" si="14"/>
        <v>0</v>
      </c>
      <c r="S151" s="23"/>
      <c r="T151" s="23"/>
      <c r="U151" s="80" t="s">
        <v>466</v>
      </c>
      <c r="V151" s="24"/>
      <c r="W151" s="24"/>
      <c r="X151" s="24"/>
      <c r="Y151" s="24"/>
      <c r="Z151" s="25"/>
    </row>
    <row r="152" spans="1:26" ht="22.95" customHeight="1" x14ac:dyDescent="0.4">
      <c r="A152" s="91"/>
      <c r="B152" s="92"/>
      <c r="C152" s="92"/>
      <c r="D152" s="21" t="s">
        <v>465</v>
      </c>
      <c r="E152" s="21"/>
      <c r="F152" s="21"/>
      <c r="G152" s="21"/>
      <c r="H152" s="57" t="s">
        <v>475</v>
      </c>
      <c r="I152" s="49"/>
      <c r="J152" s="49"/>
      <c r="K152" s="21"/>
      <c r="L152" s="21"/>
      <c r="M152" s="22">
        <v>0</v>
      </c>
      <c r="N152" s="22"/>
      <c r="O152" s="23">
        <v>400000</v>
      </c>
      <c r="P152" s="23"/>
      <c r="Q152" s="23"/>
      <c r="R152" s="23">
        <f t="shared" si="14"/>
        <v>0</v>
      </c>
      <c r="S152" s="23"/>
      <c r="T152" s="23"/>
      <c r="U152" s="80" t="s">
        <v>467</v>
      </c>
      <c r="V152" s="24"/>
      <c r="W152" s="24"/>
      <c r="X152" s="24"/>
      <c r="Y152" s="24"/>
      <c r="Z152" s="25"/>
    </row>
    <row r="153" spans="1:26" ht="22.95" customHeight="1" x14ac:dyDescent="0.4">
      <c r="A153" s="91"/>
      <c r="B153" s="92"/>
      <c r="C153" s="92"/>
      <c r="D153" s="21" t="s">
        <v>463</v>
      </c>
      <c r="E153" s="21"/>
      <c r="F153" s="21"/>
      <c r="G153" s="21"/>
      <c r="H153" s="21"/>
      <c r="I153" s="21"/>
      <c r="J153" s="21"/>
      <c r="K153" s="21"/>
      <c r="L153" s="21"/>
      <c r="M153" s="22">
        <v>0</v>
      </c>
      <c r="N153" s="22"/>
      <c r="O153" s="23">
        <v>1200000</v>
      </c>
      <c r="P153" s="23"/>
      <c r="Q153" s="23"/>
      <c r="R153" s="23">
        <f t="shared" ref="R153" si="16">M153*O153</f>
        <v>0</v>
      </c>
      <c r="S153" s="23"/>
      <c r="T153" s="23"/>
      <c r="U153" s="24"/>
      <c r="V153" s="24"/>
      <c r="W153" s="24"/>
      <c r="X153" s="24"/>
      <c r="Y153" s="24"/>
      <c r="Z153" s="25"/>
    </row>
    <row r="154" spans="1:26" ht="22.95" customHeight="1" x14ac:dyDescent="0.4">
      <c r="A154" s="91"/>
      <c r="B154" s="92"/>
      <c r="C154" s="92"/>
      <c r="D154" s="21"/>
      <c r="E154" s="21"/>
      <c r="F154" s="21"/>
      <c r="G154" s="21"/>
      <c r="H154" s="21"/>
      <c r="I154" s="21"/>
      <c r="J154" s="21"/>
      <c r="K154" s="21"/>
      <c r="L154" s="21"/>
      <c r="M154" s="22"/>
      <c r="N154" s="22"/>
      <c r="O154" s="23"/>
      <c r="P154" s="23"/>
      <c r="Q154" s="23"/>
      <c r="R154" s="23"/>
      <c r="S154" s="23"/>
      <c r="T154" s="23"/>
      <c r="U154" s="24"/>
      <c r="V154" s="24"/>
      <c r="W154" s="24"/>
      <c r="X154" s="24"/>
      <c r="Y154" s="24"/>
      <c r="Z154" s="25"/>
    </row>
    <row r="155" spans="1:26" ht="22.95" customHeight="1" x14ac:dyDescent="0.4">
      <c r="A155" s="91"/>
      <c r="B155" s="92"/>
      <c r="C155" s="92"/>
      <c r="D155" s="62" t="s">
        <v>220</v>
      </c>
      <c r="E155" s="62"/>
      <c r="F155" s="62"/>
      <c r="G155" s="62"/>
      <c r="H155" s="62"/>
      <c r="I155" s="62"/>
      <c r="J155" s="62"/>
      <c r="K155" s="62"/>
      <c r="L155" s="62"/>
      <c r="M155" s="81"/>
      <c r="N155" s="81"/>
      <c r="O155" s="82"/>
      <c r="P155" s="82"/>
      <c r="Q155" s="82"/>
      <c r="R155" s="82">
        <f>SUM(R144:R154)</f>
        <v>6130000</v>
      </c>
      <c r="S155" s="82"/>
      <c r="T155" s="82"/>
      <c r="U155" s="24"/>
      <c r="V155" s="24"/>
      <c r="W155" s="24"/>
      <c r="X155" s="24"/>
      <c r="Y155" s="24"/>
      <c r="Z155" s="25"/>
    </row>
    <row r="156" spans="1:26" ht="10.050000000000001" customHeight="1" x14ac:dyDescent="0.4">
      <c r="A156" s="156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63"/>
    </row>
    <row r="157" spans="1:26" ht="22.95" customHeight="1" x14ac:dyDescent="0.4">
      <c r="A157" s="91" t="s">
        <v>221</v>
      </c>
      <c r="B157" s="92"/>
      <c r="C157" s="92"/>
      <c r="D157" s="21" t="s">
        <v>222</v>
      </c>
      <c r="E157" s="21"/>
      <c r="F157" s="21"/>
      <c r="G157" s="21"/>
      <c r="H157" s="49"/>
      <c r="I157" s="49"/>
      <c r="J157" s="49"/>
      <c r="K157" s="21" t="s">
        <v>468</v>
      </c>
      <c r="L157" s="21"/>
      <c r="M157" s="22">
        <v>32</v>
      </c>
      <c r="N157" s="22"/>
      <c r="O157" s="23">
        <v>220000</v>
      </c>
      <c r="P157" s="23"/>
      <c r="Q157" s="23"/>
      <c r="R157" s="23">
        <f>M157*O157</f>
        <v>7040000</v>
      </c>
      <c r="S157" s="23"/>
      <c r="T157" s="23"/>
      <c r="U157" s="80" t="s">
        <v>473</v>
      </c>
      <c r="V157" s="24"/>
      <c r="W157" s="24"/>
      <c r="X157" s="24"/>
      <c r="Y157" s="24"/>
      <c r="Z157" s="25"/>
    </row>
    <row r="158" spans="1:26" ht="22.95" customHeight="1" x14ac:dyDescent="0.4">
      <c r="A158" s="91"/>
      <c r="B158" s="92"/>
      <c r="C158" s="92"/>
      <c r="D158" s="21" t="s">
        <v>223</v>
      </c>
      <c r="E158" s="21"/>
      <c r="F158" s="21"/>
      <c r="G158" s="21"/>
      <c r="H158" s="49"/>
      <c r="I158" s="49"/>
      <c r="J158" s="49"/>
      <c r="K158" s="21"/>
      <c r="L158" s="21"/>
      <c r="M158" s="22">
        <v>0</v>
      </c>
      <c r="N158" s="22"/>
      <c r="O158" s="23"/>
      <c r="P158" s="23"/>
      <c r="Q158" s="23"/>
      <c r="R158" s="23">
        <v>0</v>
      </c>
      <c r="S158" s="23"/>
      <c r="T158" s="23"/>
      <c r="U158" s="24" t="s">
        <v>226</v>
      </c>
      <c r="V158" s="24"/>
      <c r="W158" s="24"/>
      <c r="X158" s="24"/>
      <c r="Y158" s="24"/>
      <c r="Z158" s="25"/>
    </row>
    <row r="159" spans="1:26" ht="22.95" customHeight="1" x14ac:dyDescent="0.4">
      <c r="A159" s="91"/>
      <c r="B159" s="92"/>
      <c r="C159" s="92"/>
      <c r="D159" s="21" t="s">
        <v>224</v>
      </c>
      <c r="E159" s="21"/>
      <c r="F159" s="21"/>
      <c r="G159" s="21"/>
      <c r="H159" s="49" t="s">
        <v>225</v>
      </c>
      <c r="I159" s="49"/>
      <c r="J159" s="49"/>
      <c r="K159" s="21" t="s">
        <v>120</v>
      </c>
      <c r="L159" s="21"/>
      <c r="M159" s="22">
        <v>32</v>
      </c>
      <c r="N159" s="22"/>
      <c r="O159" s="23">
        <v>30000</v>
      </c>
      <c r="P159" s="23"/>
      <c r="Q159" s="23"/>
      <c r="R159" s="23">
        <f>M159*O159</f>
        <v>960000</v>
      </c>
      <c r="S159" s="23"/>
      <c r="T159" s="23"/>
      <c r="U159" s="24" t="s">
        <v>227</v>
      </c>
      <c r="V159" s="24"/>
      <c r="W159" s="24"/>
      <c r="X159" s="24"/>
      <c r="Y159" s="24"/>
      <c r="Z159" s="25"/>
    </row>
    <row r="160" spans="1:26" ht="22.95" customHeight="1" x14ac:dyDescent="0.4">
      <c r="A160" s="93"/>
      <c r="B160" s="94"/>
      <c r="C160" s="94"/>
      <c r="D160" s="21"/>
      <c r="E160" s="21"/>
      <c r="F160" s="21"/>
      <c r="G160" s="21"/>
      <c r="H160" s="21"/>
      <c r="I160" s="21"/>
      <c r="J160" s="21"/>
      <c r="K160" s="21"/>
      <c r="L160" s="21"/>
      <c r="M160" s="22"/>
      <c r="N160" s="22"/>
      <c r="O160" s="23"/>
      <c r="P160" s="23"/>
      <c r="Q160" s="23"/>
      <c r="R160" s="23"/>
      <c r="S160" s="23"/>
      <c r="T160" s="23"/>
      <c r="U160" s="24"/>
      <c r="V160" s="24"/>
      <c r="W160" s="24"/>
      <c r="X160" s="24"/>
      <c r="Y160" s="24"/>
      <c r="Z160" s="25"/>
    </row>
    <row r="161" spans="1:26" ht="22.95" customHeight="1" x14ac:dyDescent="0.4">
      <c r="A161" s="93"/>
      <c r="B161" s="94"/>
      <c r="C161" s="94"/>
      <c r="D161" s="85" t="s">
        <v>228</v>
      </c>
      <c r="E161" s="85"/>
      <c r="F161" s="85"/>
      <c r="G161" s="85"/>
      <c r="H161" s="85"/>
      <c r="I161" s="85"/>
      <c r="J161" s="85"/>
      <c r="K161" s="85"/>
      <c r="L161" s="85"/>
      <c r="M161" s="86"/>
      <c r="N161" s="86"/>
      <c r="O161" s="87"/>
      <c r="P161" s="87"/>
      <c r="Q161" s="87"/>
      <c r="R161" s="87">
        <f>SUM(R157:R160)</f>
        <v>8000000</v>
      </c>
      <c r="S161" s="87"/>
      <c r="T161" s="87"/>
      <c r="U161" s="83"/>
      <c r="V161" s="83"/>
      <c r="W161" s="83"/>
      <c r="X161" s="83"/>
      <c r="Y161" s="83"/>
      <c r="Z161" s="84"/>
    </row>
    <row r="162" spans="1:26" ht="10.050000000000001" customHeight="1" x14ac:dyDescent="0.4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4"/>
    </row>
    <row r="163" spans="1:26" ht="22.95" customHeight="1" x14ac:dyDescent="0.4">
      <c r="A163" s="89" t="s">
        <v>229</v>
      </c>
      <c r="B163" s="90"/>
      <c r="C163" s="90"/>
      <c r="D163" s="55" t="s">
        <v>230</v>
      </c>
      <c r="E163" s="55"/>
      <c r="F163" s="55"/>
      <c r="G163" s="55"/>
      <c r="H163" s="76"/>
      <c r="I163" s="76"/>
      <c r="J163" s="76"/>
      <c r="K163" s="55" t="s">
        <v>468</v>
      </c>
      <c r="L163" s="55"/>
      <c r="M163" s="56">
        <v>32</v>
      </c>
      <c r="N163" s="56"/>
      <c r="O163" s="51">
        <v>200000</v>
      </c>
      <c r="P163" s="51"/>
      <c r="Q163" s="51"/>
      <c r="R163" s="51">
        <v>6400000</v>
      </c>
      <c r="S163" s="51"/>
      <c r="T163" s="51"/>
      <c r="U163" s="78" t="s">
        <v>235</v>
      </c>
      <c r="V163" s="78"/>
      <c r="W163" s="78"/>
      <c r="X163" s="78"/>
      <c r="Y163" s="78"/>
      <c r="Z163" s="79"/>
    </row>
    <row r="164" spans="1:26" ht="22.95" customHeight="1" x14ac:dyDescent="0.4">
      <c r="A164" s="91"/>
      <c r="B164" s="92"/>
      <c r="C164" s="92"/>
      <c r="D164" s="21" t="s">
        <v>231</v>
      </c>
      <c r="E164" s="21"/>
      <c r="F164" s="21"/>
      <c r="G164" s="21"/>
      <c r="H164" s="49"/>
      <c r="I164" s="49"/>
      <c r="J164" s="49"/>
      <c r="K164" s="21"/>
      <c r="L164" s="21"/>
      <c r="M164" s="22"/>
      <c r="N164" s="22"/>
      <c r="O164" s="23"/>
      <c r="P164" s="23"/>
      <c r="Q164" s="23"/>
      <c r="R164" s="51">
        <v>1200000</v>
      </c>
      <c r="S164" s="51"/>
      <c r="T164" s="51"/>
      <c r="U164" s="24" t="s">
        <v>236</v>
      </c>
      <c r="V164" s="24"/>
      <c r="W164" s="24"/>
      <c r="X164" s="24"/>
      <c r="Y164" s="24"/>
      <c r="Z164" s="25"/>
    </row>
    <row r="165" spans="1:26" ht="22.95" customHeight="1" x14ac:dyDescent="0.4">
      <c r="A165" s="91"/>
      <c r="B165" s="92"/>
      <c r="C165" s="92"/>
      <c r="D165" s="21" t="s">
        <v>232</v>
      </c>
      <c r="E165" s="21"/>
      <c r="F165" s="21"/>
      <c r="G165" s="21"/>
      <c r="H165" s="49" t="s">
        <v>494</v>
      </c>
      <c r="I165" s="49"/>
      <c r="J165" s="49"/>
      <c r="K165" s="21"/>
      <c r="L165" s="21"/>
      <c r="M165" s="22"/>
      <c r="N165" s="22"/>
      <c r="O165" s="23" t="s">
        <v>233</v>
      </c>
      <c r="P165" s="23"/>
      <c r="Q165" s="23"/>
      <c r="R165" s="51"/>
      <c r="S165" s="51"/>
      <c r="T165" s="51"/>
      <c r="U165" s="24" t="s">
        <v>234</v>
      </c>
      <c r="V165" s="24"/>
      <c r="W165" s="24"/>
      <c r="X165" s="24"/>
      <c r="Y165" s="24"/>
      <c r="Z165" s="25"/>
    </row>
    <row r="166" spans="1:26" ht="22.95" customHeight="1" x14ac:dyDescent="0.4">
      <c r="A166" s="91" t="s">
        <v>237</v>
      </c>
      <c r="B166" s="92"/>
      <c r="C166" s="92"/>
      <c r="D166" s="21" t="s">
        <v>238</v>
      </c>
      <c r="E166" s="21"/>
      <c r="F166" s="21"/>
      <c r="G166" s="21"/>
      <c r="H166" s="49"/>
      <c r="I166" s="49"/>
      <c r="J166" s="49"/>
      <c r="K166" s="21"/>
      <c r="L166" s="21"/>
      <c r="M166" s="22"/>
      <c r="N166" s="22"/>
      <c r="O166" s="23"/>
      <c r="P166" s="23"/>
      <c r="Q166" s="23"/>
      <c r="R166" s="51">
        <v>1000000</v>
      </c>
      <c r="S166" s="51"/>
      <c r="T166" s="51"/>
      <c r="U166" s="24"/>
      <c r="V166" s="24"/>
      <c r="W166" s="24"/>
      <c r="X166" s="24"/>
      <c r="Y166" s="24"/>
      <c r="Z166" s="25"/>
    </row>
    <row r="167" spans="1:26" ht="22.95" customHeight="1" x14ac:dyDescent="0.4">
      <c r="A167" s="91" t="s">
        <v>239</v>
      </c>
      <c r="B167" s="92"/>
      <c r="C167" s="92"/>
      <c r="D167" s="21"/>
      <c r="E167" s="21"/>
      <c r="F167" s="21"/>
      <c r="G167" s="21"/>
      <c r="H167" s="49"/>
      <c r="I167" s="49"/>
      <c r="J167" s="49"/>
      <c r="K167" s="21" t="s">
        <v>120</v>
      </c>
      <c r="L167" s="21"/>
      <c r="M167" s="22">
        <v>32</v>
      </c>
      <c r="N167" s="22"/>
      <c r="O167" s="23">
        <v>80000</v>
      </c>
      <c r="P167" s="23"/>
      <c r="Q167" s="23"/>
      <c r="R167" s="51">
        <f t="shared" ref="R167:R176" si="17">M167*O167</f>
        <v>2560000</v>
      </c>
      <c r="S167" s="51"/>
      <c r="T167" s="51"/>
      <c r="U167" s="24" t="s">
        <v>240</v>
      </c>
      <c r="V167" s="24"/>
      <c r="W167" s="24"/>
      <c r="X167" s="24"/>
      <c r="Y167" s="24"/>
      <c r="Z167" s="25"/>
    </row>
    <row r="168" spans="1:26" ht="22.95" customHeight="1" x14ac:dyDescent="0.4">
      <c r="A168" s="91" t="s">
        <v>241</v>
      </c>
      <c r="B168" s="92"/>
      <c r="C168" s="92"/>
      <c r="D168" s="21" t="s">
        <v>242</v>
      </c>
      <c r="E168" s="21"/>
      <c r="F168" s="21"/>
      <c r="G168" s="21"/>
      <c r="H168" s="49"/>
      <c r="I168" s="49"/>
      <c r="J168" s="49"/>
      <c r="K168" s="21" t="s">
        <v>120</v>
      </c>
      <c r="L168" s="21"/>
      <c r="M168" s="22">
        <v>32</v>
      </c>
      <c r="N168" s="22"/>
      <c r="O168" s="23">
        <v>125000</v>
      </c>
      <c r="P168" s="23"/>
      <c r="Q168" s="23"/>
      <c r="R168" s="51">
        <f t="shared" si="17"/>
        <v>4000000</v>
      </c>
      <c r="S168" s="51"/>
      <c r="T168" s="51"/>
      <c r="U168" s="24" t="s">
        <v>243</v>
      </c>
      <c r="V168" s="24"/>
      <c r="W168" s="24"/>
      <c r="X168" s="24"/>
      <c r="Y168" s="24"/>
      <c r="Z168" s="25"/>
    </row>
    <row r="169" spans="1:26" ht="22.95" customHeight="1" x14ac:dyDescent="0.4">
      <c r="A169" s="91" t="s">
        <v>191</v>
      </c>
      <c r="B169" s="92"/>
      <c r="C169" s="92"/>
      <c r="D169" s="21" t="s">
        <v>443</v>
      </c>
      <c r="E169" s="21"/>
      <c r="F169" s="21"/>
      <c r="G169" s="21"/>
      <c r="H169" s="49" t="s">
        <v>442</v>
      </c>
      <c r="I169" s="49"/>
      <c r="J169" s="49"/>
      <c r="K169" s="21" t="s">
        <v>461</v>
      </c>
      <c r="L169" s="21"/>
      <c r="M169" s="22">
        <v>3</v>
      </c>
      <c r="N169" s="22"/>
      <c r="O169" s="23">
        <v>2500000</v>
      </c>
      <c r="P169" s="23"/>
      <c r="Q169" s="23"/>
      <c r="R169" s="51">
        <f t="shared" si="17"/>
        <v>7500000</v>
      </c>
      <c r="S169" s="51"/>
      <c r="T169" s="51"/>
      <c r="U169" s="80" t="s">
        <v>469</v>
      </c>
      <c r="V169" s="24"/>
      <c r="W169" s="24"/>
      <c r="X169" s="24"/>
      <c r="Y169" s="24"/>
      <c r="Z169" s="25"/>
    </row>
    <row r="170" spans="1:26" ht="22.95" customHeight="1" x14ac:dyDescent="0.4">
      <c r="A170" s="91" t="s">
        <v>244</v>
      </c>
      <c r="B170" s="92"/>
      <c r="C170" s="92"/>
      <c r="D170" s="21" t="s">
        <v>245</v>
      </c>
      <c r="E170" s="21"/>
      <c r="F170" s="21"/>
      <c r="G170" s="21"/>
      <c r="H170" s="49" t="s">
        <v>246</v>
      </c>
      <c r="I170" s="49"/>
      <c r="J170" s="49"/>
      <c r="K170" s="21"/>
      <c r="L170" s="21"/>
      <c r="M170" s="22">
        <v>1</v>
      </c>
      <c r="N170" s="22"/>
      <c r="O170" s="23">
        <v>120000</v>
      </c>
      <c r="P170" s="23"/>
      <c r="Q170" s="23"/>
      <c r="R170" s="51">
        <f t="shared" si="17"/>
        <v>120000</v>
      </c>
      <c r="S170" s="51"/>
      <c r="T170" s="51"/>
      <c r="U170" s="24" t="s">
        <v>401</v>
      </c>
      <c r="V170" s="24"/>
      <c r="W170" s="24"/>
      <c r="X170" s="24"/>
      <c r="Y170" s="24"/>
      <c r="Z170" s="25"/>
    </row>
    <row r="171" spans="1:26" ht="22.95" customHeight="1" x14ac:dyDescent="0.4">
      <c r="A171" s="91"/>
      <c r="B171" s="92"/>
      <c r="C171" s="92"/>
      <c r="D171" s="21" t="s">
        <v>247</v>
      </c>
      <c r="E171" s="21"/>
      <c r="F171" s="21"/>
      <c r="G171" s="21"/>
      <c r="H171" s="49" t="s">
        <v>248</v>
      </c>
      <c r="I171" s="49"/>
      <c r="J171" s="49"/>
      <c r="K171" s="21"/>
      <c r="L171" s="21"/>
      <c r="M171" s="22">
        <v>1</v>
      </c>
      <c r="N171" s="22"/>
      <c r="O171" s="23">
        <v>190000</v>
      </c>
      <c r="P171" s="23"/>
      <c r="Q171" s="23"/>
      <c r="R171" s="51">
        <f t="shared" si="17"/>
        <v>190000</v>
      </c>
      <c r="S171" s="51"/>
      <c r="T171" s="51"/>
      <c r="U171" s="24"/>
      <c r="V171" s="24"/>
      <c r="W171" s="24"/>
      <c r="X171" s="24"/>
      <c r="Y171" s="24"/>
      <c r="Z171" s="25"/>
    </row>
    <row r="172" spans="1:26" ht="22.95" customHeight="1" x14ac:dyDescent="0.4">
      <c r="A172" s="91"/>
      <c r="B172" s="92"/>
      <c r="C172" s="92"/>
      <c r="D172" s="21" t="s">
        <v>503</v>
      </c>
      <c r="E172" s="21"/>
      <c r="F172" s="21"/>
      <c r="G172" s="21"/>
      <c r="H172" s="49" t="s">
        <v>504</v>
      </c>
      <c r="I172" s="49"/>
      <c r="J172" s="49"/>
      <c r="K172" s="21"/>
      <c r="L172" s="21"/>
      <c r="M172" s="22"/>
      <c r="N172" s="22"/>
      <c r="O172" s="50"/>
      <c r="P172" s="50"/>
      <c r="Q172" s="50"/>
      <c r="R172" s="51">
        <v>1500000</v>
      </c>
      <c r="S172" s="51"/>
      <c r="T172" s="51"/>
      <c r="U172" s="24"/>
      <c r="V172" s="24"/>
      <c r="W172" s="24"/>
      <c r="X172" s="24"/>
      <c r="Y172" s="24"/>
      <c r="Z172" s="25"/>
    </row>
    <row r="173" spans="1:26" ht="22.95" customHeight="1" x14ac:dyDescent="0.4">
      <c r="A173" s="91"/>
      <c r="B173" s="92"/>
      <c r="C173" s="92"/>
      <c r="D173" s="21" t="s">
        <v>249</v>
      </c>
      <c r="E173" s="21"/>
      <c r="F173" s="21"/>
      <c r="G173" s="21"/>
      <c r="H173" s="49" t="s">
        <v>250</v>
      </c>
      <c r="I173" s="49"/>
      <c r="J173" s="49"/>
      <c r="K173" s="21" t="s">
        <v>141</v>
      </c>
      <c r="L173" s="21"/>
      <c r="M173" s="22">
        <v>42</v>
      </c>
      <c r="N173" s="22"/>
      <c r="O173" s="23">
        <v>50000</v>
      </c>
      <c r="P173" s="23"/>
      <c r="Q173" s="23"/>
      <c r="R173" s="51">
        <f t="shared" si="17"/>
        <v>2100000</v>
      </c>
      <c r="S173" s="51"/>
      <c r="T173" s="51"/>
      <c r="U173" s="24" t="s">
        <v>251</v>
      </c>
      <c r="V173" s="24"/>
      <c r="W173" s="24"/>
      <c r="X173" s="24"/>
      <c r="Y173" s="24"/>
      <c r="Z173" s="25"/>
    </row>
    <row r="174" spans="1:26" ht="22.95" customHeight="1" x14ac:dyDescent="0.4">
      <c r="A174" s="91" t="s">
        <v>252</v>
      </c>
      <c r="B174" s="92"/>
      <c r="C174" s="92"/>
      <c r="D174" s="21" t="s">
        <v>253</v>
      </c>
      <c r="E174" s="21"/>
      <c r="F174" s="21"/>
      <c r="G174" s="21"/>
      <c r="H174" s="49" t="s">
        <v>254</v>
      </c>
      <c r="I174" s="49"/>
      <c r="J174" s="49"/>
      <c r="K174" s="21" t="s">
        <v>491</v>
      </c>
      <c r="L174" s="21"/>
      <c r="M174" s="22">
        <v>32</v>
      </c>
      <c r="N174" s="22"/>
      <c r="O174" s="23">
        <v>80000</v>
      </c>
      <c r="P174" s="23"/>
      <c r="Q174" s="23"/>
      <c r="R174" s="51">
        <v>2500000</v>
      </c>
      <c r="S174" s="51"/>
      <c r="T174" s="51"/>
      <c r="U174" s="24" t="s">
        <v>492</v>
      </c>
      <c r="V174" s="24"/>
      <c r="W174" s="24"/>
      <c r="X174" s="24"/>
      <c r="Y174" s="24"/>
      <c r="Z174" s="25"/>
    </row>
    <row r="175" spans="1:26" ht="22.95" customHeight="1" x14ac:dyDescent="0.4">
      <c r="A175" s="91"/>
      <c r="B175" s="92"/>
      <c r="C175" s="92"/>
      <c r="D175" s="21" t="s">
        <v>255</v>
      </c>
      <c r="E175" s="21"/>
      <c r="F175" s="21"/>
      <c r="G175" s="21"/>
      <c r="H175" s="49" t="s">
        <v>256</v>
      </c>
      <c r="I175" s="49"/>
      <c r="J175" s="49"/>
      <c r="K175" s="21" t="s">
        <v>141</v>
      </c>
      <c r="L175" s="21"/>
      <c r="M175" s="22">
        <v>42</v>
      </c>
      <c r="N175" s="22"/>
      <c r="O175" s="23">
        <v>80000</v>
      </c>
      <c r="P175" s="23"/>
      <c r="Q175" s="23"/>
      <c r="R175" s="51">
        <f t="shared" si="17"/>
        <v>3360000</v>
      </c>
      <c r="S175" s="51"/>
      <c r="T175" s="51"/>
      <c r="U175" s="24"/>
      <c r="V175" s="24"/>
      <c r="W175" s="24"/>
      <c r="X175" s="24"/>
      <c r="Y175" s="24"/>
      <c r="Z175" s="25"/>
    </row>
    <row r="176" spans="1:26" ht="22.95" customHeight="1" x14ac:dyDescent="0.4">
      <c r="A176" s="91" t="s">
        <v>257</v>
      </c>
      <c r="B176" s="92"/>
      <c r="C176" s="92"/>
      <c r="D176" s="21" t="s">
        <v>493</v>
      </c>
      <c r="E176" s="21"/>
      <c r="F176" s="21"/>
      <c r="G176" s="21"/>
      <c r="H176" s="49" t="s">
        <v>233</v>
      </c>
      <c r="I176" s="49"/>
      <c r="J176" s="49"/>
      <c r="K176" s="21"/>
      <c r="L176" s="21"/>
      <c r="M176" s="22"/>
      <c r="N176" s="22"/>
      <c r="O176" s="23"/>
      <c r="P176" s="23"/>
      <c r="Q176" s="23"/>
      <c r="R176" s="51">
        <f t="shared" si="17"/>
        <v>0</v>
      </c>
      <c r="S176" s="51"/>
      <c r="T176" s="51"/>
      <c r="U176" s="24" t="s">
        <v>258</v>
      </c>
      <c r="V176" s="24"/>
      <c r="W176" s="24"/>
      <c r="X176" s="24"/>
      <c r="Y176" s="24"/>
      <c r="Z176" s="25"/>
    </row>
    <row r="177" spans="1:26" ht="22.95" customHeight="1" x14ac:dyDescent="0.4">
      <c r="A177" s="91"/>
      <c r="B177" s="92"/>
      <c r="C177" s="92"/>
      <c r="D177" s="62" t="s">
        <v>259</v>
      </c>
      <c r="E177" s="62"/>
      <c r="F177" s="62"/>
      <c r="G177" s="62"/>
      <c r="H177" s="62"/>
      <c r="I177" s="62"/>
      <c r="J177" s="62"/>
      <c r="K177" s="62"/>
      <c r="L177" s="62"/>
      <c r="M177" s="81"/>
      <c r="N177" s="81"/>
      <c r="O177" s="82"/>
      <c r="P177" s="82"/>
      <c r="Q177" s="82"/>
      <c r="R177" s="82">
        <f>SUM(R163:R176)</f>
        <v>32430000</v>
      </c>
      <c r="S177" s="82"/>
      <c r="T177" s="82"/>
      <c r="U177" s="24"/>
      <c r="V177" s="24"/>
      <c r="W177" s="24"/>
      <c r="X177" s="24"/>
      <c r="Y177" s="24"/>
      <c r="Z177" s="25"/>
    </row>
    <row r="178" spans="1:26" ht="22.95" customHeight="1" x14ac:dyDescent="0.4">
      <c r="A178" s="91" t="s">
        <v>260</v>
      </c>
      <c r="B178" s="92"/>
      <c r="C178" s="92"/>
      <c r="D178" s="21" t="s">
        <v>261</v>
      </c>
      <c r="E178" s="21"/>
      <c r="F178" s="21"/>
      <c r="G178" s="21"/>
      <c r="H178" s="49" t="s">
        <v>262</v>
      </c>
      <c r="I178" s="49"/>
      <c r="J178" s="49"/>
      <c r="K178" s="21" t="s">
        <v>263</v>
      </c>
      <c r="L178" s="21"/>
      <c r="M178" s="22">
        <v>0</v>
      </c>
      <c r="N178" s="22"/>
      <c r="O178" s="23">
        <v>59400</v>
      </c>
      <c r="P178" s="23"/>
      <c r="Q178" s="23"/>
      <c r="R178" s="23">
        <f t="shared" ref="R178" si="18">M178*O178</f>
        <v>0</v>
      </c>
      <c r="S178" s="23"/>
      <c r="T178" s="23"/>
      <c r="U178" s="24" t="s">
        <v>264</v>
      </c>
      <c r="V178" s="24"/>
      <c r="W178" s="24"/>
      <c r="X178" s="24"/>
      <c r="Y178" s="24"/>
      <c r="Z178" s="25"/>
    </row>
    <row r="179" spans="1:26" ht="22.95" customHeight="1" x14ac:dyDescent="0.4">
      <c r="A179" s="91"/>
      <c r="B179" s="92"/>
      <c r="C179" s="92"/>
      <c r="D179" s="21" t="s">
        <v>265</v>
      </c>
      <c r="E179" s="21"/>
      <c r="F179" s="21"/>
      <c r="G179" s="21"/>
      <c r="H179" s="49" t="s">
        <v>266</v>
      </c>
      <c r="I179" s="49"/>
      <c r="J179" s="49"/>
      <c r="K179" s="21"/>
      <c r="L179" s="21"/>
      <c r="M179" s="22">
        <v>0</v>
      </c>
      <c r="N179" s="22"/>
      <c r="O179" s="23">
        <v>3300</v>
      </c>
      <c r="P179" s="23"/>
      <c r="Q179" s="23"/>
      <c r="R179" s="23">
        <f t="shared" ref="R179:R191" si="19">M179*O179</f>
        <v>0</v>
      </c>
      <c r="S179" s="23"/>
      <c r="T179" s="23"/>
      <c r="U179" s="24" t="s">
        <v>264</v>
      </c>
      <c r="V179" s="24"/>
      <c r="W179" s="24"/>
      <c r="X179" s="24"/>
      <c r="Y179" s="24"/>
      <c r="Z179" s="25"/>
    </row>
    <row r="180" spans="1:26" ht="22.95" customHeight="1" x14ac:dyDescent="0.4">
      <c r="A180" s="91"/>
      <c r="B180" s="92"/>
      <c r="C180" s="92"/>
      <c r="D180" s="21"/>
      <c r="E180" s="21"/>
      <c r="F180" s="21"/>
      <c r="G180" s="21"/>
      <c r="H180" s="49"/>
      <c r="I180" s="49"/>
      <c r="J180" s="49"/>
      <c r="K180" s="21"/>
      <c r="L180" s="21"/>
      <c r="M180" s="22"/>
      <c r="N180" s="22"/>
      <c r="O180" s="23"/>
      <c r="P180" s="23"/>
      <c r="Q180" s="23"/>
      <c r="R180" s="23">
        <f t="shared" si="19"/>
        <v>0</v>
      </c>
      <c r="S180" s="23"/>
      <c r="T180" s="23"/>
      <c r="U180" s="24"/>
      <c r="V180" s="24"/>
      <c r="W180" s="24"/>
      <c r="X180" s="24"/>
      <c r="Y180" s="24"/>
      <c r="Z180" s="25"/>
    </row>
    <row r="181" spans="1:26" ht="22.95" customHeight="1" x14ac:dyDescent="0.4">
      <c r="A181" s="91"/>
      <c r="B181" s="92"/>
      <c r="C181" s="92"/>
      <c r="D181" s="21" t="s">
        <v>267</v>
      </c>
      <c r="E181" s="21"/>
      <c r="F181" s="21"/>
      <c r="G181" s="21"/>
      <c r="H181" s="49" t="s">
        <v>268</v>
      </c>
      <c r="I181" s="49"/>
      <c r="J181" s="49"/>
      <c r="K181" s="21"/>
      <c r="L181" s="21"/>
      <c r="M181" s="22">
        <v>0</v>
      </c>
      <c r="N181" s="22"/>
      <c r="O181" s="23">
        <v>11220</v>
      </c>
      <c r="P181" s="23"/>
      <c r="Q181" s="23"/>
      <c r="R181" s="23">
        <f t="shared" si="19"/>
        <v>0</v>
      </c>
      <c r="S181" s="23"/>
      <c r="T181" s="23"/>
      <c r="U181" s="24" t="s">
        <v>269</v>
      </c>
      <c r="V181" s="24"/>
      <c r="W181" s="24"/>
      <c r="X181" s="24"/>
      <c r="Y181" s="24"/>
      <c r="Z181" s="25"/>
    </row>
    <row r="182" spans="1:26" ht="22.95" customHeight="1" x14ac:dyDescent="0.4">
      <c r="A182" s="91"/>
      <c r="B182" s="92"/>
      <c r="C182" s="92"/>
      <c r="D182" s="21"/>
      <c r="E182" s="21"/>
      <c r="F182" s="21"/>
      <c r="G182" s="21"/>
      <c r="H182" s="49" t="s">
        <v>270</v>
      </c>
      <c r="I182" s="49"/>
      <c r="J182" s="49"/>
      <c r="K182" s="21"/>
      <c r="L182" s="21"/>
      <c r="M182" s="22">
        <v>0</v>
      </c>
      <c r="N182" s="22"/>
      <c r="O182" s="23">
        <v>16900</v>
      </c>
      <c r="P182" s="23"/>
      <c r="Q182" s="23"/>
      <c r="R182" s="23">
        <f t="shared" si="19"/>
        <v>0</v>
      </c>
      <c r="S182" s="23"/>
      <c r="T182" s="23"/>
      <c r="U182" s="24" t="s">
        <v>271</v>
      </c>
      <c r="V182" s="24"/>
      <c r="W182" s="24"/>
      <c r="X182" s="24"/>
      <c r="Y182" s="24"/>
      <c r="Z182" s="25"/>
    </row>
    <row r="183" spans="1:26" ht="22.95" customHeight="1" x14ac:dyDescent="0.4">
      <c r="A183" s="91"/>
      <c r="B183" s="92"/>
      <c r="C183" s="92"/>
      <c r="D183" s="21"/>
      <c r="E183" s="21"/>
      <c r="F183" s="21"/>
      <c r="G183" s="21"/>
      <c r="H183" s="49"/>
      <c r="I183" s="49"/>
      <c r="J183" s="49"/>
      <c r="K183" s="21"/>
      <c r="L183" s="21"/>
      <c r="M183" s="22">
        <v>10</v>
      </c>
      <c r="N183" s="22"/>
      <c r="O183" s="23">
        <v>26800</v>
      </c>
      <c r="P183" s="23"/>
      <c r="Q183" s="23"/>
      <c r="R183" s="23">
        <f t="shared" si="19"/>
        <v>268000</v>
      </c>
      <c r="S183" s="23"/>
      <c r="T183" s="23"/>
      <c r="U183" s="24" t="s">
        <v>274</v>
      </c>
      <c r="V183" s="24"/>
      <c r="W183" s="24"/>
      <c r="X183" s="24"/>
      <c r="Y183" s="24"/>
      <c r="Z183" s="25"/>
    </row>
    <row r="184" spans="1:26" ht="22.95" customHeight="1" x14ac:dyDescent="0.4">
      <c r="A184" s="91"/>
      <c r="B184" s="92"/>
      <c r="C184" s="92"/>
      <c r="D184" s="21"/>
      <c r="E184" s="21"/>
      <c r="F184" s="21"/>
      <c r="G184" s="21"/>
      <c r="H184" s="49" t="s">
        <v>272</v>
      </c>
      <c r="I184" s="49"/>
      <c r="J184" s="49"/>
      <c r="K184" s="21"/>
      <c r="L184" s="21"/>
      <c r="M184" s="22">
        <v>0</v>
      </c>
      <c r="N184" s="22"/>
      <c r="O184" s="23">
        <v>26800</v>
      </c>
      <c r="P184" s="23"/>
      <c r="Q184" s="23"/>
      <c r="R184" s="23">
        <f t="shared" si="19"/>
        <v>0</v>
      </c>
      <c r="S184" s="23"/>
      <c r="T184" s="23"/>
      <c r="U184" s="74" t="s">
        <v>273</v>
      </c>
      <c r="V184" s="24"/>
      <c r="W184" s="24"/>
      <c r="X184" s="24"/>
      <c r="Y184" s="24"/>
      <c r="Z184" s="25"/>
    </row>
    <row r="185" spans="1:26" ht="22.95" customHeight="1" x14ac:dyDescent="0.4">
      <c r="A185" s="91"/>
      <c r="B185" s="92"/>
      <c r="C185" s="92"/>
      <c r="D185" s="21"/>
      <c r="E185" s="21"/>
      <c r="F185" s="21"/>
      <c r="G185" s="21"/>
      <c r="H185" s="49"/>
      <c r="I185" s="49"/>
      <c r="J185" s="49"/>
      <c r="K185" s="21"/>
      <c r="L185" s="21"/>
      <c r="M185" s="22">
        <v>15</v>
      </c>
      <c r="N185" s="22"/>
      <c r="O185" s="23">
        <v>38300</v>
      </c>
      <c r="P185" s="23"/>
      <c r="Q185" s="23"/>
      <c r="R185" s="23">
        <f t="shared" si="19"/>
        <v>574500</v>
      </c>
      <c r="S185" s="23"/>
      <c r="T185" s="23"/>
      <c r="U185" s="24" t="s">
        <v>274</v>
      </c>
      <c r="V185" s="24"/>
      <c r="W185" s="24"/>
      <c r="X185" s="24"/>
      <c r="Y185" s="24"/>
      <c r="Z185" s="25"/>
    </row>
    <row r="186" spans="1:26" ht="22.95" customHeight="1" x14ac:dyDescent="0.4">
      <c r="A186" s="91"/>
      <c r="B186" s="92"/>
      <c r="C186" s="92"/>
      <c r="D186" s="21" t="s">
        <v>275</v>
      </c>
      <c r="E186" s="21"/>
      <c r="F186" s="21"/>
      <c r="G186" s="21"/>
      <c r="H186" s="49"/>
      <c r="I186" s="49"/>
      <c r="J186" s="49"/>
      <c r="K186" s="21"/>
      <c r="L186" s="21"/>
      <c r="M186" s="22">
        <v>6</v>
      </c>
      <c r="N186" s="22"/>
      <c r="O186" s="23">
        <v>11000</v>
      </c>
      <c r="P186" s="23"/>
      <c r="Q186" s="23"/>
      <c r="R186" s="23">
        <f t="shared" si="19"/>
        <v>66000</v>
      </c>
      <c r="S186" s="23"/>
      <c r="T186" s="23"/>
      <c r="U186" s="24" t="s">
        <v>376</v>
      </c>
      <c r="V186" s="24"/>
      <c r="W186" s="24"/>
      <c r="X186" s="24"/>
      <c r="Y186" s="24"/>
      <c r="Z186" s="25"/>
    </row>
    <row r="187" spans="1:26" ht="22.95" customHeight="1" x14ac:dyDescent="0.4">
      <c r="A187" s="91"/>
      <c r="B187" s="92"/>
      <c r="C187" s="92"/>
      <c r="D187" s="21" t="s">
        <v>276</v>
      </c>
      <c r="E187" s="21"/>
      <c r="F187" s="21"/>
      <c r="G187" s="21"/>
      <c r="H187" s="49"/>
      <c r="I187" s="49"/>
      <c r="J187" s="49"/>
      <c r="K187" s="21"/>
      <c r="L187" s="21"/>
      <c r="M187" s="22">
        <v>1</v>
      </c>
      <c r="N187" s="22"/>
      <c r="O187" s="23">
        <v>13200</v>
      </c>
      <c r="P187" s="23"/>
      <c r="Q187" s="23"/>
      <c r="R187" s="23">
        <f t="shared" si="19"/>
        <v>13200</v>
      </c>
      <c r="S187" s="23"/>
      <c r="T187" s="23"/>
      <c r="U187" s="24"/>
      <c r="V187" s="24"/>
      <c r="W187" s="24"/>
      <c r="X187" s="24"/>
      <c r="Y187" s="24"/>
      <c r="Z187" s="25"/>
    </row>
    <row r="188" spans="1:26" ht="22.95" customHeight="1" x14ac:dyDescent="0.4">
      <c r="A188" s="91"/>
      <c r="B188" s="92"/>
      <c r="C188" s="92"/>
      <c r="D188" s="21" t="s">
        <v>277</v>
      </c>
      <c r="E188" s="21"/>
      <c r="F188" s="21"/>
      <c r="G188" s="21"/>
      <c r="H188" s="49" t="s">
        <v>278</v>
      </c>
      <c r="I188" s="49"/>
      <c r="J188" s="49"/>
      <c r="K188" s="21"/>
      <c r="L188" s="21"/>
      <c r="M188" s="22">
        <v>0</v>
      </c>
      <c r="N188" s="22"/>
      <c r="O188" s="23">
        <v>115000</v>
      </c>
      <c r="P188" s="23"/>
      <c r="Q188" s="23"/>
      <c r="R188" s="23">
        <f t="shared" si="19"/>
        <v>0</v>
      </c>
      <c r="S188" s="23"/>
      <c r="T188" s="23"/>
      <c r="U188" s="24" t="s">
        <v>279</v>
      </c>
      <c r="V188" s="24"/>
      <c r="W188" s="24"/>
      <c r="X188" s="24"/>
      <c r="Y188" s="24"/>
      <c r="Z188" s="25"/>
    </row>
    <row r="189" spans="1:26" ht="22.95" customHeight="1" x14ac:dyDescent="0.4">
      <c r="A189" s="91"/>
      <c r="B189" s="92"/>
      <c r="C189" s="92"/>
      <c r="D189" s="21" t="s">
        <v>280</v>
      </c>
      <c r="E189" s="21"/>
      <c r="F189" s="21"/>
      <c r="G189" s="21"/>
      <c r="H189" s="49"/>
      <c r="I189" s="49"/>
      <c r="J189" s="49"/>
      <c r="K189" s="21"/>
      <c r="L189" s="21"/>
      <c r="M189" s="22">
        <v>15</v>
      </c>
      <c r="N189" s="22"/>
      <c r="O189" s="23">
        <v>3850</v>
      </c>
      <c r="P189" s="23"/>
      <c r="Q189" s="23"/>
      <c r="R189" s="23">
        <f t="shared" si="19"/>
        <v>57750</v>
      </c>
      <c r="S189" s="23"/>
      <c r="T189" s="23"/>
      <c r="U189" s="24" t="s">
        <v>281</v>
      </c>
      <c r="V189" s="24"/>
      <c r="W189" s="24"/>
      <c r="X189" s="24"/>
      <c r="Y189" s="24"/>
      <c r="Z189" s="25"/>
    </row>
    <row r="190" spans="1:26" ht="22.95" customHeight="1" x14ac:dyDescent="0.4">
      <c r="A190" s="91"/>
      <c r="B190" s="92"/>
      <c r="C190" s="92"/>
      <c r="D190" s="21"/>
      <c r="E190" s="21"/>
      <c r="F190" s="21"/>
      <c r="G190" s="21"/>
      <c r="H190" s="49"/>
      <c r="I190" s="49"/>
      <c r="J190" s="49"/>
      <c r="K190" s="21"/>
      <c r="L190" s="21"/>
      <c r="M190" s="22"/>
      <c r="N190" s="22"/>
      <c r="O190" s="23"/>
      <c r="P190" s="23"/>
      <c r="Q190" s="23"/>
      <c r="R190" s="23">
        <f t="shared" si="19"/>
        <v>0</v>
      </c>
      <c r="S190" s="23"/>
      <c r="T190" s="23"/>
      <c r="U190" s="24"/>
      <c r="V190" s="24"/>
      <c r="W190" s="24"/>
      <c r="X190" s="24"/>
      <c r="Y190" s="24"/>
      <c r="Z190" s="25"/>
    </row>
    <row r="191" spans="1:26" ht="22.95" customHeight="1" x14ac:dyDescent="0.4">
      <c r="A191" s="91"/>
      <c r="B191" s="92"/>
      <c r="C191" s="92"/>
      <c r="D191" s="21" t="s">
        <v>282</v>
      </c>
      <c r="E191" s="21"/>
      <c r="F191" s="21"/>
      <c r="G191" s="21"/>
      <c r="H191" s="49"/>
      <c r="I191" s="49"/>
      <c r="J191" s="49"/>
      <c r="K191" s="21" t="s">
        <v>120</v>
      </c>
      <c r="L191" s="21"/>
      <c r="M191" s="22">
        <v>32</v>
      </c>
      <c r="N191" s="22"/>
      <c r="O191" s="23">
        <v>200000</v>
      </c>
      <c r="P191" s="23"/>
      <c r="Q191" s="23"/>
      <c r="R191" s="23">
        <f t="shared" si="19"/>
        <v>6400000</v>
      </c>
      <c r="S191" s="23"/>
      <c r="T191" s="23"/>
      <c r="U191" s="74" t="s">
        <v>283</v>
      </c>
      <c r="V191" s="24"/>
      <c r="W191" s="24"/>
      <c r="X191" s="24"/>
      <c r="Y191" s="24"/>
      <c r="Z191" s="25"/>
    </row>
    <row r="192" spans="1:26" ht="22.95" customHeight="1" x14ac:dyDescent="0.4">
      <c r="A192" s="91" t="s">
        <v>284</v>
      </c>
      <c r="B192" s="92"/>
      <c r="C192" s="92"/>
      <c r="D192" s="21" t="s">
        <v>285</v>
      </c>
      <c r="E192" s="21"/>
      <c r="F192" s="21"/>
      <c r="G192" s="21"/>
      <c r="H192" s="49"/>
      <c r="I192" s="49"/>
      <c r="J192" s="49"/>
      <c r="K192" s="21"/>
      <c r="L192" s="21"/>
      <c r="M192" s="22"/>
      <c r="N192" s="22"/>
      <c r="O192" s="23"/>
      <c r="P192" s="23"/>
      <c r="Q192" s="23"/>
      <c r="R192" s="23">
        <v>1500000</v>
      </c>
      <c r="S192" s="23"/>
      <c r="T192" s="23"/>
      <c r="U192" s="24" t="s">
        <v>444</v>
      </c>
      <c r="V192" s="24"/>
      <c r="W192" s="24"/>
      <c r="X192" s="24"/>
      <c r="Y192" s="24"/>
      <c r="Z192" s="25"/>
    </row>
    <row r="193" spans="1:26" ht="22.95" customHeight="1" x14ac:dyDescent="0.4">
      <c r="A193" s="91"/>
      <c r="B193" s="92"/>
      <c r="C193" s="92"/>
      <c r="D193" s="21" t="s">
        <v>286</v>
      </c>
      <c r="E193" s="21"/>
      <c r="F193" s="21"/>
      <c r="G193" s="21"/>
      <c r="H193" s="49"/>
      <c r="I193" s="49"/>
      <c r="J193" s="49"/>
      <c r="K193" s="21"/>
      <c r="L193" s="21"/>
      <c r="M193" s="22"/>
      <c r="N193" s="22"/>
      <c r="O193" s="23"/>
      <c r="P193" s="23"/>
      <c r="Q193" s="23"/>
      <c r="R193" s="23">
        <f t="shared" ref="R193:R204" si="20">M193*O193</f>
        <v>0</v>
      </c>
      <c r="S193" s="23"/>
      <c r="T193" s="23"/>
      <c r="U193" s="24"/>
      <c r="V193" s="24"/>
      <c r="W193" s="24"/>
      <c r="X193" s="24"/>
      <c r="Y193" s="24"/>
      <c r="Z193" s="25"/>
    </row>
    <row r="194" spans="1:26" ht="22.95" customHeight="1" x14ac:dyDescent="0.4">
      <c r="A194" s="91" t="s">
        <v>287</v>
      </c>
      <c r="B194" s="92"/>
      <c r="C194" s="92"/>
      <c r="D194" s="21" t="s">
        <v>288</v>
      </c>
      <c r="E194" s="21"/>
      <c r="F194" s="21"/>
      <c r="G194" s="21"/>
      <c r="H194" s="49"/>
      <c r="I194" s="49"/>
      <c r="J194" s="49"/>
      <c r="K194" s="21"/>
      <c r="L194" s="21"/>
      <c r="M194" s="22"/>
      <c r="N194" s="22"/>
      <c r="O194" s="23"/>
      <c r="P194" s="23"/>
      <c r="Q194" s="23"/>
      <c r="R194" s="23">
        <v>700000</v>
      </c>
      <c r="S194" s="23"/>
      <c r="T194" s="23"/>
      <c r="U194" s="24"/>
      <c r="V194" s="24"/>
      <c r="W194" s="24"/>
      <c r="X194" s="24"/>
      <c r="Y194" s="24"/>
      <c r="Z194" s="25"/>
    </row>
    <row r="195" spans="1:26" ht="22.95" customHeight="1" x14ac:dyDescent="0.4">
      <c r="A195" s="26"/>
      <c r="B195" s="27"/>
      <c r="C195" s="28"/>
      <c r="D195" s="21"/>
      <c r="E195" s="21"/>
      <c r="F195" s="21"/>
      <c r="G195" s="21"/>
      <c r="H195" s="21"/>
      <c r="I195" s="21"/>
      <c r="J195" s="21"/>
      <c r="K195" s="21"/>
      <c r="L195" s="21"/>
      <c r="M195" s="22"/>
      <c r="N195" s="22"/>
      <c r="O195" s="23"/>
      <c r="P195" s="23"/>
      <c r="Q195" s="23"/>
      <c r="R195" s="23"/>
      <c r="S195" s="23"/>
      <c r="T195" s="23"/>
      <c r="U195" s="24"/>
      <c r="V195" s="24"/>
      <c r="W195" s="24"/>
      <c r="X195" s="24"/>
      <c r="Y195" s="24"/>
      <c r="Z195" s="25"/>
    </row>
    <row r="196" spans="1:26" ht="22.95" customHeight="1" x14ac:dyDescent="0.4">
      <c r="A196" s="157"/>
      <c r="B196" s="158"/>
      <c r="C196" s="158"/>
      <c r="D196" s="85" t="s">
        <v>289</v>
      </c>
      <c r="E196" s="85"/>
      <c r="F196" s="85"/>
      <c r="G196" s="85"/>
      <c r="H196" s="85"/>
      <c r="I196" s="85"/>
      <c r="J196" s="85"/>
      <c r="K196" s="85"/>
      <c r="L196" s="85"/>
      <c r="M196" s="86"/>
      <c r="N196" s="86"/>
      <c r="O196" s="159"/>
      <c r="P196" s="159"/>
      <c r="Q196" s="159"/>
      <c r="R196" s="87">
        <f>SUM(R178:R195)</f>
        <v>9579450</v>
      </c>
      <c r="S196" s="87"/>
      <c r="T196" s="87"/>
      <c r="U196" s="158"/>
      <c r="V196" s="158"/>
      <c r="W196" s="158"/>
      <c r="X196" s="158"/>
      <c r="Y196" s="158"/>
      <c r="Z196" s="161"/>
    </row>
    <row r="197" spans="1:26" ht="10.050000000000001" customHeight="1" x14ac:dyDescent="0.4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4"/>
    </row>
    <row r="198" spans="1:26" ht="22.95" customHeight="1" x14ac:dyDescent="0.4">
      <c r="A198" s="89" t="s">
        <v>290</v>
      </c>
      <c r="B198" s="90"/>
      <c r="C198" s="90"/>
      <c r="D198" s="29" t="s">
        <v>291</v>
      </c>
      <c r="E198" s="30"/>
      <c r="F198" s="30"/>
      <c r="G198" s="31"/>
      <c r="H198" s="55" t="s">
        <v>292</v>
      </c>
      <c r="I198" s="55"/>
      <c r="J198" s="55"/>
      <c r="K198" s="55" t="s">
        <v>120</v>
      </c>
      <c r="L198" s="55"/>
      <c r="M198" s="160">
        <v>32</v>
      </c>
      <c r="N198" s="160"/>
      <c r="O198" s="51">
        <v>400000</v>
      </c>
      <c r="P198" s="51"/>
      <c r="Q198" s="51"/>
      <c r="R198" s="51">
        <f t="shared" si="20"/>
        <v>12800000</v>
      </c>
      <c r="S198" s="51"/>
      <c r="T198" s="51"/>
      <c r="U198" s="166" t="s">
        <v>294</v>
      </c>
      <c r="V198" s="166"/>
      <c r="W198" s="166"/>
      <c r="X198" s="166"/>
      <c r="Y198" s="166"/>
      <c r="Z198" s="167"/>
    </row>
    <row r="199" spans="1:26" ht="22.95" customHeight="1" x14ac:dyDescent="0.4">
      <c r="A199" s="91"/>
      <c r="B199" s="92"/>
      <c r="C199" s="92"/>
      <c r="D199" s="32"/>
      <c r="E199" s="33"/>
      <c r="F199" s="33"/>
      <c r="G199" s="34"/>
      <c r="H199" s="21" t="s">
        <v>300</v>
      </c>
      <c r="I199" s="21"/>
      <c r="J199" s="21"/>
      <c r="K199" s="21" t="s">
        <v>120</v>
      </c>
      <c r="L199" s="21"/>
      <c r="M199" s="73">
        <v>32</v>
      </c>
      <c r="N199" s="73"/>
      <c r="O199" s="23">
        <v>50000</v>
      </c>
      <c r="P199" s="23"/>
      <c r="Q199" s="23"/>
      <c r="R199" s="23">
        <f t="shared" si="20"/>
        <v>1600000</v>
      </c>
      <c r="S199" s="23"/>
      <c r="T199" s="23"/>
      <c r="U199" s="153"/>
      <c r="V199" s="153"/>
      <c r="W199" s="153"/>
      <c r="X199" s="153"/>
      <c r="Y199" s="153"/>
      <c r="Z199" s="154"/>
    </row>
    <row r="200" spans="1:26" ht="22.95" customHeight="1" x14ac:dyDescent="0.4">
      <c r="A200" s="91"/>
      <c r="B200" s="92"/>
      <c r="C200" s="92"/>
      <c r="D200" s="32"/>
      <c r="E200" s="33"/>
      <c r="F200" s="33"/>
      <c r="G200" s="34"/>
      <c r="H200" s="21" t="s">
        <v>301</v>
      </c>
      <c r="I200" s="21"/>
      <c r="J200" s="21"/>
      <c r="K200" s="21" t="s">
        <v>120</v>
      </c>
      <c r="L200" s="21"/>
      <c r="M200" s="73">
        <v>0</v>
      </c>
      <c r="N200" s="73"/>
      <c r="O200" s="23">
        <v>100000</v>
      </c>
      <c r="P200" s="23"/>
      <c r="Q200" s="23"/>
      <c r="R200" s="23">
        <f t="shared" si="20"/>
        <v>0</v>
      </c>
      <c r="S200" s="23"/>
      <c r="T200" s="23"/>
      <c r="U200" s="153"/>
      <c r="V200" s="153"/>
      <c r="W200" s="153"/>
      <c r="X200" s="153"/>
      <c r="Y200" s="153"/>
      <c r="Z200" s="154"/>
    </row>
    <row r="201" spans="1:26" ht="22.95" customHeight="1" x14ac:dyDescent="0.4">
      <c r="A201" s="91"/>
      <c r="B201" s="92"/>
      <c r="C201" s="92"/>
      <c r="D201" s="32"/>
      <c r="E201" s="33"/>
      <c r="F201" s="33"/>
      <c r="G201" s="34"/>
      <c r="H201" s="49" t="s">
        <v>302</v>
      </c>
      <c r="I201" s="49"/>
      <c r="J201" s="49"/>
      <c r="K201" s="21" t="s">
        <v>120</v>
      </c>
      <c r="L201" s="21"/>
      <c r="M201" s="73">
        <v>32</v>
      </c>
      <c r="N201" s="73"/>
      <c r="O201" s="23">
        <v>50000</v>
      </c>
      <c r="P201" s="23"/>
      <c r="Q201" s="23"/>
      <c r="R201" s="23">
        <f t="shared" si="20"/>
        <v>1600000</v>
      </c>
      <c r="S201" s="23"/>
      <c r="T201" s="23"/>
      <c r="U201" s="153"/>
      <c r="V201" s="153"/>
      <c r="W201" s="153"/>
      <c r="X201" s="153"/>
      <c r="Y201" s="153"/>
      <c r="Z201" s="154"/>
    </row>
    <row r="202" spans="1:26" ht="22.95" customHeight="1" x14ac:dyDescent="0.4">
      <c r="A202" s="91"/>
      <c r="B202" s="92"/>
      <c r="C202" s="92"/>
      <c r="D202" s="32"/>
      <c r="E202" s="33"/>
      <c r="F202" s="33"/>
      <c r="G202" s="34"/>
      <c r="H202" s="49" t="s">
        <v>303</v>
      </c>
      <c r="I202" s="49"/>
      <c r="J202" s="49"/>
      <c r="K202" s="21" t="s">
        <v>120</v>
      </c>
      <c r="L202" s="21"/>
      <c r="M202" s="73">
        <v>0</v>
      </c>
      <c r="N202" s="73"/>
      <c r="O202" s="23">
        <v>150000</v>
      </c>
      <c r="P202" s="23"/>
      <c r="Q202" s="23"/>
      <c r="R202" s="23">
        <f t="shared" ref="R202" si="21">M202*O202</f>
        <v>0</v>
      </c>
      <c r="S202" s="23"/>
      <c r="T202" s="23"/>
      <c r="U202" s="153"/>
      <c r="V202" s="153"/>
      <c r="W202" s="153"/>
      <c r="X202" s="153"/>
      <c r="Y202" s="153"/>
      <c r="Z202" s="154"/>
    </row>
    <row r="203" spans="1:26" ht="22.95" customHeight="1" x14ac:dyDescent="0.4">
      <c r="A203" s="91"/>
      <c r="B203" s="92"/>
      <c r="C203" s="92"/>
      <c r="D203" s="32"/>
      <c r="E203" s="33"/>
      <c r="F203" s="33"/>
      <c r="G203" s="34"/>
      <c r="H203" s="21" t="s">
        <v>304</v>
      </c>
      <c r="I203" s="21"/>
      <c r="J203" s="21"/>
      <c r="K203" s="21" t="s">
        <v>120</v>
      </c>
      <c r="L203" s="21"/>
      <c r="M203" s="73">
        <v>32</v>
      </c>
      <c r="N203" s="73"/>
      <c r="O203" s="23">
        <v>100000</v>
      </c>
      <c r="P203" s="23"/>
      <c r="Q203" s="23"/>
      <c r="R203" s="23">
        <f t="shared" si="20"/>
        <v>3200000</v>
      </c>
      <c r="S203" s="23"/>
      <c r="T203" s="23"/>
      <c r="U203" s="153"/>
      <c r="V203" s="153"/>
      <c r="W203" s="153"/>
      <c r="X203" s="153"/>
      <c r="Y203" s="153"/>
      <c r="Z203" s="154"/>
    </row>
    <row r="204" spans="1:26" ht="22.95" customHeight="1" x14ac:dyDescent="0.4">
      <c r="A204" s="91"/>
      <c r="B204" s="92"/>
      <c r="C204" s="92"/>
      <c r="D204" s="32"/>
      <c r="E204" s="33"/>
      <c r="F204" s="33"/>
      <c r="G204" s="34"/>
      <c r="H204" s="21" t="s">
        <v>305</v>
      </c>
      <c r="I204" s="21"/>
      <c r="J204" s="21"/>
      <c r="K204" s="21" t="s">
        <v>120</v>
      </c>
      <c r="L204" s="21"/>
      <c r="M204" s="73">
        <v>32</v>
      </c>
      <c r="N204" s="73"/>
      <c r="O204" s="23">
        <v>130000</v>
      </c>
      <c r="P204" s="23"/>
      <c r="Q204" s="23"/>
      <c r="R204" s="23">
        <f t="shared" si="20"/>
        <v>4160000</v>
      </c>
      <c r="S204" s="23"/>
      <c r="T204" s="23"/>
      <c r="U204" s="153"/>
      <c r="V204" s="153"/>
      <c r="W204" s="153"/>
      <c r="X204" s="153"/>
      <c r="Y204" s="153"/>
      <c r="Z204" s="154"/>
    </row>
    <row r="205" spans="1:26" ht="22.95" customHeight="1" x14ac:dyDescent="0.4">
      <c r="A205" s="91"/>
      <c r="B205" s="92"/>
      <c r="C205" s="92"/>
      <c r="D205" s="32"/>
      <c r="E205" s="33"/>
      <c r="F205" s="33"/>
      <c r="G205" s="34"/>
      <c r="H205" s="49" t="s">
        <v>306</v>
      </c>
      <c r="I205" s="49"/>
      <c r="J205" s="49"/>
      <c r="K205" s="21" t="s">
        <v>120</v>
      </c>
      <c r="L205" s="21"/>
      <c r="M205" s="73">
        <v>32</v>
      </c>
      <c r="N205" s="73"/>
      <c r="O205" s="23">
        <v>100000</v>
      </c>
      <c r="P205" s="23"/>
      <c r="Q205" s="23"/>
      <c r="R205" s="23">
        <f t="shared" ref="R205" si="22">M205*O205</f>
        <v>3200000</v>
      </c>
      <c r="S205" s="23"/>
      <c r="T205" s="23"/>
      <c r="U205" s="153"/>
      <c r="V205" s="153"/>
      <c r="W205" s="153"/>
      <c r="X205" s="153"/>
      <c r="Y205" s="153"/>
      <c r="Z205" s="154"/>
    </row>
    <row r="206" spans="1:26" ht="22.95" customHeight="1" x14ac:dyDescent="0.4">
      <c r="A206" s="91"/>
      <c r="B206" s="92"/>
      <c r="C206" s="92"/>
      <c r="D206" s="32"/>
      <c r="E206" s="33"/>
      <c r="F206" s="33"/>
      <c r="G206" s="34"/>
      <c r="H206" s="21" t="s">
        <v>310</v>
      </c>
      <c r="I206" s="21"/>
      <c r="J206" s="21"/>
      <c r="K206" s="21" t="s">
        <v>490</v>
      </c>
      <c r="L206" s="21"/>
      <c r="M206" s="73">
        <v>32</v>
      </c>
      <c r="N206" s="73"/>
      <c r="O206" s="23">
        <v>80000</v>
      </c>
      <c r="P206" s="23"/>
      <c r="Q206" s="23"/>
      <c r="R206" s="23">
        <f t="shared" ref="R206" si="23">M206*O206</f>
        <v>2560000</v>
      </c>
      <c r="S206" s="23"/>
      <c r="T206" s="23"/>
      <c r="U206" s="153"/>
      <c r="V206" s="153"/>
      <c r="W206" s="153"/>
      <c r="X206" s="153"/>
      <c r="Y206" s="153"/>
      <c r="Z206" s="154"/>
    </row>
    <row r="207" spans="1:26" ht="22.95" customHeight="1" x14ac:dyDescent="0.4">
      <c r="A207" s="91"/>
      <c r="B207" s="92"/>
      <c r="C207" s="92"/>
      <c r="D207" s="32"/>
      <c r="E207" s="33"/>
      <c r="F207" s="33"/>
      <c r="G207" s="34"/>
      <c r="H207" s="21"/>
      <c r="I207" s="21"/>
      <c r="J207" s="21"/>
      <c r="K207" s="21"/>
      <c r="L207" s="21"/>
      <c r="M207" s="73"/>
      <c r="N207" s="73"/>
      <c r="O207" s="23"/>
      <c r="P207" s="23"/>
      <c r="Q207" s="23"/>
      <c r="R207" s="50"/>
      <c r="S207" s="50"/>
      <c r="T207" s="50"/>
      <c r="U207" s="74"/>
      <c r="V207" s="74"/>
      <c r="W207" s="74"/>
      <c r="X207" s="74"/>
      <c r="Y207" s="74"/>
      <c r="Z207" s="75"/>
    </row>
    <row r="208" spans="1:26" ht="22.95" customHeight="1" x14ac:dyDescent="0.4">
      <c r="A208" s="91"/>
      <c r="B208" s="92"/>
      <c r="C208" s="92"/>
      <c r="D208" s="32"/>
      <c r="E208" s="33"/>
      <c r="F208" s="33"/>
      <c r="G208" s="34"/>
      <c r="H208" s="49" t="s">
        <v>295</v>
      </c>
      <c r="I208" s="49"/>
      <c r="J208" s="49"/>
      <c r="K208" s="21" t="s">
        <v>120</v>
      </c>
      <c r="L208" s="21"/>
      <c r="M208" s="73">
        <v>0</v>
      </c>
      <c r="N208" s="73"/>
      <c r="O208" s="23">
        <v>400000</v>
      </c>
      <c r="P208" s="23"/>
      <c r="Q208" s="23"/>
      <c r="R208" s="23">
        <f>O208*M208</f>
        <v>0</v>
      </c>
      <c r="S208" s="23"/>
      <c r="T208" s="23"/>
      <c r="U208" s="24" t="s">
        <v>485</v>
      </c>
      <c r="V208" s="24"/>
      <c r="W208" s="24"/>
      <c r="X208" s="24"/>
      <c r="Y208" s="24"/>
      <c r="Z208" s="25"/>
    </row>
    <row r="209" spans="1:26" ht="22.95" customHeight="1" x14ac:dyDescent="0.4">
      <c r="A209" s="91"/>
      <c r="B209" s="92"/>
      <c r="C209" s="92"/>
      <c r="D209" s="32"/>
      <c r="E209" s="33"/>
      <c r="F209" s="33"/>
      <c r="G209" s="34"/>
      <c r="H209" s="21" t="s">
        <v>296</v>
      </c>
      <c r="I209" s="21"/>
      <c r="J209" s="21"/>
      <c r="K209" s="21"/>
      <c r="L209" s="21"/>
      <c r="M209" s="162"/>
      <c r="N209" s="162"/>
      <c r="O209" s="23"/>
      <c r="P209" s="23"/>
      <c r="Q209" s="23"/>
      <c r="R209" s="23">
        <f t="shared" ref="R209" si="24">O209*M209</f>
        <v>0</v>
      </c>
      <c r="S209" s="23"/>
      <c r="T209" s="23"/>
      <c r="U209" s="24" t="s">
        <v>377</v>
      </c>
      <c r="V209" s="24"/>
      <c r="W209" s="24"/>
      <c r="X209" s="24"/>
      <c r="Y209" s="24"/>
      <c r="Z209" s="25"/>
    </row>
    <row r="210" spans="1:26" ht="22.95" customHeight="1" x14ac:dyDescent="0.4">
      <c r="A210" s="91"/>
      <c r="B210" s="92"/>
      <c r="C210" s="92"/>
      <c r="D210" s="32"/>
      <c r="E210" s="33"/>
      <c r="F210" s="33"/>
      <c r="G210" s="34"/>
      <c r="H210" s="21" t="s">
        <v>297</v>
      </c>
      <c r="I210" s="21"/>
      <c r="J210" s="21"/>
      <c r="K210" s="21"/>
      <c r="L210" s="21"/>
      <c r="M210" s="162"/>
      <c r="N210" s="162"/>
      <c r="O210" s="23"/>
      <c r="P210" s="23"/>
      <c r="Q210" s="23"/>
      <c r="R210" s="23">
        <v>1100000</v>
      </c>
      <c r="S210" s="23"/>
      <c r="T210" s="23"/>
      <c r="U210" s="24" t="s">
        <v>298</v>
      </c>
      <c r="V210" s="24"/>
      <c r="W210" s="24"/>
      <c r="X210" s="24"/>
      <c r="Y210" s="24"/>
      <c r="Z210" s="25"/>
    </row>
    <row r="211" spans="1:26" ht="22.95" customHeight="1" x14ac:dyDescent="0.4">
      <c r="A211" s="91"/>
      <c r="B211" s="92"/>
      <c r="C211" s="92"/>
      <c r="D211" s="32"/>
      <c r="E211" s="33"/>
      <c r="F211" s="33"/>
      <c r="G211" s="34"/>
      <c r="H211" s="21" t="s">
        <v>299</v>
      </c>
      <c r="I211" s="21"/>
      <c r="J211" s="21"/>
      <c r="K211" s="21" t="s">
        <v>120</v>
      </c>
      <c r="L211" s="21"/>
      <c r="M211" s="162"/>
      <c r="N211" s="162"/>
      <c r="O211" s="23"/>
      <c r="P211" s="23"/>
      <c r="Q211" s="23"/>
      <c r="R211" s="23">
        <f t="shared" ref="R211:R215" si="25">O211*M211</f>
        <v>0</v>
      </c>
      <c r="S211" s="23"/>
      <c r="T211" s="23"/>
      <c r="U211" s="24" t="s">
        <v>486</v>
      </c>
      <c r="V211" s="24"/>
      <c r="W211" s="24"/>
      <c r="X211" s="24"/>
      <c r="Y211" s="24"/>
      <c r="Z211" s="25"/>
    </row>
    <row r="212" spans="1:26" ht="22.95" customHeight="1" x14ac:dyDescent="0.4">
      <c r="A212" s="91"/>
      <c r="B212" s="92"/>
      <c r="C212" s="92"/>
      <c r="D212" s="32"/>
      <c r="E212" s="33"/>
      <c r="F212" s="33"/>
      <c r="G212" s="34"/>
      <c r="H212" s="21" t="s">
        <v>307</v>
      </c>
      <c r="I212" s="21"/>
      <c r="J212" s="21"/>
      <c r="K212" s="21" t="s">
        <v>141</v>
      </c>
      <c r="L212" s="21"/>
      <c r="M212" s="163"/>
      <c r="N212" s="163"/>
      <c r="O212" s="23"/>
      <c r="P212" s="23"/>
      <c r="Q212" s="23"/>
      <c r="R212" s="23">
        <f t="shared" si="25"/>
        <v>0</v>
      </c>
      <c r="S212" s="23"/>
      <c r="T212" s="23"/>
      <c r="U212" s="24" t="s">
        <v>378</v>
      </c>
      <c r="V212" s="24"/>
      <c r="W212" s="24"/>
      <c r="X212" s="24"/>
      <c r="Y212" s="24"/>
      <c r="Z212" s="25"/>
    </row>
    <row r="213" spans="1:26" ht="22.95" customHeight="1" x14ac:dyDescent="0.4">
      <c r="A213" s="91"/>
      <c r="B213" s="92"/>
      <c r="C213" s="92"/>
      <c r="D213" s="32"/>
      <c r="E213" s="33"/>
      <c r="F213" s="33"/>
      <c r="G213" s="34"/>
      <c r="H213" s="21" t="s">
        <v>308</v>
      </c>
      <c r="I213" s="21"/>
      <c r="J213" s="21"/>
      <c r="K213" s="21"/>
      <c r="L213" s="21"/>
      <c r="M213" s="162"/>
      <c r="N213" s="162"/>
      <c r="O213" s="23"/>
      <c r="P213" s="23"/>
      <c r="Q213" s="23"/>
      <c r="R213" s="23">
        <f t="shared" si="25"/>
        <v>0</v>
      </c>
      <c r="S213" s="23"/>
      <c r="T213" s="23"/>
      <c r="U213" s="74" t="s">
        <v>487</v>
      </c>
      <c r="V213" s="24"/>
      <c r="W213" s="24"/>
      <c r="X213" s="24"/>
      <c r="Y213" s="24"/>
      <c r="Z213" s="25"/>
    </row>
    <row r="214" spans="1:26" ht="22.95" customHeight="1" x14ac:dyDescent="0.4">
      <c r="A214" s="91"/>
      <c r="B214" s="92"/>
      <c r="C214" s="92"/>
      <c r="D214" s="32"/>
      <c r="E214" s="33"/>
      <c r="F214" s="33"/>
      <c r="G214" s="34"/>
      <c r="H214" s="21" t="s">
        <v>244</v>
      </c>
      <c r="I214" s="21"/>
      <c r="J214" s="21"/>
      <c r="K214" s="21"/>
      <c r="L214" s="21"/>
      <c r="M214" s="162"/>
      <c r="N214" s="162"/>
      <c r="O214" s="23"/>
      <c r="P214" s="23"/>
      <c r="Q214" s="23"/>
      <c r="R214" s="23">
        <v>1500000</v>
      </c>
      <c r="S214" s="23"/>
      <c r="T214" s="23"/>
      <c r="U214" s="24" t="s">
        <v>434</v>
      </c>
      <c r="V214" s="24"/>
      <c r="W214" s="24"/>
      <c r="X214" s="24"/>
      <c r="Y214" s="24"/>
      <c r="Z214" s="25"/>
    </row>
    <row r="215" spans="1:26" ht="22.95" customHeight="1" x14ac:dyDescent="0.4">
      <c r="A215" s="91"/>
      <c r="B215" s="92"/>
      <c r="C215" s="92"/>
      <c r="D215" s="32"/>
      <c r="E215" s="33"/>
      <c r="F215" s="33"/>
      <c r="G215" s="34"/>
      <c r="H215" s="21" t="s">
        <v>181</v>
      </c>
      <c r="I215" s="21"/>
      <c r="J215" s="21"/>
      <c r="K215" s="21" t="s">
        <v>120</v>
      </c>
      <c r="L215" s="21"/>
      <c r="M215" s="73">
        <v>32</v>
      </c>
      <c r="N215" s="73"/>
      <c r="O215" s="23">
        <v>35000</v>
      </c>
      <c r="P215" s="23"/>
      <c r="Q215" s="23"/>
      <c r="R215" s="23">
        <f t="shared" si="25"/>
        <v>1120000</v>
      </c>
      <c r="S215" s="23"/>
      <c r="T215" s="23"/>
      <c r="U215" s="24" t="s">
        <v>445</v>
      </c>
      <c r="V215" s="24"/>
      <c r="W215" s="24"/>
      <c r="X215" s="24"/>
      <c r="Y215" s="24"/>
      <c r="Z215" s="25"/>
    </row>
    <row r="216" spans="1:26" ht="22.95" customHeight="1" x14ac:dyDescent="0.4">
      <c r="A216" s="91"/>
      <c r="B216" s="92"/>
      <c r="C216" s="92"/>
      <c r="D216" s="32"/>
      <c r="E216" s="33"/>
      <c r="F216" s="33"/>
      <c r="G216" s="34"/>
      <c r="H216" s="49" t="s">
        <v>488</v>
      </c>
      <c r="I216" s="21"/>
      <c r="J216" s="21"/>
      <c r="K216" s="21" t="s">
        <v>120</v>
      </c>
      <c r="L216" s="21"/>
      <c r="M216" s="73">
        <v>0</v>
      </c>
      <c r="N216" s="73"/>
      <c r="O216" s="23">
        <v>0</v>
      </c>
      <c r="P216" s="23"/>
      <c r="Q216" s="23"/>
      <c r="R216" s="23">
        <v>3000000</v>
      </c>
      <c r="S216" s="23"/>
      <c r="T216" s="23"/>
      <c r="U216" s="24" t="s">
        <v>489</v>
      </c>
      <c r="V216" s="24"/>
      <c r="W216" s="24"/>
      <c r="X216" s="24"/>
      <c r="Y216" s="24"/>
      <c r="Z216" s="25"/>
    </row>
    <row r="217" spans="1:26" ht="22.95" customHeight="1" x14ac:dyDescent="0.4">
      <c r="A217" s="91"/>
      <c r="B217" s="92"/>
      <c r="C217" s="92"/>
      <c r="D217" s="35"/>
      <c r="E217" s="36"/>
      <c r="F217" s="36"/>
      <c r="G217" s="37"/>
      <c r="H217" s="38"/>
      <c r="I217" s="39"/>
      <c r="J217" s="40"/>
      <c r="K217" s="38"/>
      <c r="L217" s="40"/>
      <c r="M217" s="41"/>
      <c r="N217" s="42"/>
      <c r="O217" s="43"/>
      <c r="P217" s="44"/>
      <c r="Q217" s="45"/>
      <c r="R217" s="43"/>
      <c r="S217" s="44"/>
      <c r="T217" s="45"/>
      <c r="U217" s="46" t="s">
        <v>495</v>
      </c>
      <c r="V217" s="47"/>
      <c r="W217" s="47"/>
      <c r="X217" s="47"/>
      <c r="Y217" s="47"/>
      <c r="Z217" s="48"/>
    </row>
    <row r="218" spans="1:26" ht="22.95" customHeight="1" x14ac:dyDescent="0.4">
      <c r="A218" s="91"/>
      <c r="B218" s="92"/>
      <c r="C218" s="92"/>
      <c r="D218" s="164" t="s">
        <v>293</v>
      </c>
      <c r="E218" s="164"/>
      <c r="F218" s="164"/>
      <c r="G218" s="164"/>
      <c r="H218" s="62" t="s">
        <v>309</v>
      </c>
      <c r="I218" s="62"/>
      <c r="J218" s="62"/>
      <c r="K218" s="62"/>
      <c r="L218" s="62"/>
      <c r="M218" s="81"/>
      <c r="N218" s="81"/>
      <c r="O218" s="165"/>
      <c r="P218" s="165"/>
      <c r="Q218" s="165"/>
      <c r="R218" s="82">
        <f>SUM(R198:R217)</f>
        <v>35840000</v>
      </c>
      <c r="S218" s="82"/>
      <c r="T218" s="82"/>
      <c r="U218" s="49"/>
      <c r="V218" s="49"/>
      <c r="W218" s="49"/>
      <c r="X218" s="49"/>
      <c r="Y218" s="49"/>
      <c r="Z218" s="63"/>
    </row>
    <row r="219" spans="1:26" ht="5.55" customHeight="1" x14ac:dyDescent="0.4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9"/>
    </row>
    <row r="220" spans="1:26" ht="22.95" customHeight="1" x14ac:dyDescent="0.4">
      <c r="A220" s="193" t="s">
        <v>311</v>
      </c>
      <c r="B220" s="194"/>
      <c r="C220" s="194"/>
      <c r="D220" s="194"/>
      <c r="E220" s="194"/>
      <c r="F220" s="194"/>
      <c r="G220" s="194"/>
      <c r="H220" s="188" t="s">
        <v>314</v>
      </c>
      <c r="I220" s="188"/>
      <c r="J220" s="188"/>
      <c r="K220" s="188"/>
      <c r="L220" s="188"/>
      <c r="M220" s="188"/>
      <c r="N220" s="188"/>
      <c r="O220" s="188"/>
      <c r="P220" s="188"/>
      <c r="Q220" s="188"/>
      <c r="R220" s="190">
        <v>500000</v>
      </c>
      <c r="S220" s="190"/>
      <c r="T220" s="190"/>
      <c r="U220" s="191" t="s">
        <v>318</v>
      </c>
      <c r="V220" s="191"/>
      <c r="W220" s="191"/>
      <c r="X220" s="191"/>
      <c r="Y220" s="191"/>
      <c r="Z220" s="192"/>
    </row>
    <row r="221" spans="1:26" ht="22.95" customHeight="1" x14ac:dyDescent="0.4">
      <c r="A221" s="91" t="s">
        <v>312</v>
      </c>
      <c r="B221" s="92"/>
      <c r="C221" s="92"/>
      <c r="D221" s="92"/>
      <c r="E221" s="92"/>
      <c r="F221" s="92"/>
      <c r="G221" s="92"/>
      <c r="H221" s="21" t="s">
        <v>315</v>
      </c>
      <c r="I221" s="21"/>
      <c r="J221" s="21"/>
      <c r="K221" s="21"/>
      <c r="L221" s="21"/>
      <c r="M221" s="21"/>
      <c r="N221" s="21"/>
      <c r="O221" s="21"/>
      <c r="P221" s="21"/>
      <c r="Q221" s="21"/>
      <c r="R221" s="23">
        <v>2100000</v>
      </c>
      <c r="S221" s="23"/>
      <c r="T221" s="23"/>
      <c r="U221" s="181" t="s">
        <v>317</v>
      </c>
      <c r="V221" s="181"/>
      <c r="W221" s="181"/>
      <c r="X221" s="181"/>
      <c r="Y221" s="181"/>
      <c r="Z221" s="182"/>
    </row>
    <row r="222" spans="1:26" ht="22.95" customHeight="1" x14ac:dyDescent="0.4">
      <c r="A222" s="91" t="s">
        <v>313</v>
      </c>
      <c r="B222" s="92"/>
      <c r="C222" s="92"/>
      <c r="D222" s="92"/>
      <c r="E222" s="92"/>
      <c r="F222" s="92"/>
      <c r="G222" s="92"/>
      <c r="H222" s="21" t="s">
        <v>316</v>
      </c>
      <c r="I222" s="21"/>
      <c r="J222" s="21"/>
      <c r="K222" s="21"/>
      <c r="L222" s="21"/>
      <c r="M222" s="21"/>
      <c r="N222" s="21"/>
      <c r="O222" s="21"/>
      <c r="P222" s="21"/>
      <c r="Q222" s="21"/>
      <c r="R222" s="23">
        <v>3200000</v>
      </c>
      <c r="S222" s="23"/>
      <c r="T222" s="23"/>
      <c r="U222" s="181" t="s">
        <v>440</v>
      </c>
      <c r="V222" s="181"/>
      <c r="W222" s="181"/>
      <c r="X222" s="181"/>
      <c r="Y222" s="181"/>
      <c r="Z222" s="182"/>
    </row>
    <row r="223" spans="1:26" ht="22.95" customHeight="1" x14ac:dyDescent="0.4">
      <c r="A223" s="183"/>
      <c r="B223" s="184"/>
      <c r="C223" s="184"/>
      <c r="D223" s="184"/>
      <c r="E223" s="184"/>
      <c r="F223" s="184"/>
      <c r="G223" s="184"/>
      <c r="H223" s="189" t="s">
        <v>319</v>
      </c>
      <c r="I223" s="189"/>
      <c r="J223" s="189"/>
      <c r="K223" s="189"/>
      <c r="L223" s="189"/>
      <c r="M223" s="189"/>
      <c r="N223" s="189"/>
      <c r="O223" s="189"/>
      <c r="P223" s="189"/>
      <c r="Q223" s="189"/>
      <c r="R223" s="185">
        <f>SUM(R220:R222)</f>
        <v>5800000</v>
      </c>
      <c r="S223" s="185"/>
      <c r="T223" s="185"/>
      <c r="U223" s="186"/>
      <c r="V223" s="186"/>
      <c r="W223" s="186"/>
      <c r="X223" s="186"/>
      <c r="Y223" s="186"/>
      <c r="Z223" s="187"/>
    </row>
    <row r="224" spans="1:26" ht="5.55" customHeight="1" x14ac:dyDescent="0.4">
      <c r="A224" s="70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2"/>
    </row>
    <row r="225" spans="1:26" ht="36.450000000000003" customHeight="1" x14ac:dyDescent="0.4">
      <c r="A225" s="168" t="s">
        <v>320</v>
      </c>
      <c r="B225" s="169"/>
      <c r="C225" s="169"/>
      <c r="D225" s="169"/>
      <c r="E225" s="170"/>
      <c r="F225" s="171" t="s">
        <v>323</v>
      </c>
      <c r="G225" s="172"/>
      <c r="H225" s="172"/>
      <c r="I225" s="172"/>
      <c r="J225" s="172"/>
      <c r="K225" s="172"/>
      <c r="L225" s="172"/>
      <c r="M225" s="172"/>
      <c r="N225" s="172"/>
      <c r="O225" s="172"/>
      <c r="P225" s="172"/>
      <c r="Q225" s="173"/>
      <c r="R225" s="17" t="s">
        <v>322</v>
      </c>
      <c r="S225" s="174">
        <f>R223+R218+R196+R177+R161+R155+R143+R119+R110+R106+R95+R83+R78+R63+R32</f>
        <v>179596850</v>
      </c>
      <c r="T225" s="175"/>
      <c r="U225" s="175"/>
      <c r="V225" s="175"/>
      <c r="W225" s="176"/>
      <c r="X225" s="18" t="s">
        <v>321</v>
      </c>
      <c r="Y225" s="19"/>
      <c r="Z225" s="20"/>
    </row>
    <row r="226" spans="1:26" ht="31.5" customHeight="1" thickBot="1" x14ac:dyDescent="0.45">
      <c r="A226" s="177" t="s">
        <v>441</v>
      </c>
      <c r="B226" s="178"/>
      <c r="C226" s="178"/>
      <c r="D226" s="178"/>
      <c r="E226" s="178"/>
      <c r="F226" s="178"/>
      <c r="G226" s="178"/>
      <c r="H226" s="178"/>
      <c r="I226" s="178"/>
      <c r="J226" s="178"/>
      <c r="K226" s="179" t="s">
        <v>484</v>
      </c>
      <c r="L226" s="179"/>
      <c r="M226" s="179"/>
      <c r="N226" s="179"/>
      <c r="O226" s="179"/>
      <c r="P226" s="179"/>
      <c r="Q226" s="179"/>
      <c r="R226" s="179"/>
      <c r="S226" s="179"/>
      <c r="T226" s="179"/>
      <c r="U226" s="179"/>
      <c r="V226" s="179"/>
      <c r="W226" s="179"/>
      <c r="X226" s="179"/>
      <c r="Y226" s="179"/>
      <c r="Z226" s="180"/>
    </row>
    <row r="227" spans="1:26" ht="9.4499999999999993" customHeight="1" x14ac:dyDescent="0.4">
      <c r="I227" s="4"/>
    </row>
    <row r="228" spans="1:26" ht="22.95" customHeight="1" thickBot="1" x14ac:dyDescent="0.45">
      <c r="A228" s="238" t="s">
        <v>324</v>
      </c>
      <c r="B228" s="238"/>
      <c r="C228" s="238"/>
      <c r="D228" s="238"/>
      <c r="E228" s="238"/>
      <c r="F228" s="238"/>
      <c r="G228" s="238"/>
      <c r="H228" s="238"/>
      <c r="I228" s="238"/>
      <c r="J228" s="238"/>
      <c r="K228" s="238"/>
    </row>
    <row r="229" spans="1:26" ht="22.95" customHeight="1" x14ac:dyDescent="0.4">
      <c r="A229" s="199" t="s">
        <v>325</v>
      </c>
      <c r="B229" s="200"/>
      <c r="C229" s="200"/>
      <c r="D229" s="200"/>
      <c r="E229" s="200"/>
      <c r="F229" s="200"/>
      <c r="G229" s="200"/>
      <c r="H229" s="200" t="s">
        <v>326</v>
      </c>
      <c r="I229" s="200"/>
      <c r="J229" s="200"/>
      <c r="K229" s="200"/>
      <c r="L229" s="200"/>
      <c r="M229" s="201" t="s">
        <v>327</v>
      </c>
      <c r="N229" s="201"/>
      <c r="O229" s="201"/>
      <c r="P229" s="201"/>
      <c r="Q229" s="201"/>
      <c r="R229" s="201"/>
      <c r="S229" s="201"/>
      <c r="T229" s="201"/>
      <c r="U229" s="201"/>
      <c r="V229" s="201"/>
      <c r="W229" s="201"/>
      <c r="X229" s="201"/>
      <c r="Y229" s="201"/>
      <c r="Z229" s="202"/>
    </row>
    <row r="230" spans="1:26" ht="22.95" customHeight="1" x14ac:dyDescent="0.4">
      <c r="A230" s="195" t="s">
        <v>328</v>
      </c>
      <c r="B230" s="21"/>
      <c r="C230" s="21"/>
      <c r="D230" s="21"/>
      <c r="E230" s="21"/>
      <c r="F230" s="21"/>
      <c r="G230" s="21"/>
      <c r="H230" s="196">
        <v>0</v>
      </c>
      <c r="I230" s="196"/>
      <c r="J230" s="196"/>
      <c r="K230" s="196"/>
      <c r="L230" s="196"/>
      <c r="M230" s="197" t="s">
        <v>329</v>
      </c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8"/>
    </row>
    <row r="231" spans="1:26" ht="22.95" customHeight="1" x14ac:dyDescent="0.4">
      <c r="A231" s="195" t="s">
        <v>330</v>
      </c>
      <c r="B231" s="21"/>
      <c r="C231" s="21"/>
      <c r="D231" s="21"/>
      <c r="E231" s="21"/>
      <c r="F231" s="21"/>
      <c r="G231" s="21"/>
      <c r="H231" s="196">
        <v>500000</v>
      </c>
      <c r="I231" s="196"/>
      <c r="J231" s="196"/>
      <c r="K231" s="196"/>
      <c r="L231" s="196"/>
      <c r="M231" s="197" t="s">
        <v>331</v>
      </c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8"/>
    </row>
    <row r="232" spans="1:26" ht="22.95" customHeight="1" x14ac:dyDescent="0.4">
      <c r="A232" s="195" t="s">
        <v>332</v>
      </c>
      <c r="B232" s="21"/>
      <c r="C232" s="21"/>
      <c r="D232" s="21"/>
      <c r="E232" s="21"/>
      <c r="F232" s="21"/>
      <c r="G232" s="21"/>
      <c r="H232" s="196">
        <v>800000</v>
      </c>
      <c r="I232" s="196"/>
      <c r="J232" s="196"/>
      <c r="K232" s="196"/>
      <c r="L232" s="196"/>
      <c r="M232" s="197" t="s">
        <v>333</v>
      </c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8"/>
    </row>
    <row r="233" spans="1:26" ht="22.95" customHeight="1" x14ac:dyDescent="0.4">
      <c r="A233" s="195" t="s">
        <v>334</v>
      </c>
      <c r="B233" s="21"/>
      <c r="C233" s="21"/>
      <c r="D233" s="21"/>
      <c r="E233" s="21"/>
      <c r="F233" s="21"/>
      <c r="G233" s="21"/>
      <c r="H233" s="196"/>
      <c r="I233" s="196"/>
      <c r="J233" s="196"/>
      <c r="K233" s="196"/>
      <c r="L233" s="196"/>
      <c r="M233" s="197" t="s">
        <v>335</v>
      </c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8"/>
    </row>
    <row r="234" spans="1:26" ht="22.95" customHeight="1" x14ac:dyDescent="0.4">
      <c r="A234" s="195" t="s">
        <v>336</v>
      </c>
      <c r="B234" s="21"/>
      <c r="C234" s="21"/>
      <c r="D234" s="21"/>
      <c r="E234" s="21"/>
      <c r="F234" s="21"/>
      <c r="G234" s="21"/>
      <c r="H234" s="196"/>
      <c r="I234" s="196"/>
      <c r="J234" s="196"/>
      <c r="K234" s="196"/>
      <c r="L234" s="196"/>
      <c r="M234" s="197" t="s">
        <v>337</v>
      </c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8"/>
    </row>
    <row r="235" spans="1:26" ht="22.95" customHeight="1" x14ac:dyDescent="0.4">
      <c r="A235" s="195" t="s">
        <v>338</v>
      </c>
      <c r="B235" s="21"/>
      <c r="C235" s="21"/>
      <c r="D235" s="21"/>
      <c r="E235" s="21"/>
      <c r="F235" s="21"/>
      <c r="G235" s="21"/>
      <c r="H235" s="196"/>
      <c r="I235" s="196"/>
      <c r="J235" s="196"/>
      <c r="K235" s="196"/>
      <c r="L235" s="196"/>
      <c r="M235" s="197" t="s">
        <v>339</v>
      </c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8"/>
    </row>
    <row r="236" spans="1:26" ht="22.95" customHeight="1" x14ac:dyDescent="0.4">
      <c r="A236" s="195" t="s">
        <v>340</v>
      </c>
      <c r="B236" s="21"/>
      <c r="C236" s="21"/>
      <c r="D236" s="21"/>
      <c r="E236" s="21"/>
      <c r="F236" s="21"/>
      <c r="G236" s="21"/>
      <c r="H236" s="196"/>
      <c r="I236" s="196"/>
      <c r="J236" s="196"/>
      <c r="K236" s="196"/>
      <c r="L236" s="196"/>
      <c r="M236" s="197" t="s">
        <v>341</v>
      </c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8"/>
    </row>
    <row r="237" spans="1:26" ht="22.95" customHeight="1" x14ac:dyDescent="0.4">
      <c r="A237" s="195" t="s">
        <v>342</v>
      </c>
      <c r="B237" s="21"/>
      <c r="C237" s="21"/>
      <c r="D237" s="21"/>
      <c r="E237" s="21"/>
      <c r="F237" s="21"/>
      <c r="G237" s="21"/>
      <c r="H237" s="196"/>
      <c r="I237" s="196"/>
      <c r="J237" s="196"/>
      <c r="K237" s="196"/>
      <c r="L237" s="196"/>
      <c r="M237" s="197" t="s">
        <v>343</v>
      </c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8"/>
    </row>
    <row r="238" spans="1:26" ht="22.95" customHeight="1" x14ac:dyDescent="0.4">
      <c r="A238" s="195" t="s">
        <v>344</v>
      </c>
      <c r="B238" s="21"/>
      <c r="C238" s="21"/>
      <c r="D238" s="21"/>
      <c r="E238" s="21"/>
      <c r="F238" s="21"/>
      <c r="G238" s="21"/>
      <c r="H238" s="196"/>
      <c r="I238" s="196"/>
      <c r="J238" s="196"/>
      <c r="K238" s="196"/>
      <c r="L238" s="196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8"/>
    </row>
    <row r="239" spans="1:26" ht="22.95" customHeight="1" x14ac:dyDescent="0.4">
      <c r="A239" s="195" t="s">
        <v>345</v>
      </c>
      <c r="B239" s="21"/>
      <c r="C239" s="21"/>
      <c r="D239" s="21"/>
      <c r="E239" s="21"/>
      <c r="F239" s="21"/>
      <c r="G239" s="21"/>
      <c r="H239" s="196"/>
      <c r="I239" s="196"/>
      <c r="J239" s="196"/>
      <c r="K239" s="196"/>
      <c r="L239" s="196"/>
      <c r="M239" s="197" t="s">
        <v>346</v>
      </c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8"/>
    </row>
    <row r="240" spans="1:26" ht="22.95" customHeight="1" x14ac:dyDescent="0.4">
      <c r="A240" s="195"/>
      <c r="B240" s="21"/>
      <c r="C240" s="21"/>
      <c r="D240" s="21"/>
      <c r="E240" s="21"/>
      <c r="F240" s="21"/>
      <c r="G240" s="21"/>
      <c r="H240" s="196"/>
      <c r="I240" s="196"/>
      <c r="J240" s="196"/>
      <c r="K240" s="196"/>
      <c r="L240" s="196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8"/>
    </row>
    <row r="241" spans="1:26" ht="22.95" customHeight="1" x14ac:dyDescent="0.4">
      <c r="A241" s="195" t="s">
        <v>347</v>
      </c>
      <c r="B241" s="21"/>
      <c r="C241" s="21"/>
      <c r="D241" s="21"/>
      <c r="E241" s="21"/>
      <c r="F241" s="21"/>
      <c r="G241" s="21"/>
      <c r="H241" s="23">
        <v>0</v>
      </c>
      <c r="I241" s="23"/>
      <c r="J241" s="23"/>
      <c r="K241" s="23"/>
      <c r="L241" s="23"/>
      <c r="M241" s="197" t="s">
        <v>348</v>
      </c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8"/>
    </row>
    <row r="242" spans="1:26" ht="22.95" customHeight="1" x14ac:dyDescent="0.4">
      <c r="A242" s="195" t="s">
        <v>349</v>
      </c>
      <c r="B242" s="21"/>
      <c r="C242" s="21"/>
      <c r="D242" s="21"/>
      <c r="E242" s="21"/>
      <c r="F242" s="21"/>
      <c r="G242" s="21"/>
      <c r="H242" s="23">
        <v>0</v>
      </c>
      <c r="I242" s="23"/>
      <c r="J242" s="23"/>
      <c r="K242" s="23"/>
      <c r="L242" s="23"/>
      <c r="M242" s="197" t="s">
        <v>350</v>
      </c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8"/>
    </row>
    <row r="243" spans="1:26" ht="22.95" customHeight="1" x14ac:dyDescent="0.4">
      <c r="A243" s="195" t="s">
        <v>351</v>
      </c>
      <c r="B243" s="21"/>
      <c r="C243" s="21"/>
      <c r="D243" s="21"/>
      <c r="E243" s="21"/>
      <c r="F243" s="21"/>
      <c r="G243" s="21"/>
      <c r="H243" s="23">
        <v>0</v>
      </c>
      <c r="I243" s="23"/>
      <c r="J243" s="23"/>
      <c r="K243" s="23"/>
      <c r="L243" s="23"/>
      <c r="M243" s="197" t="s">
        <v>352</v>
      </c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8"/>
    </row>
    <row r="244" spans="1:26" ht="22.95" customHeight="1" x14ac:dyDescent="0.4">
      <c r="A244" s="195"/>
      <c r="B244" s="21"/>
      <c r="C244" s="21"/>
      <c r="D244" s="21"/>
      <c r="E244" s="21"/>
      <c r="F244" s="21"/>
      <c r="G244" s="21"/>
      <c r="H244" s="23"/>
      <c r="I244" s="23"/>
      <c r="J244" s="23"/>
      <c r="K244" s="23"/>
      <c r="L244" s="23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8"/>
    </row>
    <row r="245" spans="1:26" ht="22.95" customHeight="1" x14ac:dyDescent="0.4">
      <c r="A245" s="195" t="s">
        <v>353</v>
      </c>
      <c r="B245" s="21"/>
      <c r="C245" s="21"/>
      <c r="D245" s="21"/>
      <c r="E245" s="21"/>
      <c r="F245" s="21"/>
      <c r="G245" s="21"/>
      <c r="H245" s="23"/>
      <c r="I245" s="23"/>
      <c r="J245" s="23"/>
      <c r="K245" s="23"/>
      <c r="L245" s="23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8"/>
    </row>
    <row r="246" spans="1:26" ht="22.95" customHeight="1" x14ac:dyDescent="0.4">
      <c r="A246" s="195" t="s">
        <v>354</v>
      </c>
      <c r="B246" s="21"/>
      <c r="C246" s="21"/>
      <c r="D246" s="21"/>
      <c r="E246" s="21"/>
      <c r="F246" s="21"/>
      <c r="G246" s="21"/>
      <c r="H246" s="23"/>
      <c r="I246" s="23"/>
      <c r="J246" s="23"/>
      <c r="K246" s="23"/>
      <c r="L246" s="23"/>
      <c r="M246" s="197" t="s">
        <v>355</v>
      </c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8"/>
    </row>
    <row r="247" spans="1:26" ht="22.95" customHeight="1" x14ac:dyDescent="0.4">
      <c r="A247" s="195" t="s">
        <v>356</v>
      </c>
      <c r="B247" s="21"/>
      <c r="C247" s="21"/>
      <c r="D247" s="21"/>
      <c r="E247" s="21"/>
      <c r="F247" s="21"/>
      <c r="G247" s="21"/>
      <c r="H247" s="23"/>
      <c r="I247" s="23"/>
      <c r="J247" s="23"/>
      <c r="K247" s="23"/>
      <c r="L247" s="23"/>
      <c r="M247" s="197" t="s">
        <v>358</v>
      </c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8"/>
    </row>
    <row r="248" spans="1:26" ht="22.95" customHeight="1" x14ac:dyDescent="0.4">
      <c r="A248" s="195" t="s">
        <v>357</v>
      </c>
      <c r="B248" s="21"/>
      <c r="C248" s="21"/>
      <c r="D248" s="21"/>
      <c r="E248" s="21"/>
      <c r="F248" s="21"/>
      <c r="G248" s="21"/>
      <c r="H248" s="23"/>
      <c r="I248" s="23"/>
      <c r="J248" s="23"/>
      <c r="K248" s="23"/>
      <c r="L248" s="23"/>
      <c r="M248" s="197" t="s">
        <v>359</v>
      </c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8"/>
    </row>
    <row r="249" spans="1:26" ht="22.95" customHeight="1" x14ac:dyDescent="0.4">
      <c r="A249" s="195" t="s">
        <v>361</v>
      </c>
      <c r="B249" s="21"/>
      <c r="C249" s="21"/>
      <c r="D249" s="21"/>
      <c r="E249" s="21"/>
      <c r="F249" s="21"/>
      <c r="G249" s="21"/>
      <c r="H249" s="23"/>
      <c r="I249" s="23"/>
      <c r="J249" s="23"/>
      <c r="K249" s="23"/>
      <c r="L249" s="23"/>
      <c r="M249" s="197" t="s">
        <v>360</v>
      </c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8"/>
    </row>
    <row r="250" spans="1:26" ht="22.95" customHeight="1" x14ac:dyDescent="0.4">
      <c r="A250" s="195"/>
      <c r="B250" s="21"/>
      <c r="C250" s="21"/>
      <c r="D250" s="21"/>
      <c r="E250" s="21"/>
      <c r="F250" s="21"/>
      <c r="G250" s="21"/>
      <c r="H250" s="23"/>
      <c r="I250" s="23"/>
      <c r="J250" s="23"/>
      <c r="K250" s="23"/>
      <c r="L250" s="23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8"/>
    </row>
    <row r="251" spans="1:26" ht="22.95" customHeight="1" x14ac:dyDescent="0.4">
      <c r="A251" s="195" t="s">
        <v>362</v>
      </c>
      <c r="B251" s="21"/>
      <c r="C251" s="21"/>
      <c r="D251" s="21"/>
      <c r="E251" s="21"/>
      <c r="F251" s="21"/>
      <c r="G251" s="21"/>
      <c r="H251" s="203"/>
      <c r="I251" s="203"/>
      <c r="J251" s="203"/>
      <c r="K251" s="203"/>
      <c r="L251" s="203"/>
      <c r="M251" s="197" t="s">
        <v>367</v>
      </c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8"/>
    </row>
    <row r="252" spans="1:26" ht="22.95" customHeight="1" x14ac:dyDescent="0.4">
      <c r="A252" s="195" t="s">
        <v>363</v>
      </c>
      <c r="B252" s="21"/>
      <c r="C252" s="21"/>
      <c r="D252" s="21"/>
      <c r="E252" s="21"/>
      <c r="F252" s="21"/>
      <c r="G252" s="21"/>
      <c r="H252" s="203"/>
      <c r="I252" s="203"/>
      <c r="J252" s="203"/>
      <c r="K252" s="203"/>
      <c r="L252" s="203"/>
      <c r="M252" s="197" t="s">
        <v>368</v>
      </c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8"/>
    </row>
    <row r="253" spans="1:26" ht="22.95" customHeight="1" x14ac:dyDescent="0.4">
      <c r="A253" s="195" t="s">
        <v>364</v>
      </c>
      <c r="B253" s="21"/>
      <c r="C253" s="21"/>
      <c r="D253" s="21"/>
      <c r="E253" s="21"/>
      <c r="F253" s="21"/>
      <c r="G253" s="21"/>
      <c r="H253" s="23"/>
      <c r="I253" s="23"/>
      <c r="J253" s="23"/>
      <c r="K253" s="23"/>
      <c r="L253" s="23"/>
      <c r="M253" s="197" t="s">
        <v>369</v>
      </c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8"/>
    </row>
    <row r="254" spans="1:26" ht="22.95" customHeight="1" x14ac:dyDescent="0.4">
      <c r="A254" s="195" t="s">
        <v>365</v>
      </c>
      <c r="B254" s="21"/>
      <c r="C254" s="21"/>
      <c r="D254" s="21"/>
      <c r="E254" s="21"/>
      <c r="F254" s="21"/>
      <c r="G254" s="21"/>
      <c r="H254" s="23"/>
      <c r="I254" s="23"/>
      <c r="J254" s="23"/>
      <c r="K254" s="23"/>
      <c r="L254" s="23"/>
      <c r="M254" s="197" t="s">
        <v>370</v>
      </c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8"/>
    </row>
    <row r="255" spans="1:26" ht="22.95" customHeight="1" x14ac:dyDescent="0.4">
      <c r="A255" s="195" t="s">
        <v>366</v>
      </c>
      <c r="B255" s="21"/>
      <c r="C255" s="21"/>
      <c r="D255" s="21"/>
      <c r="E255" s="21"/>
      <c r="F255" s="21"/>
      <c r="G255" s="21"/>
      <c r="H255" s="23"/>
      <c r="I255" s="23"/>
      <c r="J255" s="23"/>
      <c r="K255" s="23"/>
      <c r="L255" s="23"/>
      <c r="M255" s="197" t="s">
        <v>371</v>
      </c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8"/>
    </row>
    <row r="256" spans="1:26" ht="22.95" customHeight="1" x14ac:dyDescent="0.4">
      <c r="A256" s="195"/>
      <c r="B256" s="21"/>
      <c r="C256" s="21"/>
      <c r="D256" s="21"/>
      <c r="E256" s="21"/>
      <c r="F256" s="21"/>
      <c r="G256" s="21"/>
      <c r="H256" s="23"/>
      <c r="I256" s="23"/>
      <c r="J256" s="23"/>
      <c r="K256" s="23"/>
      <c r="L256" s="23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8"/>
    </row>
    <row r="257" spans="1:26" s="8" customFormat="1" ht="22.95" customHeight="1" thickBot="1" x14ac:dyDescent="0.45">
      <c r="A257" s="207" t="s">
        <v>372</v>
      </c>
      <c r="B257" s="208"/>
      <c r="C257" s="208"/>
      <c r="D257" s="208"/>
      <c r="E257" s="208"/>
      <c r="F257" s="208"/>
      <c r="G257" s="208"/>
      <c r="H257" s="209"/>
      <c r="I257" s="209"/>
      <c r="J257" s="209"/>
      <c r="K257" s="209"/>
      <c r="L257" s="209"/>
      <c r="M257" s="210"/>
      <c r="N257" s="210"/>
      <c r="O257" s="210"/>
      <c r="P257" s="210"/>
      <c r="Q257" s="210"/>
      <c r="R257" s="210"/>
      <c r="S257" s="210"/>
      <c r="T257" s="210"/>
      <c r="U257" s="210"/>
      <c r="V257" s="210"/>
      <c r="W257" s="210"/>
      <c r="X257" s="210"/>
      <c r="Y257" s="210"/>
      <c r="Z257" s="211"/>
    </row>
    <row r="258" spans="1:26" ht="22.95" customHeight="1" thickBot="1" x14ac:dyDescent="0.45">
      <c r="A258" s="212"/>
      <c r="B258" s="212"/>
      <c r="C258" s="212"/>
      <c r="D258" s="212"/>
      <c r="E258" s="212"/>
      <c r="F258" s="212"/>
      <c r="G258" s="212"/>
      <c r="H258" s="212"/>
      <c r="I258" s="212"/>
      <c r="J258" s="212"/>
      <c r="K258" s="212"/>
      <c r="L258" s="212"/>
      <c r="M258" s="213"/>
      <c r="N258" s="213"/>
      <c r="O258" s="213"/>
      <c r="P258" s="213"/>
      <c r="Q258" s="213"/>
      <c r="R258" s="213"/>
      <c r="S258" s="213"/>
      <c r="T258" s="213"/>
      <c r="U258" s="213"/>
      <c r="V258" s="213"/>
      <c r="W258" s="213"/>
      <c r="X258" s="213"/>
      <c r="Y258" s="213"/>
      <c r="Z258" s="213"/>
    </row>
    <row r="259" spans="1:26" ht="22.95" customHeight="1" x14ac:dyDescent="0.4">
      <c r="A259" s="204" t="s">
        <v>379</v>
      </c>
      <c r="B259" s="205"/>
      <c r="C259" s="205"/>
      <c r="D259" s="205"/>
      <c r="E259" s="205"/>
      <c r="F259" s="205"/>
      <c r="G259" s="205"/>
      <c r="H259" s="205"/>
      <c r="I259" s="205"/>
      <c r="J259" s="205"/>
      <c r="K259" s="205"/>
      <c r="L259" s="205"/>
      <c r="M259" s="205"/>
      <c r="N259" s="205"/>
      <c r="O259" s="205"/>
      <c r="P259" s="205"/>
      <c r="Q259" s="205"/>
      <c r="R259" s="205"/>
      <c r="S259" s="205"/>
      <c r="T259" s="205"/>
      <c r="U259" s="205"/>
      <c r="V259" s="205"/>
      <c r="W259" s="205"/>
      <c r="X259" s="205"/>
      <c r="Y259" s="205"/>
      <c r="Z259" s="206"/>
    </row>
    <row r="260" spans="1:26" ht="22.95" customHeight="1" x14ac:dyDescent="0.4">
      <c r="A260" s="91" t="s">
        <v>380</v>
      </c>
      <c r="B260" s="92"/>
      <c r="C260" s="220" t="s">
        <v>325</v>
      </c>
      <c r="D260" s="220"/>
      <c r="E260" s="220"/>
      <c r="F260" s="220"/>
      <c r="G260" s="220" t="s">
        <v>381</v>
      </c>
      <c r="H260" s="220"/>
      <c r="I260" s="220"/>
      <c r="J260" s="220"/>
      <c r="K260" s="221" t="s">
        <v>382</v>
      </c>
      <c r="L260" s="221"/>
      <c r="M260" s="222" t="s">
        <v>383</v>
      </c>
      <c r="N260" s="222"/>
      <c r="O260" s="222" t="s">
        <v>384</v>
      </c>
      <c r="P260" s="222"/>
      <c r="Q260" s="222"/>
      <c r="R260" s="222" t="s">
        <v>326</v>
      </c>
      <c r="S260" s="222"/>
      <c r="T260" s="222"/>
      <c r="U260" s="222"/>
      <c r="V260" s="222" t="s">
        <v>327</v>
      </c>
      <c r="W260" s="222"/>
      <c r="X260" s="222"/>
      <c r="Y260" s="222"/>
      <c r="Z260" s="223"/>
    </row>
    <row r="261" spans="1:26" ht="22.95" customHeight="1" x14ac:dyDescent="0.4">
      <c r="A261" s="91"/>
      <c r="B261" s="92"/>
      <c r="C261" s="21" t="s">
        <v>385</v>
      </c>
      <c r="D261" s="21"/>
      <c r="E261" s="21"/>
      <c r="F261" s="21"/>
      <c r="G261" s="49" t="s">
        <v>386</v>
      </c>
      <c r="H261" s="49"/>
      <c r="I261" s="49"/>
      <c r="J261" s="49"/>
      <c r="K261" s="153"/>
      <c r="L261" s="153"/>
      <c r="M261" s="214">
        <v>0</v>
      </c>
      <c r="N261" s="214"/>
      <c r="O261" s="215">
        <v>2900</v>
      </c>
      <c r="P261" s="215"/>
      <c r="Q261" s="215"/>
      <c r="R261" s="215">
        <f>M261*O261</f>
        <v>0</v>
      </c>
      <c r="S261" s="215"/>
      <c r="T261" s="215"/>
      <c r="U261" s="215"/>
      <c r="V261" s="216" t="s">
        <v>402</v>
      </c>
      <c r="W261" s="216"/>
      <c r="X261" s="216"/>
      <c r="Y261" s="216"/>
      <c r="Z261" s="217"/>
    </row>
    <row r="262" spans="1:26" ht="22.95" customHeight="1" x14ac:dyDescent="0.4">
      <c r="A262" s="91"/>
      <c r="B262" s="92"/>
      <c r="C262" s="21"/>
      <c r="D262" s="21"/>
      <c r="E262" s="21"/>
      <c r="F262" s="21"/>
      <c r="G262" s="49" t="s">
        <v>387</v>
      </c>
      <c r="H262" s="49"/>
      <c r="I262" s="49"/>
      <c r="J262" s="49"/>
      <c r="K262" s="153"/>
      <c r="L262" s="153"/>
      <c r="M262" s="214">
        <v>0</v>
      </c>
      <c r="N262" s="214"/>
      <c r="O262" s="215">
        <v>5800</v>
      </c>
      <c r="P262" s="215"/>
      <c r="Q262" s="215"/>
      <c r="R262" s="215">
        <f t="shared" ref="R262:R267" si="26">M262*O262</f>
        <v>0</v>
      </c>
      <c r="S262" s="215"/>
      <c r="T262" s="215"/>
      <c r="U262" s="215"/>
      <c r="V262" s="216" t="s">
        <v>403</v>
      </c>
      <c r="W262" s="216"/>
      <c r="X262" s="216"/>
      <c r="Y262" s="216"/>
      <c r="Z262" s="217"/>
    </row>
    <row r="263" spans="1:26" ht="22.95" customHeight="1" x14ac:dyDescent="0.4">
      <c r="A263" s="91"/>
      <c r="B263" s="92"/>
      <c r="C263" s="21"/>
      <c r="D263" s="21"/>
      <c r="E263" s="21"/>
      <c r="F263" s="21"/>
      <c r="G263" s="49" t="s">
        <v>388</v>
      </c>
      <c r="H263" s="49"/>
      <c r="I263" s="49"/>
      <c r="J263" s="49"/>
      <c r="K263" s="153"/>
      <c r="L263" s="153"/>
      <c r="M263" s="214">
        <v>0</v>
      </c>
      <c r="N263" s="214"/>
      <c r="O263" s="215">
        <v>12420</v>
      </c>
      <c r="P263" s="215"/>
      <c r="Q263" s="215"/>
      <c r="R263" s="215">
        <f t="shared" si="26"/>
        <v>0</v>
      </c>
      <c r="S263" s="215"/>
      <c r="T263" s="215"/>
      <c r="U263" s="215"/>
      <c r="V263" s="216"/>
      <c r="W263" s="216"/>
      <c r="X263" s="216"/>
      <c r="Y263" s="216"/>
      <c r="Z263" s="217"/>
    </row>
    <row r="264" spans="1:26" ht="22.95" customHeight="1" x14ac:dyDescent="0.4">
      <c r="A264" s="91"/>
      <c r="B264" s="92"/>
      <c r="C264" s="21"/>
      <c r="D264" s="21"/>
      <c r="E264" s="21"/>
      <c r="F264" s="21"/>
      <c r="G264" s="49" t="s">
        <v>389</v>
      </c>
      <c r="H264" s="49"/>
      <c r="I264" s="49"/>
      <c r="J264" s="49"/>
      <c r="K264" s="153"/>
      <c r="L264" s="153"/>
      <c r="M264" s="214">
        <v>0</v>
      </c>
      <c r="N264" s="214"/>
      <c r="O264" s="215">
        <v>13200</v>
      </c>
      <c r="P264" s="215"/>
      <c r="Q264" s="215"/>
      <c r="R264" s="215">
        <f t="shared" si="26"/>
        <v>0</v>
      </c>
      <c r="S264" s="215"/>
      <c r="T264" s="215"/>
      <c r="U264" s="215"/>
      <c r="V264" s="216"/>
      <c r="W264" s="216"/>
      <c r="X264" s="216"/>
      <c r="Y264" s="216"/>
      <c r="Z264" s="217"/>
    </row>
    <row r="265" spans="1:26" ht="22.95" customHeight="1" x14ac:dyDescent="0.4">
      <c r="A265" s="91"/>
      <c r="B265" s="92"/>
      <c r="C265" s="21"/>
      <c r="D265" s="21"/>
      <c r="E265" s="21"/>
      <c r="F265" s="21"/>
      <c r="G265" s="49" t="s">
        <v>390</v>
      </c>
      <c r="H265" s="49"/>
      <c r="I265" s="49"/>
      <c r="J265" s="49"/>
      <c r="K265" s="153"/>
      <c r="L265" s="153"/>
      <c r="M265" s="214">
        <v>0</v>
      </c>
      <c r="N265" s="214"/>
      <c r="O265" s="215">
        <v>23000</v>
      </c>
      <c r="P265" s="215"/>
      <c r="Q265" s="215"/>
      <c r="R265" s="215">
        <f t="shared" si="26"/>
        <v>0</v>
      </c>
      <c r="S265" s="215"/>
      <c r="T265" s="215"/>
      <c r="U265" s="215"/>
      <c r="V265" s="216" t="s">
        <v>393</v>
      </c>
      <c r="W265" s="216"/>
      <c r="X265" s="216"/>
      <c r="Y265" s="216"/>
      <c r="Z265" s="217"/>
    </row>
    <row r="266" spans="1:26" ht="22.95" customHeight="1" x14ac:dyDescent="0.4">
      <c r="A266" s="91"/>
      <c r="B266" s="92"/>
      <c r="C266" s="21"/>
      <c r="D266" s="21"/>
      <c r="E266" s="21"/>
      <c r="F266" s="21"/>
      <c r="G266" s="49" t="s">
        <v>391</v>
      </c>
      <c r="H266" s="49"/>
      <c r="I266" s="49"/>
      <c r="J266" s="49"/>
      <c r="K266" s="153"/>
      <c r="L266" s="153"/>
      <c r="M266" s="214">
        <v>0</v>
      </c>
      <c r="N266" s="214"/>
      <c r="O266" s="215">
        <v>15700</v>
      </c>
      <c r="P266" s="215"/>
      <c r="Q266" s="215"/>
      <c r="R266" s="215">
        <f t="shared" si="26"/>
        <v>0</v>
      </c>
      <c r="S266" s="215"/>
      <c r="T266" s="215"/>
      <c r="U266" s="215"/>
      <c r="V266" s="216" t="s">
        <v>404</v>
      </c>
      <c r="W266" s="216"/>
      <c r="X266" s="216"/>
      <c r="Y266" s="216"/>
      <c r="Z266" s="217"/>
    </row>
    <row r="267" spans="1:26" ht="22.95" customHeight="1" x14ac:dyDescent="0.4">
      <c r="A267" s="91"/>
      <c r="B267" s="92"/>
      <c r="C267" s="21"/>
      <c r="D267" s="21"/>
      <c r="E267" s="21"/>
      <c r="F267" s="21"/>
      <c r="G267" s="49" t="s">
        <v>392</v>
      </c>
      <c r="H267" s="49"/>
      <c r="I267" s="49"/>
      <c r="J267" s="49"/>
      <c r="K267" s="153"/>
      <c r="L267" s="153"/>
      <c r="M267" s="214">
        <v>0</v>
      </c>
      <c r="N267" s="214"/>
      <c r="O267" s="215">
        <v>37500</v>
      </c>
      <c r="P267" s="215"/>
      <c r="Q267" s="215"/>
      <c r="R267" s="215">
        <f t="shared" si="26"/>
        <v>0</v>
      </c>
      <c r="S267" s="215"/>
      <c r="T267" s="215"/>
      <c r="U267" s="215"/>
      <c r="V267" s="216"/>
      <c r="W267" s="216"/>
      <c r="X267" s="216"/>
      <c r="Y267" s="216"/>
      <c r="Z267" s="217"/>
    </row>
    <row r="268" spans="1:26" ht="22.95" customHeight="1" x14ac:dyDescent="0.4">
      <c r="A268" s="91"/>
      <c r="B268" s="92"/>
      <c r="C268" s="21" t="s">
        <v>394</v>
      </c>
      <c r="D268" s="21"/>
      <c r="E268" s="21"/>
      <c r="F268" s="21"/>
      <c r="G268" s="49" t="s">
        <v>395</v>
      </c>
      <c r="H268" s="49"/>
      <c r="I268" s="49"/>
      <c r="J268" s="49"/>
      <c r="K268" s="153"/>
      <c r="L268" s="153"/>
      <c r="M268" s="214">
        <v>0</v>
      </c>
      <c r="N268" s="214"/>
      <c r="O268" s="215">
        <v>4400</v>
      </c>
      <c r="P268" s="215"/>
      <c r="Q268" s="215"/>
      <c r="R268" s="215">
        <f t="shared" ref="R268" si="27">M268*O268</f>
        <v>0</v>
      </c>
      <c r="S268" s="215"/>
      <c r="T268" s="215"/>
      <c r="U268" s="215"/>
      <c r="V268" s="216" t="s">
        <v>405</v>
      </c>
      <c r="W268" s="216"/>
      <c r="X268" s="216"/>
      <c r="Y268" s="216"/>
      <c r="Z268" s="217"/>
    </row>
    <row r="269" spans="1:26" ht="22.95" customHeight="1" x14ac:dyDescent="0.4">
      <c r="A269" s="91"/>
      <c r="B269" s="92"/>
      <c r="C269" s="21" t="s">
        <v>396</v>
      </c>
      <c r="D269" s="21"/>
      <c r="E269" s="21"/>
      <c r="F269" s="21"/>
      <c r="G269" s="49" t="s">
        <v>397</v>
      </c>
      <c r="H269" s="49"/>
      <c r="I269" s="49"/>
      <c r="J269" s="49"/>
      <c r="K269" s="153"/>
      <c r="L269" s="153"/>
      <c r="M269" s="214">
        <v>0</v>
      </c>
      <c r="N269" s="214"/>
      <c r="O269" s="215">
        <v>0</v>
      </c>
      <c r="P269" s="215"/>
      <c r="Q269" s="215"/>
      <c r="R269" s="215">
        <f t="shared" ref="R269" si="28">M269*O269</f>
        <v>0</v>
      </c>
      <c r="S269" s="215"/>
      <c r="T269" s="215"/>
      <c r="U269" s="215"/>
      <c r="V269" s="216" t="s">
        <v>398</v>
      </c>
      <c r="W269" s="216"/>
      <c r="X269" s="216"/>
      <c r="Y269" s="216"/>
      <c r="Z269" s="217"/>
    </row>
    <row r="270" spans="1:26" ht="22.95" customHeight="1" x14ac:dyDescent="0.4">
      <c r="A270" s="91"/>
      <c r="B270" s="92"/>
      <c r="C270" s="21" t="s">
        <v>399</v>
      </c>
      <c r="D270" s="21"/>
      <c r="E270" s="21"/>
      <c r="F270" s="21"/>
      <c r="G270" s="49"/>
      <c r="H270" s="49"/>
      <c r="I270" s="49"/>
      <c r="J270" s="49"/>
      <c r="K270" s="153"/>
      <c r="L270" s="153"/>
      <c r="M270" s="214"/>
      <c r="N270" s="214"/>
      <c r="O270" s="215"/>
      <c r="P270" s="215"/>
      <c r="Q270" s="215"/>
      <c r="R270" s="215"/>
      <c r="S270" s="215"/>
      <c r="T270" s="215"/>
      <c r="U270" s="215"/>
      <c r="V270" s="216"/>
      <c r="W270" s="216"/>
      <c r="X270" s="216"/>
      <c r="Y270" s="216"/>
      <c r="Z270" s="217"/>
    </row>
    <row r="271" spans="1:26" ht="22.95" customHeight="1" x14ac:dyDescent="0.4">
      <c r="A271" s="91"/>
      <c r="B271" s="92"/>
      <c r="C271" s="21"/>
      <c r="D271" s="21"/>
      <c r="E271" s="21"/>
      <c r="F271" s="21"/>
      <c r="G271" s="49"/>
      <c r="H271" s="49"/>
      <c r="I271" s="49"/>
      <c r="J271" s="49"/>
      <c r="K271" s="153"/>
      <c r="L271" s="153"/>
      <c r="M271" s="214"/>
      <c r="N271" s="214"/>
      <c r="O271" s="215"/>
      <c r="P271" s="215"/>
      <c r="Q271" s="215"/>
      <c r="R271" s="215"/>
      <c r="S271" s="215"/>
      <c r="T271" s="215"/>
      <c r="U271" s="215"/>
      <c r="V271" s="216"/>
      <c r="W271" s="216"/>
      <c r="X271" s="216"/>
      <c r="Y271" s="216"/>
      <c r="Z271" s="217"/>
    </row>
    <row r="272" spans="1:26" ht="22.95" customHeight="1" x14ac:dyDescent="0.4">
      <c r="A272" s="91"/>
      <c r="B272" s="92"/>
      <c r="C272" s="21" t="s">
        <v>291</v>
      </c>
      <c r="D272" s="21"/>
      <c r="E272" s="21"/>
      <c r="F272" s="21"/>
      <c r="G272" s="49"/>
      <c r="H272" s="49"/>
      <c r="I272" s="49"/>
      <c r="J272" s="49"/>
      <c r="K272" s="153"/>
      <c r="L272" s="153"/>
      <c r="M272" s="214">
        <v>0</v>
      </c>
      <c r="N272" s="214"/>
      <c r="O272" s="215">
        <v>350000</v>
      </c>
      <c r="P272" s="215"/>
      <c r="Q272" s="215"/>
      <c r="R272" s="215">
        <v>0</v>
      </c>
      <c r="S272" s="215"/>
      <c r="T272" s="215"/>
      <c r="U272" s="215"/>
      <c r="V272" s="216" t="s">
        <v>400</v>
      </c>
      <c r="W272" s="216"/>
      <c r="X272" s="216"/>
      <c r="Y272" s="216"/>
      <c r="Z272" s="217"/>
    </row>
    <row r="273" spans="1:26" ht="22.95" customHeight="1" x14ac:dyDescent="0.4">
      <c r="A273" s="91"/>
      <c r="B273" s="92"/>
      <c r="C273" s="21"/>
      <c r="D273" s="21"/>
      <c r="E273" s="21"/>
      <c r="F273" s="21"/>
      <c r="G273" s="49"/>
      <c r="H273" s="49"/>
      <c r="I273" s="49"/>
      <c r="J273" s="49"/>
      <c r="K273" s="153"/>
      <c r="L273" s="153"/>
      <c r="M273" s="214"/>
      <c r="N273" s="214"/>
      <c r="O273" s="215"/>
      <c r="P273" s="215"/>
      <c r="Q273" s="215"/>
      <c r="R273" s="215"/>
      <c r="S273" s="215"/>
      <c r="T273" s="215"/>
      <c r="U273" s="215"/>
      <c r="V273" s="216"/>
      <c r="W273" s="216"/>
      <c r="X273" s="216"/>
      <c r="Y273" s="216"/>
      <c r="Z273" s="217"/>
    </row>
    <row r="274" spans="1:26" ht="22.95" customHeight="1" thickBot="1" x14ac:dyDescent="0.45">
      <c r="A274" s="218"/>
      <c r="B274" s="219"/>
      <c r="C274" s="224" t="s">
        <v>372</v>
      </c>
      <c r="D274" s="224"/>
      <c r="E274" s="224"/>
      <c r="F274" s="224"/>
      <c r="G274" s="225"/>
      <c r="H274" s="225"/>
      <c r="I274" s="225"/>
      <c r="J274" s="225"/>
      <c r="K274" s="226"/>
      <c r="L274" s="226"/>
      <c r="M274" s="227"/>
      <c r="N274" s="227"/>
      <c r="O274" s="228"/>
      <c r="P274" s="228"/>
      <c r="Q274" s="228"/>
      <c r="R274" s="229">
        <f>SUM(R261:R273)</f>
        <v>0</v>
      </c>
      <c r="S274" s="229"/>
      <c r="T274" s="229"/>
      <c r="U274" s="229"/>
      <c r="V274" s="230"/>
      <c r="W274" s="230"/>
      <c r="X274" s="230"/>
      <c r="Y274" s="230"/>
      <c r="Z274" s="231"/>
    </row>
  </sheetData>
  <mergeCells count="1615">
    <mergeCell ref="D29:G29"/>
    <mergeCell ref="H29:J29"/>
    <mergeCell ref="K29:L29"/>
    <mergeCell ref="M29:N29"/>
    <mergeCell ref="O29:Q29"/>
    <mergeCell ref="R29:T29"/>
    <mergeCell ref="U29:Z29"/>
    <mergeCell ref="F2:G2"/>
    <mergeCell ref="H2:Z2"/>
    <mergeCell ref="F3:G3"/>
    <mergeCell ref="H3:Z3"/>
    <mergeCell ref="F4:G4"/>
    <mergeCell ref="H4:Z4"/>
    <mergeCell ref="F5:G5"/>
    <mergeCell ref="A12:D13"/>
    <mergeCell ref="E12:G13"/>
    <mergeCell ref="H12:H13"/>
    <mergeCell ref="I12:L13"/>
    <mergeCell ref="M11:P12"/>
    <mergeCell ref="Q12:S12"/>
    <mergeCell ref="T12:V12"/>
    <mergeCell ref="Y10:Z10"/>
    <mergeCell ref="Y12:Z12"/>
    <mergeCell ref="U19:Z19"/>
    <mergeCell ref="E14:G14"/>
    <mergeCell ref="X8:Z8"/>
    <mergeCell ref="H23:J23"/>
    <mergeCell ref="K23:L23"/>
    <mergeCell ref="M23:N23"/>
    <mergeCell ref="O23:Q23"/>
    <mergeCell ref="R23:T23"/>
    <mergeCell ref="U23:Z23"/>
    <mergeCell ref="C274:F274"/>
    <mergeCell ref="G274:J274"/>
    <mergeCell ref="K274:L274"/>
    <mergeCell ref="M274:N274"/>
    <mergeCell ref="O274:Q274"/>
    <mergeCell ref="R274:U274"/>
    <mergeCell ref="V274:Z274"/>
    <mergeCell ref="C261:F267"/>
    <mergeCell ref="L16:L17"/>
    <mergeCell ref="I16:K17"/>
    <mergeCell ref="A228:K228"/>
    <mergeCell ref="C272:F272"/>
    <mergeCell ref="G272:J272"/>
    <mergeCell ref="K272:L272"/>
    <mergeCell ref="M272:N272"/>
    <mergeCell ref="O272:Q272"/>
    <mergeCell ref="R272:U272"/>
    <mergeCell ref="V272:Z272"/>
    <mergeCell ref="C273:F273"/>
    <mergeCell ref="G273:J273"/>
    <mergeCell ref="K273:L273"/>
    <mergeCell ref="M273:N273"/>
    <mergeCell ref="O273:Q273"/>
    <mergeCell ref="R273:U273"/>
    <mergeCell ref="V273:Z273"/>
    <mergeCell ref="C270:F270"/>
    <mergeCell ref="G270:J270"/>
    <mergeCell ref="K270:L270"/>
    <mergeCell ref="M270:N270"/>
    <mergeCell ref="O270:Q270"/>
    <mergeCell ref="R270:U270"/>
    <mergeCell ref="V270:Z270"/>
    <mergeCell ref="C271:F271"/>
    <mergeCell ref="G271:J271"/>
    <mergeCell ref="K271:L271"/>
    <mergeCell ref="M271:N271"/>
    <mergeCell ref="O271:Q271"/>
    <mergeCell ref="R271:U271"/>
    <mergeCell ref="V271:Z271"/>
    <mergeCell ref="C268:F268"/>
    <mergeCell ref="G268:J268"/>
    <mergeCell ref="K268:L268"/>
    <mergeCell ref="M268:N268"/>
    <mergeCell ref="O268:Q268"/>
    <mergeCell ref="R268:U268"/>
    <mergeCell ref="V268:Z268"/>
    <mergeCell ref="C269:F269"/>
    <mergeCell ref="G269:J269"/>
    <mergeCell ref="K269:L269"/>
    <mergeCell ref="M269:N269"/>
    <mergeCell ref="O269:Q269"/>
    <mergeCell ref="R269:U269"/>
    <mergeCell ref="V269:Z269"/>
    <mergeCell ref="G267:J267"/>
    <mergeCell ref="K267:L267"/>
    <mergeCell ref="M267:N267"/>
    <mergeCell ref="O267:Q267"/>
    <mergeCell ref="R267:U267"/>
    <mergeCell ref="V267:Z267"/>
    <mergeCell ref="G264:J264"/>
    <mergeCell ref="K264:L264"/>
    <mergeCell ref="M264:N264"/>
    <mergeCell ref="O264:Q264"/>
    <mergeCell ref="R264:U264"/>
    <mergeCell ref="V264:Z264"/>
    <mergeCell ref="G265:J265"/>
    <mergeCell ref="K265:L265"/>
    <mergeCell ref="M265:N265"/>
    <mergeCell ref="O265:Q265"/>
    <mergeCell ref="R265:U265"/>
    <mergeCell ref="V265:Z265"/>
    <mergeCell ref="G262:J262"/>
    <mergeCell ref="K262:L262"/>
    <mergeCell ref="M262:N262"/>
    <mergeCell ref="O262:Q262"/>
    <mergeCell ref="R262:U262"/>
    <mergeCell ref="V262:Z262"/>
    <mergeCell ref="G263:J263"/>
    <mergeCell ref="K263:L263"/>
    <mergeCell ref="M263:N263"/>
    <mergeCell ref="O263:Q263"/>
    <mergeCell ref="R263:U263"/>
    <mergeCell ref="V263:Z263"/>
    <mergeCell ref="A260:B274"/>
    <mergeCell ref="C260:F260"/>
    <mergeCell ref="G260:J260"/>
    <mergeCell ref="K260:L260"/>
    <mergeCell ref="M260:N260"/>
    <mergeCell ref="O260:Q260"/>
    <mergeCell ref="R260:U260"/>
    <mergeCell ref="V260:Z260"/>
    <mergeCell ref="G261:J261"/>
    <mergeCell ref="K261:L261"/>
    <mergeCell ref="M261:N261"/>
    <mergeCell ref="O261:Q261"/>
    <mergeCell ref="R261:U261"/>
    <mergeCell ref="V261:Z261"/>
    <mergeCell ref="G266:J266"/>
    <mergeCell ref="K266:L266"/>
    <mergeCell ref="M266:N266"/>
    <mergeCell ref="O266:Q266"/>
    <mergeCell ref="R266:U266"/>
    <mergeCell ref="V266:Z266"/>
    <mergeCell ref="A259:Z259"/>
    <mergeCell ref="A256:G256"/>
    <mergeCell ref="H256:L256"/>
    <mergeCell ref="M256:Z256"/>
    <mergeCell ref="A257:G257"/>
    <mergeCell ref="H257:L257"/>
    <mergeCell ref="M257:Z257"/>
    <mergeCell ref="A258:G258"/>
    <mergeCell ref="H258:L258"/>
    <mergeCell ref="M258:Z258"/>
    <mergeCell ref="A253:G253"/>
    <mergeCell ref="H253:L253"/>
    <mergeCell ref="M253:Z253"/>
    <mergeCell ref="A254:G254"/>
    <mergeCell ref="H254:L254"/>
    <mergeCell ref="M254:Z254"/>
    <mergeCell ref="A255:G255"/>
    <mergeCell ref="H255:L255"/>
    <mergeCell ref="M255:Z255"/>
    <mergeCell ref="A250:G250"/>
    <mergeCell ref="H250:L250"/>
    <mergeCell ref="M250:Z250"/>
    <mergeCell ref="A251:G251"/>
    <mergeCell ref="H251:L251"/>
    <mergeCell ref="M251:Z251"/>
    <mergeCell ref="A252:G252"/>
    <mergeCell ref="H252:L252"/>
    <mergeCell ref="M252:Z252"/>
    <mergeCell ref="A247:G247"/>
    <mergeCell ref="H247:L247"/>
    <mergeCell ref="M247:Z247"/>
    <mergeCell ref="A248:G248"/>
    <mergeCell ref="H248:L248"/>
    <mergeCell ref="M248:Z248"/>
    <mergeCell ref="A249:G249"/>
    <mergeCell ref="H249:L249"/>
    <mergeCell ref="M249:Z249"/>
    <mergeCell ref="A244:G244"/>
    <mergeCell ref="H244:L244"/>
    <mergeCell ref="M244:Z244"/>
    <mergeCell ref="A245:G245"/>
    <mergeCell ref="H245:L245"/>
    <mergeCell ref="M245:Z245"/>
    <mergeCell ref="A246:G246"/>
    <mergeCell ref="H246:L246"/>
    <mergeCell ref="M246:Z246"/>
    <mergeCell ref="A241:G241"/>
    <mergeCell ref="H241:L241"/>
    <mergeCell ref="M241:Z241"/>
    <mergeCell ref="A242:G242"/>
    <mergeCell ref="H242:L242"/>
    <mergeCell ref="M242:Z242"/>
    <mergeCell ref="A243:G243"/>
    <mergeCell ref="H243:L243"/>
    <mergeCell ref="M243:Z243"/>
    <mergeCell ref="A238:G238"/>
    <mergeCell ref="H238:L238"/>
    <mergeCell ref="M238:Z238"/>
    <mergeCell ref="A239:G239"/>
    <mergeCell ref="H239:L239"/>
    <mergeCell ref="M239:Z239"/>
    <mergeCell ref="A240:G240"/>
    <mergeCell ref="H240:L240"/>
    <mergeCell ref="M240:Z240"/>
    <mergeCell ref="A235:G235"/>
    <mergeCell ref="H235:L235"/>
    <mergeCell ref="M235:Z235"/>
    <mergeCell ref="A236:G236"/>
    <mergeCell ref="H236:L236"/>
    <mergeCell ref="M236:Z236"/>
    <mergeCell ref="A237:G237"/>
    <mergeCell ref="H237:L237"/>
    <mergeCell ref="M237:Z237"/>
    <mergeCell ref="A232:G232"/>
    <mergeCell ref="H232:L232"/>
    <mergeCell ref="M232:Z232"/>
    <mergeCell ref="A233:G233"/>
    <mergeCell ref="H233:L233"/>
    <mergeCell ref="M233:Z233"/>
    <mergeCell ref="A234:G234"/>
    <mergeCell ref="H234:L234"/>
    <mergeCell ref="M234:Z234"/>
    <mergeCell ref="A229:G229"/>
    <mergeCell ref="H229:L229"/>
    <mergeCell ref="M229:Z229"/>
    <mergeCell ref="A230:G230"/>
    <mergeCell ref="H230:L230"/>
    <mergeCell ref="M230:Z230"/>
    <mergeCell ref="A231:G231"/>
    <mergeCell ref="H231:L231"/>
    <mergeCell ref="M231:Z231"/>
    <mergeCell ref="A225:E225"/>
    <mergeCell ref="F225:Q225"/>
    <mergeCell ref="S225:W225"/>
    <mergeCell ref="A226:J226"/>
    <mergeCell ref="K226:Z226"/>
    <mergeCell ref="A222:G222"/>
    <mergeCell ref="R222:T222"/>
    <mergeCell ref="U222:Z222"/>
    <mergeCell ref="A223:G223"/>
    <mergeCell ref="R223:T223"/>
    <mergeCell ref="U223:Z223"/>
    <mergeCell ref="H220:Q220"/>
    <mergeCell ref="H221:Q221"/>
    <mergeCell ref="H222:Q222"/>
    <mergeCell ref="H223:Q223"/>
    <mergeCell ref="R220:T220"/>
    <mergeCell ref="U220:Z220"/>
    <mergeCell ref="A220:G220"/>
    <mergeCell ref="A221:G221"/>
    <mergeCell ref="R221:T221"/>
    <mergeCell ref="U221:Z221"/>
    <mergeCell ref="D218:G218"/>
    <mergeCell ref="H218:J218"/>
    <mergeCell ref="K218:L218"/>
    <mergeCell ref="M218:N218"/>
    <mergeCell ref="O218:Q218"/>
    <mergeCell ref="R218:T218"/>
    <mergeCell ref="U218:Z218"/>
    <mergeCell ref="A198:C218"/>
    <mergeCell ref="H206:J206"/>
    <mergeCell ref="K206:L206"/>
    <mergeCell ref="M206:N206"/>
    <mergeCell ref="O206:Q206"/>
    <mergeCell ref="R206:T206"/>
    <mergeCell ref="U198:Z206"/>
    <mergeCell ref="R211:T211"/>
    <mergeCell ref="O211:Q211"/>
    <mergeCell ref="M211:N211"/>
    <mergeCell ref="K211:L211"/>
    <mergeCell ref="H211:J211"/>
    <mergeCell ref="U211:Z211"/>
    <mergeCell ref="U212:Z212"/>
    <mergeCell ref="U213:Z213"/>
    <mergeCell ref="U214:Z214"/>
    <mergeCell ref="U215:Z215"/>
    <mergeCell ref="U216:Z216"/>
    <mergeCell ref="H214:J214"/>
    <mergeCell ref="R213:T213"/>
    <mergeCell ref="O213:Q213"/>
    <mergeCell ref="M213:N213"/>
    <mergeCell ref="K213:L213"/>
    <mergeCell ref="H213:J213"/>
    <mergeCell ref="R212:T212"/>
    <mergeCell ref="O212:Q212"/>
    <mergeCell ref="M212:N212"/>
    <mergeCell ref="K212:L212"/>
    <mergeCell ref="H212:J212"/>
    <mergeCell ref="R205:T205"/>
    <mergeCell ref="O205:Q205"/>
    <mergeCell ref="M205:N205"/>
    <mergeCell ref="K205:L205"/>
    <mergeCell ref="H205:J205"/>
    <mergeCell ref="R216:T216"/>
    <mergeCell ref="O216:Q216"/>
    <mergeCell ref="M216:N216"/>
    <mergeCell ref="K216:L216"/>
    <mergeCell ref="H216:J216"/>
    <mergeCell ref="R215:T215"/>
    <mergeCell ref="O215:Q215"/>
    <mergeCell ref="M215:N215"/>
    <mergeCell ref="K215:L215"/>
    <mergeCell ref="H215:J215"/>
    <mergeCell ref="R214:T214"/>
    <mergeCell ref="O214:Q214"/>
    <mergeCell ref="M214:N214"/>
    <mergeCell ref="K214:L214"/>
    <mergeCell ref="O208:Q208"/>
    <mergeCell ref="M208:N208"/>
    <mergeCell ref="K208:L208"/>
    <mergeCell ref="H208:J208"/>
    <mergeCell ref="U210:Z210"/>
    <mergeCell ref="R210:T210"/>
    <mergeCell ref="O210:Q210"/>
    <mergeCell ref="M210:N210"/>
    <mergeCell ref="K210:L210"/>
    <mergeCell ref="H210:J210"/>
    <mergeCell ref="U209:Z209"/>
    <mergeCell ref="R209:T209"/>
    <mergeCell ref="O209:Q209"/>
    <mergeCell ref="M209:N209"/>
    <mergeCell ref="K209:L209"/>
    <mergeCell ref="H209:J209"/>
    <mergeCell ref="U208:Z208"/>
    <mergeCell ref="R208:T208"/>
    <mergeCell ref="K199:L199"/>
    <mergeCell ref="M199:N199"/>
    <mergeCell ref="O199:Q199"/>
    <mergeCell ref="R199:T199"/>
    <mergeCell ref="H200:J200"/>
    <mergeCell ref="K200:L200"/>
    <mergeCell ref="M200:N200"/>
    <mergeCell ref="O200:Q200"/>
    <mergeCell ref="R200:T200"/>
    <mergeCell ref="H204:J204"/>
    <mergeCell ref="K204:L204"/>
    <mergeCell ref="M204:N204"/>
    <mergeCell ref="O204:Q204"/>
    <mergeCell ref="R204:T204"/>
    <mergeCell ref="H201:J201"/>
    <mergeCell ref="K201:L201"/>
    <mergeCell ref="M201:N201"/>
    <mergeCell ref="O201:Q201"/>
    <mergeCell ref="R201:T201"/>
    <mergeCell ref="H202:J202"/>
    <mergeCell ref="R202:T202"/>
    <mergeCell ref="M202:N202"/>
    <mergeCell ref="K202:L202"/>
    <mergeCell ref="O202:Q202"/>
    <mergeCell ref="H199:J199"/>
    <mergeCell ref="O198:Q198"/>
    <mergeCell ref="R198:T198"/>
    <mergeCell ref="R192:T192"/>
    <mergeCell ref="U192:Z192"/>
    <mergeCell ref="D193:G193"/>
    <mergeCell ref="H193:J193"/>
    <mergeCell ref="K193:L193"/>
    <mergeCell ref="M193:N193"/>
    <mergeCell ref="O193:Q193"/>
    <mergeCell ref="R193:T193"/>
    <mergeCell ref="U193:Z193"/>
    <mergeCell ref="U196:Z196"/>
    <mergeCell ref="M194:N194"/>
    <mergeCell ref="O194:Q194"/>
    <mergeCell ref="R194:T194"/>
    <mergeCell ref="U194:Z194"/>
    <mergeCell ref="D192:G192"/>
    <mergeCell ref="H192:J192"/>
    <mergeCell ref="K192:L192"/>
    <mergeCell ref="M192:N192"/>
    <mergeCell ref="O192:Q192"/>
    <mergeCell ref="A192:C193"/>
    <mergeCell ref="A194:C194"/>
    <mergeCell ref="A178:C191"/>
    <mergeCell ref="A196:C196"/>
    <mergeCell ref="D196:G196"/>
    <mergeCell ref="H196:J196"/>
    <mergeCell ref="H203:J203"/>
    <mergeCell ref="K203:L203"/>
    <mergeCell ref="M203:N203"/>
    <mergeCell ref="O203:Q203"/>
    <mergeCell ref="R203:T203"/>
    <mergeCell ref="D194:G194"/>
    <mergeCell ref="H194:J194"/>
    <mergeCell ref="K194:L194"/>
    <mergeCell ref="K196:L196"/>
    <mergeCell ref="M196:N196"/>
    <mergeCell ref="O196:Q196"/>
    <mergeCell ref="R196:T196"/>
    <mergeCell ref="A197:Z197"/>
    <mergeCell ref="H198:J198"/>
    <mergeCell ref="K198:L198"/>
    <mergeCell ref="M198:N198"/>
    <mergeCell ref="D189:G189"/>
    <mergeCell ref="H189:J189"/>
    <mergeCell ref="K189:L189"/>
    <mergeCell ref="M189:N189"/>
    <mergeCell ref="O189:Q189"/>
    <mergeCell ref="R189:T189"/>
    <mergeCell ref="U189:Z189"/>
    <mergeCell ref="D191:G191"/>
    <mergeCell ref="H191:J191"/>
    <mergeCell ref="K191:L191"/>
    <mergeCell ref="D187:G187"/>
    <mergeCell ref="H187:J187"/>
    <mergeCell ref="K187:L187"/>
    <mergeCell ref="M187:N187"/>
    <mergeCell ref="O187:Q187"/>
    <mergeCell ref="R187:T187"/>
    <mergeCell ref="U187:Z187"/>
    <mergeCell ref="D188:G188"/>
    <mergeCell ref="H188:J188"/>
    <mergeCell ref="K188:L188"/>
    <mergeCell ref="M188:N188"/>
    <mergeCell ref="O188:Q188"/>
    <mergeCell ref="R188:T188"/>
    <mergeCell ref="U188:Z188"/>
    <mergeCell ref="R186:T186"/>
    <mergeCell ref="U186:Z186"/>
    <mergeCell ref="H182:J183"/>
    <mergeCell ref="H184:J185"/>
    <mergeCell ref="D181:G185"/>
    <mergeCell ref="K184:L184"/>
    <mergeCell ref="M184:N184"/>
    <mergeCell ref="O184:Q184"/>
    <mergeCell ref="R184:T184"/>
    <mergeCell ref="U184:Z184"/>
    <mergeCell ref="K183:L183"/>
    <mergeCell ref="M183:N183"/>
    <mergeCell ref="O183:Q183"/>
    <mergeCell ref="R183:T183"/>
    <mergeCell ref="U183:Z183"/>
    <mergeCell ref="M191:N191"/>
    <mergeCell ref="O191:Q191"/>
    <mergeCell ref="R191:T191"/>
    <mergeCell ref="U191:Z191"/>
    <mergeCell ref="A168:C168"/>
    <mergeCell ref="A169:C169"/>
    <mergeCell ref="D171:G171"/>
    <mergeCell ref="D173:G173"/>
    <mergeCell ref="D174:G174"/>
    <mergeCell ref="D175:G175"/>
    <mergeCell ref="D176:G176"/>
    <mergeCell ref="A170:C173"/>
    <mergeCell ref="U174:Z175"/>
    <mergeCell ref="A174:C175"/>
    <mergeCell ref="K182:L182"/>
    <mergeCell ref="M182:N182"/>
    <mergeCell ref="O182:Q182"/>
    <mergeCell ref="R182:T182"/>
    <mergeCell ref="U182:Z182"/>
    <mergeCell ref="D179:G179"/>
    <mergeCell ref="H179:J179"/>
    <mergeCell ref="K179:L179"/>
    <mergeCell ref="M179:N179"/>
    <mergeCell ref="O179:Q179"/>
    <mergeCell ref="R179:T179"/>
    <mergeCell ref="U179:Z179"/>
    <mergeCell ref="H181:J181"/>
    <mergeCell ref="K181:L181"/>
    <mergeCell ref="M181:N181"/>
    <mergeCell ref="O181:Q181"/>
    <mergeCell ref="R181:T181"/>
    <mergeCell ref="U181:Z181"/>
    <mergeCell ref="A176:C177"/>
    <mergeCell ref="U177:Z177"/>
    <mergeCell ref="D178:G178"/>
    <mergeCell ref="H178:J178"/>
    <mergeCell ref="K178:L178"/>
    <mergeCell ref="M178:N178"/>
    <mergeCell ref="O178:Q178"/>
    <mergeCell ref="R178:T178"/>
    <mergeCell ref="U178:Z178"/>
    <mergeCell ref="H174:J174"/>
    <mergeCell ref="K174:L174"/>
    <mergeCell ref="M174:N174"/>
    <mergeCell ref="O174:Q174"/>
    <mergeCell ref="R174:T174"/>
    <mergeCell ref="H175:J175"/>
    <mergeCell ref="K175:L175"/>
    <mergeCell ref="M175:N175"/>
    <mergeCell ref="O175:Q175"/>
    <mergeCell ref="R175:T175"/>
    <mergeCell ref="H176:J176"/>
    <mergeCell ref="K176:L176"/>
    <mergeCell ref="M176:N176"/>
    <mergeCell ref="O176:Q176"/>
    <mergeCell ref="R176:T176"/>
    <mergeCell ref="U176:Z176"/>
    <mergeCell ref="D177:G177"/>
    <mergeCell ref="H177:J177"/>
    <mergeCell ref="K177:L177"/>
    <mergeCell ref="M177:N177"/>
    <mergeCell ref="O177:Q177"/>
    <mergeCell ref="R177:T177"/>
    <mergeCell ref="H171:J171"/>
    <mergeCell ref="K171:L171"/>
    <mergeCell ref="M171:N171"/>
    <mergeCell ref="O171:Q171"/>
    <mergeCell ref="R171:T171"/>
    <mergeCell ref="U171:Z171"/>
    <mergeCell ref="H173:J173"/>
    <mergeCell ref="K173:L173"/>
    <mergeCell ref="M173:N173"/>
    <mergeCell ref="O173:Q173"/>
    <mergeCell ref="R173:T173"/>
    <mergeCell ref="U173:Z173"/>
    <mergeCell ref="M159:N159"/>
    <mergeCell ref="O159:Q159"/>
    <mergeCell ref="R159:T159"/>
    <mergeCell ref="U159:Z159"/>
    <mergeCell ref="D161:G161"/>
    <mergeCell ref="H161:J161"/>
    <mergeCell ref="H167:J167"/>
    <mergeCell ref="K167:L167"/>
    <mergeCell ref="M167:N167"/>
    <mergeCell ref="O167:Q167"/>
    <mergeCell ref="R167:T167"/>
    <mergeCell ref="U167:Z167"/>
    <mergeCell ref="D168:G168"/>
    <mergeCell ref="H168:J168"/>
    <mergeCell ref="K168:L168"/>
    <mergeCell ref="M168:N168"/>
    <mergeCell ref="O168:Q168"/>
    <mergeCell ref="R168:T168"/>
    <mergeCell ref="O166:Q166"/>
    <mergeCell ref="R166:T166"/>
    <mergeCell ref="D169:G169"/>
    <mergeCell ref="H169:J169"/>
    <mergeCell ref="K169:L169"/>
    <mergeCell ref="M169:N169"/>
    <mergeCell ref="O169:Q169"/>
    <mergeCell ref="R169:T169"/>
    <mergeCell ref="U169:Z169"/>
    <mergeCell ref="D170:G170"/>
    <mergeCell ref="H170:J170"/>
    <mergeCell ref="K170:L170"/>
    <mergeCell ref="M170:N170"/>
    <mergeCell ref="O170:Q170"/>
    <mergeCell ref="R170:T170"/>
    <mergeCell ref="U170:Z170"/>
    <mergeCell ref="O163:Q163"/>
    <mergeCell ref="R163:T163"/>
    <mergeCell ref="U163:Z163"/>
    <mergeCell ref="K164:L164"/>
    <mergeCell ref="M164:N164"/>
    <mergeCell ref="O164:Q164"/>
    <mergeCell ref="R164:T164"/>
    <mergeCell ref="U164:Z164"/>
    <mergeCell ref="A163:C165"/>
    <mergeCell ref="A166:C166"/>
    <mergeCell ref="A167:C167"/>
    <mergeCell ref="K161:L161"/>
    <mergeCell ref="M161:N161"/>
    <mergeCell ref="O161:Q161"/>
    <mergeCell ref="R161:T161"/>
    <mergeCell ref="U161:Z161"/>
    <mergeCell ref="U168:Z168"/>
    <mergeCell ref="D165:G165"/>
    <mergeCell ref="H165:J165"/>
    <mergeCell ref="K165:L165"/>
    <mergeCell ref="M165:N165"/>
    <mergeCell ref="O165:Q165"/>
    <mergeCell ref="R165:T165"/>
    <mergeCell ref="U165:Z165"/>
    <mergeCell ref="D166:G166"/>
    <mergeCell ref="D163:G163"/>
    <mergeCell ref="H163:J163"/>
    <mergeCell ref="D164:G164"/>
    <mergeCell ref="H164:J164"/>
    <mergeCell ref="H166:J166"/>
    <mergeCell ref="K166:L166"/>
    <mergeCell ref="M166:N166"/>
    <mergeCell ref="U166:Z166"/>
    <mergeCell ref="D167:G167"/>
    <mergeCell ref="D155:G155"/>
    <mergeCell ref="H155:J155"/>
    <mergeCell ref="K155:L155"/>
    <mergeCell ref="M155:N155"/>
    <mergeCell ref="O155:Q155"/>
    <mergeCell ref="R155:T155"/>
    <mergeCell ref="U155:Z155"/>
    <mergeCell ref="A157:C161"/>
    <mergeCell ref="D157:G157"/>
    <mergeCell ref="H157:J157"/>
    <mergeCell ref="K157:L157"/>
    <mergeCell ref="M157:N157"/>
    <mergeCell ref="O157:Q157"/>
    <mergeCell ref="R157:T157"/>
    <mergeCell ref="U157:Z157"/>
    <mergeCell ref="D158:G158"/>
    <mergeCell ref="H158:J158"/>
    <mergeCell ref="K158:L158"/>
    <mergeCell ref="M158:N158"/>
    <mergeCell ref="O158:Q158"/>
    <mergeCell ref="R158:T158"/>
    <mergeCell ref="U158:Z158"/>
    <mergeCell ref="D159:G159"/>
    <mergeCell ref="H159:J159"/>
    <mergeCell ref="A144:C155"/>
    <mergeCell ref="A156:Z156"/>
    <mergeCell ref="K159:L159"/>
    <mergeCell ref="D152:G152"/>
    <mergeCell ref="H152:J152"/>
    <mergeCell ref="K152:L152"/>
    <mergeCell ref="M152:N152"/>
    <mergeCell ref="O152:Q152"/>
    <mergeCell ref="R152:T152"/>
    <mergeCell ref="U152:Z152"/>
    <mergeCell ref="D154:G154"/>
    <mergeCell ref="H154:J154"/>
    <mergeCell ref="K154:L154"/>
    <mergeCell ref="M154:N154"/>
    <mergeCell ref="O154:Q154"/>
    <mergeCell ref="R154:T154"/>
    <mergeCell ref="U154:Z154"/>
    <mergeCell ref="D150:G150"/>
    <mergeCell ref="H150:J150"/>
    <mergeCell ref="K150:L150"/>
    <mergeCell ref="M150:N150"/>
    <mergeCell ref="O150:Q150"/>
    <mergeCell ref="R150:T150"/>
    <mergeCell ref="U150:Z150"/>
    <mergeCell ref="D151:G151"/>
    <mergeCell ref="H151:J151"/>
    <mergeCell ref="K151:L151"/>
    <mergeCell ref="M151:N151"/>
    <mergeCell ref="O151:Q151"/>
    <mergeCell ref="R151:T151"/>
    <mergeCell ref="U151:Z151"/>
    <mergeCell ref="D147:G147"/>
    <mergeCell ref="H147:J147"/>
    <mergeCell ref="K147:L147"/>
    <mergeCell ref="M147:N147"/>
    <mergeCell ref="O147:Q147"/>
    <mergeCell ref="R147:T147"/>
    <mergeCell ref="U147:Z147"/>
    <mergeCell ref="D148:G148"/>
    <mergeCell ref="H148:J148"/>
    <mergeCell ref="K148:L148"/>
    <mergeCell ref="M148:N148"/>
    <mergeCell ref="O148:Q148"/>
    <mergeCell ref="R148:T148"/>
    <mergeCell ref="U148:Z148"/>
    <mergeCell ref="H145:J145"/>
    <mergeCell ref="K145:L145"/>
    <mergeCell ref="M145:N145"/>
    <mergeCell ref="O145:Q145"/>
    <mergeCell ref="R145:T145"/>
    <mergeCell ref="U145:Z145"/>
    <mergeCell ref="D146:G146"/>
    <mergeCell ref="H146:J146"/>
    <mergeCell ref="K146:L146"/>
    <mergeCell ref="M146:N146"/>
    <mergeCell ref="O146:Q146"/>
    <mergeCell ref="R146:T146"/>
    <mergeCell ref="U146:Z146"/>
    <mergeCell ref="D145:G145"/>
    <mergeCell ref="D139:G139"/>
    <mergeCell ref="H139:J139"/>
    <mergeCell ref="K139:L139"/>
    <mergeCell ref="M139:N139"/>
    <mergeCell ref="O139:Q139"/>
    <mergeCell ref="R139:T139"/>
    <mergeCell ref="U139:Z139"/>
    <mergeCell ref="D143:G143"/>
    <mergeCell ref="H143:J143"/>
    <mergeCell ref="K143:L143"/>
    <mergeCell ref="M143:N143"/>
    <mergeCell ref="O143:Q143"/>
    <mergeCell ref="R143:T143"/>
    <mergeCell ref="U143:Z143"/>
    <mergeCell ref="D144:G144"/>
    <mergeCell ref="H144:J144"/>
    <mergeCell ref="K144:L144"/>
    <mergeCell ref="M144:N144"/>
    <mergeCell ref="O144:Q144"/>
    <mergeCell ref="R144:T144"/>
    <mergeCell ref="U144:Z144"/>
    <mergeCell ref="D142:G142"/>
    <mergeCell ref="H142:J142"/>
    <mergeCell ref="K142:L142"/>
    <mergeCell ref="M142:N142"/>
    <mergeCell ref="O142:Q142"/>
    <mergeCell ref="R142:T142"/>
    <mergeCell ref="U142:Z142"/>
    <mergeCell ref="D140:G140"/>
    <mergeCell ref="H140:J140"/>
    <mergeCell ref="K140:L140"/>
    <mergeCell ref="M140:N140"/>
    <mergeCell ref="D138:G138"/>
    <mergeCell ref="H138:J138"/>
    <mergeCell ref="K138:L138"/>
    <mergeCell ref="M138:N138"/>
    <mergeCell ref="O138:Q138"/>
    <mergeCell ref="R138:T138"/>
    <mergeCell ref="U138:Z138"/>
    <mergeCell ref="A85:C95"/>
    <mergeCell ref="D97:G98"/>
    <mergeCell ref="A97:C106"/>
    <mergeCell ref="A96:Z96"/>
    <mergeCell ref="D111:G114"/>
    <mergeCell ref="D115:G116"/>
    <mergeCell ref="A111:C119"/>
    <mergeCell ref="D129:G130"/>
    <mergeCell ref="D131:G133"/>
    <mergeCell ref="A107:C110"/>
    <mergeCell ref="M110:N110"/>
    <mergeCell ref="D136:G136"/>
    <mergeCell ref="H136:J136"/>
    <mergeCell ref="K136:L136"/>
    <mergeCell ref="M136:N136"/>
    <mergeCell ref="O136:Q136"/>
    <mergeCell ref="R136:T136"/>
    <mergeCell ref="U136:Z136"/>
    <mergeCell ref="D137:G137"/>
    <mergeCell ref="H137:J137"/>
    <mergeCell ref="K137:L137"/>
    <mergeCell ref="M137:N137"/>
    <mergeCell ref="O137:Q137"/>
    <mergeCell ref="R137:T137"/>
    <mergeCell ref="A120:C143"/>
    <mergeCell ref="U137:Z137"/>
    <mergeCell ref="D134:G134"/>
    <mergeCell ref="H134:J134"/>
    <mergeCell ref="K134:L134"/>
    <mergeCell ref="M134:N134"/>
    <mergeCell ref="O134:Q134"/>
    <mergeCell ref="R134:T134"/>
    <mergeCell ref="U134:Z134"/>
    <mergeCell ref="D135:G135"/>
    <mergeCell ref="H135:J135"/>
    <mergeCell ref="K135:L135"/>
    <mergeCell ref="M135:N135"/>
    <mergeCell ref="O135:Q135"/>
    <mergeCell ref="R135:T135"/>
    <mergeCell ref="U135:Z135"/>
    <mergeCell ref="H132:J132"/>
    <mergeCell ref="K132:L132"/>
    <mergeCell ref="M132:N132"/>
    <mergeCell ref="O132:Q132"/>
    <mergeCell ref="R132:T132"/>
    <mergeCell ref="U132:Z132"/>
    <mergeCell ref="H133:J133"/>
    <mergeCell ref="K133:L133"/>
    <mergeCell ref="M133:N133"/>
    <mergeCell ref="O133:Q133"/>
    <mergeCell ref="R133:T133"/>
    <mergeCell ref="U133:Z133"/>
    <mergeCell ref="H130:J130"/>
    <mergeCell ref="K130:L130"/>
    <mergeCell ref="M130:N130"/>
    <mergeCell ref="O130:Q130"/>
    <mergeCell ref="R130:T130"/>
    <mergeCell ref="U130:Z130"/>
    <mergeCell ref="H131:J131"/>
    <mergeCell ref="K131:L131"/>
    <mergeCell ref="M131:N131"/>
    <mergeCell ref="O131:Q131"/>
    <mergeCell ref="R131:T131"/>
    <mergeCell ref="U131:Z131"/>
    <mergeCell ref="H129:J129"/>
    <mergeCell ref="K129:L129"/>
    <mergeCell ref="M129:N129"/>
    <mergeCell ref="O129:Q129"/>
    <mergeCell ref="R129:T129"/>
    <mergeCell ref="U129:Z129"/>
    <mergeCell ref="H128:J128"/>
    <mergeCell ref="K128:L128"/>
    <mergeCell ref="M128:N128"/>
    <mergeCell ref="O128:Q128"/>
    <mergeCell ref="R128:T128"/>
    <mergeCell ref="U128:Z128"/>
    <mergeCell ref="H126:J126"/>
    <mergeCell ref="K126:L126"/>
    <mergeCell ref="M126:N126"/>
    <mergeCell ref="O126:Q126"/>
    <mergeCell ref="R126:T126"/>
    <mergeCell ref="U126:Z126"/>
    <mergeCell ref="D127:G127"/>
    <mergeCell ref="H127:J127"/>
    <mergeCell ref="K127:L127"/>
    <mergeCell ref="M127:N127"/>
    <mergeCell ref="O127:Q127"/>
    <mergeCell ref="R127:T127"/>
    <mergeCell ref="U127:Z127"/>
    <mergeCell ref="D121:G121"/>
    <mergeCell ref="H121:J121"/>
    <mergeCell ref="K121:L121"/>
    <mergeCell ref="M121:N121"/>
    <mergeCell ref="O121:Q121"/>
    <mergeCell ref="R121:T121"/>
    <mergeCell ref="U121:Z121"/>
    <mergeCell ref="H122:J122"/>
    <mergeCell ref="K122:L122"/>
    <mergeCell ref="M122:N122"/>
    <mergeCell ref="O122:Q122"/>
    <mergeCell ref="R122:T122"/>
    <mergeCell ref="U122:Z122"/>
    <mergeCell ref="D119:G119"/>
    <mergeCell ref="H119:J119"/>
    <mergeCell ref="K119:L119"/>
    <mergeCell ref="M119:N119"/>
    <mergeCell ref="O119:Q119"/>
    <mergeCell ref="R119:T119"/>
    <mergeCell ref="U119:Z119"/>
    <mergeCell ref="D120:G120"/>
    <mergeCell ref="H120:J120"/>
    <mergeCell ref="K120:L120"/>
    <mergeCell ref="M120:N120"/>
    <mergeCell ref="O120:Q120"/>
    <mergeCell ref="R120:T120"/>
    <mergeCell ref="U120:Z120"/>
    <mergeCell ref="R112:T112"/>
    <mergeCell ref="U112:Z112"/>
    <mergeCell ref="H110:J110"/>
    <mergeCell ref="K110:L110"/>
    <mergeCell ref="O110:Q110"/>
    <mergeCell ref="R110:T110"/>
    <mergeCell ref="U110:Z110"/>
    <mergeCell ref="H115:J115"/>
    <mergeCell ref="K115:L115"/>
    <mergeCell ref="M115:N115"/>
    <mergeCell ref="O115:Q115"/>
    <mergeCell ref="R115:T115"/>
    <mergeCell ref="U115:Z115"/>
    <mergeCell ref="H116:J116"/>
    <mergeCell ref="K116:L116"/>
    <mergeCell ref="M116:N116"/>
    <mergeCell ref="O116:Q116"/>
    <mergeCell ref="R116:T116"/>
    <mergeCell ref="U116:Z116"/>
    <mergeCell ref="H113:J113"/>
    <mergeCell ref="K113:L113"/>
    <mergeCell ref="M113:N113"/>
    <mergeCell ref="O113:Q113"/>
    <mergeCell ref="R113:T113"/>
    <mergeCell ref="U113:Z113"/>
    <mergeCell ref="H114:J114"/>
    <mergeCell ref="K114:L114"/>
    <mergeCell ref="M114:N114"/>
    <mergeCell ref="O114:Q114"/>
    <mergeCell ref="R114:T114"/>
    <mergeCell ref="U114:Z114"/>
    <mergeCell ref="D107:G107"/>
    <mergeCell ref="H107:J107"/>
    <mergeCell ref="K107:L107"/>
    <mergeCell ref="M107:N107"/>
    <mergeCell ref="O107:Q107"/>
    <mergeCell ref="R107:T107"/>
    <mergeCell ref="U107:Z107"/>
    <mergeCell ref="D108:G108"/>
    <mergeCell ref="H108:J108"/>
    <mergeCell ref="K108:L108"/>
    <mergeCell ref="M108:N108"/>
    <mergeCell ref="O108:Q108"/>
    <mergeCell ref="R108:T108"/>
    <mergeCell ref="U108:Z108"/>
    <mergeCell ref="A15:D15"/>
    <mergeCell ref="E15:G15"/>
    <mergeCell ref="A7:Z7"/>
    <mergeCell ref="A64:Z64"/>
    <mergeCell ref="A79:C83"/>
    <mergeCell ref="A84:Z84"/>
    <mergeCell ref="U31:Z31"/>
    <mergeCell ref="A66:C78"/>
    <mergeCell ref="D78:G78"/>
    <mergeCell ref="H78:J78"/>
    <mergeCell ref="K78:L78"/>
    <mergeCell ref="M78:N78"/>
    <mergeCell ref="O78:Q78"/>
    <mergeCell ref="R78:T78"/>
    <mergeCell ref="U78:Z78"/>
    <mergeCell ref="A19:C19"/>
    <mergeCell ref="D19:G19"/>
    <mergeCell ref="K39:L39"/>
    <mergeCell ref="D103:G103"/>
    <mergeCell ref="D104:G104"/>
    <mergeCell ref="D106:G106"/>
    <mergeCell ref="D71:G71"/>
    <mergeCell ref="D74:G74"/>
    <mergeCell ref="D75:G75"/>
    <mergeCell ref="D35:G35"/>
    <mergeCell ref="H35:J35"/>
    <mergeCell ref="D38:G38"/>
    <mergeCell ref="D85:G86"/>
    <mergeCell ref="K19:L19"/>
    <mergeCell ref="M19:N19"/>
    <mergeCell ref="O19:Q19"/>
    <mergeCell ref="R19:T19"/>
    <mergeCell ref="D26:G26"/>
    <mergeCell ref="H26:J26"/>
    <mergeCell ref="K26:L26"/>
    <mergeCell ref="M26:N26"/>
    <mergeCell ref="O26:Q26"/>
    <mergeCell ref="R24:T24"/>
    <mergeCell ref="K27:L27"/>
    <mergeCell ref="M27:N27"/>
    <mergeCell ref="O27:Q27"/>
    <mergeCell ref="R27:T27"/>
    <mergeCell ref="R35:T35"/>
    <mergeCell ref="R53:T53"/>
    <mergeCell ref="O70:Q70"/>
    <mergeCell ref="R70:T70"/>
    <mergeCell ref="H75:J75"/>
    <mergeCell ref="D39:G39"/>
    <mergeCell ref="H39:J39"/>
    <mergeCell ref="M39:N39"/>
    <mergeCell ref="U21:Z21"/>
    <mergeCell ref="D22:G22"/>
    <mergeCell ref="H22:J22"/>
    <mergeCell ref="K22:L22"/>
    <mergeCell ref="M22:N22"/>
    <mergeCell ref="O22:Q22"/>
    <mergeCell ref="R22:T22"/>
    <mergeCell ref="U22:Z22"/>
    <mergeCell ref="H19:J19"/>
    <mergeCell ref="D23:G23"/>
    <mergeCell ref="U24:Z24"/>
    <mergeCell ref="D20:G20"/>
    <mergeCell ref="H20:J20"/>
    <mergeCell ref="K20:L20"/>
    <mergeCell ref="M20:N20"/>
    <mergeCell ref="O20:Q20"/>
    <mergeCell ref="R20:T20"/>
    <mergeCell ref="U20:Z20"/>
    <mergeCell ref="D21:G21"/>
    <mergeCell ref="H21:J21"/>
    <mergeCell ref="K21:L21"/>
    <mergeCell ref="M21:N21"/>
    <mergeCell ref="O21:Q21"/>
    <mergeCell ref="R21:T21"/>
    <mergeCell ref="D25:G25"/>
    <mergeCell ref="H25:J25"/>
    <mergeCell ref="K25:L25"/>
    <mergeCell ref="M25:N25"/>
    <mergeCell ref="O25:Q25"/>
    <mergeCell ref="R25:T25"/>
    <mergeCell ref="U25:Z25"/>
    <mergeCell ref="D24:G24"/>
    <mergeCell ref="H24:J24"/>
    <mergeCell ref="K24:L24"/>
    <mergeCell ref="M24:N24"/>
    <mergeCell ref="O24:Q24"/>
    <mergeCell ref="A20:C32"/>
    <mergeCell ref="R28:T28"/>
    <mergeCell ref="U28:Z28"/>
    <mergeCell ref="D32:G32"/>
    <mergeCell ref="H32:J32"/>
    <mergeCell ref="K32:L32"/>
    <mergeCell ref="M32:N32"/>
    <mergeCell ref="O32:Q32"/>
    <mergeCell ref="R32:T32"/>
    <mergeCell ref="U32:Z32"/>
    <mergeCell ref="D28:G28"/>
    <mergeCell ref="H28:J28"/>
    <mergeCell ref="K28:L28"/>
    <mergeCell ref="M28:N28"/>
    <mergeCell ref="O28:Q28"/>
    <mergeCell ref="R26:T26"/>
    <mergeCell ref="U26:Z26"/>
    <mergeCell ref="D27:G27"/>
    <mergeCell ref="H27:J27"/>
    <mergeCell ref="U27:Z27"/>
    <mergeCell ref="R31:T31"/>
    <mergeCell ref="D34:G34"/>
    <mergeCell ref="H34:J34"/>
    <mergeCell ref="K34:L34"/>
    <mergeCell ref="M34:N34"/>
    <mergeCell ref="O34:Q34"/>
    <mergeCell ref="R34:T34"/>
    <mergeCell ref="U34:Z34"/>
    <mergeCell ref="D31:G31"/>
    <mergeCell ref="H31:J31"/>
    <mergeCell ref="K31:L31"/>
    <mergeCell ref="M31:N31"/>
    <mergeCell ref="O31:Q31"/>
    <mergeCell ref="O51:Q51"/>
    <mergeCell ref="R49:T49"/>
    <mergeCell ref="U49:Z49"/>
    <mergeCell ref="D50:G50"/>
    <mergeCell ref="H50:J50"/>
    <mergeCell ref="K50:L50"/>
    <mergeCell ref="M50:N50"/>
    <mergeCell ref="O50:Q50"/>
    <mergeCell ref="R50:T50"/>
    <mergeCell ref="U50:Z50"/>
    <mergeCell ref="D49:G49"/>
    <mergeCell ref="H49:J49"/>
    <mergeCell ref="K49:L49"/>
    <mergeCell ref="M49:N49"/>
    <mergeCell ref="O49:Q49"/>
    <mergeCell ref="K35:L35"/>
    <mergeCell ref="H42:J42"/>
    <mergeCell ref="K42:L42"/>
    <mergeCell ref="M42:N42"/>
    <mergeCell ref="O42:Q42"/>
    <mergeCell ref="R42:T42"/>
    <mergeCell ref="M35:N35"/>
    <mergeCell ref="O35:Q35"/>
    <mergeCell ref="U35:Z35"/>
    <mergeCell ref="D36:G36"/>
    <mergeCell ref="H36:J36"/>
    <mergeCell ref="K36:L36"/>
    <mergeCell ref="M36:N36"/>
    <mergeCell ref="O36:Q36"/>
    <mergeCell ref="H38:J38"/>
    <mergeCell ref="K38:L38"/>
    <mergeCell ref="M38:N38"/>
    <mergeCell ref="O38:Q38"/>
    <mergeCell ref="R38:T38"/>
    <mergeCell ref="U38:Z38"/>
    <mergeCell ref="R36:T36"/>
    <mergeCell ref="U36:Z36"/>
    <mergeCell ref="D37:G37"/>
    <mergeCell ref="H37:J37"/>
    <mergeCell ref="K37:L37"/>
    <mergeCell ref="M37:N37"/>
    <mergeCell ref="O37:Q37"/>
    <mergeCell ref="R37:T37"/>
    <mergeCell ref="U37:Z37"/>
    <mergeCell ref="O39:Q39"/>
    <mergeCell ref="R39:T39"/>
    <mergeCell ref="U39:Z39"/>
    <mergeCell ref="M48:N48"/>
    <mergeCell ref="O48:Q48"/>
    <mergeCell ref="R48:T48"/>
    <mergeCell ref="R51:T51"/>
    <mergeCell ref="U51:Z51"/>
    <mergeCell ref="H53:J53"/>
    <mergeCell ref="K53:L53"/>
    <mergeCell ref="M53:N53"/>
    <mergeCell ref="O53:Q53"/>
    <mergeCell ref="U40:Z40"/>
    <mergeCell ref="D41:G41"/>
    <mergeCell ref="H41:J41"/>
    <mergeCell ref="K41:L41"/>
    <mergeCell ref="M41:N41"/>
    <mergeCell ref="O41:Q41"/>
    <mergeCell ref="R41:T41"/>
    <mergeCell ref="U41:Z41"/>
    <mergeCell ref="D40:G40"/>
    <mergeCell ref="H40:J40"/>
    <mergeCell ref="K40:L40"/>
    <mergeCell ref="M40:N40"/>
    <mergeCell ref="O40:Q40"/>
    <mergeCell ref="R40:T40"/>
    <mergeCell ref="U42:Z42"/>
    <mergeCell ref="D44:G44"/>
    <mergeCell ref="H44:J44"/>
    <mergeCell ref="K44:L44"/>
    <mergeCell ref="M44:N44"/>
    <mergeCell ref="O44:Q44"/>
    <mergeCell ref="R44:T44"/>
    <mergeCell ref="U44:Z44"/>
    <mergeCell ref="D42:G42"/>
    <mergeCell ref="O56:Q56"/>
    <mergeCell ref="R56:T56"/>
    <mergeCell ref="U56:Z56"/>
    <mergeCell ref="H54:J55"/>
    <mergeCell ref="D53:G55"/>
    <mergeCell ref="K55:L55"/>
    <mergeCell ref="M55:N55"/>
    <mergeCell ref="O55:Q55"/>
    <mergeCell ref="R55:T55"/>
    <mergeCell ref="U45:Z45"/>
    <mergeCell ref="D47:G47"/>
    <mergeCell ref="H47:J47"/>
    <mergeCell ref="K47:L47"/>
    <mergeCell ref="M47:N47"/>
    <mergeCell ref="O47:Q47"/>
    <mergeCell ref="R47:T47"/>
    <mergeCell ref="U47:Z47"/>
    <mergeCell ref="D45:G45"/>
    <mergeCell ref="H45:J45"/>
    <mergeCell ref="K45:L45"/>
    <mergeCell ref="M45:N45"/>
    <mergeCell ref="O45:Q45"/>
    <mergeCell ref="R45:T45"/>
    <mergeCell ref="U48:Z48"/>
    <mergeCell ref="K54:L54"/>
    <mergeCell ref="M54:N54"/>
    <mergeCell ref="O54:Q54"/>
    <mergeCell ref="R54:T54"/>
    <mergeCell ref="U54:Z54"/>
    <mergeCell ref="D48:G48"/>
    <mergeCell ref="H48:J48"/>
    <mergeCell ref="K48:L48"/>
    <mergeCell ref="H59:J59"/>
    <mergeCell ref="K59:L59"/>
    <mergeCell ref="M59:N59"/>
    <mergeCell ref="O59:Q59"/>
    <mergeCell ref="R59:T59"/>
    <mergeCell ref="U59:Z59"/>
    <mergeCell ref="D57:G57"/>
    <mergeCell ref="H57:J57"/>
    <mergeCell ref="K57:L57"/>
    <mergeCell ref="M57:N57"/>
    <mergeCell ref="O57:Q57"/>
    <mergeCell ref="R57:T57"/>
    <mergeCell ref="U60:Z60"/>
    <mergeCell ref="H61:J61"/>
    <mergeCell ref="K61:L61"/>
    <mergeCell ref="M61:N61"/>
    <mergeCell ref="O61:Q61"/>
    <mergeCell ref="R61:T61"/>
    <mergeCell ref="U61:Z61"/>
    <mergeCell ref="D59:G61"/>
    <mergeCell ref="H60:J60"/>
    <mergeCell ref="K60:L60"/>
    <mergeCell ref="M60:N60"/>
    <mergeCell ref="O60:Q60"/>
    <mergeCell ref="R60:T60"/>
    <mergeCell ref="U63:Z63"/>
    <mergeCell ref="A65:C65"/>
    <mergeCell ref="D65:G65"/>
    <mergeCell ref="H65:J65"/>
    <mergeCell ref="K65:L65"/>
    <mergeCell ref="M65:N65"/>
    <mergeCell ref="O65:Q65"/>
    <mergeCell ref="R65:T65"/>
    <mergeCell ref="U65:Z65"/>
    <mergeCell ref="D63:G63"/>
    <mergeCell ref="H63:J63"/>
    <mergeCell ref="K63:L63"/>
    <mergeCell ref="M63:N63"/>
    <mergeCell ref="O63:Q63"/>
    <mergeCell ref="R63:T63"/>
    <mergeCell ref="U66:Z66"/>
    <mergeCell ref="D67:G67"/>
    <mergeCell ref="H67:J67"/>
    <mergeCell ref="K67:L67"/>
    <mergeCell ref="M67:N67"/>
    <mergeCell ref="O67:Q67"/>
    <mergeCell ref="R67:T67"/>
    <mergeCell ref="U67:Z67"/>
    <mergeCell ref="D66:G66"/>
    <mergeCell ref="H66:J66"/>
    <mergeCell ref="K66:L66"/>
    <mergeCell ref="M66:N66"/>
    <mergeCell ref="O66:Q66"/>
    <mergeCell ref="R66:T66"/>
    <mergeCell ref="O69:Q69"/>
    <mergeCell ref="R69:T69"/>
    <mergeCell ref="U69:Z69"/>
    <mergeCell ref="D68:G68"/>
    <mergeCell ref="H68:J68"/>
    <mergeCell ref="K68:L68"/>
    <mergeCell ref="M68:N68"/>
    <mergeCell ref="O68:Q68"/>
    <mergeCell ref="R68:T68"/>
    <mergeCell ref="H71:J71"/>
    <mergeCell ref="K71:L71"/>
    <mergeCell ref="M71:N71"/>
    <mergeCell ref="O71:Q71"/>
    <mergeCell ref="R71:T71"/>
    <mergeCell ref="U71:Z71"/>
    <mergeCell ref="U70:Z70"/>
    <mergeCell ref="D70:G70"/>
    <mergeCell ref="H70:J70"/>
    <mergeCell ref="K70:L70"/>
    <mergeCell ref="M70:N70"/>
    <mergeCell ref="K75:L75"/>
    <mergeCell ref="M75:N75"/>
    <mergeCell ref="O75:Q75"/>
    <mergeCell ref="R75:T75"/>
    <mergeCell ref="U75:Z75"/>
    <mergeCell ref="H74:J74"/>
    <mergeCell ref="K74:L74"/>
    <mergeCell ref="M74:N74"/>
    <mergeCell ref="O74:Q74"/>
    <mergeCell ref="R74:T74"/>
    <mergeCell ref="U74:Z74"/>
    <mergeCell ref="U76:Z76"/>
    <mergeCell ref="D77:G77"/>
    <mergeCell ref="H77:J77"/>
    <mergeCell ref="K77:L77"/>
    <mergeCell ref="M77:N77"/>
    <mergeCell ref="O77:Q77"/>
    <mergeCell ref="R77:T77"/>
    <mergeCell ref="U77:Z77"/>
    <mergeCell ref="D76:G76"/>
    <mergeCell ref="H76:J76"/>
    <mergeCell ref="K76:L76"/>
    <mergeCell ref="M76:N76"/>
    <mergeCell ref="O76:Q76"/>
    <mergeCell ref="R76:T76"/>
    <mergeCell ref="E8:G9"/>
    <mergeCell ref="H8:H9"/>
    <mergeCell ref="I8:L9"/>
    <mergeCell ref="H16:H17"/>
    <mergeCell ref="M16:Z17"/>
    <mergeCell ref="A8:D9"/>
    <mergeCell ref="M15:P15"/>
    <mergeCell ref="I14:L14"/>
    <mergeCell ref="T14:V14"/>
    <mergeCell ref="T15:V15"/>
    <mergeCell ref="Q8:S8"/>
    <mergeCell ref="Q9:S9"/>
    <mergeCell ref="Q10:S10"/>
    <mergeCell ref="Q11:S11"/>
    <mergeCell ref="Q13:S13"/>
    <mergeCell ref="Q14:S14"/>
    <mergeCell ref="Q15:S15"/>
    <mergeCell ref="X11:Z11"/>
    <mergeCell ref="X13:Z13"/>
    <mergeCell ref="Y14:Z14"/>
    <mergeCell ref="X15:Z15"/>
    <mergeCell ref="T8:V8"/>
    <mergeCell ref="T9:V9"/>
    <mergeCell ref="M82:N82"/>
    <mergeCell ref="O82:Q82"/>
    <mergeCell ref="R82:T82"/>
    <mergeCell ref="U82:Z82"/>
    <mergeCell ref="A1:Z1"/>
    <mergeCell ref="A34:C63"/>
    <mergeCell ref="D79:G79"/>
    <mergeCell ref="H79:J79"/>
    <mergeCell ref="K79:L79"/>
    <mergeCell ref="M79:N79"/>
    <mergeCell ref="O79:Q79"/>
    <mergeCell ref="R79:T79"/>
    <mergeCell ref="U79:Z79"/>
    <mergeCell ref="A10:D11"/>
    <mergeCell ref="E10:G11"/>
    <mergeCell ref="H10:H11"/>
    <mergeCell ref="I10:L11"/>
    <mergeCell ref="A2:E6"/>
    <mergeCell ref="F6:Z6"/>
    <mergeCell ref="I15:L15"/>
    <mergeCell ref="M8:P10"/>
    <mergeCell ref="M13:P14"/>
    <mergeCell ref="A16:D17"/>
    <mergeCell ref="E16:G17"/>
    <mergeCell ref="T10:V10"/>
    <mergeCell ref="T11:V11"/>
    <mergeCell ref="T13:V13"/>
    <mergeCell ref="X9:Z9"/>
    <mergeCell ref="A14:D14"/>
    <mergeCell ref="D43:G43"/>
    <mergeCell ref="H43:J43"/>
    <mergeCell ref="K43:L43"/>
    <mergeCell ref="R85:T85"/>
    <mergeCell ref="U88:Z88"/>
    <mergeCell ref="D88:G88"/>
    <mergeCell ref="H88:J88"/>
    <mergeCell ref="K88:L88"/>
    <mergeCell ref="M88:N88"/>
    <mergeCell ref="O88:Q88"/>
    <mergeCell ref="R88:T88"/>
    <mergeCell ref="U80:Z80"/>
    <mergeCell ref="D81:G81"/>
    <mergeCell ref="H81:J81"/>
    <mergeCell ref="K81:L81"/>
    <mergeCell ref="M81:N81"/>
    <mergeCell ref="O81:Q81"/>
    <mergeCell ref="R81:T81"/>
    <mergeCell ref="U81:Z81"/>
    <mergeCell ref="D80:G80"/>
    <mergeCell ref="H80:J80"/>
    <mergeCell ref="K80:L80"/>
    <mergeCell ref="M80:N80"/>
    <mergeCell ref="O80:Q80"/>
    <mergeCell ref="R80:T80"/>
    <mergeCell ref="U83:Z83"/>
    <mergeCell ref="D83:G83"/>
    <mergeCell ref="H83:J83"/>
    <mergeCell ref="K83:L83"/>
    <mergeCell ref="M83:N83"/>
    <mergeCell ref="O83:Q83"/>
    <mergeCell ref="R83:T83"/>
    <mergeCell ref="D82:G82"/>
    <mergeCell ref="H82:J82"/>
    <mergeCell ref="K82:L82"/>
    <mergeCell ref="H95:J95"/>
    <mergeCell ref="K95:L95"/>
    <mergeCell ref="M95:N95"/>
    <mergeCell ref="O95:Q95"/>
    <mergeCell ref="R95:T95"/>
    <mergeCell ref="D89:G89"/>
    <mergeCell ref="H89:J89"/>
    <mergeCell ref="K89:L89"/>
    <mergeCell ref="M89:N89"/>
    <mergeCell ref="O89:Q89"/>
    <mergeCell ref="R89:T89"/>
    <mergeCell ref="U89:Z89"/>
    <mergeCell ref="U90:Z90"/>
    <mergeCell ref="D91:G91"/>
    <mergeCell ref="H91:J91"/>
    <mergeCell ref="K91:L91"/>
    <mergeCell ref="M91:N91"/>
    <mergeCell ref="O91:Q91"/>
    <mergeCell ref="R91:T91"/>
    <mergeCell ref="U91:Z91"/>
    <mergeCell ref="D90:G90"/>
    <mergeCell ref="H90:J90"/>
    <mergeCell ref="K90:L90"/>
    <mergeCell ref="M90:N90"/>
    <mergeCell ref="O90:Q90"/>
    <mergeCell ref="R90:T90"/>
    <mergeCell ref="K102:L102"/>
    <mergeCell ref="M102:N102"/>
    <mergeCell ref="O102:Q102"/>
    <mergeCell ref="R102:T102"/>
    <mergeCell ref="U102:Z102"/>
    <mergeCell ref="D101:G101"/>
    <mergeCell ref="H101:J101"/>
    <mergeCell ref="K101:L101"/>
    <mergeCell ref="M101:N101"/>
    <mergeCell ref="O101:Q101"/>
    <mergeCell ref="U92:Z92"/>
    <mergeCell ref="D93:G93"/>
    <mergeCell ref="H93:J93"/>
    <mergeCell ref="K93:L93"/>
    <mergeCell ref="M93:N93"/>
    <mergeCell ref="O93:Q93"/>
    <mergeCell ref="R93:T93"/>
    <mergeCell ref="U93:Z93"/>
    <mergeCell ref="D92:G92"/>
    <mergeCell ref="H92:J92"/>
    <mergeCell ref="K92:L92"/>
    <mergeCell ref="M92:N92"/>
    <mergeCell ref="O92:Q92"/>
    <mergeCell ref="R92:T92"/>
    <mergeCell ref="U95:Z95"/>
    <mergeCell ref="H97:J97"/>
    <mergeCell ref="K97:L97"/>
    <mergeCell ref="M97:N97"/>
    <mergeCell ref="O97:Q97"/>
    <mergeCell ref="R97:T97"/>
    <mergeCell ref="U97:Z97"/>
    <mergeCell ref="D95:G95"/>
    <mergeCell ref="M106:N106"/>
    <mergeCell ref="O106:Q106"/>
    <mergeCell ref="R106:T106"/>
    <mergeCell ref="U106:Z106"/>
    <mergeCell ref="H104:J104"/>
    <mergeCell ref="K104:L104"/>
    <mergeCell ref="M104:N104"/>
    <mergeCell ref="O104:Q104"/>
    <mergeCell ref="R104:T104"/>
    <mergeCell ref="U104:Z104"/>
    <mergeCell ref="U98:Z98"/>
    <mergeCell ref="D100:G100"/>
    <mergeCell ref="H100:J100"/>
    <mergeCell ref="K100:L100"/>
    <mergeCell ref="M100:N100"/>
    <mergeCell ref="O100:Q100"/>
    <mergeCell ref="R100:T100"/>
    <mergeCell ref="U100:Z100"/>
    <mergeCell ref="H98:J98"/>
    <mergeCell ref="K98:L98"/>
    <mergeCell ref="M98:N98"/>
    <mergeCell ref="O98:Q98"/>
    <mergeCell ref="R98:T98"/>
    <mergeCell ref="H103:J103"/>
    <mergeCell ref="K103:L103"/>
    <mergeCell ref="M103:N103"/>
    <mergeCell ref="O103:Q103"/>
    <mergeCell ref="R103:T103"/>
    <mergeCell ref="U103:Z103"/>
    <mergeCell ref="U101:Z101"/>
    <mergeCell ref="D102:G102"/>
    <mergeCell ref="H102:J102"/>
    <mergeCell ref="K106:L106"/>
    <mergeCell ref="D46:G46"/>
    <mergeCell ref="H46:J46"/>
    <mergeCell ref="K46:L46"/>
    <mergeCell ref="M46:N46"/>
    <mergeCell ref="O46:Q46"/>
    <mergeCell ref="R46:T46"/>
    <mergeCell ref="U46:Z46"/>
    <mergeCell ref="D52:G52"/>
    <mergeCell ref="H52:J52"/>
    <mergeCell ref="K52:L52"/>
    <mergeCell ref="M52:N52"/>
    <mergeCell ref="O52:Q52"/>
    <mergeCell ref="R52:T52"/>
    <mergeCell ref="U52:Z52"/>
    <mergeCell ref="D58:G58"/>
    <mergeCell ref="H58:J58"/>
    <mergeCell ref="K58:L58"/>
    <mergeCell ref="M58:N58"/>
    <mergeCell ref="O58:Q58"/>
    <mergeCell ref="R58:T58"/>
    <mergeCell ref="U58:Z58"/>
    <mergeCell ref="U57:Z57"/>
    <mergeCell ref="U53:Z53"/>
    <mergeCell ref="D51:G51"/>
    <mergeCell ref="H51:J51"/>
    <mergeCell ref="K51:L51"/>
    <mergeCell ref="M51:N51"/>
    <mergeCell ref="U55:Z55"/>
    <mergeCell ref="D56:G56"/>
    <mergeCell ref="H56:J56"/>
    <mergeCell ref="K56:L56"/>
    <mergeCell ref="D73:G73"/>
    <mergeCell ref="H73:J73"/>
    <mergeCell ref="K73:L73"/>
    <mergeCell ref="M73:N73"/>
    <mergeCell ref="O73:Q73"/>
    <mergeCell ref="R73:T73"/>
    <mergeCell ref="U73:Z73"/>
    <mergeCell ref="H85:J85"/>
    <mergeCell ref="H86:J86"/>
    <mergeCell ref="D87:G87"/>
    <mergeCell ref="H87:J87"/>
    <mergeCell ref="K87:L87"/>
    <mergeCell ref="M87:N87"/>
    <mergeCell ref="O87:Q87"/>
    <mergeCell ref="R87:T87"/>
    <mergeCell ref="U87:Z87"/>
    <mergeCell ref="D94:G94"/>
    <mergeCell ref="H94:J94"/>
    <mergeCell ref="K94:L94"/>
    <mergeCell ref="M94:N94"/>
    <mergeCell ref="O94:Q94"/>
    <mergeCell ref="R94:T94"/>
    <mergeCell ref="U94:Z94"/>
    <mergeCell ref="U85:Z85"/>
    <mergeCell ref="K86:L86"/>
    <mergeCell ref="M86:N86"/>
    <mergeCell ref="O86:Q86"/>
    <mergeCell ref="R86:T86"/>
    <mergeCell ref="U86:Z86"/>
    <mergeCell ref="K85:L85"/>
    <mergeCell ref="M85:N85"/>
    <mergeCell ref="O85:Q85"/>
    <mergeCell ref="D99:G99"/>
    <mergeCell ref="H99:J99"/>
    <mergeCell ref="K99:L99"/>
    <mergeCell ref="M99:N99"/>
    <mergeCell ref="O99:Q99"/>
    <mergeCell ref="R99:T99"/>
    <mergeCell ref="U99:Z99"/>
    <mergeCell ref="D105:G105"/>
    <mergeCell ref="H105:J105"/>
    <mergeCell ref="K105:L105"/>
    <mergeCell ref="M105:N105"/>
    <mergeCell ref="O105:Q105"/>
    <mergeCell ref="R105:T105"/>
    <mergeCell ref="U105:Z105"/>
    <mergeCell ref="D122:G122"/>
    <mergeCell ref="D126:G126"/>
    <mergeCell ref="D123:G123"/>
    <mergeCell ref="H123:J123"/>
    <mergeCell ref="K123:L123"/>
    <mergeCell ref="M123:N123"/>
    <mergeCell ref="O123:Q123"/>
    <mergeCell ref="R123:T123"/>
    <mergeCell ref="U123:Z123"/>
    <mergeCell ref="D124:G124"/>
    <mergeCell ref="H124:J124"/>
    <mergeCell ref="K124:L124"/>
    <mergeCell ref="M124:N124"/>
    <mergeCell ref="O124:Q124"/>
    <mergeCell ref="R124:T124"/>
    <mergeCell ref="U124:Z124"/>
    <mergeCell ref="R101:T101"/>
    <mergeCell ref="H106:J106"/>
    <mergeCell ref="A219:Z219"/>
    <mergeCell ref="A224:Z224"/>
    <mergeCell ref="D180:G180"/>
    <mergeCell ref="H180:J180"/>
    <mergeCell ref="K180:L180"/>
    <mergeCell ref="M180:N180"/>
    <mergeCell ref="O180:Q180"/>
    <mergeCell ref="R180:T180"/>
    <mergeCell ref="U180:Z180"/>
    <mergeCell ref="D190:G190"/>
    <mergeCell ref="H190:J190"/>
    <mergeCell ref="K190:L190"/>
    <mergeCell ref="M190:N190"/>
    <mergeCell ref="O190:Q190"/>
    <mergeCell ref="R190:T190"/>
    <mergeCell ref="U190:Z190"/>
    <mergeCell ref="H207:J207"/>
    <mergeCell ref="K207:L207"/>
    <mergeCell ref="M207:N207"/>
    <mergeCell ref="O207:Q207"/>
    <mergeCell ref="R207:T207"/>
    <mergeCell ref="U207:Z207"/>
    <mergeCell ref="K185:L185"/>
    <mergeCell ref="M185:N185"/>
    <mergeCell ref="O185:Q185"/>
    <mergeCell ref="R185:T185"/>
    <mergeCell ref="U185:Z185"/>
    <mergeCell ref="D186:G186"/>
    <mergeCell ref="H186:J186"/>
    <mergeCell ref="K186:L186"/>
    <mergeCell ref="M186:N186"/>
    <mergeCell ref="O186:Q186"/>
    <mergeCell ref="D30:G30"/>
    <mergeCell ref="H30:J30"/>
    <mergeCell ref="K30:L30"/>
    <mergeCell ref="M30:N30"/>
    <mergeCell ref="O30:Q30"/>
    <mergeCell ref="R30:T30"/>
    <mergeCell ref="U30:Z30"/>
    <mergeCell ref="D62:G62"/>
    <mergeCell ref="H62:J62"/>
    <mergeCell ref="K62:L62"/>
    <mergeCell ref="M62:N62"/>
    <mergeCell ref="O62:Q62"/>
    <mergeCell ref="R62:T62"/>
    <mergeCell ref="U62:Z62"/>
    <mergeCell ref="D72:G72"/>
    <mergeCell ref="H72:J72"/>
    <mergeCell ref="K72:L72"/>
    <mergeCell ref="M72:N72"/>
    <mergeCell ref="O72:Q72"/>
    <mergeCell ref="R72:T72"/>
    <mergeCell ref="U72:Z72"/>
    <mergeCell ref="A33:Z33"/>
    <mergeCell ref="M56:N56"/>
    <mergeCell ref="M43:N43"/>
    <mergeCell ref="O43:Q43"/>
    <mergeCell ref="R43:T43"/>
    <mergeCell ref="U43:Z43"/>
    <mergeCell ref="U68:Z68"/>
    <mergeCell ref="D69:G69"/>
    <mergeCell ref="H69:J69"/>
    <mergeCell ref="K69:L69"/>
    <mergeCell ref="M69:N69"/>
    <mergeCell ref="D109:G109"/>
    <mergeCell ref="H109:J109"/>
    <mergeCell ref="K109:L109"/>
    <mergeCell ref="M109:N109"/>
    <mergeCell ref="O109:Q109"/>
    <mergeCell ref="R109:T109"/>
    <mergeCell ref="U109:Z109"/>
    <mergeCell ref="D117:G117"/>
    <mergeCell ref="H117:J117"/>
    <mergeCell ref="K117:L117"/>
    <mergeCell ref="M117:N117"/>
    <mergeCell ref="O117:Q117"/>
    <mergeCell ref="R117:T117"/>
    <mergeCell ref="U117:Z117"/>
    <mergeCell ref="D118:G118"/>
    <mergeCell ref="H118:J118"/>
    <mergeCell ref="K118:L118"/>
    <mergeCell ref="M118:N118"/>
    <mergeCell ref="O118:Q118"/>
    <mergeCell ref="R118:T118"/>
    <mergeCell ref="U118:Z118"/>
    <mergeCell ref="H111:J111"/>
    <mergeCell ref="K111:L111"/>
    <mergeCell ref="M111:N111"/>
    <mergeCell ref="O111:Q111"/>
    <mergeCell ref="R111:T111"/>
    <mergeCell ref="U111:Z111"/>
    <mergeCell ref="D110:G110"/>
    <mergeCell ref="H112:J112"/>
    <mergeCell ref="K112:L112"/>
    <mergeCell ref="M112:N112"/>
    <mergeCell ref="O112:Q112"/>
    <mergeCell ref="D125:G125"/>
    <mergeCell ref="H125:J125"/>
    <mergeCell ref="K125:L125"/>
    <mergeCell ref="M125:N125"/>
    <mergeCell ref="O125:Q125"/>
    <mergeCell ref="R125:T125"/>
    <mergeCell ref="U125:Z125"/>
    <mergeCell ref="D141:G141"/>
    <mergeCell ref="H141:J141"/>
    <mergeCell ref="K141:L141"/>
    <mergeCell ref="M141:N141"/>
    <mergeCell ref="O141:Q141"/>
    <mergeCell ref="R141:T141"/>
    <mergeCell ref="U141:Z141"/>
    <mergeCell ref="D153:G153"/>
    <mergeCell ref="H153:J153"/>
    <mergeCell ref="K153:L153"/>
    <mergeCell ref="M153:N153"/>
    <mergeCell ref="O153:Q153"/>
    <mergeCell ref="R153:T153"/>
    <mergeCell ref="U153:Z153"/>
    <mergeCell ref="O140:Q140"/>
    <mergeCell ref="R140:T140"/>
    <mergeCell ref="U140:Z140"/>
    <mergeCell ref="D149:G149"/>
    <mergeCell ref="H149:J149"/>
    <mergeCell ref="K149:L149"/>
    <mergeCell ref="M149:N149"/>
    <mergeCell ref="O149:Q149"/>
    <mergeCell ref="R149:T149"/>
    <mergeCell ref="U149:Z149"/>
    <mergeCell ref="D128:G128"/>
    <mergeCell ref="D160:G160"/>
    <mergeCell ref="H160:J160"/>
    <mergeCell ref="K160:L160"/>
    <mergeCell ref="M160:N160"/>
    <mergeCell ref="O160:Q160"/>
    <mergeCell ref="R160:T160"/>
    <mergeCell ref="U160:Z160"/>
    <mergeCell ref="A195:C195"/>
    <mergeCell ref="D195:G195"/>
    <mergeCell ref="H195:J195"/>
    <mergeCell ref="K195:L195"/>
    <mergeCell ref="M195:N195"/>
    <mergeCell ref="O195:Q195"/>
    <mergeCell ref="R195:T195"/>
    <mergeCell ref="U195:Z195"/>
    <mergeCell ref="D198:G217"/>
    <mergeCell ref="H217:J217"/>
    <mergeCell ref="K217:L217"/>
    <mergeCell ref="M217:N217"/>
    <mergeCell ref="O217:Q217"/>
    <mergeCell ref="R217:T217"/>
    <mergeCell ref="U217:Z217"/>
    <mergeCell ref="D172:G172"/>
    <mergeCell ref="H172:J172"/>
    <mergeCell ref="K172:L172"/>
    <mergeCell ref="M172:N172"/>
    <mergeCell ref="O172:Q172"/>
    <mergeCell ref="R172:T172"/>
    <mergeCell ref="U172:Z172"/>
    <mergeCell ref="A162:Z162"/>
    <mergeCell ref="K163:L163"/>
    <mergeCell ref="M163:N163"/>
  </mergeCells>
  <phoneticPr fontId="1" type="noConversion"/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연도 정</dc:creator>
  <cp:lastModifiedBy>user</cp:lastModifiedBy>
  <cp:lastPrinted>2024-06-14T00:41:53Z</cp:lastPrinted>
  <dcterms:created xsi:type="dcterms:W3CDTF">2024-06-09T00:27:42Z</dcterms:created>
  <dcterms:modified xsi:type="dcterms:W3CDTF">2026-06-10T10:51:30Z</dcterms:modified>
</cp:coreProperties>
</file>