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8AE515-995D-423A-83E7-82CF0CFBDBC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세입 및 세출총괄표" sheetId="1" r:id="rId1"/>
    <sheet name="Sheet2" sheetId="2" r:id="rId2"/>
    <sheet name="Sheet3" sheetId="3" r:id="rId3"/>
  </sheets>
  <definedNames>
    <definedName name="_xlnm.Print_Area" localSheetId="0">'세입 및 세출총괄표'!$B$2:$P$28</definedName>
  </definedNames>
  <calcPr calcId="191029"/>
</workbook>
</file>

<file path=xl/calcChain.xml><?xml version="1.0" encoding="utf-8"?>
<calcChain xmlns="http://schemas.openxmlformats.org/spreadsheetml/2006/main">
  <c r="P19" i="1" l="1"/>
  <c r="P18" i="1"/>
  <c r="P22" i="1"/>
  <c r="P23" i="1"/>
  <c r="P21" i="1"/>
  <c r="P14" i="1"/>
  <c r="P15" i="1"/>
  <c r="P16" i="1"/>
  <c r="P13" i="1"/>
  <c r="P10" i="1"/>
  <c r="P11" i="1"/>
  <c r="P9" i="1"/>
  <c r="E24" i="1" l="1"/>
  <c r="F24" i="1"/>
  <c r="G24" i="1"/>
  <c r="H24" i="1"/>
  <c r="I24" i="1"/>
  <c r="J24" i="1"/>
  <c r="K24" i="1"/>
  <c r="L24" i="1"/>
  <c r="M24" i="1"/>
  <c r="N24" i="1"/>
  <c r="O24" i="1"/>
  <c r="D24" i="1"/>
  <c r="E20" i="1"/>
  <c r="F20" i="1"/>
  <c r="G20" i="1"/>
  <c r="H20" i="1"/>
  <c r="I20" i="1"/>
  <c r="J20" i="1"/>
  <c r="K20" i="1"/>
  <c r="L20" i="1"/>
  <c r="M20" i="1"/>
  <c r="N20" i="1"/>
  <c r="O20" i="1"/>
  <c r="D20" i="1"/>
  <c r="E17" i="1"/>
  <c r="F17" i="1"/>
  <c r="G17" i="1"/>
  <c r="H17" i="1"/>
  <c r="I17" i="1"/>
  <c r="J17" i="1"/>
  <c r="K17" i="1"/>
  <c r="L17" i="1"/>
  <c r="M17" i="1"/>
  <c r="N17" i="1"/>
  <c r="O17" i="1"/>
  <c r="E12" i="1"/>
  <c r="F12" i="1"/>
  <c r="G12" i="1"/>
  <c r="H12" i="1"/>
  <c r="I12" i="1"/>
  <c r="J12" i="1"/>
  <c r="K12" i="1"/>
  <c r="L12" i="1"/>
  <c r="M12" i="1"/>
  <c r="N12" i="1"/>
  <c r="O12" i="1"/>
  <c r="D12" i="1"/>
  <c r="D17" i="1"/>
  <c r="E8" i="1"/>
  <c r="F8" i="1"/>
  <c r="G8" i="1"/>
  <c r="H8" i="1"/>
  <c r="I8" i="1"/>
  <c r="J8" i="1"/>
  <c r="K8" i="1"/>
  <c r="L8" i="1"/>
  <c r="M8" i="1"/>
  <c r="N8" i="1"/>
  <c r="O8" i="1"/>
  <c r="P20" i="1" l="1"/>
  <c r="P24" i="1"/>
  <c r="P12" i="1"/>
  <c r="P17" i="1"/>
  <c r="D8" i="1" l="1"/>
  <c r="E26" i="1"/>
  <c r="E27" i="1" s="1"/>
  <c r="E28" i="1" s="1"/>
  <c r="F26" i="1"/>
  <c r="F27" i="1" s="1"/>
  <c r="F28" i="1" s="1"/>
  <c r="G26" i="1"/>
  <c r="G27" i="1" s="1"/>
  <c r="G28" i="1" s="1"/>
  <c r="H26" i="1"/>
  <c r="H27" i="1" s="1"/>
  <c r="H28" i="1" s="1"/>
  <c r="I26" i="1"/>
  <c r="I27" i="1" s="1"/>
  <c r="I28" i="1" s="1"/>
  <c r="J26" i="1"/>
  <c r="J27" i="1" s="1"/>
  <c r="J28" i="1" s="1"/>
  <c r="K26" i="1"/>
  <c r="K27" i="1" s="1"/>
  <c r="K28" i="1" s="1"/>
  <c r="L26" i="1"/>
  <c r="L27" i="1" s="1"/>
  <c r="L28" i="1" s="1"/>
  <c r="M26" i="1"/>
  <c r="M27" i="1" s="1"/>
  <c r="M28" i="1" s="1"/>
  <c r="N26" i="1"/>
  <c r="N27" i="1" s="1"/>
  <c r="N28" i="1" s="1"/>
  <c r="O26" i="1"/>
  <c r="O27" i="1" s="1"/>
  <c r="O28" i="1" s="1"/>
  <c r="D26" i="1"/>
  <c r="D27" i="1" s="1"/>
  <c r="P8" i="1" l="1"/>
  <c r="D28" i="1"/>
  <c r="P26" i="1" l="1"/>
  <c r="P27" i="1" s="1"/>
</calcChain>
</file>

<file path=xl/sharedStrings.xml><?xml version="1.0" encoding="utf-8"?>
<sst xmlns="http://schemas.openxmlformats.org/spreadsheetml/2006/main" count="47" uniqueCount="44">
  <si>
    <t>구분</t>
    <phoneticPr fontId="1" type="noConversion"/>
  </si>
  <si>
    <t>계정과목</t>
    <phoneticPr fontId="1" type="noConversion"/>
  </si>
  <si>
    <t xml:space="preserve">1월 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</si>
  <si>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</si>
  <si>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</si>
  <si>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</si>
  <si>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</si>
  <si>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</si>
  <si>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</si>
  <si>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</si>
  <si>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</si>
  <si>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</si>
  <si>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</si>
  <si>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</si>
  <si>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총계</t>
    <phoneticPr fontId="1" type="noConversion"/>
  </si>
  <si>
    <t>세입</t>
    <phoneticPr fontId="1" type="noConversion"/>
  </si>
  <si>
    <t>전년도이월금</t>
    <phoneticPr fontId="1" type="noConversion"/>
  </si>
  <si>
    <t>보조금</t>
    <phoneticPr fontId="1" type="noConversion"/>
  </si>
  <si>
    <t>기관전입금</t>
    <phoneticPr fontId="1" type="noConversion"/>
  </si>
  <si>
    <t>기타잡수입</t>
    <phoneticPr fontId="1" type="noConversion"/>
  </si>
  <si>
    <t>세입총계</t>
    <phoneticPr fontId="1" type="noConversion"/>
  </si>
  <si>
    <t>소계</t>
    <phoneticPr fontId="1" type="noConversion"/>
  </si>
  <si>
    <t>소계</t>
    <phoneticPr fontId="1" type="noConversion"/>
  </si>
  <si>
    <t>인지정서지원서비스</t>
    <phoneticPr fontId="1" type="noConversion"/>
  </si>
  <si>
    <t>인건비</t>
    <phoneticPr fontId="1" type="noConversion"/>
  </si>
  <si>
    <t>급여</t>
    <phoneticPr fontId="1" type="noConversion"/>
  </si>
  <si>
    <t>사회보험부담금</t>
    <phoneticPr fontId="1" type="noConversion"/>
  </si>
  <si>
    <t>운영비</t>
    <phoneticPr fontId="1" type="noConversion"/>
  </si>
  <si>
    <t>공공요금</t>
    <phoneticPr fontId="1" type="noConversion"/>
  </si>
  <si>
    <t>시설비</t>
    <phoneticPr fontId="1" type="noConversion"/>
  </si>
  <si>
    <t>시설장비유지비</t>
    <phoneticPr fontId="1" type="noConversion"/>
  </si>
  <si>
    <t>자산취득비</t>
    <phoneticPr fontId="1" type="noConversion"/>
  </si>
  <si>
    <t>사업비</t>
    <phoneticPr fontId="1" type="noConversion"/>
  </si>
  <si>
    <t>문화여가서비스사업비</t>
    <phoneticPr fontId="1" type="noConversion"/>
  </si>
  <si>
    <t>잡지출</t>
    <phoneticPr fontId="1" type="noConversion"/>
  </si>
  <si>
    <t>소계</t>
    <phoneticPr fontId="1" type="noConversion"/>
  </si>
  <si>
    <t>세출총계</t>
    <phoneticPr fontId="1" type="noConversion"/>
  </si>
  <si>
    <t>퇴직적립금(경기도 힐링 신용)</t>
    <phoneticPr fontId="1" type="noConversion"/>
  </si>
  <si>
    <t>총계</t>
    <phoneticPr fontId="1" type="noConversion"/>
  </si>
  <si>
    <t>임차료.관리비</t>
    <phoneticPr fontId="1" type="noConversion"/>
  </si>
  <si>
    <t>일반사무비</t>
    <phoneticPr fontId="1" type="noConversion"/>
  </si>
  <si>
    <t>복지후생비</t>
    <phoneticPr fontId="1" type="noConversion"/>
  </si>
  <si>
    <t>기관운영비</t>
    <phoneticPr fontId="1" type="noConversion"/>
  </si>
  <si>
    <t>2025년도 세입 및 세출 총괄표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</si>
</sst>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7"/>
      <color theme="1"/>
      <name val="맑은 고딕"/>
      <family val="2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1" fontId="6" fillId="0" borderId="2" xfId="1" applyFont="1" applyBorder="1">
      <alignment vertical="center"/>
    </xf>
    <xf numFmtId="0" fontId="6" fillId="0" borderId="0" xfId="0" applyFont="1" applyAlignment="1">
      <alignment horizontal="center" vertical="center"/>
    </xf>
    <xf numFmtId="41" fontId="6" fillId="0" borderId="3" xfId="1" applyFont="1" applyBorder="1">
      <alignment vertical="center"/>
    </xf>
    <xf numFmtId="0" fontId="7" fillId="5" borderId="4" xfId="0" applyFont="1" applyFill="1" applyBorder="1" applyAlignment="1">
      <alignment horizontal="center" vertical="center"/>
    </xf>
    <xf numFmtId="41" fontId="6" fillId="5" borderId="1" xfId="1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41" fontId="6" fillId="3" borderId="1" xfId="1" applyFont="1" applyFill="1" applyBorder="1">
      <alignment vertical="center"/>
    </xf>
    <xf numFmtId="0" fontId="6" fillId="0" borderId="0" xfId="0" applyFont="1">
      <alignment vertical="center"/>
    </xf>
    <xf numFmtId="0" fontId="6" fillId="3" borderId="5" xfId="0" applyFont="1" applyFill="1" applyBorder="1" applyAlignment="1">
      <alignment horizontal="center" vertical="center"/>
    </xf>
    <xf numFmtId="41" fontId="6" fillId="3" borderId="2" xfId="1" applyFont="1" applyFill="1" applyBorder="1">
      <alignment vertical="center"/>
    </xf>
    <xf numFmtId="41" fontId="6" fillId="2" borderId="2" xfId="1" applyFont="1" applyFill="1" applyBorder="1">
      <alignment vertical="center"/>
    </xf>
    <xf numFmtId="41" fontId="6" fillId="0" borderId="6" xfId="0" applyNumberFormat="1" applyFont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1"/>
  <sheetViews>
    <sheetView tabSelected="1" zoomScale="130" zoomScaleNormal="130" workbookViewId="0">
      <selection activeCell="C2" sqref="C2:P2"/>
    </sheetView>
  </sheetViews>
  <sheetFormatPr defaultRowHeight="16.5" x14ac:dyDescent="0.3"/>
  <cols>
    <col min="1" max="1" width="3.5" customWidth="1"/>
    <col min="2" max="2" width="5.625" customWidth="1"/>
    <col min="3" max="3" width="13.25" customWidth="1"/>
    <col min="4" max="16" width="8.75" customWidth="1"/>
    <col min="18" max="18" width="9.5" bestFit="1" customWidth="1"/>
  </cols>
  <sheetData>
    <row r="2" spans="2:16" ht="27" thickBot="1" x14ac:dyDescent="0.35">
      <c r="C2" s="21" t="s">
        <v>43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ht="19.899999999999999" customHeight="1" thickBot="1" x14ac:dyDescent="0.35">
      <c r="B3" s="2" t="s">
        <v>0</v>
      </c>
      <c r="C3" s="3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</row>
    <row r="4" spans="2:16" ht="18" customHeight="1" thickBot="1" x14ac:dyDescent="0.35">
      <c r="B4" s="23" t="s">
        <v>15</v>
      </c>
      <c r="C4" s="4" t="s">
        <v>16</v>
      </c>
      <c r="D4" s="5">
        <v>1780736</v>
      </c>
      <c r="E4" s="5">
        <v>3057136</v>
      </c>
      <c r="F4" s="5">
        <v>12187896</v>
      </c>
      <c r="G4" s="5">
        <v>6281168</v>
      </c>
      <c r="H4" s="5">
        <v>2093357</v>
      </c>
      <c r="I4" s="5">
        <v>1069740</v>
      </c>
      <c r="J4" s="5">
        <v>2929971</v>
      </c>
      <c r="K4" s="5">
        <v>4205248</v>
      </c>
      <c r="L4" s="5">
        <v>1567731</v>
      </c>
      <c r="M4" s="5">
        <v>3900810</v>
      </c>
      <c r="N4" s="5">
        <v>2334477</v>
      </c>
      <c r="O4" s="5">
        <v>3168895</v>
      </c>
      <c r="P4" s="5">
        <v>44577165</v>
      </c>
    </row>
    <row r="5" spans="2:16" ht="18" customHeight="1" thickBot="1" x14ac:dyDescent="0.35">
      <c r="B5" s="18"/>
      <c r="C5" s="6" t="s">
        <v>17</v>
      </c>
      <c r="D5" s="7">
        <v>2162500</v>
      </c>
      <c r="E5" s="7">
        <v>26150000</v>
      </c>
      <c r="F5" s="7">
        <v>16987500</v>
      </c>
      <c r="G5" s="7">
        <v>15012500</v>
      </c>
      <c r="H5" s="7">
        <v>13037500</v>
      </c>
      <c r="I5" s="7">
        <v>16512500</v>
      </c>
      <c r="J5" s="7">
        <v>14675000</v>
      </c>
      <c r="K5" s="7">
        <v>11737500</v>
      </c>
      <c r="L5" s="7">
        <v>12400000</v>
      </c>
      <c r="M5" s="7">
        <v>10987500</v>
      </c>
      <c r="N5" s="7">
        <v>12662500</v>
      </c>
      <c r="O5" s="7">
        <v>9412500</v>
      </c>
      <c r="P5" s="7">
        <v>161737500</v>
      </c>
    </row>
    <row r="6" spans="2:16" ht="18" customHeight="1" thickBot="1" x14ac:dyDescent="0.35">
      <c r="B6" s="18"/>
      <c r="C6" s="6" t="s">
        <v>18</v>
      </c>
      <c r="D6" s="7">
        <v>6000000</v>
      </c>
      <c r="E6" s="7">
        <v>1000000</v>
      </c>
      <c r="F6" s="7">
        <v>-7200000</v>
      </c>
      <c r="G6" s="7">
        <v>-200000</v>
      </c>
      <c r="H6" s="7">
        <v>1000000</v>
      </c>
      <c r="I6" s="7">
        <v>-200000</v>
      </c>
      <c r="J6" s="7">
        <v>4700000</v>
      </c>
      <c r="K6" s="7">
        <v>-200000</v>
      </c>
      <c r="L6" s="7">
        <v>2800000</v>
      </c>
      <c r="M6" s="7">
        <v>2800000</v>
      </c>
      <c r="N6" s="7">
        <v>1600000</v>
      </c>
      <c r="O6" s="7">
        <v>-1200000</v>
      </c>
      <c r="P6" s="7">
        <v>11300000</v>
      </c>
    </row>
    <row r="7" spans="2:16" ht="18" customHeight="1" thickBot="1" x14ac:dyDescent="0.35">
      <c r="B7" s="18"/>
      <c r="C7" s="6" t="s">
        <v>19</v>
      </c>
      <c r="D7" s="7">
        <v>0</v>
      </c>
      <c r="E7" s="7"/>
      <c r="F7" s="7">
        <v>730</v>
      </c>
      <c r="G7" s="7"/>
      <c r="H7" s="7"/>
      <c r="I7" s="7">
        <v>599</v>
      </c>
      <c r="J7" s="7"/>
      <c r="K7" s="7"/>
      <c r="L7" s="7">
        <v>519</v>
      </c>
      <c r="M7" s="7"/>
      <c r="N7" s="7"/>
      <c r="O7" s="7">
        <v>482</v>
      </c>
      <c r="P7" s="7">
        <v>2330</v>
      </c>
    </row>
    <row r="8" spans="2:16" ht="19.899999999999999" customHeight="1" thickBot="1" x14ac:dyDescent="0.35">
      <c r="B8" s="18"/>
      <c r="C8" s="8" t="s">
        <v>20</v>
      </c>
      <c r="D8" s="9">
        <f t="shared" ref="D8:O8" si="0">SUM(D4:D7)</f>
        <v>9943236</v>
      </c>
      <c r="E8" s="9">
        <f t="shared" si="0"/>
        <v>30207136</v>
      </c>
      <c r="F8" s="9">
        <f t="shared" si="0"/>
        <v>21976126</v>
      </c>
      <c r="G8" s="9">
        <f t="shared" si="0"/>
        <v>21093668</v>
      </c>
      <c r="H8" s="9">
        <f t="shared" si="0"/>
        <v>16130857</v>
      </c>
      <c r="I8" s="9">
        <f t="shared" si="0"/>
        <v>17382839</v>
      </c>
      <c r="J8" s="9">
        <f t="shared" si="0"/>
        <v>22304971</v>
      </c>
      <c r="K8" s="9">
        <f t="shared" si="0"/>
        <v>15742748</v>
      </c>
      <c r="L8" s="9">
        <f t="shared" si="0"/>
        <v>16768250</v>
      </c>
      <c r="M8" s="9">
        <f t="shared" si="0"/>
        <v>17688310</v>
      </c>
      <c r="N8" s="9">
        <f t="shared" si="0"/>
        <v>16596977</v>
      </c>
      <c r="O8" s="9">
        <f t="shared" si="0"/>
        <v>11381877</v>
      </c>
      <c r="P8" s="9">
        <f>SUM(D8:O8)</f>
        <v>217216995</v>
      </c>
    </row>
    <row r="9" spans="2:16" ht="19.899999999999999" customHeight="1" thickBot="1" x14ac:dyDescent="0.35">
      <c r="B9" s="18" t="s">
        <v>24</v>
      </c>
      <c r="C9" s="6" t="s">
        <v>25</v>
      </c>
      <c r="D9" s="7">
        <v>6367270</v>
      </c>
      <c r="E9" s="7">
        <v>13214780</v>
      </c>
      <c r="F9" s="7">
        <v>11351846</v>
      </c>
      <c r="G9" s="7">
        <v>12448270</v>
      </c>
      <c r="H9" s="7">
        <v>11526463</v>
      </c>
      <c r="I9" s="7">
        <v>11281058</v>
      </c>
      <c r="J9" s="7">
        <v>10518693</v>
      </c>
      <c r="K9" s="7">
        <v>11547787</v>
      </c>
      <c r="L9" s="7">
        <v>10530530</v>
      </c>
      <c r="M9" s="7">
        <v>12494683</v>
      </c>
      <c r="N9" s="7">
        <v>9429732</v>
      </c>
      <c r="O9" s="7">
        <v>7122760</v>
      </c>
      <c r="P9" s="7">
        <f>SUM(D9:O9)</f>
        <v>127833872</v>
      </c>
    </row>
    <row r="10" spans="2:16" ht="19.899999999999999" customHeight="1" thickBot="1" x14ac:dyDescent="0.35">
      <c r="B10" s="18"/>
      <c r="C10" s="6" t="s">
        <v>41</v>
      </c>
      <c r="D10" s="7">
        <v>71500</v>
      </c>
      <c r="E10" s="7">
        <v>185270</v>
      </c>
      <c r="F10" s="7">
        <v>400000</v>
      </c>
      <c r="G10" s="7">
        <v>200000</v>
      </c>
      <c r="H10" s="7">
        <v>200000</v>
      </c>
      <c r="I10" s="7">
        <v>343120</v>
      </c>
      <c r="J10" s="7">
        <v>400000</v>
      </c>
      <c r="K10" s="7">
        <v>723000</v>
      </c>
      <c r="L10" s="7">
        <v>239500</v>
      </c>
      <c r="M10" s="7">
        <v>800500</v>
      </c>
      <c r="N10" s="7">
        <v>400000</v>
      </c>
      <c r="O10" s="7">
        <v>300500</v>
      </c>
      <c r="P10" s="7">
        <f t="shared" ref="P10:P11" si="1">SUM(D10:O10)</f>
        <v>4263390</v>
      </c>
    </row>
    <row r="11" spans="2:16" ht="19.899999999999999" customHeight="1" thickBot="1" x14ac:dyDescent="0.35">
      <c r="B11" s="18"/>
      <c r="C11" s="6" t="s">
        <v>26</v>
      </c>
      <c r="D11" s="7">
        <v>40630</v>
      </c>
      <c r="E11" s="7">
        <v>230620</v>
      </c>
      <c r="F11" s="7">
        <v>711300</v>
      </c>
      <c r="G11" s="7">
        <v>711300</v>
      </c>
      <c r="H11" s="7">
        <v>792710</v>
      </c>
      <c r="I11" s="7">
        <v>736910</v>
      </c>
      <c r="J11" s="7">
        <v>732910</v>
      </c>
      <c r="K11" s="7">
        <v>1156930</v>
      </c>
      <c r="L11" s="7">
        <v>967020</v>
      </c>
      <c r="M11" s="7">
        <v>974470</v>
      </c>
      <c r="N11" s="7">
        <v>967020</v>
      </c>
      <c r="O11" s="7">
        <v>753300</v>
      </c>
      <c r="P11" s="7">
        <f t="shared" si="1"/>
        <v>8775120</v>
      </c>
    </row>
    <row r="12" spans="2:16" ht="19.899999999999999" customHeight="1" thickBot="1" x14ac:dyDescent="0.35">
      <c r="B12" s="18"/>
      <c r="C12" s="10" t="s">
        <v>22</v>
      </c>
      <c r="D12" s="11">
        <f>SUM(D9:D11)</f>
        <v>6479400</v>
      </c>
      <c r="E12" s="11">
        <f t="shared" ref="E12:O12" si="2">SUM(E9:E11)</f>
        <v>13630670</v>
      </c>
      <c r="F12" s="11">
        <f t="shared" si="2"/>
        <v>12463146</v>
      </c>
      <c r="G12" s="11">
        <f t="shared" si="2"/>
        <v>13359570</v>
      </c>
      <c r="H12" s="11">
        <f t="shared" si="2"/>
        <v>12519173</v>
      </c>
      <c r="I12" s="11">
        <f t="shared" si="2"/>
        <v>12361088</v>
      </c>
      <c r="J12" s="11">
        <f t="shared" si="2"/>
        <v>11651603</v>
      </c>
      <c r="K12" s="11">
        <f t="shared" si="2"/>
        <v>13427717</v>
      </c>
      <c r="L12" s="11">
        <f t="shared" si="2"/>
        <v>11737050</v>
      </c>
      <c r="M12" s="11">
        <f t="shared" si="2"/>
        <v>14269653</v>
      </c>
      <c r="N12" s="11">
        <f t="shared" si="2"/>
        <v>10796752</v>
      </c>
      <c r="O12" s="11">
        <f t="shared" si="2"/>
        <v>8176560</v>
      </c>
      <c r="P12" s="11">
        <f>SUM(D12:O12)</f>
        <v>140872382</v>
      </c>
    </row>
    <row r="13" spans="2:16" ht="19.899999999999999" customHeight="1" thickBot="1" x14ac:dyDescent="0.35">
      <c r="B13" s="18" t="s">
        <v>27</v>
      </c>
      <c r="C13" s="6" t="s">
        <v>42</v>
      </c>
      <c r="D13" s="7">
        <v>2500000</v>
      </c>
      <c r="E13" s="7">
        <v>85500</v>
      </c>
      <c r="F13" s="7">
        <v>1190000</v>
      </c>
      <c r="G13" s="7">
        <v>1700000</v>
      </c>
      <c r="H13" s="7">
        <v>1280000</v>
      </c>
      <c r="I13" s="7">
        <v>220000</v>
      </c>
      <c r="J13" s="7">
        <v>970000</v>
      </c>
      <c r="K13" s="7">
        <v>1570000</v>
      </c>
      <c r="L13" s="7">
        <v>1810000</v>
      </c>
      <c r="M13" s="7">
        <v>1800000</v>
      </c>
      <c r="N13" s="7">
        <v>400000</v>
      </c>
      <c r="O13" s="7">
        <v>283990</v>
      </c>
      <c r="P13" s="7">
        <f>SUM(D13:O13)</f>
        <v>13809490</v>
      </c>
    </row>
    <row r="14" spans="2:16" ht="19.899999999999999" customHeight="1" thickBot="1" x14ac:dyDescent="0.35">
      <c r="B14" s="18"/>
      <c r="C14" s="6" t="s">
        <v>39</v>
      </c>
      <c r="D14" s="7">
        <v>1710300</v>
      </c>
      <c r="E14" s="7">
        <v>1728900</v>
      </c>
      <c r="F14" s="7">
        <v>1722300</v>
      </c>
      <c r="G14" s="7">
        <v>1726300</v>
      </c>
      <c r="H14" s="7">
        <v>1705600</v>
      </c>
      <c r="I14" s="7">
        <v>1760300</v>
      </c>
      <c r="J14" s="7">
        <v>1716900</v>
      </c>
      <c r="K14" s="7">
        <v>1717550</v>
      </c>
      <c r="L14" s="7">
        <v>1716300</v>
      </c>
      <c r="M14" s="7">
        <v>285500</v>
      </c>
      <c r="N14" s="7">
        <v>1580300</v>
      </c>
      <c r="O14" s="7">
        <v>17579000</v>
      </c>
      <c r="P14" s="7">
        <f t="shared" ref="P14:P16" si="3">SUM(D14:O14)</f>
        <v>34949250</v>
      </c>
    </row>
    <row r="15" spans="2:16" ht="19.899999999999999" customHeight="1" thickBot="1" x14ac:dyDescent="0.35">
      <c r="B15" s="18"/>
      <c r="C15" s="6" t="s">
        <v>40</v>
      </c>
      <c r="D15" s="7">
        <v>42700</v>
      </c>
      <c r="E15" s="7">
        <v>194700</v>
      </c>
      <c r="F15" s="7">
        <v>722850</v>
      </c>
      <c r="G15" s="7">
        <v>49500</v>
      </c>
      <c r="H15" s="7">
        <v>109840</v>
      </c>
      <c r="I15" s="7">
        <v>201000</v>
      </c>
      <c r="J15" s="7">
        <v>69190</v>
      </c>
      <c r="K15" s="7">
        <v>315780</v>
      </c>
      <c r="L15" s="7">
        <v>304250</v>
      </c>
      <c r="M15" s="7">
        <v>143500</v>
      </c>
      <c r="N15" s="7">
        <v>465480</v>
      </c>
      <c r="O15" s="7">
        <v>471800</v>
      </c>
      <c r="P15" s="7">
        <f t="shared" si="3"/>
        <v>3090590</v>
      </c>
    </row>
    <row r="16" spans="2:16" ht="19.899999999999999" customHeight="1" thickBot="1" x14ac:dyDescent="0.35">
      <c r="B16" s="18"/>
      <c r="C16" s="6" t="s">
        <v>28</v>
      </c>
      <c r="D16" s="7">
        <v>538690</v>
      </c>
      <c r="E16" s="7">
        <v>317540</v>
      </c>
      <c r="F16" s="7">
        <v>913930</v>
      </c>
      <c r="G16" s="7">
        <v>341900</v>
      </c>
      <c r="H16" s="7">
        <v>157820</v>
      </c>
      <c r="I16" s="7">
        <v>716540</v>
      </c>
      <c r="J16" s="7">
        <v>317320</v>
      </c>
      <c r="K16" s="7">
        <v>146240</v>
      </c>
      <c r="L16" s="7">
        <v>467300</v>
      </c>
      <c r="M16" s="7">
        <v>147310</v>
      </c>
      <c r="N16" s="7">
        <v>35800</v>
      </c>
      <c r="O16" s="7">
        <v>323920</v>
      </c>
      <c r="P16" s="7">
        <f t="shared" si="3"/>
        <v>4424310</v>
      </c>
    </row>
    <row r="17" spans="2:16" ht="19.899999999999999" customHeight="1" thickBot="1" x14ac:dyDescent="0.35">
      <c r="B17" s="18"/>
      <c r="C17" s="10" t="s">
        <v>22</v>
      </c>
      <c r="D17" s="11">
        <f>SUM(D13:D16)</f>
        <v>4791690</v>
      </c>
      <c r="E17" s="11">
        <f t="shared" ref="E17:O17" si="4">SUM(E13:E16)</f>
        <v>2326640</v>
      </c>
      <c r="F17" s="11">
        <f t="shared" si="4"/>
        <v>4549080</v>
      </c>
      <c r="G17" s="11">
        <f t="shared" si="4"/>
        <v>3817700</v>
      </c>
      <c r="H17" s="11">
        <f t="shared" si="4"/>
        <v>3253260</v>
      </c>
      <c r="I17" s="11">
        <f t="shared" si="4"/>
        <v>2897840</v>
      </c>
      <c r="J17" s="11">
        <f t="shared" si="4"/>
        <v>3073410</v>
      </c>
      <c r="K17" s="11">
        <f t="shared" si="4"/>
        <v>3749570</v>
      </c>
      <c r="L17" s="11">
        <f t="shared" si="4"/>
        <v>4297850</v>
      </c>
      <c r="M17" s="11">
        <f t="shared" si="4"/>
        <v>2376310</v>
      </c>
      <c r="N17" s="11">
        <f t="shared" si="4"/>
        <v>2481580</v>
      </c>
      <c r="O17" s="11">
        <f t="shared" si="4"/>
        <v>18658710</v>
      </c>
      <c r="P17" s="11">
        <f>SUM(D17:O17)</f>
        <v>56273640</v>
      </c>
    </row>
    <row r="18" spans="2:16" ht="19.899999999999999" customHeight="1" thickBot="1" x14ac:dyDescent="0.35">
      <c r="B18" s="18" t="s">
        <v>29</v>
      </c>
      <c r="C18" s="6" t="s">
        <v>30</v>
      </c>
      <c r="D18" s="7">
        <v>82900</v>
      </c>
      <c r="E18" s="7">
        <v>554400</v>
      </c>
      <c r="F18" s="7">
        <v>82900</v>
      </c>
      <c r="G18" s="7">
        <v>702900</v>
      </c>
      <c r="H18" s="7">
        <v>390900</v>
      </c>
      <c r="I18" s="7">
        <v>82900</v>
      </c>
      <c r="J18" s="7">
        <v>147900</v>
      </c>
      <c r="K18" s="7">
        <v>82900</v>
      </c>
      <c r="L18" s="7">
        <v>117900</v>
      </c>
      <c r="M18" s="7">
        <v>82900</v>
      </c>
      <c r="N18" s="7">
        <v>82900</v>
      </c>
      <c r="O18" s="7">
        <v>82900</v>
      </c>
      <c r="P18" s="7">
        <f>SUM(D18:O18)</f>
        <v>2494300</v>
      </c>
    </row>
    <row r="19" spans="2:16" ht="19.899999999999999" customHeight="1" thickBot="1" x14ac:dyDescent="0.35">
      <c r="B19" s="18"/>
      <c r="C19" s="6" t="s">
        <v>31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540000</v>
      </c>
      <c r="J19" s="7">
        <v>0</v>
      </c>
      <c r="K19" s="7">
        <v>0</v>
      </c>
      <c r="L19" s="7">
        <v>0</v>
      </c>
      <c r="M19" s="7">
        <v>0</v>
      </c>
      <c r="N19" s="7">
        <v>201000</v>
      </c>
      <c r="O19" s="7">
        <v>0</v>
      </c>
      <c r="P19" s="7">
        <f>SUM(D19:O19)</f>
        <v>741000</v>
      </c>
    </row>
    <row r="20" spans="2:16" ht="19.899999999999999" customHeight="1" thickBot="1" x14ac:dyDescent="0.35">
      <c r="B20" s="18"/>
      <c r="C20" s="10" t="s">
        <v>22</v>
      </c>
      <c r="D20" s="11">
        <f>SUM(D18:D19)</f>
        <v>82900</v>
      </c>
      <c r="E20" s="11">
        <f t="shared" ref="E20:O20" si="5">SUM(E18:E19)</f>
        <v>554400</v>
      </c>
      <c r="F20" s="11">
        <f t="shared" si="5"/>
        <v>82900</v>
      </c>
      <c r="G20" s="11">
        <f t="shared" si="5"/>
        <v>702900</v>
      </c>
      <c r="H20" s="11">
        <f t="shared" si="5"/>
        <v>390900</v>
      </c>
      <c r="I20" s="11">
        <f t="shared" si="5"/>
        <v>622900</v>
      </c>
      <c r="J20" s="11">
        <f t="shared" si="5"/>
        <v>147900</v>
      </c>
      <c r="K20" s="11">
        <f t="shared" si="5"/>
        <v>82900</v>
      </c>
      <c r="L20" s="11">
        <f t="shared" si="5"/>
        <v>117900</v>
      </c>
      <c r="M20" s="11">
        <f t="shared" si="5"/>
        <v>82900</v>
      </c>
      <c r="N20" s="11">
        <f t="shared" si="5"/>
        <v>283900</v>
      </c>
      <c r="O20" s="11">
        <f t="shared" si="5"/>
        <v>82900</v>
      </c>
      <c r="P20" s="11">
        <f>SUM(D20:O20)</f>
        <v>3235300</v>
      </c>
    </row>
    <row r="21" spans="2:16" ht="19.899999999999999" customHeight="1" thickBot="1" x14ac:dyDescent="0.35">
      <c r="B21" s="18" t="s">
        <v>32</v>
      </c>
      <c r="C21" s="12" t="s">
        <v>23</v>
      </c>
      <c r="D21" s="7">
        <v>493310</v>
      </c>
      <c r="E21" s="7">
        <v>307520</v>
      </c>
      <c r="F21" s="7">
        <v>353653</v>
      </c>
      <c r="G21" s="7">
        <v>601510</v>
      </c>
      <c r="H21" s="7">
        <v>104280</v>
      </c>
      <c r="I21" s="7">
        <v>173290</v>
      </c>
      <c r="J21" s="7">
        <v>112000</v>
      </c>
      <c r="K21" s="7">
        <v>83500</v>
      </c>
      <c r="L21" s="7">
        <v>158890</v>
      </c>
      <c r="M21" s="7">
        <v>258740</v>
      </c>
      <c r="N21" s="7">
        <v>291330</v>
      </c>
      <c r="O21" s="7">
        <v>495270</v>
      </c>
      <c r="P21" s="7">
        <f>SUM(D21:O21)</f>
        <v>3433293</v>
      </c>
    </row>
    <row r="22" spans="2:16" ht="19.899999999999999" customHeight="1" thickBot="1" x14ac:dyDescent="0.35">
      <c r="B22" s="18"/>
      <c r="C22" s="12" t="s">
        <v>33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>
        <f t="shared" ref="P22:P23" si="6">SUM(D22:O22)</f>
        <v>0</v>
      </c>
    </row>
    <row r="23" spans="2:16" ht="19.899999999999999" customHeight="1" thickBot="1" x14ac:dyDescent="0.35">
      <c r="B23" s="18"/>
      <c r="C23" s="12" t="s">
        <v>37</v>
      </c>
      <c r="D23" s="7">
        <v>0</v>
      </c>
      <c r="E23" s="7"/>
      <c r="F23" s="7"/>
      <c r="G23" s="7">
        <v>0</v>
      </c>
      <c r="H23" s="7">
        <v>0</v>
      </c>
      <c r="I23" s="7">
        <v>61250</v>
      </c>
      <c r="J23" s="7">
        <v>0</v>
      </c>
      <c r="K23" s="7"/>
      <c r="L23" s="7"/>
      <c r="M23" s="7">
        <v>0</v>
      </c>
      <c r="N23" s="7">
        <v>0</v>
      </c>
      <c r="O23" s="7">
        <v>0</v>
      </c>
      <c r="P23" s="7">
        <f t="shared" si="6"/>
        <v>61250</v>
      </c>
    </row>
    <row r="24" spans="2:16" ht="19.899999999999999" customHeight="1" thickBot="1" x14ac:dyDescent="0.35">
      <c r="B24" s="18"/>
      <c r="C24" s="10" t="s">
        <v>35</v>
      </c>
      <c r="D24" s="11">
        <f>SUM(D21:D23)</f>
        <v>493310</v>
      </c>
      <c r="E24" s="11">
        <f t="shared" ref="E24:O24" si="7">SUM(E21:E23)</f>
        <v>307520</v>
      </c>
      <c r="F24" s="11">
        <f t="shared" si="7"/>
        <v>353653</v>
      </c>
      <c r="G24" s="11">
        <f t="shared" si="7"/>
        <v>601510</v>
      </c>
      <c r="H24" s="11">
        <f t="shared" si="7"/>
        <v>104280</v>
      </c>
      <c r="I24" s="11">
        <f t="shared" si="7"/>
        <v>234540</v>
      </c>
      <c r="J24" s="11">
        <f t="shared" si="7"/>
        <v>112000</v>
      </c>
      <c r="K24" s="11">
        <f t="shared" si="7"/>
        <v>83500</v>
      </c>
      <c r="L24" s="11">
        <f t="shared" si="7"/>
        <v>158890</v>
      </c>
      <c r="M24" s="11">
        <f t="shared" si="7"/>
        <v>258740</v>
      </c>
      <c r="N24" s="11">
        <f t="shared" si="7"/>
        <v>291330</v>
      </c>
      <c r="O24" s="11">
        <f t="shared" si="7"/>
        <v>495270</v>
      </c>
      <c r="P24" s="11">
        <f>SUM(D24:O24)</f>
        <v>3494543</v>
      </c>
    </row>
    <row r="25" spans="2:16" ht="19.899999999999999" customHeight="1" thickBot="1" x14ac:dyDescent="0.35">
      <c r="B25" s="18" t="s">
        <v>34</v>
      </c>
      <c r="C25" s="6" t="s">
        <v>34</v>
      </c>
      <c r="D25" s="7">
        <v>0</v>
      </c>
      <c r="E25" s="7">
        <v>0</v>
      </c>
      <c r="F25" s="7">
        <v>0</v>
      </c>
      <c r="G25" s="7">
        <v>0</v>
      </c>
      <c r="H25" s="7">
        <v>243344</v>
      </c>
      <c r="I25" s="7">
        <v>0</v>
      </c>
      <c r="J25" s="7">
        <v>0</v>
      </c>
      <c r="K25" s="7">
        <v>0</v>
      </c>
      <c r="L25" s="7">
        <v>1000000</v>
      </c>
      <c r="M25" s="7">
        <v>0</v>
      </c>
      <c r="N25" s="7">
        <v>0</v>
      </c>
      <c r="O25" s="7">
        <v>0</v>
      </c>
      <c r="P25" s="7"/>
    </row>
    <row r="26" spans="2:16" ht="19.899999999999999" customHeight="1" thickBot="1" x14ac:dyDescent="0.35">
      <c r="B26" s="18"/>
      <c r="C26" s="13" t="s">
        <v>21</v>
      </c>
      <c r="D26" s="14">
        <f>SUM(D25)</f>
        <v>0</v>
      </c>
      <c r="E26" s="14">
        <f t="shared" ref="E26:O26" si="8">SUM(E25)</f>
        <v>0</v>
      </c>
      <c r="F26" s="14">
        <f t="shared" si="8"/>
        <v>0</v>
      </c>
      <c r="G26" s="14">
        <f t="shared" si="8"/>
        <v>0</v>
      </c>
      <c r="H26" s="14">
        <f t="shared" si="8"/>
        <v>243344</v>
      </c>
      <c r="I26" s="14">
        <f t="shared" si="8"/>
        <v>0</v>
      </c>
      <c r="J26" s="14">
        <f t="shared" si="8"/>
        <v>0</v>
      </c>
      <c r="K26" s="14">
        <f t="shared" si="8"/>
        <v>0</v>
      </c>
      <c r="L26" s="14">
        <f t="shared" si="8"/>
        <v>1000000</v>
      </c>
      <c r="M26" s="14">
        <f t="shared" si="8"/>
        <v>0</v>
      </c>
      <c r="N26" s="14">
        <f t="shared" si="8"/>
        <v>0</v>
      </c>
      <c r="O26" s="14">
        <f t="shared" si="8"/>
        <v>0</v>
      </c>
      <c r="P26" s="14">
        <f>SUM(D26:O26)</f>
        <v>1243344</v>
      </c>
    </row>
    <row r="27" spans="2:16" ht="19.899999999999999" customHeight="1" x14ac:dyDescent="0.3">
      <c r="B27" s="19" t="s">
        <v>36</v>
      </c>
      <c r="C27" s="20"/>
      <c r="D27" s="15">
        <f>SUM(D12,D17,D20,D24,D26)</f>
        <v>11847300</v>
      </c>
      <c r="E27" s="15">
        <f t="shared" ref="E27:O27" si="9">SUM(E12,E17,E20,E24,E26)</f>
        <v>16819230</v>
      </c>
      <c r="F27" s="15">
        <f t="shared" si="9"/>
        <v>17448779</v>
      </c>
      <c r="G27" s="15">
        <f t="shared" si="9"/>
        <v>18481680</v>
      </c>
      <c r="H27" s="15">
        <f t="shared" si="9"/>
        <v>16510957</v>
      </c>
      <c r="I27" s="15">
        <f t="shared" si="9"/>
        <v>16116368</v>
      </c>
      <c r="J27" s="15">
        <f t="shared" si="9"/>
        <v>14984913</v>
      </c>
      <c r="K27" s="15">
        <f t="shared" si="9"/>
        <v>17343687</v>
      </c>
      <c r="L27" s="15">
        <f t="shared" si="9"/>
        <v>17311690</v>
      </c>
      <c r="M27" s="15">
        <f t="shared" si="9"/>
        <v>16987603</v>
      </c>
      <c r="N27" s="15">
        <f t="shared" si="9"/>
        <v>13853562</v>
      </c>
      <c r="O27" s="15">
        <f t="shared" si="9"/>
        <v>27413440</v>
      </c>
      <c r="P27" s="15">
        <f>SUM(P12,P17,P20,P24,P26)</f>
        <v>205119209</v>
      </c>
    </row>
    <row r="28" spans="2:16" x14ac:dyDescent="0.3">
      <c r="B28" s="17" t="s">
        <v>38</v>
      </c>
      <c r="C28" s="17"/>
      <c r="D28" s="16">
        <f t="shared" ref="D28:O28" si="10">D8-D27</f>
        <v>-1904064</v>
      </c>
      <c r="E28" s="16">
        <f t="shared" si="10"/>
        <v>13387906</v>
      </c>
      <c r="F28" s="16">
        <f t="shared" si="10"/>
        <v>4527347</v>
      </c>
      <c r="G28" s="16">
        <f t="shared" si="10"/>
        <v>2611988</v>
      </c>
      <c r="H28" s="16">
        <f t="shared" si="10"/>
        <v>-380100</v>
      </c>
      <c r="I28" s="16">
        <f t="shared" si="10"/>
        <v>1266471</v>
      </c>
      <c r="J28" s="16">
        <f t="shared" si="10"/>
        <v>7320058</v>
      </c>
      <c r="K28" s="16">
        <f t="shared" si="10"/>
        <v>-1600939</v>
      </c>
      <c r="L28" s="16">
        <f t="shared" si="10"/>
        <v>-543440</v>
      </c>
      <c r="M28" s="16">
        <f t="shared" si="10"/>
        <v>700707</v>
      </c>
      <c r="N28" s="16">
        <f t="shared" si="10"/>
        <v>2743415</v>
      </c>
      <c r="O28" s="16">
        <f t="shared" si="10"/>
        <v>-16031563</v>
      </c>
      <c r="P28" s="16">
        <v>0</v>
      </c>
    </row>
    <row r="29" spans="2:16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16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2:16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</sheetData>
  <mergeCells count="9">
    <mergeCell ref="B28:C28"/>
    <mergeCell ref="B25:B26"/>
    <mergeCell ref="B21:B24"/>
    <mergeCell ref="B27:C27"/>
    <mergeCell ref="C2:P2"/>
    <mergeCell ref="B4:B8"/>
    <mergeCell ref="B9:B12"/>
    <mergeCell ref="B13:B17"/>
    <mergeCell ref="B18:B20"/>
  </mergeCells>
  <phoneticPr fontId="1" type="noConversion"/>
  <pageMargins left="0.23622047244094491" right="0.23622047244094491" top="7.874015748031496E-2" bottom="7.874015748031496E-2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세입 및 세출총괄표</vt:lpstr>
      <vt:lpstr>Sheet2</vt:lpstr>
      <vt:lpstr>Sheet3</vt:lpstr>
      <vt:lpstr>'세입 및 세출총괄표'!Print_Area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minja moon</dc:creator>
  <cp:lastModifiedBy>User</cp:lastModifiedBy>
  <cp:lastPrinted>2023-01-10T08:08:21Z</cp:lastPrinted>
  <dcterms:created xsi:type="dcterms:W3CDTF">2018-06-26T05:40:34Z</dcterms:created>
  <dcterms:modified xsi:type="dcterms:W3CDTF">2025-12-31T07:14:28Z</dcterms:modified>
</cp:coreProperties>
</file>