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c\Desktop\"/>
    </mc:Choice>
  </mc:AlternateContent>
  <xr:revisionPtr revIDLastSave="0" documentId="8_{9FAE1A49-6E35-42F6-9E84-C5D324D24DB6}" xr6:coauthVersionLast="47" xr6:coauthVersionMax="47" xr10:uidLastSave="{00000000-0000-0000-0000-000000000000}"/>
  <bookViews>
    <workbookView xWindow="-108" yWindow="-108" windowWidth="23256" windowHeight="12456" tabRatio="882" activeTab="1" xr2:uid="{00000000-000D-0000-FFFF-FFFF00000000}"/>
  </bookViews>
  <sheets>
    <sheet name="살림동참금" sheetId="1" r:id="rId1"/>
    <sheet name="작은집" sheetId="4" r:id="rId2"/>
    <sheet name="2025년 1월" sheetId="48" r:id="rId3"/>
    <sheet name="2025년 2월" sheetId="49" r:id="rId4"/>
    <sheet name="3월" sheetId="50" r:id="rId5"/>
    <sheet name="4월" sheetId="51" r:id="rId6"/>
    <sheet name="5월" sheetId="52" r:id="rId7"/>
    <sheet name="6월" sheetId="53" r:id="rId8"/>
    <sheet name="7월" sheetId="54" r:id="rId9"/>
    <sheet name="8월" sheetId="55" r:id="rId10"/>
    <sheet name="9월" sheetId="56" r:id="rId11"/>
    <sheet name="10월" sheetId="57" r:id="rId12"/>
    <sheet name="11월" sheetId="58" r:id="rId13"/>
    <sheet name="12월" sheetId="59" r:id="rId14"/>
    <sheet name="Sheet2" sheetId="2" r:id="rId15"/>
    <sheet name="Sheet3" sheetId="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N15" i="1"/>
  <c r="N16" i="1"/>
  <c r="N5" i="1"/>
  <c r="F22" i="59"/>
  <c r="B22" i="59"/>
  <c r="F36" i="59"/>
  <c r="B36" i="59"/>
  <c r="F37" i="59" l="1"/>
  <c r="B37" i="59"/>
  <c r="F41" i="58"/>
  <c r="B41" i="58"/>
  <c r="F25" i="58"/>
  <c r="B25" i="58"/>
  <c r="F42" i="58" l="1"/>
  <c r="B42" i="58"/>
  <c r="F42" i="57"/>
  <c r="B42" i="57"/>
  <c r="F26" i="57"/>
  <c r="B26" i="57"/>
  <c r="F43" i="57" l="1"/>
  <c r="F37" i="56"/>
  <c r="B37" i="56"/>
  <c r="F21" i="56"/>
  <c r="B21" i="56"/>
  <c r="F38" i="56" l="1"/>
  <c r="B38" i="56"/>
  <c r="F35" i="55"/>
  <c r="B35" i="55"/>
  <c r="F20" i="55"/>
  <c r="B20" i="55"/>
  <c r="B36" i="55" l="1"/>
  <c r="F36" i="55"/>
  <c r="F33" i="54"/>
  <c r="B33" i="54"/>
  <c r="F19" i="54"/>
  <c r="B19" i="54"/>
  <c r="F34" i="54" l="1"/>
  <c r="B34" i="54"/>
  <c r="F36" i="53"/>
  <c r="B36" i="53"/>
  <c r="F21" i="53"/>
  <c r="B21" i="53"/>
  <c r="B37" i="53" l="1"/>
  <c r="F37" i="53"/>
  <c r="F36" i="52"/>
  <c r="B36" i="52"/>
  <c r="F20" i="52"/>
  <c r="B20" i="52"/>
  <c r="F37" i="52" l="1"/>
  <c r="B37" i="52"/>
  <c r="F35" i="51"/>
  <c r="B35" i="51"/>
  <c r="F20" i="51"/>
  <c r="B20" i="51"/>
  <c r="F36" i="51" l="1"/>
  <c r="B36" i="51"/>
  <c r="F39" i="50"/>
  <c r="B39" i="50"/>
  <c r="F20" i="50"/>
  <c r="B20" i="50"/>
  <c r="F40" i="50" l="1"/>
  <c r="B40" i="50"/>
  <c r="F35" i="49"/>
  <c r="B35" i="49"/>
  <c r="F18" i="49"/>
  <c r="B18" i="49"/>
  <c r="F36" i="49" l="1"/>
  <c r="B36" i="49"/>
  <c r="F18" i="48"/>
  <c r="B18" i="48"/>
  <c r="F33" i="48"/>
  <c r="B33" i="48"/>
  <c r="F34" i="48" l="1"/>
  <c r="B34" i="48"/>
  <c r="N16" i="4" l="1"/>
  <c r="N17" i="4"/>
  <c r="N18" i="4"/>
  <c r="N19" i="4"/>
  <c r="N20" i="4"/>
  <c r="N21" i="4"/>
  <c r="N22" i="4"/>
  <c r="N29" i="1" l="1"/>
  <c r="N24" i="1"/>
  <c r="L26" i="4" l="1"/>
  <c r="M26" i="4"/>
  <c r="N5" i="4"/>
  <c r="N12" i="4"/>
  <c r="N13" i="4"/>
  <c r="N14" i="4"/>
  <c r="N15" i="4"/>
  <c r="N24" i="4"/>
  <c r="N25" i="4"/>
  <c r="N11" i="4"/>
  <c r="N7" i="4"/>
  <c r="N6" i="4"/>
  <c r="N12" i="1"/>
  <c r="N13" i="1"/>
  <c r="N14" i="1"/>
  <c r="N17" i="1"/>
  <c r="N18" i="1"/>
  <c r="N19" i="1"/>
  <c r="N20" i="1"/>
  <c r="N21" i="1"/>
  <c r="N22" i="1"/>
  <c r="N23" i="1"/>
  <c r="N25" i="1"/>
  <c r="N26" i="1"/>
  <c r="N27" i="1"/>
  <c r="N28" i="1"/>
  <c r="N30" i="1"/>
  <c r="N11" i="1"/>
  <c r="N7" i="1"/>
  <c r="N6" i="1"/>
  <c r="M31" i="1"/>
  <c r="L31" i="1"/>
  <c r="N26" i="4" l="1"/>
  <c r="N8" i="4"/>
  <c r="N8" i="1"/>
  <c r="N33" i="1" s="1"/>
  <c r="C31" i="1"/>
  <c r="B31" i="1"/>
  <c r="B8" i="1"/>
  <c r="C26" i="4"/>
  <c r="B26" i="4"/>
  <c r="B8" i="4"/>
  <c r="B28" i="4" l="1"/>
  <c r="C5" i="4" s="1"/>
  <c r="C8" i="4" s="1"/>
  <c r="C28" i="4" s="1"/>
  <c r="D5" i="4" s="1"/>
  <c r="B33" i="1"/>
  <c r="C5" i="1" s="1"/>
  <c r="C8" i="1" s="1"/>
  <c r="C33" i="1" s="1"/>
  <c r="D5" i="1" s="1"/>
  <c r="K26" i="4" l="1"/>
  <c r="K31" i="1"/>
  <c r="J26" i="4"/>
  <c r="J31" i="1"/>
  <c r="F26" i="4"/>
  <c r="G26" i="4"/>
  <c r="H26" i="4"/>
  <c r="I26" i="4"/>
  <c r="E26" i="4"/>
  <c r="D26" i="4"/>
  <c r="D31" i="1" l="1"/>
  <c r="E31" i="1"/>
  <c r="F31" i="1"/>
  <c r="G31" i="1"/>
  <c r="H31" i="1"/>
  <c r="I31" i="1"/>
  <c r="D8" i="1" l="1"/>
  <c r="D33" i="1" s="1"/>
  <c r="E5" i="1" s="1"/>
  <c r="E8" i="1" s="1"/>
  <c r="E33" i="1" s="1"/>
  <c r="F5" i="1" s="1"/>
  <c r="F8" i="1" s="1"/>
  <c r="F33" i="1" s="1"/>
  <c r="G5" i="1" s="1"/>
  <c r="G8" i="1" s="1"/>
  <c r="G33" i="1" s="1"/>
  <c r="H5" i="1" s="1"/>
  <c r="H8" i="1" s="1"/>
  <c r="H33" i="1" s="1"/>
  <c r="I5" i="1" s="1"/>
  <c r="I8" i="1" s="1"/>
  <c r="I33" i="1" s="1"/>
  <c r="J5" i="1" s="1"/>
  <c r="J8" i="1" s="1"/>
  <c r="J33" i="1" s="1"/>
  <c r="K5" i="1" s="1"/>
  <c r="K8" i="1" s="1"/>
  <c r="L5" i="1" s="1"/>
  <c r="L8" i="1" s="1"/>
  <c r="L33" i="1" s="1"/>
  <c r="M5" i="1" s="1"/>
  <c r="M8" i="1" s="1"/>
  <c r="M33" i="1" s="1"/>
  <c r="D8" i="4"/>
  <c r="D28" i="4" s="1"/>
  <c r="E5" i="4" s="1"/>
  <c r="E8" i="4" s="1"/>
  <c r="E28" i="4" s="1"/>
  <c r="F5" i="4" s="1"/>
  <c r="F8" i="4" s="1"/>
  <c r="F28" i="4" s="1"/>
  <c r="G5" i="4" s="1"/>
  <c r="G8" i="4" s="1"/>
  <c r="G28" i="4" s="1"/>
  <c r="H5" i="4" s="1"/>
  <c r="H8" i="4" s="1"/>
  <c r="H28" i="4" s="1"/>
  <c r="I5" i="4" s="1"/>
  <c r="I8" i="4" s="1"/>
  <c r="I28" i="4" s="1"/>
  <c r="J5" i="4" s="1"/>
  <c r="J8" i="4" s="1"/>
  <c r="J28" i="4" s="1"/>
  <c r="K5" i="4" s="1"/>
  <c r="K8" i="4" s="1"/>
  <c r="K28" i="4" s="1"/>
  <c r="L5" i="4" s="1"/>
  <c r="L8" i="4" s="1"/>
  <c r="L28" i="4" s="1"/>
  <c r="M5" i="4" s="1"/>
  <c r="M8" i="4" s="1"/>
  <c r="M28" i="4" s="1"/>
  <c r="N28" i="4" l="1"/>
</calcChain>
</file>

<file path=xl/sharedStrings.xml><?xml version="1.0" encoding="utf-8"?>
<sst xmlns="http://schemas.openxmlformats.org/spreadsheetml/2006/main" count="687" uniqueCount="325">
  <si>
    <t>들  임</t>
    <phoneticPr fontId="2" type="noConversion"/>
  </si>
  <si>
    <t>살림동참금</t>
    <phoneticPr fontId="2" type="noConversion"/>
  </si>
  <si>
    <t>작은집 생활비</t>
    <phoneticPr fontId="2" type="noConversion"/>
  </si>
  <si>
    <t>나  감</t>
    <phoneticPr fontId="2" type="noConversion"/>
  </si>
  <si>
    <t>강사비</t>
    <phoneticPr fontId="2" type="noConversion"/>
  </si>
  <si>
    <t>배움지기 용금</t>
    <phoneticPr fontId="2" type="noConversion"/>
  </si>
  <si>
    <t>퇴직적립금</t>
    <phoneticPr fontId="2" type="noConversion"/>
  </si>
  <si>
    <t>보일러 기름</t>
    <phoneticPr fontId="2" type="noConversion"/>
  </si>
  <si>
    <t>가스비</t>
    <phoneticPr fontId="2" type="noConversion"/>
  </si>
  <si>
    <r>
      <t>계</t>
    </r>
    <r>
      <rPr>
        <b/>
        <sz val="11"/>
        <color theme="1"/>
        <rFont val="맑은 고딕"/>
        <family val="3"/>
        <charset val="129"/>
      </rPr>
      <t>①</t>
    </r>
    <phoneticPr fontId="2" type="noConversion"/>
  </si>
  <si>
    <r>
      <t>계</t>
    </r>
    <r>
      <rPr>
        <b/>
        <sz val="11"/>
        <color theme="1"/>
        <rFont val="맑은 고딕"/>
        <family val="3"/>
        <charset val="129"/>
      </rPr>
      <t>②</t>
    </r>
    <phoneticPr fontId="2" type="noConversion"/>
  </si>
  <si>
    <t>O</t>
    <phoneticPr fontId="2" type="noConversion"/>
  </si>
  <si>
    <t>3월</t>
  </si>
  <si>
    <t>농사 비용</t>
    <phoneticPr fontId="2" type="noConversion"/>
  </si>
  <si>
    <t>강사비</t>
    <phoneticPr fontId="2" type="noConversion"/>
  </si>
  <si>
    <t>배움지기 용금</t>
    <phoneticPr fontId="2" type="noConversion"/>
  </si>
  <si>
    <t>통신요금, 수수료</t>
    <phoneticPr fontId="2" type="noConversion"/>
  </si>
  <si>
    <t>퇴직적립금</t>
    <phoneticPr fontId="2" type="noConversion"/>
  </si>
  <si>
    <r>
      <t>계</t>
    </r>
    <r>
      <rPr>
        <b/>
        <sz val="11"/>
        <rFont val="맑은 고딕"/>
        <family val="3"/>
        <charset val="129"/>
      </rPr>
      <t>②</t>
    </r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</si>
  <si>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</si>
  <si>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</si>
  <si>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</si>
  <si>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</si>
  <si>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</si>
  <si>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</si>
  <si>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</si>
  <si>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계</t>
    <phoneticPr fontId="2" type="noConversion"/>
  </si>
  <si>
    <t>전월이월</t>
    <phoneticPr fontId="2" type="noConversion"/>
  </si>
  <si>
    <r>
      <t>잔  액 (</t>
    </r>
    <r>
      <rPr>
        <b/>
        <sz val="11"/>
        <color theme="1"/>
        <rFont val="맑은 고딕"/>
        <family val="3"/>
        <charset val="129"/>
      </rPr>
      <t>①-②)</t>
    </r>
    <phoneticPr fontId="2" type="noConversion"/>
  </si>
  <si>
    <t xml:space="preserve"> 작은집 생활비 통장 내역</t>
    <phoneticPr fontId="2" type="noConversion"/>
  </si>
  <si>
    <t>(거름더미)</t>
    <phoneticPr fontId="2" type="noConversion"/>
  </si>
  <si>
    <t>(입학금)</t>
    <phoneticPr fontId="2" type="noConversion"/>
  </si>
  <si>
    <t>동물 돌봄</t>
    <phoneticPr fontId="2" type="noConversion"/>
  </si>
  <si>
    <t>작은집 임차료</t>
    <phoneticPr fontId="2" type="noConversion"/>
  </si>
  <si>
    <r>
      <t>계</t>
    </r>
    <r>
      <rPr>
        <b/>
        <sz val="11"/>
        <rFont val="맑은 고딕"/>
        <family val="3"/>
        <charset val="129"/>
      </rPr>
      <t>①</t>
    </r>
    <phoneticPr fontId="2" type="noConversion"/>
  </si>
  <si>
    <t xml:space="preserve">쌀 </t>
    <phoneticPr fontId="2" type="noConversion"/>
  </si>
  <si>
    <t>1월</t>
    <phoneticPr fontId="2" type="noConversion"/>
  </si>
  <si>
    <t>2월</t>
    <phoneticPr fontId="2" type="noConversion"/>
  </si>
  <si>
    <t xml:space="preserve"> 살림동참금 통장 내역</t>
    <phoneticPr fontId="2" type="noConversion"/>
  </si>
  <si>
    <t>11월</t>
  </si>
  <si>
    <t>11월</t>
    <phoneticPr fontId="2" type="noConversion"/>
  </si>
  <si>
    <t>12월</t>
  </si>
  <si>
    <t>12월</t>
    <phoneticPr fontId="2" type="noConversion"/>
  </si>
  <si>
    <t>공양간 소모품</t>
    <phoneticPr fontId="2" type="noConversion"/>
  </si>
  <si>
    <t>전기, 수도, 주유비</t>
    <phoneticPr fontId="2" type="noConversion"/>
  </si>
  <si>
    <t>그 밖에</t>
    <phoneticPr fontId="2" type="noConversion"/>
  </si>
  <si>
    <t>전기, 수도, 주유</t>
    <phoneticPr fontId="2" type="noConversion"/>
  </si>
  <si>
    <t>(살림) 퇴직적립금</t>
    <phoneticPr fontId="2" type="noConversion"/>
  </si>
  <si>
    <t>[  통장 거래 내역 ]</t>
    <phoneticPr fontId="2" type="noConversion"/>
  </si>
  <si>
    <t>무위당,큰들,대안교육</t>
    <phoneticPr fontId="2" type="noConversion"/>
  </si>
  <si>
    <t>수업재료비</t>
    <phoneticPr fontId="2" type="noConversion"/>
  </si>
  <si>
    <t>학교 비품</t>
    <phoneticPr fontId="2" type="noConversion"/>
  </si>
  <si>
    <t>연대비</t>
    <phoneticPr fontId="2" type="noConversion"/>
  </si>
  <si>
    <t>공과금, 세금공제</t>
    <phoneticPr fontId="2" type="noConversion"/>
  </si>
  <si>
    <t>무위당,큰들,대안교육연대</t>
    <phoneticPr fontId="2" type="noConversion"/>
  </si>
  <si>
    <t>공과금, 세금공제</t>
    <phoneticPr fontId="2" type="noConversion"/>
  </si>
  <si>
    <t>4대 보험</t>
    <phoneticPr fontId="2" type="noConversion"/>
  </si>
  <si>
    <t>공양간 재료비</t>
    <phoneticPr fontId="2" type="noConversion"/>
  </si>
  <si>
    <t>보험료(화재, 배상)</t>
    <phoneticPr fontId="2" type="noConversion"/>
  </si>
  <si>
    <t>일꾼수련/교사연수</t>
    <phoneticPr fontId="2" type="noConversion"/>
  </si>
  <si>
    <t>새식구 모심</t>
    <phoneticPr fontId="2" type="noConversion"/>
  </si>
  <si>
    <t>시설 수리 자재비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</si>
  <si>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이번달은 특별한 내용이 없습니다.</t>
    </r>
    <phoneticPr fontId="2" type="noConversion"/>
  </si>
  <si>
    <t>졸업 관련</t>
    <phoneticPr fontId="2" type="noConversion"/>
  </si>
  <si>
    <t>* 2025년 1월 살림살이 안내해 드립니다 *</t>
    <phoneticPr fontId="2" type="noConversion"/>
  </si>
  <si>
    <t>다른 계좌의  2025년 1월 거래 내역</t>
    <phoneticPr fontId="2" type="noConversion"/>
  </si>
  <si>
    <t>1월말  잔액</t>
    <phoneticPr fontId="2" type="noConversion"/>
  </si>
  <si>
    <t>2025년 1월 살림동참금 계좌</t>
    <phoneticPr fontId="2" type="noConversion"/>
  </si>
  <si>
    <t>2025년  1월 작은집 생활비 계좌</t>
    <phoneticPr fontId="2" type="noConversion"/>
  </si>
  <si>
    <t>2025 년</t>
    <phoneticPr fontId="2" type="noConversion"/>
  </si>
  <si>
    <t>2025 년</t>
    <phoneticPr fontId="2" type="noConversion"/>
  </si>
  <si>
    <t>(거름더미에서 옮겨옴)</t>
    <phoneticPr fontId="2" type="noConversion"/>
  </si>
  <si>
    <t>졸업사진 인화비</t>
    <phoneticPr fontId="2" type="noConversion"/>
  </si>
  <si>
    <t>닭밥, 개밥</t>
    <phoneticPr fontId="2" type="noConversion"/>
  </si>
  <si>
    <t>연대비(몽피 조의금)</t>
    <phoneticPr fontId="2" type="noConversion"/>
  </si>
  <si>
    <t>농사비(12월~1월)</t>
    <phoneticPr fontId="2" type="noConversion"/>
  </si>
  <si>
    <t>일꾼 수련비</t>
    <phoneticPr fontId="2" type="noConversion"/>
  </si>
  <si>
    <t>쌀</t>
    <phoneticPr fontId="2" type="noConversion"/>
  </si>
  <si>
    <t>작은집 전등</t>
    <phoneticPr fontId="2" type="noConversion"/>
  </si>
  <si>
    <t>가스비</t>
    <phoneticPr fontId="2" type="noConversion"/>
  </si>
  <si>
    <t xml:space="preserve">               O  배움지기 용금으로  \5,000,000을 드렸습니다</t>
    <phoneticPr fontId="2" type="noConversion"/>
  </si>
  <si>
    <r>
      <t xml:space="preserve">(입학금 통장   \5,000,000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</si>
  <si>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  수호, 마음사랑 \3,200,000 입금</t>
    <phoneticPr fontId="2" type="noConversion"/>
  </si>
  <si>
    <t xml:space="preserve">   민정동민, 하진 \110,000 입금</t>
    <phoneticPr fontId="2" type="noConversion"/>
  </si>
  <si>
    <r>
      <t>O 우리는 사랑어린사람들 입니다…  고맙습니다</t>
    </r>
    <r>
      <rPr>
        <b/>
        <sz val="12"/>
        <color theme="1"/>
        <rFont val="맑은 고딕"/>
        <family val="3"/>
        <charset val="129"/>
      </rPr>
      <t>★</t>
    </r>
    <r>
      <rPr>
        <b/>
        <sz val="12"/>
        <color theme="1"/>
        <rFont val="맑은 고딕"/>
        <family val="3"/>
        <charset val="129"/>
        <scheme val="minor"/>
      </rPr>
      <t xml:space="preserve"> </t>
    </r>
    <phoneticPr fontId="2" type="noConversion"/>
  </si>
  <si>
    <t>비품(공양간, 작은집)</t>
    <phoneticPr fontId="2" type="noConversion"/>
  </si>
  <si>
    <t>* 2025년 2월 살림살이 안내해 드립니다 *</t>
    <phoneticPr fontId="2" type="noConversion"/>
  </si>
  <si>
    <t>다른 계좌의  2025년 2월 거래 내역</t>
    <phoneticPr fontId="2" type="noConversion"/>
  </si>
  <si>
    <t>2월말  잔액</t>
    <phoneticPr fontId="2" type="noConversion"/>
  </si>
  <si>
    <t>2025년 2월 살림동참금 계좌</t>
    <phoneticPr fontId="2" type="noConversion"/>
  </si>
  <si>
    <t>2025년  2월 작은집 생활비 계좌</t>
    <phoneticPr fontId="2" type="noConversion"/>
  </si>
  <si>
    <t>(입학금에서 옮겨옴)</t>
    <phoneticPr fontId="2" type="noConversion"/>
  </si>
  <si>
    <t>4대 보험</t>
    <phoneticPr fontId="2" type="noConversion"/>
  </si>
  <si>
    <t>보험(영업배상, 화재)</t>
    <phoneticPr fontId="2" type="noConversion"/>
  </si>
  <si>
    <t>연대비(한옥현 쌤 설인사,
후마 부친상, 시청 손님맞이)</t>
    <phoneticPr fontId="2" type="noConversion"/>
  </si>
  <si>
    <t>새식구 책 제본비</t>
    <phoneticPr fontId="2" type="noConversion"/>
  </si>
  <si>
    <t>공동수련 책 제본비</t>
    <phoneticPr fontId="2" type="noConversion"/>
  </si>
  <si>
    <t>농사비(거름값)</t>
    <phoneticPr fontId="2" type="noConversion"/>
  </si>
  <si>
    <t>공기주입기</t>
    <phoneticPr fontId="2" type="noConversion"/>
  </si>
  <si>
    <t>주방 세제</t>
    <phoneticPr fontId="2" type="noConversion"/>
  </si>
  <si>
    <t xml:space="preserve"> 민유, 인호 \4,800,000 입금</t>
    <phoneticPr fontId="2" type="noConversion"/>
  </si>
  <si>
    <t xml:space="preserve"> 민정동민, 정원주, 김상숙 \668,000 입금</t>
    <phoneticPr fontId="2" type="noConversion"/>
  </si>
  <si>
    <r>
      <t xml:space="preserve">(살림동참금 \400,000 / 작은집 \300,000
    거름더미   \1,200,000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</si>
  <si>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               O  배움지기 용금으로  \1,900,000을 드렸습니다</t>
    <phoneticPr fontId="2" type="noConversion"/>
  </si>
  <si>
    <t xml:space="preserve">O 이 나라의 정치가 바로 서기를 …  고맙습니다 _( )_ </t>
    <phoneticPr fontId="2" type="noConversion"/>
  </si>
  <si>
    <t>공동수련</t>
    <phoneticPr fontId="2" type="noConversion"/>
  </si>
  <si>
    <t>* 2025년 3월 살림살이 안내해 드립니다 *</t>
    <phoneticPr fontId="2" type="noConversion"/>
  </si>
  <si>
    <t>다른 계좌의  2025년 3월 거래 내역</t>
    <phoneticPr fontId="2" type="noConversion"/>
  </si>
  <si>
    <t>3월말  잔액</t>
    <phoneticPr fontId="2" type="noConversion"/>
  </si>
  <si>
    <t>2025년 3월 살림동참금 계좌</t>
    <phoneticPr fontId="2" type="noConversion"/>
  </si>
  <si>
    <t>2025년  3월 작은집 생활비 계좌</t>
    <phoneticPr fontId="2" type="noConversion"/>
  </si>
  <si>
    <t>최이숙, 예금이자</t>
    <phoneticPr fontId="2" type="noConversion"/>
  </si>
  <si>
    <t>시설보수 자재비</t>
    <phoneticPr fontId="2" type="noConversion"/>
  </si>
  <si>
    <t>농사비(분사기)</t>
    <phoneticPr fontId="2" type="noConversion"/>
  </si>
  <si>
    <t>천지인 순례비</t>
    <phoneticPr fontId="2" type="noConversion"/>
  </si>
  <si>
    <t>바구니, 공책, 건전지</t>
    <phoneticPr fontId="2" type="noConversion"/>
  </si>
  <si>
    <t>연대비(후마 선물,
파티 스승 모심)</t>
    <phoneticPr fontId="2" type="noConversion"/>
  </si>
  <si>
    <t>배움지기 순례비</t>
    <phoneticPr fontId="2" type="noConversion"/>
  </si>
  <si>
    <t>새식구 책, 화분</t>
    <phoneticPr fontId="2" type="noConversion"/>
  </si>
  <si>
    <t>펌프 수리</t>
    <phoneticPr fontId="2" type="noConversion"/>
  </si>
  <si>
    <t>예금이자</t>
    <phoneticPr fontId="2" type="noConversion"/>
  </si>
  <si>
    <t>(입학금에서 옮겨옴)</t>
    <phoneticPr fontId="2" type="noConversion"/>
  </si>
  <si>
    <t>행주, 수세미, 세제</t>
    <phoneticPr fontId="2" type="noConversion"/>
  </si>
  <si>
    <t>작은집 연세</t>
    <phoneticPr fontId="2" type="noConversion"/>
  </si>
  <si>
    <t>쌀</t>
    <phoneticPr fontId="2" type="noConversion"/>
  </si>
  <si>
    <t>꼬막, 만두, 방앗간비</t>
    <phoneticPr fontId="2" type="noConversion"/>
  </si>
  <si>
    <t>욕실의자, 선풍기 수리</t>
    <phoneticPr fontId="2" type="noConversion"/>
  </si>
  <si>
    <t xml:space="preserve"> 하진, 은교, 예금이자 \900,439 입금</t>
    <phoneticPr fontId="2" type="noConversion"/>
  </si>
  <si>
    <t>김상숙, 조정신쌤 십시일반, 김지연, 예금이자 \953,489 입금</t>
    <phoneticPr fontId="2" type="noConversion"/>
  </si>
  <si>
    <t xml:space="preserve">               O  배움지기 용금으로  \2,000,000을 드렸습니다</t>
    <phoneticPr fontId="2" type="noConversion"/>
  </si>
  <si>
    <t>가  스</t>
    <phoneticPr fontId="2" type="noConversion"/>
  </si>
  <si>
    <t xml:space="preserve">                                             5개월(4월~8월)치 \3,000,000을 남겨놓은 것입니다.</t>
    <phoneticPr fontId="2" type="noConversion"/>
  </si>
  <si>
    <r>
      <t xml:space="preserve">( 작은집 통장     \2,000,000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</si>
  <si>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O 우리 올해도 잘 살아보아요 …  고맙습니다 _( )_ 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</si>
  <si>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\2,980,443은 6개월치를 선납한 1가족(학생 2명)의</t>
    </r>
    <phoneticPr fontId="2" type="noConversion"/>
  </si>
  <si>
    <t>순례 관련</t>
    <phoneticPr fontId="2" type="noConversion"/>
  </si>
  <si>
    <t>* 2025년 4월 살림살이 안내해 드립니다 *</t>
    <phoneticPr fontId="2" type="noConversion"/>
  </si>
  <si>
    <t>다른 계좌의  2025년 4월 거래 내역</t>
    <phoneticPr fontId="2" type="noConversion"/>
  </si>
  <si>
    <t>4월말  잔액</t>
    <phoneticPr fontId="2" type="noConversion"/>
  </si>
  <si>
    <t>2025년 4월 살림동참금 계좌</t>
    <phoneticPr fontId="2" type="noConversion"/>
  </si>
  <si>
    <t>농사 비용</t>
    <phoneticPr fontId="2" type="noConversion"/>
  </si>
  <si>
    <t>연대비(파티 맞이,
백인회, 시청 손님)</t>
    <phoneticPr fontId="2" type="noConversion"/>
  </si>
  <si>
    <t>수업재료비(도예, 수공예
앵무산 선물, 원고지)</t>
    <phoneticPr fontId="2" type="noConversion"/>
  </si>
  <si>
    <t>비품(소화기, 방석 리폼)</t>
    <phoneticPr fontId="2" type="noConversion"/>
  </si>
  <si>
    <t>김치냉장고 점검비</t>
    <phoneticPr fontId="2" type="noConversion"/>
  </si>
  <si>
    <r>
      <t xml:space="preserve">( 살림비 통장    \800,000   /   작은집 통장     \1,200,000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</si>
  <si>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>입학금 통장으로 보냄</t>
    <phoneticPr fontId="2" type="noConversion"/>
  </si>
  <si>
    <t xml:space="preserve"> 은교 \400,000 입금</t>
    <phoneticPr fontId="2" type="noConversion"/>
  </si>
  <si>
    <t xml:space="preserve">  민정동민민재, 김상숙, 조정신쌤 십시일반, 
  김안기(수호 아빠)  \1,350,000 입금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</si>
  <si>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(입학금 통장)  퇴교한 8학년 김수호의 입학금(\4,000,000)이 환불 되었습니다</t>
    </r>
    <phoneticPr fontId="2" type="noConversion"/>
  </si>
  <si>
    <r>
      <rPr>
        <sz val="12"/>
        <rFont val="맑은 고딕"/>
        <family val="3"/>
        <charset val="129"/>
      </rPr>
      <t xml:space="preserve">                    ②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(거름더미 통장)  김수호 아빠가 \1,000,000을 기부해 주셨습니다</t>
    </r>
    <phoneticPr fontId="2" type="noConversion"/>
  </si>
  <si>
    <r>
      <rPr>
        <sz val="12"/>
        <rFont val="맑은 고딕"/>
        <family val="3"/>
        <charset val="129"/>
      </rPr>
      <t xml:space="preserve">                                              </t>
    </r>
    <r>
      <rPr>
        <b/>
        <sz val="12"/>
        <color rgb="FF0070C0"/>
        <rFont val="맑은 고딕"/>
        <family val="3"/>
        <charset val="129"/>
        <scheme val="minor"/>
      </rPr>
      <t xml:space="preserve"> 고맙습니다  _( )_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</si>
  <si>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 xml:space="preserve">O 대한민국을 위해서 꼭 투표해요, 우리 …  고맙습니다 _( )_ </t>
    <phoneticPr fontId="2" type="noConversion"/>
  </si>
  <si>
    <t>(입학금 통장으로 보냄)</t>
    <phoneticPr fontId="2" type="noConversion"/>
  </si>
  <si>
    <t>* 2025년 5월 살림살이 안내해 드립니다 *</t>
    <phoneticPr fontId="2" type="noConversion"/>
  </si>
  <si>
    <t>다른 계좌의  2025년 5월 거래 내역</t>
    <phoneticPr fontId="2" type="noConversion"/>
  </si>
  <si>
    <t>5월말  잔액</t>
    <phoneticPr fontId="2" type="noConversion"/>
  </si>
  <si>
    <t>2025년 5월 살림동참금 계좌</t>
    <phoneticPr fontId="2" type="noConversion"/>
  </si>
  <si>
    <t>2025년  5월 작은집 생활비 계좌</t>
    <phoneticPr fontId="2" type="noConversion"/>
  </si>
  <si>
    <t>(입학금에서 옮겨옴)</t>
    <phoneticPr fontId="2" type="noConversion"/>
  </si>
  <si>
    <t>농사 비용(우렁이, 낫 등)</t>
    <phoneticPr fontId="2" type="noConversion"/>
  </si>
  <si>
    <t>일꾼 수련</t>
    <phoneticPr fontId="2" type="noConversion"/>
  </si>
  <si>
    <t>시설보수 자재비</t>
    <phoneticPr fontId="2" type="noConversion"/>
  </si>
  <si>
    <t>교부금 반환금</t>
    <phoneticPr fontId="2" type="noConversion"/>
  </si>
  <si>
    <t>수업재료비(장구채,
장명루 실, 단오 준비물)</t>
    <phoneticPr fontId="2" type="noConversion"/>
  </si>
  <si>
    <t xml:space="preserve"> 민정동민, 김상숙, 조정신쌤 십시일반 \234,000 입금</t>
    <phoneticPr fontId="2" type="noConversion"/>
  </si>
  <si>
    <t xml:space="preserve">  마음사랑, 은교 \500,000 입금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</si>
  <si>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\1,772,053은 6개월치를 선납한 1가족(학생 2명)의</t>
    </r>
    <phoneticPr fontId="2" type="noConversion"/>
  </si>
  <si>
    <t xml:space="preserve">                                             3개월(6월~8월)치 \1,800,000을 남겨놓은 것입니다.</t>
    <phoneticPr fontId="2" type="noConversion"/>
  </si>
  <si>
    <r>
      <t xml:space="preserve">(   살림비 통장      \2,000,000 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</si>
  <si>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O    이 세상에 착한 전쟁, 정의로운 전쟁은 없습니다 …  고맙습니다 _( )_ </t>
    <phoneticPr fontId="2" type="noConversion"/>
  </si>
  <si>
    <t>* 2025년 6월 살림살이 안내해 드립니다 *</t>
    <phoneticPr fontId="2" type="noConversion"/>
  </si>
  <si>
    <t>다른 계좌의  2025년 6월 거래 내역</t>
    <phoneticPr fontId="2" type="noConversion"/>
  </si>
  <si>
    <t>6월말  잔액</t>
    <phoneticPr fontId="2" type="noConversion"/>
  </si>
  <si>
    <t>2025년 6월 살림동참금 계좌</t>
    <phoneticPr fontId="2" type="noConversion"/>
  </si>
  <si>
    <t>2025년  6월 작은집 생활비 계좌</t>
    <phoneticPr fontId="2" type="noConversion"/>
  </si>
  <si>
    <t>예금 이자</t>
    <phoneticPr fontId="2" type="noConversion"/>
  </si>
  <si>
    <t>농사 비용(모내기)</t>
    <phoneticPr fontId="2" type="noConversion"/>
  </si>
  <si>
    <t>배움지기 순례</t>
    <phoneticPr fontId="2" type="noConversion"/>
  </si>
  <si>
    <t>수업재료비(수공예)</t>
    <phoneticPr fontId="2" type="noConversion"/>
  </si>
  <si>
    <t>연대비(길벗 맞이)</t>
    <phoneticPr fontId="2" type="noConversion"/>
  </si>
  <si>
    <t>예금 이자</t>
    <phoneticPr fontId="2" type="noConversion"/>
  </si>
  <si>
    <t>작은집 비품</t>
    <phoneticPr fontId="2" type="noConversion"/>
  </si>
  <si>
    <t>라면, 조청</t>
    <phoneticPr fontId="2" type="noConversion"/>
  </si>
  <si>
    <t xml:space="preserve">               O  배움지기 용금으로  \2,500,000을 드렸습니다</t>
    <phoneticPr fontId="2" type="noConversion"/>
  </si>
  <si>
    <r>
      <t xml:space="preserve">(   살림비 통장   \1,000,000    /     작은집 통장   \1,500,000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</si>
  <si>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\1,482,434는 6개월치를 선납한 1가족(학생 2명)의</t>
    </r>
    <phoneticPr fontId="2" type="noConversion"/>
  </si>
  <si>
    <t xml:space="preserve">                                             2개월(7월~8월)치 \1,200,000을 남겨놓은 것입니다.</t>
    <phoneticPr fontId="2" type="noConversion"/>
  </si>
  <si>
    <t>가  스</t>
    <phoneticPr fontId="2" type="noConversion"/>
  </si>
  <si>
    <t xml:space="preserve"> 마음사랑, 하진, 은교, 예금이자 \1,100,271 입금</t>
    <phoneticPr fontId="2" type="noConversion"/>
  </si>
  <si>
    <r>
      <rPr>
        <sz val="12"/>
        <rFont val="맑은 고딕"/>
        <family val="3"/>
        <charset val="129"/>
      </rPr>
      <t xml:space="preserve">                    ②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(거름더미)  [고용부 출산육아] 이름으로 \8,700,000이 입금되었습니다</t>
    </r>
    <phoneticPr fontId="2" type="noConversion"/>
  </si>
  <si>
    <t xml:space="preserve">  민정동민, 김상숙, 고용부 출산육아, 조정신쌤 십시일반
  예금이자   \9,037,186 입금</t>
    <phoneticPr fontId="2" type="noConversion"/>
  </si>
  <si>
    <t xml:space="preserve">O    지금 비가 많이 오고있습니다..  모두 무탈하시길…  _( )_ </t>
    <phoneticPr fontId="2" type="noConversion"/>
  </si>
  <si>
    <t>* 2025년 7월 살림살이 안내해 드립니다 *</t>
    <phoneticPr fontId="2" type="noConversion"/>
  </si>
  <si>
    <t>다른 계좌의  2025년 7월 거래 내역</t>
    <phoneticPr fontId="2" type="noConversion"/>
  </si>
  <si>
    <t>7월말  잔액</t>
    <phoneticPr fontId="2" type="noConversion"/>
  </si>
  <si>
    <t>2025년 7월 살림동참금 계좌</t>
    <phoneticPr fontId="2" type="noConversion"/>
  </si>
  <si>
    <t>2025년  7월 작은집 생활비 계좌</t>
    <phoneticPr fontId="2" type="noConversion"/>
  </si>
  <si>
    <t>농사 비용(6월~7월)</t>
    <phoneticPr fontId="2" type="noConversion"/>
  </si>
  <si>
    <t>일꾼 수련</t>
    <phoneticPr fontId="2" type="noConversion"/>
  </si>
  <si>
    <t>종량제 봉투</t>
    <phoneticPr fontId="2" type="noConversion"/>
  </si>
  <si>
    <t>고추장 재료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</si>
  <si>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\611,374는 6개월치를 선납한 1가족(학생 2명)의</t>
    </r>
    <phoneticPr fontId="2" type="noConversion"/>
  </si>
  <si>
    <t xml:space="preserve">                                             1개월(8월)치 \600,000을 남겨놓은 것입니다.</t>
    <phoneticPr fontId="2" type="noConversion"/>
  </si>
  <si>
    <r>
      <t xml:space="preserve">(   살림비 통장   \600,000    /     작은집 통장   \2,300,000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</si>
  <si>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               O  배움지기 용금으로  \2,900,000을 드렸습니다</t>
    <phoneticPr fontId="2" type="noConversion"/>
  </si>
  <si>
    <t xml:space="preserve">  자인, 김상숙 \60,000 입금</t>
    <phoneticPr fontId="2" type="noConversion"/>
  </si>
  <si>
    <t xml:space="preserve">  은교 \400,000 입금</t>
    <phoneticPr fontId="2" type="noConversion"/>
  </si>
  <si>
    <t xml:space="preserve">O    날씨가 덥습니다..  그럴수록 눈 마주치면 웃어주시길…  _( )_ </t>
    <phoneticPr fontId="2" type="noConversion"/>
  </si>
  <si>
    <t>* 2025년 8월 살림살이 안내해 드립니다 *</t>
    <phoneticPr fontId="2" type="noConversion"/>
  </si>
  <si>
    <t>다른 계좌의  2025년 8월 거래 내역</t>
    <phoneticPr fontId="2" type="noConversion"/>
  </si>
  <si>
    <t>8월말  잔액</t>
    <phoneticPr fontId="2" type="noConversion"/>
  </si>
  <si>
    <t>2025년 8월 살림동참금 계좌</t>
    <phoneticPr fontId="2" type="noConversion"/>
  </si>
  <si>
    <t>2025년  8월 작은집 생활비 계좌</t>
    <phoneticPr fontId="2" type="noConversion"/>
  </si>
  <si>
    <t>농사 비용</t>
    <phoneticPr fontId="2" type="noConversion"/>
  </si>
  <si>
    <t>종량제 봉투, 교실 비품
대평폐기물 수거, 우편료</t>
    <phoneticPr fontId="2" type="noConversion"/>
  </si>
  <si>
    <t>어머니교사 모임
배움지기 부산 교통비</t>
    <phoneticPr fontId="2" type="noConversion"/>
  </si>
  <si>
    <t>수업 재료비(빛칠하기)</t>
    <phoneticPr fontId="2" type="noConversion"/>
  </si>
  <si>
    <t>생활지기 이불셋트</t>
    <phoneticPr fontId="2" type="noConversion"/>
  </si>
  <si>
    <r>
      <t xml:space="preserve">(   살림비 통장   \1,400,000    /     작은집 통장   \1,500,000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</si>
  <si>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  하진 \500,000 입금</t>
    <phoneticPr fontId="2" type="noConversion"/>
  </si>
  <si>
    <t xml:space="preserve">  김상숙, 고용부 출산육아 \980,000 입금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</si>
  <si>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(거름더미 통장)  배움터 관사 공사비로 \8,000,000을 [관옥나무도서관]</t>
    </r>
    <phoneticPr fontId="2" type="noConversion"/>
  </si>
  <si>
    <r>
      <rPr>
        <sz val="12"/>
        <rFont val="맑은 고딕"/>
        <family val="3"/>
        <charset val="129"/>
      </rPr>
      <t xml:space="preserve">                    ②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(거름더미 통장)  [고용부 출산육아] 이름으로 \900,000이 입금되었습니다</t>
    </r>
    <phoneticPr fontId="2" type="noConversion"/>
  </si>
  <si>
    <t xml:space="preserve">                                               통장으로 보냈습니다.</t>
    <phoneticPr fontId="2" type="noConversion"/>
  </si>
  <si>
    <t xml:space="preserve">O    무더운 여름을 이겨낸 우리 모두에게 박수를~~~ _( )_ </t>
    <phoneticPr fontId="2" type="noConversion"/>
  </si>
  <si>
    <t>생활지기 이불</t>
    <phoneticPr fontId="2" type="noConversion"/>
  </si>
  <si>
    <t>* 2025년 9월 살림살이 안내해 드립니다 *</t>
    <phoneticPr fontId="2" type="noConversion"/>
  </si>
  <si>
    <t>다른 계좌의  2025년 9월 거래 내역</t>
    <phoneticPr fontId="2" type="noConversion"/>
  </si>
  <si>
    <t>9월말  잔액</t>
    <phoneticPr fontId="2" type="noConversion"/>
  </si>
  <si>
    <t>2025년 9월 살림동참금 계좌</t>
    <phoneticPr fontId="2" type="noConversion"/>
  </si>
  <si>
    <t>2025년  9월 작은집 생활비 계좌</t>
    <phoneticPr fontId="2" type="noConversion"/>
  </si>
  <si>
    <t>(입학금에서 옮겨옴)</t>
    <phoneticPr fontId="2" type="noConversion"/>
  </si>
  <si>
    <t>예금 이자</t>
    <phoneticPr fontId="2" type="noConversion"/>
  </si>
  <si>
    <t>컴퓨터 수리</t>
    <phoneticPr fontId="2" type="noConversion"/>
  </si>
  <si>
    <t>배움터 주민세</t>
    <phoneticPr fontId="2" type="noConversion"/>
  </si>
  <si>
    <t>천일회향 준비물</t>
    <phoneticPr fontId="2" type="noConversion"/>
  </si>
  <si>
    <t>청소 도구</t>
    <phoneticPr fontId="2" type="noConversion"/>
  </si>
  <si>
    <t>예금 이자</t>
    <phoneticPr fontId="2" type="noConversion"/>
  </si>
  <si>
    <t>(거름더미에서 옮겨옴)</t>
    <phoneticPr fontId="2" type="noConversion"/>
  </si>
  <si>
    <t>쌀</t>
    <phoneticPr fontId="2" type="noConversion"/>
  </si>
  <si>
    <t>(영어) 쿠키 재료비</t>
    <phoneticPr fontId="2" type="noConversion"/>
  </si>
  <si>
    <t>오븐 접시</t>
    <phoneticPr fontId="2" type="noConversion"/>
  </si>
  <si>
    <t>주방 세제</t>
    <phoneticPr fontId="2" type="noConversion"/>
  </si>
  <si>
    <t>작은집 시계</t>
    <phoneticPr fontId="2" type="noConversion"/>
  </si>
  <si>
    <t>가스값</t>
    <phoneticPr fontId="2" type="noConversion"/>
  </si>
  <si>
    <t xml:space="preserve">               O  배움지기 용금으로  \2,700,000을 드렸습니다</t>
    <phoneticPr fontId="2" type="noConversion"/>
  </si>
  <si>
    <r>
      <t xml:space="preserve">(   살림비 통장   \1,100,000    /     작은집 통장   \1,600,000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</si>
  <si>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\2,491,634는 6개월치를 선납한 1가족(학생 2명)의</t>
    </r>
    <phoneticPr fontId="2" type="noConversion"/>
  </si>
  <si>
    <t xml:space="preserve">                                             선입금(\2,400,000)을 남겨놓은 것입니다.</t>
    <phoneticPr fontId="2" type="noConversion"/>
  </si>
  <si>
    <t xml:space="preserve">  김상숙, 자리타 감사비, 조정신쌤 십시일반,
  예금이자  \511,299 입금</t>
    <phoneticPr fontId="2" type="noConversion"/>
  </si>
  <si>
    <t xml:space="preserve">  예금이자  \457 입금</t>
    <phoneticPr fontId="2" type="noConversion"/>
  </si>
  <si>
    <t xml:space="preserve">O    9월달 살림비를  5가족이 입금하지 않으셨습니다...
      아무리 바쁘시더라도 잊지말아 주시기를 부탁드려요 ~~~ _( )_ </t>
    <phoneticPr fontId="2" type="noConversion"/>
  </si>
  <si>
    <t>교부금, 주민세</t>
    <phoneticPr fontId="2" type="noConversion"/>
  </si>
  <si>
    <t>* 2025년 10월 살림살이 안내해 드립니다 *</t>
    <phoneticPr fontId="2" type="noConversion"/>
  </si>
  <si>
    <t>2025년 10월 살림동참금 계좌</t>
    <phoneticPr fontId="2" type="noConversion"/>
  </si>
  <si>
    <t>2025년  10월 작은집 생활비 계좌</t>
    <phoneticPr fontId="2" type="noConversion"/>
  </si>
  <si>
    <t>다른 계좌의  2025년 10월 거래 내역</t>
    <phoneticPr fontId="2" type="noConversion"/>
  </si>
  <si>
    <t>10월말  잔액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</si>
  <si>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(살림비)  이번달 건강보험료는 휴복직보험료(\714,400/1인)가 청구되어 모두</t>
    </r>
    <phoneticPr fontId="2" type="noConversion"/>
  </si>
  <si>
    <t>전통주</t>
    <phoneticPr fontId="2" type="noConversion"/>
  </si>
  <si>
    <t>일꾼 수련</t>
    <phoneticPr fontId="2" type="noConversion"/>
  </si>
  <si>
    <t>새식구(포스터, 라벨, 현수막)</t>
    <phoneticPr fontId="2" type="noConversion"/>
  </si>
  <si>
    <t>손님(지혜학교,오딧세이)</t>
    <phoneticPr fontId="2" type="noConversion"/>
  </si>
  <si>
    <t>밤길 후미등</t>
    <phoneticPr fontId="2" type="noConversion"/>
  </si>
  <si>
    <t>보일러 기름</t>
    <phoneticPr fontId="2" type="noConversion"/>
  </si>
  <si>
    <t>전기밥솥, 공양간 집기</t>
    <phoneticPr fontId="2" type="noConversion"/>
  </si>
  <si>
    <t xml:space="preserve"> 하진 \500,000 입금</t>
    <phoneticPr fontId="2" type="noConversion"/>
  </si>
  <si>
    <t xml:space="preserve">  조정신쌤 십시일반 \165,000 입금</t>
    <phoneticPr fontId="2" type="noConversion"/>
  </si>
  <si>
    <t xml:space="preserve">               O  배움지기 용금으로  \1,800,000을 드렸습니다</t>
    <phoneticPr fontId="2" type="noConversion"/>
  </si>
  <si>
    <r>
      <t xml:space="preserve">(   살림비 통장   \1,100,000    /     작은집 통장   \700,000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</si>
  <si>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                                      \826,500(2인)이 출금될 예정이었으나, 잔액부족으로 \94,920은</t>
    <phoneticPr fontId="2" type="noConversion"/>
  </si>
  <si>
    <t xml:space="preserve">                                      다음달에 출금될 것입니다.</t>
    <phoneticPr fontId="2" type="noConversion"/>
  </si>
  <si>
    <r>
      <rPr>
        <sz val="12"/>
        <rFont val="맑은 고딕"/>
        <family val="3"/>
        <charset val="129"/>
      </rPr>
      <t xml:space="preserve">                    ②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(살림비)  이번달 퇴직적립금은 잔액부족으로 다음달에 출금 예정입니다</t>
    </r>
    <phoneticPr fontId="2" type="noConversion"/>
  </si>
  <si>
    <r>
      <rPr>
        <sz val="12"/>
        <rFont val="맑은 고딕"/>
        <family val="3"/>
        <charset val="129"/>
      </rPr>
      <t xml:space="preserve">                    ③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\1,731,444는 6개월치를 선납한 1가족(학생 2명)의</t>
    </r>
    <phoneticPr fontId="2" type="noConversion"/>
  </si>
  <si>
    <t xml:space="preserve">                                             선입금(\1,800,000)을 남겨놓은 것입니다.</t>
    <phoneticPr fontId="2" type="noConversion"/>
  </si>
  <si>
    <t xml:space="preserve">O    천지만물의 은혜로 제가 삽니다…  고맙습니다 ~~ _( )_ </t>
    <phoneticPr fontId="2" type="noConversion"/>
  </si>
  <si>
    <t>* 2025년 11월 살림살이 안내해 드립니다 *</t>
    <phoneticPr fontId="2" type="noConversion"/>
  </si>
  <si>
    <t>다른 계좌의  2025년 11월 거래 내역</t>
    <phoneticPr fontId="2" type="noConversion"/>
  </si>
  <si>
    <t>11월말  잔액</t>
    <phoneticPr fontId="2" type="noConversion"/>
  </si>
  <si>
    <t>2025년 11월 살림동참금 계좌</t>
    <phoneticPr fontId="2" type="noConversion"/>
  </si>
  <si>
    <t>2025년  11월 작은집 생활비 계좌</t>
    <phoneticPr fontId="2" type="noConversion"/>
  </si>
  <si>
    <t>벼 도정비, 경운기 기름</t>
    <phoneticPr fontId="2" type="noConversion"/>
  </si>
  <si>
    <t>새식구(원서 봉투)</t>
    <phoneticPr fontId="2" type="noConversion"/>
  </si>
  <si>
    <t>퇴직적립금(10월분)</t>
    <phoneticPr fontId="2" type="noConversion"/>
  </si>
  <si>
    <t>손님맞이(법륜스님)</t>
    <phoneticPr fontId="2" type="noConversion"/>
  </si>
  <si>
    <t>종량제 봉투</t>
    <phoneticPr fontId="2" type="noConversion"/>
  </si>
  <si>
    <t>졸업생 목도리 실</t>
    <phoneticPr fontId="2" type="noConversion"/>
  </si>
  <si>
    <t>귤</t>
    <phoneticPr fontId="2" type="noConversion"/>
  </si>
  <si>
    <t>동치미 재료비</t>
    <phoneticPr fontId="2" type="noConversion"/>
  </si>
  <si>
    <t>가스값</t>
    <phoneticPr fontId="2" type="noConversion"/>
  </si>
  <si>
    <t xml:space="preserve">  테라코야학교, 김상숙, 조성신쌤 십시일반 \870,000 입금</t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</si>
  <si>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(살림비)  이번달 퇴직적립금은 잔액부족으로 다음달에 출금 예정입니다</t>
    </r>
    <phoneticPr fontId="2" type="noConversion"/>
  </si>
  <si>
    <r>
      <rPr>
        <sz val="12"/>
        <rFont val="맑은 고딕"/>
        <family val="3"/>
        <charset val="129"/>
      </rPr>
      <t xml:space="preserve">                    ②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\961,374는 6개월치를 선납한 1가족(학생 2명)의</t>
    </r>
    <phoneticPr fontId="2" type="noConversion"/>
  </si>
  <si>
    <t xml:space="preserve">                                             선입금(\1,200,000)을 남겨놓은 것입니다.</t>
    <phoneticPr fontId="2" type="noConversion"/>
  </si>
  <si>
    <r>
      <rPr>
        <sz val="12"/>
        <rFont val="맑은 고딕"/>
        <family val="3"/>
        <charset val="129"/>
      </rPr>
      <t xml:space="preserve">                    ③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(거름더미)  테라코야 학교에서 \700,000을 기부해 주셨습니다</t>
    </r>
    <phoneticPr fontId="2" type="noConversion"/>
  </si>
  <si>
    <t xml:space="preserve">               O  배움지기 용금으로  \1,300,000을 드렸습니다</t>
    <phoneticPr fontId="2" type="noConversion"/>
  </si>
  <si>
    <r>
      <t xml:space="preserve">(   살림비 통장   \100,000    /     작은집 통장   \1,200,000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</si>
  <si>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t xml:space="preserve">  (이번 달은 입금액이 없습니다)</t>
    <phoneticPr fontId="2" type="noConversion"/>
  </si>
  <si>
    <t xml:space="preserve">                                        고맙습니다 _( )_</t>
    <phoneticPr fontId="2" type="noConversion"/>
  </si>
  <si>
    <t xml:space="preserve">O    당신이 계셔 제가 있습니다…  고맙습니다 ~~ _( )_ </t>
    <phoneticPr fontId="2" type="noConversion"/>
  </si>
  <si>
    <t>* 2025년 12월 살림살이 안내해 드립니다 *</t>
    <phoneticPr fontId="2" type="noConversion"/>
  </si>
  <si>
    <t>다른 계좌의  2025년 12월 거래 내역</t>
    <phoneticPr fontId="2" type="noConversion"/>
  </si>
  <si>
    <t>12월말  잔액</t>
    <phoneticPr fontId="2" type="noConversion"/>
  </si>
  <si>
    <t>2025년 12월 살림동참금 계좌</t>
    <phoneticPr fontId="2" type="noConversion"/>
  </si>
  <si>
    <t>2025년  12월 작은집 생활비 계좌</t>
    <phoneticPr fontId="2" type="noConversion"/>
  </si>
  <si>
    <t>(입학금에서 옮겨옴)</t>
    <phoneticPr fontId="2" type="noConversion"/>
  </si>
  <si>
    <t>수공예 재료비, 공책</t>
    <phoneticPr fontId="2" type="noConversion"/>
  </si>
  <si>
    <t xml:space="preserve">콤바인, 양파 모종 </t>
    <phoneticPr fontId="2" type="noConversion"/>
  </si>
  <si>
    <t>퇴직적립금(11~12월분)</t>
    <phoneticPr fontId="2" type="noConversion"/>
  </si>
  <si>
    <t>졸업앨범 사진인화</t>
    <phoneticPr fontId="2" type="noConversion"/>
  </si>
  <si>
    <t>예금 이자</t>
    <phoneticPr fontId="2" type="noConversion"/>
  </si>
  <si>
    <t>예금  이자</t>
    <phoneticPr fontId="2" type="noConversion"/>
  </si>
  <si>
    <t>생굴</t>
    <phoneticPr fontId="2" type="noConversion"/>
  </si>
  <si>
    <t>작은집 샴푸</t>
    <phoneticPr fontId="2" type="noConversion"/>
  </si>
  <si>
    <t>쌀</t>
    <phoneticPr fontId="2" type="noConversion"/>
  </si>
  <si>
    <t>보일러 수리</t>
    <phoneticPr fontId="2" type="noConversion"/>
  </si>
  <si>
    <t xml:space="preserve">  하진, 예금이자 \2,000,075 입금</t>
    <phoneticPr fontId="2" type="noConversion"/>
  </si>
  <si>
    <t xml:space="preserve">  김상숙, 조정신쌤 십시일반, 고선일, 송명옥, 대기리교회,
   예금이자 \320,765 입금</t>
    <phoneticPr fontId="2" type="noConversion"/>
  </si>
  <si>
    <t xml:space="preserve">               O  배움지기 용금으로  \1,500,000을 드렸습니다</t>
    <phoneticPr fontId="2" type="noConversion"/>
  </si>
  <si>
    <r>
      <t xml:space="preserve">(   살림비 통장   \500,000    /     작은집 통장   \1,000,000 </t>
    </r>
    <r>
      <rPr>
        <sz val="12"/>
        <rFont val="맑은 고딕"/>
        <family val="3"/>
        <charset val="129"/>
        <scheme val="minor"/>
      </rPr>
      <t xml:space="preserve"> )</t>
    </r>
    <phoneticPr fontId="2" type="noConversion"/>
  </si>
  <si>
    <r>
      <rPr>
        <sz val="12"/>
        <rFont val="맑은 고딕"/>
        <family val="3"/>
        <charset val="129"/>
      </rPr>
      <t xml:space="preserve">                    ①</t>
    </r>
    <r>
      <rPr>
        <sz val="12"/>
        <rFont val="맑은 고딕"/>
        <family val="3"/>
        <charset val="129"/>
        <scheme val="minor"/>
      </rPr>
      <t xml:space="preserve"> </t>
    </r>
    <r>
      <rPr>
        <b/>
        <sz val="12"/>
        <color rgb="FF0070C0"/>
        <rFont val="맑은 고딕"/>
        <family val="3"/>
        <charset val="129"/>
        <scheme val="minor"/>
      </rPr>
      <t xml:space="preserve"> (작은집 통장)  잔액 \905,495는 6개월치를 선납한 1가족(학생 2명)의</t>
    </r>
    <phoneticPr fontId="2" type="noConversion"/>
  </si>
  <si>
    <t xml:space="preserve">                                             선입금(\900,000)을 남겨놓은 것입니다.</t>
    <phoneticPr fontId="2" type="noConversion"/>
  </si>
  <si>
    <t xml:space="preserve">O    날씨가 춥습니다…  모두 건강 챙기시길 ~~ _( )_ </t>
    <phoneticPr fontId="2" type="noConversion"/>
  </si>
  <si>
    <t>보일러 수리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</si>
</sst>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rgb="FF7030A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sz val="12"/>
      <color rgb="FF0070C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2"/>
      <color rgb="FF0070C0"/>
      <name val="맑은 고딕"/>
      <family val="3"/>
      <charset val="129"/>
    </font>
    <font>
      <b/>
      <sz val="14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1" fontId="3" fillId="0" borderId="2" xfId="1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2" fontId="3" fillId="0" borderId="0" xfId="2" applyFon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3" fillId="0" borderId="0" xfId="1" applyFont="1" applyAlignment="1">
      <alignment horizontal="right" vertical="center"/>
    </xf>
    <xf numFmtId="41" fontId="9" fillId="0" borderId="0" xfId="1" applyFont="1" applyBorder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10" fillId="0" borderId="17" xfId="1" applyFont="1" applyFill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41" fontId="5" fillId="8" borderId="17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41" fontId="11" fillId="6" borderId="26" xfId="1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9" borderId="22" xfId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2" fontId="18" fillId="0" borderId="19" xfId="2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41" fontId="5" fillId="0" borderId="17" xfId="1" applyFont="1" applyFill="1" applyBorder="1" applyAlignment="1">
      <alignment horizontal="center" vertical="center"/>
    </xf>
    <xf numFmtId="41" fontId="3" fillId="6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41" fontId="3" fillId="12" borderId="16" xfId="0" applyNumberFormat="1" applyFont="1" applyFill="1" applyBorder="1" applyAlignment="1">
      <alignment horizontal="center" vertical="center"/>
    </xf>
    <xf numFmtId="41" fontId="3" fillId="13" borderId="12" xfId="0" applyNumberFormat="1" applyFont="1" applyFill="1" applyBorder="1" applyAlignment="1">
      <alignment horizontal="center" vertical="center"/>
    </xf>
    <xf numFmtId="41" fontId="3" fillId="14" borderId="16" xfId="0" applyNumberFormat="1" applyFont="1" applyFill="1" applyBorder="1" applyAlignment="1">
      <alignment horizontal="center" vertical="center"/>
    </xf>
    <xf numFmtId="41" fontId="3" fillId="10" borderId="16" xfId="0" applyNumberFormat="1" applyFont="1" applyFill="1" applyBorder="1" applyAlignment="1">
      <alignment horizontal="center" vertical="center"/>
    </xf>
    <xf numFmtId="41" fontId="3" fillId="15" borderId="13" xfId="0" applyNumberFormat="1" applyFont="1" applyFill="1" applyBorder="1" applyAlignment="1">
      <alignment horizontal="center" vertical="center"/>
    </xf>
    <xf numFmtId="41" fontId="5" fillId="16" borderId="13" xfId="1" applyFont="1" applyFill="1" applyBorder="1" applyAlignment="1">
      <alignment horizontal="center" vertical="center"/>
    </xf>
    <xf numFmtId="41" fontId="3" fillId="18" borderId="13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1" fontId="20" fillId="7" borderId="17" xfId="1" applyFont="1" applyFill="1" applyBorder="1" applyAlignment="1">
      <alignment horizontal="center" vertical="center"/>
    </xf>
    <xf numFmtId="41" fontId="20" fillId="7" borderId="1" xfId="1" applyFont="1" applyFill="1" applyBorder="1" applyAlignment="1">
      <alignment horizontal="center" vertical="center"/>
    </xf>
    <xf numFmtId="41" fontId="20" fillId="7" borderId="8" xfId="1" applyFont="1" applyFill="1" applyBorder="1" applyAlignment="1">
      <alignment horizontal="center" vertical="center"/>
    </xf>
    <xf numFmtId="41" fontId="7" fillId="12" borderId="16" xfId="1" applyFont="1" applyFill="1" applyBorder="1" applyAlignment="1">
      <alignment horizontal="center" vertical="center"/>
    </xf>
    <xf numFmtId="41" fontId="7" fillId="13" borderId="18" xfId="0" applyNumberFormat="1" applyFont="1" applyFill="1" applyBorder="1" applyAlignment="1">
      <alignment horizontal="center" vertical="center"/>
    </xf>
    <xf numFmtId="41" fontId="7" fillId="15" borderId="18" xfId="0" applyNumberFormat="1" applyFont="1" applyFill="1" applyBorder="1" applyAlignment="1">
      <alignment horizontal="center" vertical="center"/>
    </xf>
    <xf numFmtId="41" fontId="7" fillId="8" borderId="17" xfId="1" applyFont="1" applyFill="1" applyBorder="1" applyAlignment="1">
      <alignment horizontal="center" vertical="center"/>
    </xf>
    <xf numFmtId="41" fontId="7" fillId="11" borderId="17" xfId="1" applyFont="1" applyFill="1" applyBorder="1" applyAlignment="1">
      <alignment horizontal="center" vertical="center"/>
    </xf>
    <xf numFmtId="41" fontId="20" fillId="3" borderId="6" xfId="1" applyFont="1" applyFill="1" applyBorder="1" applyAlignment="1">
      <alignment horizontal="center" vertical="center"/>
    </xf>
    <xf numFmtId="41" fontId="7" fillId="6" borderId="18" xfId="1" applyFont="1" applyFill="1" applyBorder="1" applyAlignment="1">
      <alignment horizontal="center" vertical="center"/>
    </xf>
    <xf numFmtId="41" fontId="7" fillId="13" borderId="16" xfId="1" applyFont="1" applyFill="1" applyBorder="1" applyAlignment="1">
      <alignment horizontal="center" vertical="center"/>
    </xf>
    <xf numFmtId="41" fontId="7" fillId="10" borderId="16" xfId="1" applyFont="1" applyFill="1" applyBorder="1" applyAlignment="1">
      <alignment horizontal="center" vertical="center"/>
    </xf>
    <xf numFmtId="41" fontId="7" fillId="8" borderId="24" xfId="1" applyFont="1" applyFill="1" applyBorder="1" applyAlignment="1">
      <alignment horizontal="center" vertical="center"/>
    </xf>
    <xf numFmtId="41" fontId="7" fillId="5" borderId="10" xfId="1" applyFont="1" applyFill="1" applyBorder="1" applyAlignment="1">
      <alignment horizontal="center" vertical="center"/>
    </xf>
    <xf numFmtId="41" fontId="3" fillId="15" borderId="12" xfId="0" applyNumberFormat="1" applyFont="1" applyFill="1" applyBorder="1" applyAlignment="1">
      <alignment horizontal="center" vertical="center"/>
    </xf>
    <xf numFmtId="41" fontId="7" fillId="11" borderId="24" xfId="1" applyFont="1" applyFill="1" applyBorder="1" applyAlignment="1">
      <alignment horizontal="center" vertical="center"/>
    </xf>
    <xf numFmtId="41" fontId="7" fillId="17" borderId="12" xfId="0" applyNumberFormat="1" applyFont="1" applyFill="1" applyBorder="1" applyAlignment="1">
      <alignment horizontal="center" vertical="center"/>
    </xf>
    <xf numFmtId="41" fontId="7" fillId="8" borderId="40" xfId="1" applyFont="1" applyFill="1" applyBorder="1" applyAlignment="1">
      <alignment horizontal="center" vertical="center"/>
    </xf>
    <xf numFmtId="41" fontId="3" fillId="17" borderId="16" xfId="0" applyNumberFormat="1" applyFont="1" applyFill="1" applyBorder="1" applyAlignment="1">
      <alignment horizontal="center" vertical="center"/>
    </xf>
    <xf numFmtId="41" fontId="7" fillId="18" borderId="18" xfId="0" applyNumberFormat="1" applyFont="1" applyFill="1" applyBorder="1" applyAlignment="1">
      <alignment horizontal="center" vertical="center"/>
    </xf>
    <xf numFmtId="41" fontId="7" fillId="11" borderId="13" xfId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1" fontId="3" fillId="0" borderId="33" xfId="1" applyFont="1" applyBorder="1" applyAlignment="1">
      <alignment horizontal="center" vertical="center"/>
    </xf>
    <xf numFmtId="41" fontId="3" fillId="0" borderId="42" xfId="1" applyFont="1" applyBorder="1" applyAlignment="1">
      <alignment horizontal="center" vertical="center"/>
    </xf>
    <xf numFmtId="41" fontId="3" fillId="0" borderId="34" xfId="1" applyFont="1" applyBorder="1" applyAlignment="1">
      <alignment horizontal="center" vertical="center"/>
    </xf>
    <xf numFmtId="41" fontId="3" fillId="3" borderId="19" xfId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1" fontId="3" fillId="0" borderId="29" xfId="1" applyFont="1" applyBorder="1" applyAlignment="1">
      <alignment horizontal="center" vertical="center"/>
    </xf>
    <xf numFmtId="41" fontId="3" fillId="0" borderId="43" xfId="1" applyFont="1" applyBorder="1" applyAlignment="1">
      <alignment horizontal="center" vertical="center"/>
    </xf>
    <xf numFmtId="41" fontId="3" fillId="0" borderId="30" xfId="1" applyFont="1" applyBorder="1" applyAlignment="1">
      <alignment horizontal="center" vertical="center"/>
    </xf>
    <xf numFmtId="41" fontId="15" fillId="0" borderId="30" xfId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37" xfId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1" fontId="3" fillId="5" borderId="19" xfId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1" fontId="3" fillId="0" borderId="39" xfId="1" applyFont="1" applyBorder="1" applyAlignment="1">
      <alignment horizontal="center" vertical="center"/>
    </xf>
    <xf numFmtId="41" fontId="7" fillId="6" borderId="17" xfId="1" applyFont="1" applyFill="1" applyBorder="1" applyAlignment="1">
      <alignment horizontal="center" vertical="center"/>
    </xf>
    <xf numFmtId="41" fontId="7" fillId="6" borderId="1" xfId="1" applyFont="1" applyFill="1" applyBorder="1" applyAlignment="1">
      <alignment horizontal="center" vertical="center"/>
    </xf>
    <xf numFmtId="41" fontId="7" fillId="6" borderId="8" xfId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1" fontId="7" fillId="19" borderId="13" xfId="0" applyNumberFormat="1" applyFont="1" applyFill="1" applyBorder="1" applyAlignment="1">
      <alignment horizontal="center" vertical="center"/>
    </xf>
    <xf numFmtId="41" fontId="9" fillId="0" borderId="44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4" fillId="0" borderId="0" xfId="1" applyFont="1" applyBorder="1" applyAlignment="1">
      <alignment horizontal="left" vertical="center"/>
    </xf>
    <xf numFmtId="42" fontId="18" fillId="0" borderId="0" xfId="2" applyFont="1" applyBorder="1" applyAlignment="1">
      <alignment horizontal="center" vertical="center"/>
    </xf>
    <xf numFmtId="41" fontId="3" fillId="19" borderId="16" xfId="1" applyFont="1" applyFill="1" applyBorder="1" applyAlignment="1">
      <alignment horizontal="center" vertical="center"/>
    </xf>
    <xf numFmtId="41" fontId="3" fillId="9" borderId="12" xfId="1" applyFont="1" applyFill="1" applyBorder="1" applyAlignment="1">
      <alignment horizontal="center" vertical="center"/>
    </xf>
    <xf numFmtId="41" fontId="4" fillId="0" borderId="44" xfId="1" applyFont="1" applyBorder="1" applyAlignment="1">
      <alignment horizontal="center" vertical="center"/>
    </xf>
    <xf numFmtId="41" fontId="9" fillId="0" borderId="42" xfId="1" applyFont="1" applyFill="1" applyBorder="1" applyAlignment="1">
      <alignment horizontal="center" vertical="center"/>
    </xf>
    <xf numFmtId="41" fontId="9" fillId="0" borderId="43" xfId="1" applyFont="1" applyFill="1" applyBorder="1" applyAlignment="1">
      <alignment horizontal="center" vertical="center"/>
    </xf>
    <xf numFmtId="41" fontId="15" fillId="0" borderId="43" xfId="1" applyFont="1" applyFill="1" applyBorder="1" applyAlignment="1">
      <alignment horizontal="center" vertical="center"/>
    </xf>
    <xf numFmtId="41" fontId="15" fillId="0" borderId="29" xfId="1" applyFont="1" applyBorder="1" applyAlignment="1">
      <alignment horizontal="center" vertical="center"/>
    </xf>
    <xf numFmtId="41" fontId="9" fillId="0" borderId="44" xfId="1" applyFont="1" applyFill="1" applyBorder="1" applyAlignment="1">
      <alignment horizontal="center" vertical="center"/>
    </xf>
    <xf numFmtId="41" fontId="7" fillId="9" borderId="18" xfId="1" applyFont="1" applyFill="1" applyBorder="1" applyAlignment="1">
      <alignment horizontal="center" vertical="center"/>
    </xf>
    <xf numFmtId="41" fontId="7" fillId="0" borderId="16" xfId="1" applyFont="1" applyFill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3" xfId="1" applyFont="1" applyFill="1" applyBorder="1" applyAlignment="1">
      <alignment horizontal="center" vertical="center"/>
    </xf>
    <xf numFmtId="41" fontId="5" fillId="0" borderId="16" xfId="1" applyFont="1" applyFill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20" borderId="16" xfId="0" applyNumberFormat="1" applyFont="1" applyFill="1" applyBorder="1" applyAlignment="1">
      <alignment horizontal="center" vertical="center"/>
    </xf>
    <xf numFmtId="41" fontId="3" fillId="4" borderId="13" xfId="0" applyNumberFormat="1" applyFont="1" applyFill="1" applyBorder="1" applyAlignment="1">
      <alignment horizontal="center" vertical="center"/>
    </xf>
    <xf numFmtId="41" fontId="3" fillId="0" borderId="46" xfId="1" applyFont="1" applyBorder="1" applyAlignment="1">
      <alignment horizontal="center" vertical="center"/>
    </xf>
    <xf numFmtId="41" fontId="3" fillId="0" borderId="47" xfId="1" applyFont="1" applyBorder="1" applyAlignment="1">
      <alignment horizontal="center" vertical="center"/>
    </xf>
    <xf numFmtId="41" fontId="3" fillId="0" borderId="48" xfId="1" applyFont="1" applyBorder="1" applyAlignment="1">
      <alignment horizontal="center" vertical="center"/>
    </xf>
    <xf numFmtId="41" fontId="3" fillId="0" borderId="49" xfId="1" applyFont="1" applyBorder="1" applyAlignment="1">
      <alignment horizontal="center" vertical="center"/>
    </xf>
    <xf numFmtId="41" fontId="3" fillId="5" borderId="50" xfId="1" applyFont="1" applyFill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14" borderId="18" xfId="0" applyNumberFormat="1" applyFont="1" applyFill="1" applyBorder="1" applyAlignment="1">
      <alignment horizontal="center" vertical="center"/>
    </xf>
    <xf numFmtId="41" fontId="7" fillId="4" borderId="18" xfId="0" applyNumberFormat="1" applyFont="1" applyFill="1" applyBorder="1" applyAlignment="1">
      <alignment horizontal="center" vertical="center"/>
    </xf>
    <xf numFmtId="41" fontId="3" fillId="0" borderId="51" xfId="1" applyFont="1" applyBorder="1" applyAlignment="1">
      <alignment horizontal="center" vertical="center"/>
    </xf>
    <xf numFmtId="41" fontId="5" fillId="19" borderId="13" xfId="0" applyNumberFormat="1" applyFont="1" applyFill="1" applyBorder="1" applyAlignment="1">
      <alignment horizontal="center" vertical="center"/>
    </xf>
    <xf numFmtId="41" fontId="3" fillId="3" borderId="20" xfId="1" applyFont="1" applyFill="1" applyBorder="1" applyAlignment="1">
      <alignment horizontal="center" vertical="center"/>
    </xf>
    <xf numFmtId="41" fontId="3" fillId="3" borderId="21" xfId="1" applyFont="1" applyFill="1" applyBorder="1" applyAlignment="1">
      <alignment horizontal="center" vertical="center"/>
    </xf>
    <xf numFmtId="41" fontId="3" fillId="0" borderId="11" xfId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1" fontId="9" fillId="0" borderId="29" xfId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41" fontId="16" fillId="0" borderId="15" xfId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1" fontId="16" fillId="0" borderId="15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1" fontId="25" fillId="0" borderId="15" xfId="1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41" fontId="14" fillId="10" borderId="15" xfId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1" fontId="14" fillId="0" borderId="17" xfId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41" fontId="14" fillId="0" borderId="15" xfId="1" applyFont="1" applyFill="1" applyBorder="1" applyAlignment="1">
      <alignment horizontal="center" vertical="center"/>
    </xf>
    <xf numFmtId="42" fontId="18" fillId="0" borderId="6" xfId="2" applyFont="1" applyBorder="1" applyAlignment="1">
      <alignment horizontal="center" vertical="center"/>
    </xf>
    <xf numFmtId="41" fontId="9" fillId="0" borderId="36" xfId="1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41" fontId="11" fillId="6" borderId="16" xfId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41" fontId="5" fillId="8" borderId="18" xfId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41" fontId="9" fillId="0" borderId="0" xfId="1" applyFont="1" applyFill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1" fontId="21" fillId="0" borderId="0" xfId="1" applyFont="1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5" borderId="10" xfId="0" applyFont="1" applyFill="1" applyBorder="1" applyAlignment="1">
      <alignment horizontal="center" vertical="center"/>
    </xf>
    <xf numFmtId="41" fontId="16" fillId="0" borderId="32" xfId="1" applyFont="1" applyBorder="1" applyAlignment="1">
      <alignment horizontal="left" vertical="center" wrapText="1"/>
    </xf>
    <xf numFmtId="41" fontId="16" fillId="0" borderId="33" xfId="1" applyFont="1" applyBorder="1" applyAlignment="1">
      <alignment horizontal="left" vertical="center"/>
    </xf>
    <xf numFmtId="41" fontId="16" fillId="0" borderId="34" xfId="1" applyFont="1" applyBorder="1" applyAlignment="1">
      <alignment horizontal="left" vertical="center"/>
    </xf>
    <xf numFmtId="41" fontId="16" fillId="0" borderId="9" xfId="1" applyFont="1" applyBorder="1" applyAlignment="1">
      <alignment horizontal="left" vertical="center"/>
    </xf>
    <xf numFmtId="41" fontId="16" fillId="0" borderId="1" xfId="1" applyFont="1" applyBorder="1" applyAlignment="1">
      <alignment horizontal="left" vertical="center"/>
    </xf>
    <xf numFmtId="41" fontId="16" fillId="0" borderId="8" xfId="1" applyFont="1" applyBorder="1" applyAlignment="1">
      <alignment horizontal="left" vertical="center"/>
    </xf>
    <xf numFmtId="0" fontId="18" fillId="5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CCFF66"/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33"/>
  <sheetViews>
    <sheetView workbookViewId="0">
      <pane xSplit="1" topLeftCell="B1" activePane="topRight" state="frozen"/>
      <selection pane="topRight" activeCell="J13" sqref="J13"/>
    </sheetView>
  </sheetViews>
  <sheetFormatPr defaultColWidth="15.19921875" defaultRowHeight="17.399999999999999" customHeight="1"/>
  <cols>
    <col min="1" max="1" width="14.296875" style="1" customWidth="1"/>
    <col min="2" max="5" width="11" style="2" customWidth="1"/>
    <col min="6" max="13" width="11" style="1" customWidth="1"/>
    <col min="14" max="14" width="12.19921875" style="1" customWidth="1"/>
    <col min="15" max="16384" width="15.19921875" style="1"/>
  </cols>
  <sheetData>
    <row r="1" spans="1:16" ht="17.399999999999999" customHeight="1">
      <c r="A1" s="184" t="s">
        <v>69</v>
      </c>
      <c r="B1" s="149"/>
      <c r="C1" s="20" t="s">
        <v>38</v>
      </c>
      <c r="D1" s="19"/>
      <c r="E1" s="20"/>
      <c r="F1" s="21"/>
    </row>
    <row r="2" spans="1:16" ht="10.5" customHeight="1" thickBot="1">
      <c r="A2" s="184"/>
      <c r="B2" s="1"/>
      <c r="C2" s="18"/>
      <c r="D2" s="12"/>
      <c r="E2" s="18"/>
    </row>
    <row r="3" spans="1:16" ht="15.75" customHeight="1">
      <c r="A3" s="184"/>
      <c r="B3" s="28" t="s">
        <v>36</v>
      </c>
      <c r="C3" s="31" t="s">
        <v>37</v>
      </c>
      <c r="D3" s="28" t="s">
        <v>12</v>
      </c>
      <c r="E3" s="31" t="s">
        <v>19</v>
      </c>
      <c r="F3" s="28" t="s">
        <v>20</v>
      </c>
      <c r="G3" s="31" t="s">
        <v>21</v>
      </c>
      <c r="H3" s="28" t="s">
        <v>22</v>
      </c>
      <c r="I3" s="31" t="s">
        <v>23</v>
      </c>
      <c r="J3" s="28" t="s">
        <v>24</v>
      </c>
      <c r="K3" s="31" t="s">
        <v>25</v>
      </c>
      <c r="L3" s="28" t="s">
        <v>40</v>
      </c>
      <c r="M3" s="31" t="s">
        <v>42</v>
      </c>
      <c r="N3" s="65" t="s">
        <v>26</v>
      </c>
    </row>
    <row r="4" spans="1:16" ht="15.75" customHeight="1">
      <c r="A4" s="3" t="s">
        <v>0</v>
      </c>
      <c r="B4" s="29"/>
      <c r="D4" s="32"/>
      <c r="E4" s="1"/>
      <c r="F4" s="32"/>
      <c r="H4" s="32"/>
      <c r="J4" s="32"/>
      <c r="L4" s="32"/>
    </row>
    <row r="5" spans="1:16" ht="18.149999999999999" customHeight="1">
      <c r="A5" s="23" t="s">
        <v>27</v>
      </c>
      <c r="B5" s="118">
        <v>59472</v>
      </c>
      <c r="C5" s="119">
        <f t="shared" ref="C5" si="0">B33</f>
        <v>20042</v>
      </c>
      <c r="D5" s="128">
        <f>C33</f>
        <v>41702</v>
      </c>
      <c r="E5" s="53">
        <f t="shared" ref="E5:H5" si="1">D33</f>
        <v>19615</v>
      </c>
      <c r="F5" s="60">
        <f t="shared" si="1"/>
        <v>56355</v>
      </c>
      <c r="G5" s="61">
        <f t="shared" si="1"/>
        <v>1725</v>
      </c>
      <c r="H5" s="62">
        <f t="shared" si="1"/>
        <v>132726</v>
      </c>
      <c r="I5" s="82">
        <f>H33</f>
        <v>4626</v>
      </c>
      <c r="J5" s="86">
        <f>I33</f>
        <v>26306</v>
      </c>
      <c r="K5" s="66">
        <f>J33</f>
        <v>15965</v>
      </c>
      <c r="L5" s="134">
        <f>K33</f>
        <v>7135</v>
      </c>
      <c r="M5" s="135">
        <f>L33</f>
        <v>23005</v>
      </c>
      <c r="N5" s="133">
        <f>B5</f>
        <v>59472</v>
      </c>
    </row>
    <row r="6" spans="1:16" ht="18.149999999999999" customHeight="1">
      <c r="A6" s="103" t="s">
        <v>1</v>
      </c>
      <c r="B6" s="91">
        <v>3150000</v>
      </c>
      <c r="C6" s="90">
        <v>3050000</v>
      </c>
      <c r="D6" s="91">
        <v>4300000</v>
      </c>
      <c r="E6" s="90">
        <v>3050000</v>
      </c>
      <c r="F6" s="91">
        <v>4350000</v>
      </c>
      <c r="G6" s="90">
        <v>3850000</v>
      </c>
      <c r="H6" s="91">
        <v>3150000</v>
      </c>
      <c r="I6" s="90">
        <v>3800000</v>
      </c>
      <c r="J6" s="91">
        <v>2300000</v>
      </c>
      <c r="K6" s="92">
        <v>2500000</v>
      </c>
      <c r="L6" s="91">
        <v>2500000</v>
      </c>
      <c r="M6" s="92">
        <v>2500000</v>
      </c>
      <c r="N6" s="136">
        <f>SUM(B6:M6)</f>
        <v>38500000</v>
      </c>
    </row>
    <row r="7" spans="1:16" ht="18.149999999999999" customHeight="1">
      <c r="A7" s="99" t="s">
        <v>45</v>
      </c>
      <c r="B7" s="170">
        <v>2000000</v>
      </c>
      <c r="C7" s="169">
        <v>1700000</v>
      </c>
      <c r="D7" s="101">
        <v>720153</v>
      </c>
      <c r="E7" s="100">
        <v>2200000</v>
      </c>
      <c r="F7" s="101">
        <v>1160000</v>
      </c>
      <c r="G7" s="100">
        <v>191</v>
      </c>
      <c r="H7" s="101">
        <v>900000</v>
      </c>
      <c r="I7" s="100">
        <v>700000</v>
      </c>
      <c r="J7" s="101">
        <v>1890149</v>
      </c>
      <c r="K7" s="102">
        <v>1450000</v>
      </c>
      <c r="L7" s="101">
        <v>870000</v>
      </c>
      <c r="M7" s="102">
        <v>2300063</v>
      </c>
      <c r="N7" s="139">
        <f>SUM(B7:M7)</f>
        <v>15890556</v>
      </c>
    </row>
    <row r="8" spans="1:16" ht="24.75" customHeight="1">
      <c r="A8" s="24" t="s">
        <v>9</v>
      </c>
      <c r="B8" s="107">
        <f>SUM(B6:B7)+B5</f>
        <v>5209472</v>
      </c>
      <c r="C8" s="108">
        <f t="shared" ref="C8" si="2">SUM(C6:C7)+C5</f>
        <v>4770042</v>
      </c>
      <c r="D8" s="107">
        <f t="shared" ref="D8:K8" si="3">SUM(D6:D7)+D5</f>
        <v>5061855</v>
      </c>
      <c r="E8" s="108">
        <f t="shared" si="3"/>
        <v>5269615</v>
      </c>
      <c r="F8" s="107">
        <f t="shared" si="3"/>
        <v>5566355</v>
      </c>
      <c r="G8" s="108">
        <f t="shared" si="3"/>
        <v>3851916</v>
      </c>
      <c r="H8" s="107">
        <f t="shared" si="3"/>
        <v>4182726</v>
      </c>
      <c r="I8" s="108">
        <f t="shared" si="3"/>
        <v>4504626</v>
      </c>
      <c r="J8" s="107">
        <f t="shared" si="3"/>
        <v>4216455</v>
      </c>
      <c r="K8" s="109">
        <f t="shared" si="3"/>
        <v>3965965</v>
      </c>
      <c r="L8" s="107">
        <f t="shared" ref="L8:M8" si="4">SUM(L6:L7)+L5</f>
        <v>3377135</v>
      </c>
      <c r="M8" s="109">
        <f t="shared" si="4"/>
        <v>4823068</v>
      </c>
      <c r="N8" s="109">
        <f>SUM(N5:N7)</f>
        <v>54450028</v>
      </c>
    </row>
    <row r="9" spans="1:16" ht="10.5" customHeight="1">
      <c r="B9" s="29"/>
      <c r="D9" s="32"/>
      <c r="E9" s="1"/>
      <c r="F9" s="32"/>
      <c r="H9" s="32"/>
      <c r="J9" s="32"/>
      <c r="L9" s="32"/>
    </row>
    <row r="10" spans="1:16" ht="17.399999999999999" customHeight="1">
      <c r="A10" s="25" t="s">
        <v>3</v>
      </c>
      <c r="B10" s="29"/>
      <c r="D10" s="32"/>
      <c r="E10" s="1"/>
      <c r="F10" s="32"/>
      <c r="H10" s="32"/>
      <c r="J10" s="32"/>
      <c r="L10" s="32"/>
      <c r="O10" s="12"/>
      <c r="P10" s="12"/>
    </row>
    <row r="11" spans="1:16" ht="15.75" customHeight="1">
      <c r="A11" s="110" t="s">
        <v>60</v>
      </c>
      <c r="B11" s="129"/>
      <c r="C11" s="90">
        <v>140000</v>
      </c>
      <c r="D11" s="91">
        <v>118600</v>
      </c>
      <c r="E11" s="90"/>
      <c r="F11" s="91"/>
      <c r="G11" s="90"/>
      <c r="H11" s="91"/>
      <c r="I11" s="90"/>
      <c r="J11" s="91"/>
      <c r="K11" s="92">
        <v>97000</v>
      </c>
      <c r="L11" s="91">
        <v>12000</v>
      </c>
      <c r="M11" s="92"/>
      <c r="N11" s="136">
        <f>SUM(B11:M11)</f>
        <v>367600</v>
      </c>
      <c r="O11" s="12"/>
      <c r="P11" s="12"/>
    </row>
    <row r="12" spans="1:16" ht="15.75" customHeight="1">
      <c r="A12" s="111" t="s">
        <v>105</v>
      </c>
      <c r="B12" s="130"/>
      <c r="C12" s="95">
        <v>175000</v>
      </c>
      <c r="D12" s="96"/>
      <c r="E12" s="95"/>
      <c r="F12" s="96"/>
      <c r="G12" s="95"/>
      <c r="H12" s="96"/>
      <c r="I12" s="95"/>
      <c r="J12" s="96"/>
      <c r="K12" s="97"/>
      <c r="L12" s="96"/>
      <c r="M12" s="97"/>
      <c r="N12" s="137">
        <f t="shared" ref="N12:N30" si="5">SUM(B12:M12)</f>
        <v>175000</v>
      </c>
      <c r="O12" s="12"/>
      <c r="P12" s="12"/>
    </row>
    <row r="13" spans="1:16" ht="15.75" customHeight="1">
      <c r="A13" s="111" t="s">
        <v>50</v>
      </c>
      <c r="B13" s="130"/>
      <c r="C13" s="95"/>
      <c r="D13" s="96">
        <v>9600</v>
      </c>
      <c r="E13" s="95">
        <v>147400</v>
      </c>
      <c r="F13" s="96">
        <v>226000</v>
      </c>
      <c r="G13" s="95">
        <v>57610</v>
      </c>
      <c r="H13" s="96"/>
      <c r="I13" s="95">
        <v>42000</v>
      </c>
      <c r="J13" s="96"/>
      <c r="K13" s="97"/>
      <c r="L13" s="96"/>
      <c r="M13" s="97">
        <v>47800</v>
      </c>
      <c r="N13" s="137">
        <f t="shared" si="5"/>
        <v>530410</v>
      </c>
      <c r="O13" s="12"/>
      <c r="P13" s="12"/>
    </row>
    <row r="14" spans="1:16" ht="16.8" customHeight="1">
      <c r="A14" s="176" t="s">
        <v>63</v>
      </c>
      <c r="B14" s="130">
        <v>20000</v>
      </c>
      <c r="C14" s="95"/>
      <c r="D14" s="96"/>
      <c r="E14" s="95"/>
      <c r="F14" s="96"/>
      <c r="G14" s="95"/>
      <c r="H14" s="96"/>
      <c r="I14" s="95"/>
      <c r="J14" s="96"/>
      <c r="K14" s="97"/>
      <c r="L14" s="96">
        <v>64400</v>
      </c>
      <c r="M14" s="97">
        <v>105500</v>
      </c>
      <c r="N14" s="137">
        <f t="shared" si="5"/>
        <v>189900</v>
      </c>
      <c r="O14" s="12"/>
      <c r="P14" s="12"/>
    </row>
    <row r="15" spans="1:16" ht="15.75" customHeight="1">
      <c r="A15" s="111" t="s">
        <v>135</v>
      </c>
      <c r="B15" s="130"/>
      <c r="C15" s="95"/>
      <c r="D15" s="96">
        <v>470000</v>
      </c>
      <c r="E15" s="95"/>
      <c r="F15" s="96"/>
      <c r="G15" s="95">
        <v>36000</v>
      </c>
      <c r="H15" s="96"/>
      <c r="I15" s="95"/>
      <c r="J15" s="96">
        <v>83500</v>
      </c>
      <c r="K15" s="97"/>
      <c r="L15" s="96"/>
      <c r="M15" s="97"/>
      <c r="N15" s="137">
        <f t="shared" si="5"/>
        <v>589500</v>
      </c>
      <c r="O15" s="12"/>
      <c r="P15" s="12"/>
    </row>
    <row r="16" spans="1:16" ht="15.75" customHeight="1">
      <c r="A16" s="111" t="s">
        <v>253</v>
      </c>
      <c r="B16" s="130"/>
      <c r="C16" s="95"/>
      <c r="D16" s="96"/>
      <c r="E16" s="95"/>
      <c r="F16" s="96">
        <v>116120</v>
      </c>
      <c r="G16" s="95"/>
      <c r="H16" s="96"/>
      <c r="I16" s="95"/>
      <c r="J16" s="96">
        <v>316470</v>
      </c>
      <c r="K16" s="97"/>
      <c r="L16" s="96"/>
      <c r="M16" s="97"/>
      <c r="N16" s="137">
        <f t="shared" si="5"/>
        <v>432590</v>
      </c>
      <c r="O16" s="12"/>
      <c r="P16" s="12"/>
    </row>
    <row r="17" spans="1:16" ht="15.75" customHeight="1">
      <c r="A17" s="111" t="s">
        <v>58</v>
      </c>
      <c r="B17" s="130"/>
      <c r="C17" s="95">
        <v>119200</v>
      </c>
      <c r="D17" s="96"/>
      <c r="E17" s="95"/>
      <c r="F17" s="96"/>
      <c r="G17" s="95"/>
      <c r="H17" s="96"/>
      <c r="I17" s="95"/>
      <c r="J17" s="96"/>
      <c r="K17" s="97"/>
      <c r="L17" s="96"/>
      <c r="M17" s="97"/>
      <c r="N17" s="137">
        <f t="shared" si="5"/>
        <v>119200</v>
      </c>
      <c r="O17" s="14"/>
      <c r="P17" s="14"/>
    </row>
    <row r="18" spans="1:16" ht="15.75" customHeight="1">
      <c r="A18" s="111" t="s">
        <v>52</v>
      </c>
      <c r="B18" s="130">
        <v>300000</v>
      </c>
      <c r="C18" s="95">
        <v>1054460</v>
      </c>
      <c r="D18" s="96">
        <v>198400</v>
      </c>
      <c r="E18" s="95">
        <v>428800</v>
      </c>
      <c r="F18" s="96"/>
      <c r="G18" s="95">
        <v>61680</v>
      </c>
      <c r="H18" s="96"/>
      <c r="I18" s="95"/>
      <c r="J18" s="96"/>
      <c r="K18" s="97">
        <v>150430</v>
      </c>
      <c r="L18" s="96">
        <v>47000</v>
      </c>
      <c r="M18" s="97"/>
      <c r="N18" s="137">
        <f t="shared" si="5"/>
        <v>2240770</v>
      </c>
      <c r="O18" s="15"/>
      <c r="P18" s="14"/>
    </row>
    <row r="19" spans="1:16" ht="15.75" customHeight="1">
      <c r="A19" s="111" t="s">
        <v>55</v>
      </c>
      <c r="B19" s="130">
        <v>160000</v>
      </c>
      <c r="C19" s="95">
        <v>160000</v>
      </c>
      <c r="D19" s="96">
        <v>160000</v>
      </c>
      <c r="E19" s="95">
        <v>160000</v>
      </c>
      <c r="F19" s="96">
        <v>160000</v>
      </c>
      <c r="G19" s="95">
        <v>160000</v>
      </c>
      <c r="H19" s="96">
        <v>160000</v>
      </c>
      <c r="I19" s="95">
        <v>160000</v>
      </c>
      <c r="J19" s="96">
        <v>160000</v>
      </c>
      <c r="K19" s="97">
        <v>160000</v>
      </c>
      <c r="L19" s="96">
        <v>160000</v>
      </c>
      <c r="M19" s="97">
        <v>160000</v>
      </c>
      <c r="N19" s="137">
        <f t="shared" si="5"/>
        <v>1920000</v>
      </c>
      <c r="O19" s="15"/>
      <c r="P19" s="14"/>
    </row>
    <row r="20" spans="1:16" ht="15.75" customHeight="1">
      <c r="A20" s="111" t="s">
        <v>59</v>
      </c>
      <c r="B20" s="130">
        <v>67000</v>
      </c>
      <c r="C20" s="95"/>
      <c r="D20" s="96"/>
      <c r="E20" s="95"/>
      <c r="F20" s="96">
        <v>138250</v>
      </c>
      <c r="G20" s="95"/>
      <c r="H20" s="96">
        <v>1024000</v>
      </c>
      <c r="I20" s="95">
        <v>232000</v>
      </c>
      <c r="J20" s="96"/>
      <c r="K20" s="97">
        <v>88750</v>
      </c>
      <c r="L20" s="96"/>
      <c r="M20" s="97"/>
      <c r="N20" s="137">
        <f t="shared" si="5"/>
        <v>1550000</v>
      </c>
      <c r="O20" s="15"/>
      <c r="P20" s="14"/>
    </row>
    <row r="21" spans="1:16" ht="15.75" customHeight="1">
      <c r="A21" s="112" t="s">
        <v>32</v>
      </c>
      <c r="B21" s="130">
        <v>225300</v>
      </c>
      <c r="C21" s="95">
        <v>158100</v>
      </c>
      <c r="D21" s="96">
        <v>163000</v>
      </c>
      <c r="E21" s="95">
        <v>128100</v>
      </c>
      <c r="F21" s="96">
        <v>281300</v>
      </c>
      <c r="G21" s="95">
        <v>165000</v>
      </c>
      <c r="H21" s="96">
        <v>199600</v>
      </c>
      <c r="I21" s="95">
        <v>185400</v>
      </c>
      <c r="J21" s="96">
        <v>112700</v>
      </c>
      <c r="K21" s="97">
        <v>266300</v>
      </c>
      <c r="L21" s="96">
        <v>178000</v>
      </c>
      <c r="M21" s="97">
        <v>208800</v>
      </c>
      <c r="N21" s="137">
        <f t="shared" si="5"/>
        <v>2271600</v>
      </c>
      <c r="O21" s="15"/>
      <c r="P21" s="14"/>
    </row>
    <row r="22" spans="1:16" ht="15.75" customHeight="1">
      <c r="A22" s="112" t="s">
        <v>13</v>
      </c>
      <c r="B22" s="131">
        <v>144000</v>
      </c>
      <c r="C22" s="95">
        <v>210000</v>
      </c>
      <c r="D22" s="96">
        <v>50000</v>
      </c>
      <c r="E22" s="95">
        <v>803500</v>
      </c>
      <c r="F22" s="96">
        <v>583000</v>
      </c>
      <c r="G22" s="95">
        <v>192000</v>
      </c>
      <c r="H22" s="96">
        <v>120000</v>
      </c>
      <c r="I22" s="95">
        <v>190000</v>
      </c>
      <c r="J22" s="96">
        <v>180000</v>
      </c>
      <c r="K22" s="97"/>
      <c r="L22" s="96">
        <v>216900</v>
      </c>
      <c r="M22" s="97">
        <v>252000</v>
      </c>
      <c r="N22" s="137">
        <f t="shared" si="5"/>
        <v>2941400</v>
      </c>
      <c r="O22" s="15"/>
      <c r="P22" s="14"/>
    </row>
    <row r="23" spans="1:16" ht="15.75" customHeight="1">
      <c r="A23" s="112" t="s">
        <v>14</v>
      </c>
      <c r="B23" s="131">
        <v>2900000</v>
      </c>
      <c r="C23" s="95">
        <v>800000</v>
      </c>
      <c r="D23" s="96">
        <v>1400000</v>
      </c>
      <c r="E23" s="95">
        <v>1300000</v>
      </c>
      <c r="F23" s="96">
        <v>800000</v>
      </c>
      <c r="G23" s="95">
        <v>800000</v>
      </c>
      <c r="H23" s="96">
        <v>800000</v>
      </c>
      <c r="I23" s="95">
        <v>800000</v>
      </c>
      <c r="J23" s="96">
        <v>800000</v>
      </c>
      <c r="K23" s="97">
        <v>1200000</v>
      </c>
      <c r="L23" s="96">
        <v>1300000</v>
      </c>
      <c r="M23" s="97">
        <v>1400000</v>
      </c>
      <c r="N23" s="137">
        <f t="shared" si="5"/>
        <v>14300000</v>
      </c>
      <c r="O23" s="15"/>
      <c r="P23" s="14"/>
    </row>
    <row r="24" spans="1:16" ht="15.75" customHeight="1">
      <c r="A24" s="112" t="s">
        <v>51</v>
      </c>
      <c r="B24" s="131"/>
      <c r="C24" s="95">
        <v>6300</v>
      </c>
      <c r="D24" s="96">
        <v>550000</v>
      </c>
      <c r="E24" s="95">
        <v>196300</v>
      </c>
      <c r="F24" s="96"/>
      <c r="G24" s="95"/>
      <c r="H24" s="96">
        <v>27600</v>
      </c>
      <c r="I24" s="95">
        <v>222300</v>
      </c>
      <c r="J24" s="96">
        <v>201200</v>
      </c>
      <c r="K24" s="97">
        <v>37440</v>
      </c>
      <c r="L24" s="96">
        <v>8700</v>
      </c>
      <c r="M24" s="97"/>
      <c r="N24" s="137">
        <f t="shared" si="5"/>
        <v>1249840</v>
      </c>
      <c r="O24" s="15"/>
      <c r="P24" s="14"/>
    </row>
    <row r="25" spans="1:16" ht="15.75" customHeight="1">
      <c r="A25" s="112" t="s">
        <v>15</v>
      </c>
      <c r="B25" s="131"/>
      <c r="C25" s="95">
        <v>400000</v>
      </c>
      <c r="D25" s="96"/>
      <c r="E25" s="95">
        <v>800000</v>
      </c>
      <c r="F25" s="96">
        <v>2000000</v>
      </c>
      <c r="G25" s="95">
        <v>1000000</v>
      </c>
      <c r="H25" s="96">
        <v>600000</v>
      </c>
      <c r="I25" s="95">
        <v>1400000</v>
      </c>
      <c r="J25" s="96">
        <v>1100000</v>
      </c>
      <c r="K25" s="97">
        <v>1100000</v>
      </c>
      <c r="L25" s="96">
        <v>100000</v>
      </c>
      <c r="M25" s="97">
        <v>500000</v>
      </c>
      <c r="N25" s="137">
        <f t="shared" si="5"/>
        <v>9000000</v>
      </c>
      <c r="O25" s="14"/>
      <c r="P25" s="12"/>
    </row>
    <row r="26" spans="1:16" ht="15.75" customHeight="1">
      <c r="A26" s="112" t="s">
        <v>56</v>
      </c>
      <c r="B26" s="131"/>
      <c r="C26" s="95">
        <v>537950</v>
      </c>
      <c r="D26" s="96">
        <v>283050</v>
      </c>
      <c r="E26" s="95">
        <v>256730</v>
      </c>
      <c r="F26" s="96">
        <v>214930</v>
      </c>
      <c r="G26" s="95">
        <v>280070</v>
      </c>
      <c r="H26" s="96">
        <v>280070</v>
      </c>
      <c r="I26" s="95">
        <v>279790</v>
      </c>
      <c r="J26" s="96">
        <v>279790</v>
      </c>
      <c r="K26" s="97">
        <v>731580</v>
      </c>
      <c r="L26" s="96">
        <v>300300</v>
      </c>
      <c r="M26" s="97">
        <v>358410</v>
      </c>
      <c r="N26" s="137">
        <f t="shared" si="5"/>
        <v>3802670</v>
      </c>
      <c r="O26" s="12"/>
      <c r="P26" s="12"/>
    </row>
    <row r="27" spans="1:16" ht="15.75" customHeight="1">
      <c r="A27" s="112" t="s">
        <v>16</v>
      </c>
      <c r="B27" s="131">
        <v>17330</v>
      </c>
      <c r="C27" s="95">
        <v>17330</v>
      </c>
      <c r="D27" s="96">
        <v>36090</v>
      </c>
      <c r="E27" s="95">
        <v>42430</v>
      </c>
      <c r="F27" s="96">
        <v>16830</v>
      </c>
      <c r="G27" s="95">
        <v>16830</v>
      </c>
      <c r="H27" s="96">
        <v>16830</v>
      </c>
      <c r="I27" s="95">
        <v>16830</v>
      </c>
      <c r="J27" s="96">
        <v>16830</v>
      </c>
      <c r="K27" s="97">
        <v>17330</v>
      </c>
      <c r="L27" s="96">
        <v>16830</v>
      </c>
      <c r="M27" s="97">
        <v>16830</v>
      </c>
      <c r="N27" s="137">
        <f t="shared" si="5"/>
        <v>248320</v>
      </c>
      <c r="O27" s="12"/>
      <c r="P27" s="12"/>
    </row>
    <row r="28" spans="1:16" ht="15.75" customHeight="1">
      <c r="A28" s="112" t="s">
        <v>17</v>
      </c>
      <c r="B28" s="131">
        <v>800000</v>
      </c>
      <c r="C28" s="95">
        <v>800000</v>
      </c>
      <c r="D28" s="96">
        <v>800000</v>
      </c>
      <c r="E28" s="95">
        <v>800000</v>
      </c>
      <c r="F28" s="96">
        <v>800000</v>
      </c>
      <c r="G28" s="95">
        <v>800000</v>
      </c>
      <c r="H28" s="96">
        <v>800000</v>
      </c>
      <c r="I28" s="95">
        <v>800000</v>
      </c>
      <c r="J28" s="96">
        <v>800000</v>
      </c>
      <c r="K28" s="97"/>
      <c r="L28" s="96">
        <v>800000</v>
      </c>
      <c r="M28" s="97">
        <v>1600000</v>
      </c>
      <c r="N28" s="137">
        <f t="shared" si="5"/>
        <v>9600000</v>
      </c>
    </row>
    <row r="29" spans="1:16" ht="15.75" customHeight="1">
      <c r="A29" s="112" t="s">
        <v>61</v>
      </c>
      <c r="B29" s="131">
        <v>405800</v>
      </c>
      <c r="C29" s="95"/>
      <c r="D29" s="96">
        <v>653500</v>
      </c>
      <c r="E29" s="95"/>
      <c r="F29" s="96">
        <v>78200</v>
      </c>
      <c r="G29" s="95"/>
      <c r="H29" s="96"/>
      <c r="I29" s="95"/>
      <c r="J29" s="96"/>
      <c r="K29" s="97"/>
      <c r="L29" s="96"/>
      <c r="M29" s="97"/>
      <c r="N29" s="137">
        <f t="shared" si="5"/>
        <v>1137500</v>
      </c>
    </row>
    <row r="30" spans="1:16" ht="15.75" customHeight="1">
      <c r="A30" s="67" t="s">
        <v>49</v>
      </c>
      <c r="B30" s="30">
        <v>150000</v>
      </c>
      <c r="C30" s="16">
        <v>150000</v>
      </c>
      <c r="D30" s="33">
        <v>150000</v>
      </c>
      <c r="E30" s="16">
        <v>150000</v>
      </c>
      <c r="F30" s="33">
        <v>150000</v>
      </c>
      <c r="G30" s="16">
        <v>150000</v>
      </c>
      <c r="H30" s="33">
        <v>150000</v>
      </c>
      <c r="I30" s="16">
        <v>150000</v>
      </c>
      <c r="J30" s="33">
        <v>150000</v>
      </c>
      <c r="K30" s="17">
        <v>150000</v>
      </c>
      <c r="L30" s="33">
        <v>150000</v>
      </c>
      <c r="M30" s="17">
        <v>150000</v>
      </c>
      <c r="N30" s="138">
        <f t="shared" si="5"/>
        <v>1800000</v>
      </c>
    </row>
    <row r="31" spans="1:16" ht="15" customHeight="1">
      <c r="A31" s="27" t="s">
        <v>18</v>
      </c>
      <c r="B31" s="68">
        <f t="shared" ref="B31:M31" si="6">SUM(B11:B30)</f>
        <v>5189430</v>
      </c>
      <c r="C31" s="69">
        <f t="shared" si="6"/>
        <v>4728340</v>
      </c>
      <c r="D31" s="68">
        <f t="shared" si="6"/>
        <v>5042240</v>
      </c>
      <c r="E31" s="69">
        <f t="shared" si="6"/>
        <v>5213260</v>
      </c>
      <c r="F31" s="68">
        <f t="shared" si="6"/>
        <v>5564630</v>
      </c>
      <c r="G31" s="69">
        <f t="shared" si="6"/>
        <v>3719190</v>
      </c>
      <c r="H31" s="68">
        <f t="shared" si="6"/>
        <v>4178100</v>
      </c>
      <c r="I31" s="69">
        <f t="shared" si="6"/>
        <v>4478320</v>
      </c>
      <c r="J31" s="68">
        <f t="shared" si="6"/>
        <v>4200490</v>
      </c>
      <c r="K31" s="70">
        <f t="shared" si="6"/>
        <v>3998830</v>
      </c>
      <c r="L31" s="68">
        <f t="shared" si="6"/>
        <v>3354130</v>
      </c>
      <c r="M31" s="70">
        <f t="shared" si="6"/>
        <v>4799340</v>
      </c>
      <c r="N31" s="70">
        <v>54426300</v>
      </c>
    </row>
    <row r="32" spans="1:16" ht="7.5" customHeight="1">
      <c r="B32" s="29"/>
      <c r="D32" s="32"/>
      <c r="E32" s="1"/>
      <c r="F32" s="32"/>
      <c r="H32" s="32"/>
      <c r="J32" s="32"/>
      <c r="L32" s="32"/>
    </row>
    <row r="33" spans="1:14" s="4" customFormat="1" ht="21.75" customHeight="1" thickBot="1">
      <c r="A33" s="23" t="s">
        <v>28</v>
      </c>
      <c r="B33" s="126">
        <f t="shared" ref="B33:J33" si="7">B8-B31</f>
        <v>20042</v>
      </c>
      <c r="C33" s="132">
        <f t="shared" si="7"/>
        <v>41702</v>
      </c>
      <c r="D33" s="77">
        <f t="shared" si="7"/>
        <v>19615</v>
      </c>
      <c r="E33" s="71">
        <f t="shared" si="7"/>
        <v>56355</v>
      </c>
      <c r="F33" s="72">
        <f t="shared" si="7"/>
        <v>1725</v>
      </c>
      <c r="G33" s="143">
        <f t="shared" si="7"/>
        <v>132726</v>
      </c>
      <c r="H33" s="73">
        <f t="shared" si="7"/>
        <v>4626</v>
      </c>
      <c r="I33" s="84">
        <f t="shared" si="7"/>
        <v>26306</v>
      </c>
      <c r="J33" s="87">
        <f t="shared" si="7"/>
        <v>15965</v>
      </c>
      <c r="K33" s="113">
        <v>7135</v>
      </c>
      <c r="L33" s="144">
        <f>L8-L31</f>
        <v>23005</v>
      </c>
      <c r="M33" s="113">
        <f>M8-M31</f>
        <v>23728</v>
      </c>
      <c r="N33" s="142">
        <f>N8-N31</f>
        <v>23728</v>
      </c>
    </row>
  </sheetData>
  <mergeCells count="1">
    <mergeCell ref="A1:A3"/>
  </mergeCells>
  <phoneticPr fontId="2" type="noConversion"/>
  <pageMargins left="0.12" right="0.12" top="0.15" bottom="0.12" header="0.12" footer="0.1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zoomScaleNormal="100" workbookViewId="0">
      <selection activeCell="L31" sqref="L31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209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205</v>
      </c>
      <c r="B3" s="190"/>
      <c r="C3" s="190"/>
      <c r="D3" s="190"/>
      <c r="E3" s="190"/>
      <c r="F3" s="190"/>
    </row>
    <row r="4" spans="1:9" ht="25.2" customHeight="1">
      <c r="B4" s="191" t="s">
        <v>219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222</v>
      </c>
      <c r="B6" s="174"/>
      <c r="C6" s="174"/>
      <c r="D6" s="174"/>
      <c r="E6" s="174"/>
      <c r="F6" s="174"/>
    </row>
    <row r="7" spans="1:9" ht="21.75" customHeight="1">
      <c r="A7" s="179" t="s">
        <v>224</v>
      </c>
      <c r="B7" s="174"/>
      <c r="C7" s="174"/>
      <c r="D7" s="174"/>
      <c r="E7" s="174"/>
      <c r="F7" s="174"/>
    </row>
    <row r="8" spans="1:9" ht="21.75" customHeight="1">
      <c r="A8" s="174" t="s">
        <v>223</v>
      </c>
      <c r="B8" s="174"/>
      <c r="C8" s="174"/>
      <c r="D8" s="174"/>
      <c r="E8" s="174"/>
      <c r="F8" s="174"/>
    </row>
    <row r="9" spans="1:9" ht="21.75" customHeight="1">
      <c r="A9" s="174"/>
      <c r="B9" s="174"/>
      <c r="C9" s="174"/>
      <c r="D9" s="174"/>
      <c r="E9" s="174"/>
      <c r="F9" s="174"/>
    </row>
    <row r="10" spans="1:9" ht="22.95" customHeight="1">
      <c r="A10" s="13" t="s">
        <v>11</v>
      </c>
      <c r="B10" s="165" t="s">
        <v>210</v>
      </c>
      <c r="C10" s="1"/>
      <c r="D10" s="1"/>
      <c r="F10" s="48" t="s">
        <v>211</v>
      </c>
    </row>
    <row r="11" spans="1:9" ht="23.4" customHeight="1">
      <c r="A11" s="151" t="s">
        <v>30</v>
      </c>
      <c r="B11" s="192" t="s">
        <v>221</v>
      </c>
      <c r="C11" s="193"/>
      <c r="D11" s="193"/>
      <c r="E11" s="194"/>
      <c r="F11" s="49">
        <v>488971</v>
      </c>
    </row>
    <row r="12" spans="1:9" ht="25.35" customHeight="1">
      <c r="A12" s="166" t="s">
        <v>31</v>
      </c>
      <c r="B12" s="195" t="s">
        <v>220</v>
      </c>
      <c r="C12" s="196"/>
      <c r="D12" s="196"/>
      <c r="E12" s="197"/>
      <c r="F12" s="168">
        <v>2207893</v>
      </c>
    </row>
    <row r="13" spans="1:9" ht="18.3" customHeight="1">
      <c r="A13" s="115"/>
      <c r="B13" s="116"/>
      <c r="C13" s="116"/>
      <c r="D13" s="116"/>
      <c r="E13" s="116"/>
      <c r="F13" s="117"/>
    </row>
    <row r="14" spans="1:9" ht="19.649999999999999" customHeight="1" thickBot="1">
      <c r="A14" s="115"/>
      <c r="B14" s="185" t="s">
        <v>48</v>
      </c>
      <c r="C14" s="185"/>
      <c r="D14" s="185"/>
      <c r="E14" s="185"/>
      <c r="F14" s="117"/>
    </row>
    <row r="15" spans="1:9" ht="20.399999999999999" customHeight="1" thickBot="1">
      <c r="A15" s="186" t="s">
        <v>212</v>
      </c>
      <c r="B15" s="187"/>
      <c r="C15" s="12"/>
      <c r="D15" s="12"/>
      <c r="E15" s="186" t="s">
        <v>213</v>
      </c>
      <c r="F15" s="187"/>
    </row>
    <row r="16" spans="1:9" ht="18.600000000000001" customHeight="1">
      <c r="A16" s="57" t="s">
        <v>0</v>
      </c>
      <c r="B16" s="58"/>
      <c r="C16" s="12"/>
      <c r="D16" s="12"/>
      <c r="E16" s="59" t="s">
        <v>0</v>
      </c>
      <c r="F16" s="58"/>
    </row>
    <row r="17" spans="1:6" ht="16.2" customHeight="1">
      <c r="A17" s="153" t="s">
        <v>27</v>
      </c>
      <c r="B17" s="154">
        <v>4626</v>
      </c>
      <c r="C17" s="12"/>
      <c r="D17" s="12"/>
      <c r="E17" s="153" t="s">
        <v>27</v>
      </c>
      <c r="F17" s="154">
        <v>611374</v>
      </c>
    </row>
    <row r="18" spans="1:6" ht="16.2" customHeight="1">
      <c r="A18" s="153" t="s">
        <v>1</v>
      </c>
      <c r="B18" s="156">
        <v>3800000</v>
      </c>
      <c r="C18" s="12"/>
      <c r="D18" s="12"/>
      <c r="E18" s="155" t="s">
        <v>2</v>
      </c>
      <c r="F18" s="156">
        <v>1200000</v>
      </c>
    </row>
    <row r="19" spans="1:6" ht="16.2" customHeight="1">
      <c r="A19" s="153" t="s">
        <v>71</v>
      </c>
      <c r="B19" s="156">
        <v>700000</v>
      </c>
      <c r="C19" s="12"/>
      <c r="D19" s="12"/>
      <c r="E19" s="153"/>
      <c r="F19" s="156"/>
    </row>
    <row r="20" spans="1:6" ht="16.2" customHeight="1">
      <c r="A20" s="172" t="s">
        <v>34</v>
      </c>
      <c r="B20" s="171">
        <f>SUM(B17:B19)</f>
        <v>4504626</v>
      </c>
      <c r="C20" s="12"/>
      <c r="D20" s="12"/>
      <c r="E20" s="43" t="s">
        <v>9</v>
      </c>
      <c r="F20" s="35">
        <f>SUM(F17:F19)</f>
        <v>1811374</v>
      </c>
    </row>
    <row r="21" spans="1:6" ht="16.2" customHeight="1">
      <c r="A21" s="39"/>
      <c r="B21" s="145"/>
      <c r="C21" s="12"/>
      <c r="D21" s="12"/>
      <c r="E21" s="39"/>
      <c r="F21" s="145"/>
    </row>
    <row r="22" spans="1:6" ht="16.2" customHeight="1">
      <c r="A22" s="55" t="s">
        <v>3</v>
      </c>
      <c r="B22" s="33"/>
      <c r="C22" s="12"/>
      <c r="D22" s="12"/>
      <c r="E22" s="56" t="s">
        <v>3</v>
      </c>
      <c r="F22" s="33"/>
    </row>
    <row r="23" spans="1:6" ht="16.2" customHeight="1">
      <c r="A23" s="162" t="s">
        <v>5</v>
      </c>
      <c r="B23" s="160">
        <v>1400000</v>
      </c>
      <c r="C23" s="15"/>
      <c r="D23" s="14"/>
      <c r="E23" s="159" t="s">
        <v>5</v>
      </c>
      <c r="F23" s="160">
        <v>1500000</v>
      </c>
    </row>
    <row r="24" spans="1:6" ht="16.2" customHeight="1">
      <c r="A24" s="161" t="s">
        <v>4</v>
      </c>
      <c r="B24" s="167">
        <v>800000</v>
      </c>
      <c r="C24" s="15"/>
      <c r="D24" s="14"/>
      <c r="E24" s="157" t="s">
        <v>44</v>
      </c>
      <c r="F24" s="167">
        <v>32160</v>
      </c>
    </row>
    <row r="25" spans="1:6" ht="16.2" customHeight="1">
      <c r="A25" s="161" t="s">
        <v>217</v>
      </c>
      <c r="B25" s="167">
        <v>42000</v>
      </c>
      <c r="C25" s="15"/>
      <c r="D25" s="14"/>
      <c r="E25" s="157"/>
      <c r="F25" s="167"/>
    </row>
    <row r="26" spans="1:6" ht="16.2" customHeight="1">
      <c r="A26" s="161" t="s">
        <v>53</v>
      </c>
      <c r="B26" s="167">
        <v>160000</v>
      </c>
      <c r="C26" s="15"/>
      <c r="D26" s="14"/>
      <c r="E26" s="153"/>
      <c r="F26" s="167"/>
    </row>
    <row r="27" spans="1:6" ht="16.2" customHeight="1">
      <c r="A27" s="161" t="s">
        <v>73</v>
      </c>
      <c r="B27" s="167">
        <v>185400</v>
      </c>
      <c r="C27" s="15"/>
      <c r="D27" s="14"/>
      <c r="E27" s="153"/>
      <c r="F27" s="167"/>
    </row>
    <row r="28" spans="1:6" ht="29.4" customHeight="1">
      <c r="A28" s="180" t="s">
        <v>216</v>
      </c>
      <c r="B28" s="167">
        <v>232000</v>
      </c>
      <c r="C28" s="15"/>
      <c r="D28" s="14"/>
      <c r="E28" s="153"/>
      <c r="F28" s="167"/>
    </row>
    <row r="29" spans="1:6" ht="16.2" customHeight="1">
      <c r="A29" s="163" t="s">
        <v>6</v>
      </c>
      <c r="B29" s="167">
        <v>800000</v>
      </c>
      <c r="C29" s="15"/>
      <c r="D29" s="14"/>
      <c r="E29" s="157" t="s">
        <v>218</v>
      </c>
      <c r="F29" s="158">
        <v>245000</v>
      </c>
    </row>
    <row r="30" spans="1:6" ht="16.2" customHeight="1">
      <c r="A30" s="163" t="s">
        <v>56</v>
      </c>
      <c r="B30" s="167">
        <v>279790</v>
      </c>
      <c r="C30" s="15"/>
      <c r="D30" s="14"/>
      <c r="E30" s="157"/>
      <c r="F30" s="158"/>
    </row>
    <row r="31" spans="1:6" ht="30" customHeight="1">
      <c r="A31" s="180" t="s">
        <v>215</v>
      </c>
      <c r="B31" s="167">
        <v>222300</v>
      </c>
      <c r="C31" s="15"/>
      <c r="D31" s="14"/>
      <c r="E31" s="157"/>
      <c r="F31" s="158"/>
    </row>
    <row r="32" spans="1:6" ht="16.2" customHeight="1">
      <c r="A32" s="163" t="s">
        <v>214</v>
      </c>
      <c r="B32" s="167">
        <v>190000</v>
      </c>
      <c r="C32" s="15"/>
      <c r="D32" s="14"/>
      <c r="E32" s="157"/>
      <c r="F32" s="158"/>
    </row>
    <row r="33" spans="1:8" ht="16.2" customHeight="1">
      <c r="A33" s="161" t="s">
        <v>16</v>
      </c>
      <c r="B33" s="167">
        <v>16830</v>
      </c>
      <c r="C33" s="15"/>
      <c r="D33" s="14"/>
      <c r="E33" s="157"/>
      <c r="F33" s="158"/>
    </row>
    <row r="34" spans="1:8" ht="16.2" customHeight="1">
      <c r="A34" s="40" t="s">
        <v>54</v>
      </c>
      <c r="B34" s="164">
        <v>150000</v>
      </c>
      <c r="C34" s="15"/>
      <c r="D34" s="14"/>
      <c r="E34" s="44"/>
      <c r="F34" s="52"/>
    </row>
    <row r="35" spans="1:8" ht="16.2" customHeight="1" thickBot="1">
      <c r="A35" s="41" t="s">
        <v>18</v>
      </c>
      <c r="B35" s="42">
        <f>SUM(B23:B34)</f>
        <v>4478320</v>
      </c>
      <c r="C35" s="15"/>
      <c r="D35" s="14"/>
      <c r="E35" s="45" t="s">
        <v>10</v>
      </c>
      <c r="F35" s="173">
        <f>SUM(F23:F33)</f>
        <v>1777160</v>
      </c>
    </row>
    <row r="36" spans="1:8" ht="23.85" customHeight="1" thickBot="1">
      <c r="A36" s="46" t="s">
        <v>28</v>
      </c>
      <c r="B36" s="47">
        <f>B20-B35</f>
        <v>26306</v>
      </c>
      <c r="C36" s="14"/>
      <c r="D36" s="12"/>
      <c r="E36" s="46" t="s">
        <v>28</v>
      </c>
      <c r="F36" s="47">
        <f>F20-F35</f>
        <v>34214</v>
      </c>
    </row>
    <row r="37" spans="1:8" ht="10.8" customHeight="1">
      <c r="A37" s="4"/>
      <c r="B37" s="36"/>
      <c r="C37" s="182"/>
      <c r="D37" s="37"/>
      <c r="E37" s="4"/>
      <c r="F37" s="36"/>
    </row>
    <row r="38" spans="1:8" ht="23.85" customHeight="1">
      <c r="A38" s="188" t="s">
        <v>225</v>
      </c>
      <c r="B38" s="188"/>
      <c r="C38" s="188"/>
      <c r="D38" s="188"/>
      <c r="E38" s="188"/>
      <c r="F38" s="188"/>
    </row>
    <row r="39" spans="1:8" ht="23.25" customHeight="1">
      <c r="C39" s="54"/>
      <c r="D39" s="54"/>
      <c r="G39" s="54"/>
      <c r="H39" s="54"/>
    </row>
    <row r="46" spans="1:8" ht="18.75" customHeight="1"/>
  </sheetData>
  <mergeCells count="9">
    <mergeCell ref="A15:B15"/>
    <mergeCell ref="E15:F15"/>
    <mergeCell ref="A38:F38"/>
    <mergeCell ref="B1:E1"/>
    <mergeCell ref="A3:F3"/>
    <mergeCell ref="B4:F4"/>
    <mergeCell ref="B11:E11"/>
    <mergeCell ref="B12:E12"/>
    <mergeCell ref="B14:E14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8"/>
  <sheetViews>
    <sheetView zoomScaleNormal="100" workbookViewId="0">
      <selection activeCell="E31" sqref="E31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227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246</v>
      </c>
      <c r="B3" s="190"/>
      <c r="C3" s="190"/>
      <c r="D3" s="190"/>
      <c r="E3" s="190"/>
      <c r="F3" s="190"/>
    </row>
    <row r="4" spans="1:9" ht="25.2" customHeight="1">
      <c r="B4" s="191" t="s">
        <v>247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248</v>
      </c>
      <c r="B6" s="174"/>
      <c r="C6" s="174"/>
      <c r="D6" s="174"/>
      <c r="E6" s="174"/>
      <c r="F6" s="174"/>
    </row>
    <row r="7" spans="1:9" ht="21.75" customHeight="1">
      <c r="A7" s="179" t="s">
        <v>249</v>
      </c>
      <c r="B7" s="174"/>
      <c r="C7" s="174"/>
      <c r="D7" s="174"/>
      <c r="E7" s="174"/>
      <c r="F7" s="174"/>
    </row>
    <row r="8" spans="1:9" ht="21.75" customHeight="1">
      <c r="A8" s="174"/>
      <c r="B8" s="174"/>
      <c r="C8" s="174"/>
      <c r="D8" s="174"/>
      <c r="E8" s="174"/>
      <c r="F8" s="174"/>
    </row>
    <row r="9" spans="1:9" ht="22.95" customHeight="1">
      <c r="A9" s="13" t="s">
        <v>11</v>
      </c>
      <c r="B9" s="165" t="s">
        <v>228</v>
      </c>
      <c r="C9" s="1"/>
      <c r="D9" s="1"/>
      <c r="F9" s="48" t="s">
        <v>229</v>
      </c>
    </row>
    <row r="10" spans="1:9" ht="34.200000000000003" customHeight="1">
      <c r="A10" s="151" t="s">
        <v>30</v>
      </c>
      <c r="B10" s="192" t="s">
        <v>250</v>
      </c>
      <c r="C10" s="193"/>
      <c r="D10" s="193"/>
      <c r="E10" s="194"/>
      <c r="F10" s="49">
        <v>10270</v>
      </c>
    </row>
    <row r="11" spans="1:9" ht="25.35" customHeight="1">
      <c r="A11" s="166" t="s">
        <v>31</v>
      </c>
      <c r="B11" s="195" t="s">
        <v>251</v>
      </c>
      <c r="C11" s="196"/>
      <c r="D11" s="196"/>
      <c r="E11" s="197"/>
      <c r="F11" s="168">
        <v>808350</v>
      </c>
    </row>
    <row r="12" spans="1:9" ht="18.3" customHeight="1">
      <c r="A12" s="115"/>
      <c r="B12" s="116"/>
      <c r="C12" s="116"/>
      <c r="D12" s="116"/>
      <c r="E12" s="116"/>
      <c r="F12" s="117"/>
    </row>
    <row r="13" spans="1:9" ht="19.649999999999999" customHeight="1" thickBot="1">
      <c r="A13" s="115"/>
      <c r="B13" s="185" t="s">
        <v>48</v>
      </c>
      <c r="C13" s="185"/>
      <c r="D13" s="185"/>
      <c r="E13" s="185"/>
      <c r="F13" s="117"/>
    </row>
    <row r="14" spans="1:9" ht="20.399999999999999" customHeight="1" thickBot="1">
      <c r="A14" s="186" t="s">
        <v>230</v>
      </c>
      <c r="B14" s="187"/>
      <c r="C14" s="12"/>
      <c r="D14" s="12"/>
      <c r="E14" s="186" t="s">
        <v>231</v>
      </c>
      <c r="F14" s="187"/>
    </row>
    <row r="15" spans="1:9" ht="18.600000000000001" customHeight="1">
      <c r="A15" s="57" t="s">
        <v>0</v>
      </c>
      <c r="B15" s="58"/>
      <c r="C15" s="12"/>
      <c r="D15" s="12"/>
      <c r="E15" s="59" t="s">
        <v>0</v>
      </c>
      <c r="F15" s="58"/>
    </row>
    <row r="16" spans="1:9" ht="16.2" customHeight="1">
      <c r="A16" s="153" t="s">
        <v>27</v>
      </c>
      <c r="B16" s="154">
        <v>26306</v>
      </c>
      <c r="C16" s="12"/>
      <c r="D16" s="12"/>
      <c r="E16" s="153" t="s">
        <v>27</v>
      </c>
      <c r="F16" s="154">
        <v>34214</v>
      </c>
    </row>
    <row r="17" spans="1:6" ht="16.2" customHeight="1">
      <c r="A17" s="153" t="s">
        <v>1</v>
      </c>
      <c r="B17" s="156">
        <v>2300000</v>
      </c>
      <c r="C17" s="12"/>
      <c r="D17" s="12"/>
      <c r="E17" s="155" t="s">
        <v>2</v>
      </c>
      <c r="F17" s="156">
        <v>4200000</v>
      </c>
    </row>
    <row r="18" spans="1:6" ht="16.2" customHeight="1">
      <c r="A18" s="153" t="s">
        <v>233</v>
      </c>
      <c r="B18" s="156">
        <v>149</v>
      </c>
      <c r="C18" s="12"/>
      <c r="D18" s="12"/>
      <c r="E18" s="153" t="s">
        <v>238</v>
      </c>
      <c r="F18" s="156">
        <v>230</v>
      </c>
    </row>
    <row r="19" spans="1:6" ht="16.2" customHeight="1">
      <c r="A19" s="153" t="s">
        <v>232</v>
      </c>
      <c r="B19" s="156">
        <v>1400000</v>
      </c>
      <c r="C19" s="12"/>
      <c r="D19" s="12"/>
      <c r="E19" s="153"/>
      <c r="F19" s="156"/>
    </row>
    <row r="20" spans="1:6" ht="16.2" customHeight="1">
      <c r="A20" s="153" t="s">
        <v>71</v>
      </c>
      <c r="B20" s="156">
        <v>490000</v>
      </c>
      <c r="C20" s="12"/>
      <c r="D20" s="12"/>
      <c r="E20" s="153" t="s">
        <v>239</v>
      </c>
      <c r="F20" s="156">
        <v>500000</v>
      </c>
    </row>
    <row r="21" spans="1:6" ht="16.2" customHeight="1">
      <c r="A21" s="172" t="s">
        <v>34</v>
      </c>
      <c r="B21" s="171">
        <f>SUM(B16:B20)</f>
        <v>4216455</v>
      </c>
      <c r="C21" s="12"/>
      <c r="D21" s="12"/>
      <c r="E21" s="43" t="s">
        <v>9</v>
      </c>
      <c r="F21" s="35">
        <f>SUM(F16:F20)</f>
        <v>4734444</v>
      </c>
    </row>
    <row r="22" spans="1:6" ht="16.2" customHeight="1">
      <c r="A22" s="39"/>
      <c r="B22" s="145"/>
      <c r="C22" s="12"/>
      <c r="D22" s="12"/>
      <c r="E22" s="39"/>
      <c r="F22" s="145"/>
    </row>
    <row r="23" spans="1:6" ht="16.2" customHeight="1">
      <c r="A23" s="55" t="s">
        <v>3</v>
      </c>
      <c r="B23" s="33"/>
      <c r="C23" s="12"/>
      <c r="D23" s="12"/>
      <c r="E23" s="56" t="s">
        <v>3</v>
      </c>
      <c r="F23" s="33"/>
    </row>
    <row r="24" spans="1:6" ht="16.2" customHeight="1">
      <c r="A24" s="162" t="s">
        <v>5</v>
      </c>
      <c r="B24" s="160">
        <v>1100000</v>
      </c>
      <c r="C24" s="15"/>
      <c r="D24" s="14"/>
      <c r="E24" s="159" t="s">
        <v>5</v>
      </c>
      <c r="F24" s="160">
        <v>1600000</v>
      </c>
    </row>
    <row r="25" spans="1:6" ht="16.2" customHeight="1">
      <c r="A25" s="161" t="s">
        <v>4</v>
      </c>
      <c r="B25" s="167">
        <v>800000</v>
      </c>
      <c r="C25" s="15"/>
      <c r="D25" s="14"/>
      <c r="E25" s="157" t="s">
        <v>44</v>
      </c>
      <c r="F25" s="167">
        <v>12010</v>
      </c>
    </row>
    <row r="26" spans="1:6" ht="16.2" customHeight="1">
      <c r="A26" s="161" t="s">
        <v>236</v>
      </c>
      <c r="B26" s="167">
        <v>83500</v>
      </c>
      <c r="C26" s="15"/>
      <c r="D26" s="14"/>
      <c r="E26" s="157"/>
      <c r="F26" s="167"/>
    </row>
    <row r="27" spans="1:6" ht="16.2" customHeight="1">
      <c r="A27" s="161" t="s">
        <v>53</v>
      </c>
      <c r="B27" s="167">
        <v>160000</v>
      </c>
      <c r="C27" s="15"/>
      <c r="D27" s="14"/>
      <c r="E27" s="153"/>
      <c r="F27" s="167"/>
    </row>
    <row r="28" spans="1:6" ht="16.2" customHeight="1">
      <c r="A28" s="161" t="s">
        <v>73</v>
      </c>
      <c r="B28" s="167">
        <v>112700</v>
      </c>
      <c r="C28" s="15"/>
      <c r="D28" s="14"/>
      <c r="E28" s="153"/>
      <c r="F28" s="167"/>
    </row>
    <row r="29" spans="1:6" ht="17.399999999999999" customHeight="1">
      <c r="A29" s="180" t="s">
        <v>234</v>
      </c>
      <c r="B29" s="167">
        <v>170000</v>
      </c>
      <c r="C29" s="15"/>
      <c r="D29" s="14"/>
      <c r="E29" s="153" t="s">
        <v>242</v>
      </c>
      <c r="F29" s="167">
        <v>103500</v>
      </c>
    </row>
    <row r="30" spans="1:6" ht="17.399999999999999" customHeight="1">
      <c r="A30" s="180" t="s">
        <v>235</v>
      </c>
      <c r="B30" s="167">
        <v>316470</v>
      </c>
      <c r="C30" s="15"/>
      <c r="D30" s="14"/>
      <c r="E30" s="153" t="s">
        <v>241</v>
      </c>
      <c r="F30" s="167">
        <v>65000</v>
      </c>
    </row>
    <row r="31" spans="1:6" ht="16.2" customHeight="1">
      <c r="A31" s="163" t="s">
        <v>6</v>
      </c>
      <c r="B31" s="167">
        <v>800000</v>
      </c>
      <c r="C31" s="15"/>
      <c r="D31" s="14"/>
      <c r="E31" s="157" t="s">
        <v>240</v>
      </c>
      <c r="F31" s="158">
        <v>265000</v>
      </c>
    </row>
    <row r="32" spans="1:6" ht="16.2" customHeight="1">
      <c r="A32" s="163" t="s">
        <v>56</v>
      </c>
      <c r="B32" s="167">
        <v>279790</v>
      </c>
      <c r="C32" s="15"/>
      <c r="D32" s="14"/>
      <c r="E32" s="157"/>
      <c r="F32" s="158"/>
    </row>
    <row r="33" spans="1:8" ht="16.8" customHeight="1">
      <c r="A33" s="180" t="s">
        <v>237</v>
      </c>
      <c r="B33" s="167">
        <v>31200</v>
      </c>
      <c r="C33" s="15"/>
      <c r="D33" s="14"/>
      <c r="E33" s="157" t="s">
        <v>243</v>
      </c>
      <c r="F33" s="158">
        <v>46000</v>
      </c>
    </row>
    <row r="34" spans="1:8" ht="16.2" customHeight="1">
      <c r="A34" s="163" t="s">
        <v>214</v>
      </c>
      <c r="B34" s="167">
        <v>180000</v>
      </c>
      <c r="C34" s="15"/>
      <c r="D34" s="14"/>
      <c r="E34" s="157" t="s">
        <v>244</v>
      </c>
      <c r="F34" s="158">
        <v>18800</v>
      </c>
    </row>
    <row r="35" spans="1:8" ht="16.2" customHeight="1">
      <c r="A35" s="161" t="s">
        <v>16</v>
      </c>
      <c r="B35" s="167">
        <v>16830</v>
      </c>
      <c r="C35" s="15"/>
      <c r="D35" s="14"/>
      <c r="E35" s="157" t="s">
        <v>245</v>
      </c>
      <c r="F35" s="158">
        <v>132500</v>
      </c>
    </row>
    <row r="36" spans="1:8" ht="16.2" customHeight="1">
      <c r="A36" s="40" t="s">
        <v>54</v>
      </c>
      <c r="B36" s="164">
        <v>150000</v>
      </c>
      <c r="C36" s="15"/>
      <c r="D36" s="14"/>
      <c r="E36" s="44"/>
      <c r="F36" s="52"/>
    </row>
    <row r="37" spans="1:8" ht="16.2" customHeight="1" thickBot="1">
      <c r="A37" s="41" t="s">
        <v>18</v>
      </c>
      <c r="B37" s="42">
        <f>SUM(B24:B36)</f>
        <v>4200490</v>
      </c>
      <c r="C37" s="15"/>
      <c r="D37" s="14"/>
      <c r="E37" s="45" t="s">
        <v>10</v>
      </c>
      <c r="F37" s="173">
        <f>SUM(F24:F35)</f>
        <v>2242810</v>
      </c>
    </row>
    <row r="38" spans="1:8" ht="23.85" customHeight="1" thickBot="1">
      <c r="A38" s="46" t="s">
        <v>28</v>
      </c>
      <c r="B38" s="47">
        <f>B21-B37</f>
        <v>15965</v>
      </c>
      <c r="C38" s="14"/>
      <c r="D38" s="12"/>
      <c r="E38" s="46" t="s">
        <v>28</v>
      </c>
      <c r="F38" s="47">
        <f>F21-F37</f>
        <v>2491634</v>
      </c>
    </row>
    <row r="39" spans="1:8" ht="10.8" customHeight="1">
      <c r="A39" s="4"/>
      <c r="B39" s="36"/>
      <c r="C39" s="182"/>
      <c r="D39" s="37"/>
      <c r="E39" s="4"/>
      <c r="F39" s="36"/>
    </row>
    <row r="40" spans="1:8" ht="45" customHeight="1">
      <c r="A40" s="199" t="s">
        <v>252</v>
      </c>
      <c r="B40" s="188"/>
      <c r="C40" s="188"/>
      <c r="D40" s="188"/>
      <c r="E40" s="188"/>
      <c r="F40" s="188"/>
    </row>
    <row r="41" spans="1:8" ht="23.25" customHeight="1">
      <c r="C41" s="54"/>
      <c r="D41" s="54"/>
      <c r="G41" s="54"/>
      <c r="H41" s="54"/>
    </row>
    <row r="48" spans="1:8" ht="18.75" customHeight="1"/>
  </sheetData>
  <mergeCells count="9">
    <mergeCell ref="A14:B14"/>
    <mergeCell ref="E14:F14"/>
    <mergeCell ref="A40:F40"/>
    <mergeCell ref="B1:E1"/>
    <mergeCell ref="A3:F3"/>
    <mergeCell ref="B4:F4"/>
    <mergeCell ref="B10:E10"/>
    <mergeCell ref="B11:E11"/>
    <mergeCell ref="B13:E13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3"/>
  <sheetViews>
    <sheetView zoomScaleNormal="100" workbookViewId="0">
      <selection activeCell="H32" sqref="H32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254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269</v>
      </c>
      <c r="B3" s="190"/>
      <c r="C3" s="190"/>
      <c r="D3" s="190"/>
      <c r="E3" s="190"/>
      <c r="F3" s="190"/>
    </row>
    <row r="4" spans="1:9" ht="25.2" customHeight="1">
      <c r="B4" s="191" t="s">
        <v>270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259</v>
      </c>
      <c r="B6" s="174"/>
      <c r="C6" s="174"/>
      <c r="D6" s="174"/>
      <c r="E6" s="174"/>
      <c r="F6" s="174"/>
    </row>
    <row r="7" spans="1:9" ht="21.75" customHeight="1">
      <c r="A7" s="179" t="s">
        <v>271</v>
      </c>
      <c r="B7" s="174"/>
      <c r="C7" s="174"/>
      <c r="D7" s="174"/>
      <c r="E7" s="174"/>
      <c r="F7" s="174"/>
    </row>
    <row r="8" spans="1:9" ht="21.75" customHeight="1">
      <c r="A8" s="179" t="s">
        <v>272</v>
      </c>
      <c r="B8" s="174"/>
      <c r="C8" s="174"/>
      <c r="D8" s="174"/>
      <c r="E8" s="174"/>
      <c r="F8" s="174"/>
    </row>
    <row r="9" spans="1:9" ht="9.6" customHeight="1">
      <c r="A9" s="179"/>
      <c r="B9" s="174"/>
      <c r="C9" s="174"/>
      <c r="D9" s="174"/>
      <c r="E9" s="174"/>
      <c r="F9" s="174"/>
    </row>
    <row r="10" spans="1:9" ht="21.75" customHeight="1">
      <c r="A10" s="174" t="s">
        <v>273</v>
      </c>
      <c r="B10" s="174"/>
      <c r="C10" s="174"/>
      <c r="D10" s="174"/>
      <c r="E10" s="174"/>
      <c r="F10" s="174"/>
    </row>
    <row r="11" spans="1:9" ht="9" customHeight="1">
      <c r="A11" s="179"/>
      <c r="B11" s="174"/>
      <c r="C11" s="174"/>
      <c r="D11" s="174"/>
      <c r="E11" s="174"/>
      <c r="F11" s="174"/>
    </row>
    <row r="12" spans="1:9" ht="21.75" customHeight="1">
      <c r="A12" s="174" t="s">
        <v>274</v>
      </c>
      <c r="B12" s="174"/>
      <c r="C12" s="174"/>
      <c r="D12" s="174"/>
      <c r="E12" s="174"/>
      <c r="F12" s="174"/>
    </row>
    <row r="13" spans="1:9" ht="21.75" customHeight="1">
      <c r="A13" s="179" t="s">
        <v>275</v>
      </c>
      <c r="B13" s="174"/>
      <c r="C13" s="174"/>
      <c r="D13" s="174"/>
      <c r="E13" s="174"/>
      <c r="F13" s="174"/>
    </row>
    <row r="14" spans="1:9" ht="14.4" customHeight="1">
      <c r="A14" s="174"/>
      <c r="B14" s="174"/>
      <c r="C14" s="174"/>
      <c r="D14" s="174"/>
      <c r="E14" s="174"/>
      <c r="F14" s="174"/>
    </row>
    <row r="15" spans="1:9" ht="22.95" customHeight="1">
      <c r="A15" s="13" t="s">
        <v>11</v>
      </c>
      <c r="B15" s="165" t="s">
        <v>257</v>
      </c>
      <c r="C15" s="1"/>
      <c r="D15" s="1"/>
      <c r="F15" s="48" t="s">
        <v>258</v>
      </c>
    </row>
    <row r="16" spans="1:9" ht="24.6" customHeight="1">
      <c r="A16" s="151" t="s">
        <v>30</v>
      </c>
      <c r="B16" s="192" t="s">
        <v>268</v>
      </c>
      <c r="C16" s="193"/>
      <c r="D16" s="193"/>
      <c r="E16" s="194"/>
      <c r="F16" s="49">
        <v>5270</v>
      </c>
    </row>
    <row r="17" spans="1:6" ht="25.35" customHeight="1">
      <c r="A17" s="166" t="s">
        <v>31</v>
      </c>
      <c r="B17" s="195" t="s">
        <v>267</v>
      </c>
      <c r="C17" s="196"/>
      <c r="D17" s="196"/>
      <c r="E17" s="197"/>
      <c r="F17" s="168">
        <v>8350</v>
      </c>
    </row>
    <row r="18" spans="1:6" ht="18.3" customHeight="1">
      <c r="A18" s="115"/>
      <c r="B18" s="116"/>
      <c r="C18" s="116"/>
      <c r="D18" s="116"/>
      <c r="E18" s="116"/>
      <c r="F18" s="117"/>
    </row>
    <row r="19" spans="1:6" ht="19.649999999999999" customHeight="1" thickBot="1">
      <c r="A19" s="115"/>
      <c r="B19" s="185" t="s">
        <v>48</v>
      </c>
      <c r="C19" s="185"/>
      <c r="D19" s="185"/>
      <c r="E19" s="185"/>
      <c r="F19" s="117"/>
    </row>
    <row r="20" spans="1:6" ht="20.399999999999999" customHeight="1" thickBot="1">
      <c r="A20" s="186" t="s">
        <v>255</v>
      </c>
      <c r="B20" s="187"/>
      <c r="C20" s="12"/>
      <c r="D20" s="12"/>
      <c r="E20" s="186" t="s">
        <v>256</v>
      </c>
      <c r="F20" s="187"/>
    </row>
    <row r="21" spans="1:6" ht="18.600000000000001" customHeight="1">
      <c r="A21" s="57" t="s">
        <v>0</v>
      </c>
      <c r="B21" s="58"/>
      <c r="C21" s="12"/>
      <c r="D21" s="12"/>
      <c r="E21" s="59" t="s">
        <v>0</v>
      </c>
      <c r="F21" s="58"/>
    </row>
    <row r="22" spans="1:6" ht="14.4" customHeight="1">
      <c r="A22" s="153" t="s">
        <v>27</v>
      </c>
      <c r="B22" s="154">
        <v>15965</v>
      </c>
      <c r="C22" s="12"/>
      <c r="D22" s="12"/>
      <c r="E22" s="153" t="s">
        <v>27</v>
      </c>
      <c r="F22" s="154">
        <v>2491634</v>
      </c>
    </row>
    <row r="23" spans="1:6" ht="14.4" customHeight="1">
      <c r="A23" s="153" t="s">
        <v>1</v>
      </c>
      <c r="B23" s="156">
        <v>2500000</v>
      </c>
      <c r="C23" s="12"/>
      <c r="D23" s="12"/>
      <c r="E23" s="155" t="s">
        <v>2</v>
      </c>
      <c r="F23" s="156">
        <v>900000</v>
      </c>
    </row>
    <row r="24" spans="1:6" ht="14.4" customHeight="1">
      <c r="A24" s="153" t="s">
        <v>232</v>
      </c>
      <c r="B24" s="156">
        <v>1300000</v>
      </c>
      <c r="C24" s="12"/>
      <c r="D24" s="12"/>
      <c r="E24" s="153"/>
      <c r="F24" s="156"/>
    </row>
    <row r="25" spans="1:6" ht="14.4" customHeight="1">
      <c r="A25" s="153" t="s">
        <v>71</v>
      </c>
      <c r="B25" s="156">
        <v>150000</v>
      </c>
      <c r="C25" s="12"/>
      <c r="D25" s="12"/>
      <c r="E25" s="153"/>
      <c r="F25" s="156"/>
    </row>
    <row r="26" spans="1:6" ht="16.2" customHeight="1">
      <c r="A26" s="172" t="s">
        <v>34</v>
      </c>
      <c r="B26" s="171">
        <f>SUM(B22:B25)</f>
        <v>3965965</v>
      </c>
      <c r="C26" s="12"/>
      <c r="D26" s="12"/>
      <c r="E26" s="43" t="s">
        <v>9</v>
      </c>
      <c r="F26" s="35">
        <f>SUM(F22:F25)</f>
        <v>3391634</v>
      </c>
    </row>
    <row r="27" spans="1:6" ht="16.2" customHeight="1">
      <c r="A27" s="39"/>
      <c r="B27" s="145"/>
      <c r="C27" s="12"/>
      <c r="D27" s="12"/>
      <c r="E27" s="39"/>
      <c r="F27" s="145"/>
    </row>
    <row r="28" spans="1:6" ht="16.2" customHeight="1">
      <c r="A28" s="55" t="s">
        <v>3</v>
      </c>
      <c r="B28" s="33"/>
      <c r="C28" s="12"/>
      <c r="D28" s="12"/>
      <c r="E28" s="56" t="s">
        <v>3</v>
      </c>
      <c r="F28" s="33"/>
    </row>
    <row r="29" spans="1:6" ht="16.2" customHeight="1">
      <c r="A29" s="162" t="s">
        <v>5</v>
      </c>
      <c r="B29" s="160">
        <v>1100000</v>
      </c>
      <c r="C29" s="15"/>
      <c r="D29" s="14"/>
      <c r="E29" s="159" t="s">
        <v>5</v>
      </c>
      <c r="F29" s="160">
        <v>700000</v>
      </c>
    </row>
    <row r="30" spans="1:6" ht="14.4" customHeight="1">
      <c r="A30" s="161" t="s">
        <v>4</v>
      </c>
      <c r="B30" s="167">
        <v>1200000</v>
      </c>
      <c r="C30" s="15"/>
      <c r="D30" s="14"/>
      <c r="E30" s="157" t="s">
        <v>44</v>
      </c>
      <c r="F30" s="167">
        <v>36110</v>
      </c>
    </row>
    <row r="31" spans="1:6" ht="14.4" customHeight="1">
      <c r="A31" s="161" t="s">
        <v>260</v>
      </c>
      <c r="B31" s="167">
        <v>72000</v>
      </c>
      <c r="C31" s="15"/>
      <c r="D31" s="14"/>
      <c r="E31" s="157"/>
      <c r="F31" s="167"/>
    </row>
    <row r="32" spans="1:6" ht="14.4" customHeight="1">
      <c r="A32" s="161" t="s">
        <v>53</v>
      </c>
      <c r="B32" s="167">
        <v>160000</v>
      </c>
      <c r="C32" s="15"/>
      <c r="D32" s="14"/>
      <c r="E32" s="153"/>
      <c r="F32" s="167"/>
    </row>
    <row r="33" spans="1:8" ht="14.4" customHeight="1">
      <c r="A33" s="161" t="s">
        <v>73</v>
      </c>
      <c r="B33" s="167">
        <v>266300</v>
      </c>
      <c r="C33" s="15"/>
      <c r="D33" s="14"/>
      <c r="E33" s="153"/>
      <c r="F33" s="167"/>
    </row>
    <row r="34" spans="1:8" ht="14.4" customHeight="1">
      <c r="A34" s="178" t="s">
        <v>262</v>
      </c>
      <c r="B34" s="167">
        <v>97000</v>
      </c>
      <c r="C34" s="15"/>
      <c r="D34" s="14"/>
      <c r="E34" s="153"/>
      <c r="F34" s="167"/>
    </row>
    <row r="35" spans="1:8" ht="14.4" customHeight="1">
      <c r="A35" s="180" t="s">
        <v>261</v>
      </c>
      <c r="B35" s="167">
        <v>88750</v>
      </c>
      <c r="C35" s="15"/>
      <c r="D35" s="14"/>
      <c r="E35" s="153"/>
      <c r="F35" s="167"/>
    </row>
    <row r="36" spans="1:8" ht="14.4" customHeight="1">
      <c r="A36" s="163" t="s">
        <v>6</v>
      </c>
      <c r="B36" s="167">
        <v>0</v>
      </c>
      <c r="C36" s="15"/>
      <c r="D36" s="14"/>
      <c r="E36" s="157"/>
      <c r="F36" s="158"/>
    </row>
    <row r="37" spans="1:8" ht="14.4" customHeight="1">
      <c r="A37" s="163" t="s">
        <v>56</v>
      </c>
      <c r="B37" s="167">
        <v>731580</v>
      </c>
      <c r="C37" s="15"/>
      <c r="D37" s="14"/>
      <c r="E37" s="157"/>
      <c r="F37" s="158"/>
    </row>
    <row r="38" spans="1:8" ht="14.4" customHeight="1">
      <c r="A38" s="180" t="s">
        <v>263</v>
      </c>
      <c r="B38" s="167">
        <v>78430</v>
      </c>
      <c r="C38" s="15"/>
      <c r="D38" s="14"/>
      <c r="E38" s="157" t="s">
        <v>266</v>
      </c>
      <c r="F38" s="158">
        <v>418460</v>
      </c>
    </row>
    <row r="39" spans="1:8" ht="14.4" customHeight="1">
      <c r="A39" s="163" t="s">
        <v>264</v>
      </c>
      <c r="B39" s="167">
        <v>37440</v>
      </c>
      <c r="C39" s="15"/>
      <c r="D39" s="14"/>
      <c r="E39" s="157"/>
      <c r="F39" s="158"/>
    </row>
    <row r="40" spans="1:8" ht="14.4" customHeight="1">
      <c r="A40" s="161" t="s">
        <v>16</v>
      </c>
      <c r="B40" s="167">
        <v>17330</v>
      </c>
      <c r="C40" s="15"/>
      <c r="D40" s="14"/>
      <c r="E40" s="157" t="s">
        <v>265</v>
      </c>
      <c r="F40" s="158">
        <v>505620</v>
      </c>
    </row>
    <row r="41" spans="1:8" ht="14.4" customHeight="1">
      <c r="A41" s="40" t="s">
        <v>54</v>
      </c>
      <c r="B41" s="164">
        <v>150000</v>
      </c>
      <c r="C41" s="15"/>
      <c r="D41" s="14"/>
      <c r="E41" s="44"/>
      <c r="F41" s="52"/>
    </row>
    <row r="42" spans="1:8" ht="16.2" customHeight="1" thickBot="1">
      <c r="A42" s="41" t="s">
        <v>18</v>
      </c>
      <c r="B42" s="42">
        <f>SUM(B29:B41)</f>
        <v>3998830</v>
      </c>
      <c r="C42" s="15"/>
      <c r="D42" s="14"/>
      <c r="E42" s="45" t="s">
        <v>10</v>
      </c>
      <c r="F42" s="173">
        <f>SUM(F29:F40)</f>
        <v>1660190</v>
      </c>
    </row>
    <row r="43" spans="1:8" ht="23.85" customHeight="1" thickBot="1">
      <c r="A43" s="46" t="s">
        <v>28</v>
      </c>
      <c r="B43" s="47">
        <v>7135</v>
      </c>
      <c r="C43" s="14"/>
      <c r="D43" s="12"/>
      <c r="E43" s="46" t="s">
        <v>28</v>
      </c>
      <c r="F43" s="47">
        <f>F26-F42</f>
        <v>1731444</v>
      </c>
    </row>
    <row r="44" spans="1:8" ht="6.6" customHeight="1">
      <c r="A44" s="4"/>
      <c r="B44" s="36"/>
      <c r="C44" s="182"/>
      <c r="D44" s="37"/>
      <c r="E44" s="4"/>
      <c r="F44" s="36"/>
    </row>
    <row r="45" spans="1:8" ht="22.8" customHeight="1">
      <c r="A45" s="199" t="s">
        <v>276</v>
      </c>
      <c r="B45" s="188"/>
      <c r="C45" s="188"/>
      <c r="D45" s="188"/>
      <c r="E45" s="188"/>
      <c r="F45" s="188"/>
    </row>
    <row r="46" spans="1:8" ht="23.25" customHeight="1">
      <c r="C46" s="54"/>
      <c r="D46" s="54"/>
      <c r="G46" s="54"/>
      <c r="H46" s="54"/>
    </row>
    <row r="53" ht="18.75" customHeight="1"/>
  </sheetData>
  <mergeCells count="9">
    <mergeCell ref="A20:B20"/>
    <mergeCell ref="E20:F20"/>
    <mergeCell ref="A45:F45"/>
    <mergeCell ref="B1:E1"/>
    <mergeCell ref="A3:F3"/>
    <mergeCell ref="B4:F4"/>
    <mergeCell ref="B16:E16"/>
    <mergeCell ref="B17:E17"/>
    <mergeCell ref="B19:E19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2"/>
  <sheetViews>
    <sheetView topLeftCell="A19" zoomScaleNormal="100" workbookViewId="0">
      <selection activeCell="J41" sqref="J41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277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296</v>
      </c>
      <c r="B3" s="190"/>
      <c r="C3" s="190"/>
      <c r="D3" s="190"/>
      <c r="E3" s="190"/>
      <c r="F3" s="190"/>
    </row>
    <row r="4" spans="1:9" ht="25.2" customHeight="1">
      <c r="B4" s="191" t="s">
        <v>297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9.6" customHeight="1">
      <c r="A6" s="179"/>
      <c r="B6" s="174"/>
      <c r="C6" s="174"/>
      <c r="D6" s="174"/>
      <c r="E6" s="174"/>
      <c r="F6" s="174"/>
    </row>
    <row r="7" spans="1:9" ht="21.75" customHeight="1">
      <c r="A7" s="174" t="s">
        <v>292</v>
      </c>
      <c r="B7" s="174"/>
      <c r="C7" s="174"/>
      <c r="D7" s="174"/>
      <c r="E7" s="174"/>
      <c r="F7" s="174"/>
    </row>
    <row r="8" spans="1:9" ht="9" customHeight="1">
      <c r="A8" s="179"/>
      <c r="B8" s="174"/>
      <c r="C8" s="174"/>
      <c r="D8" s="174"/>
      <c r="E8" s="174"/>
      <c r="F8" s="174"/>
    </row>
    <row r="9" spans="1:9" ht="21.75" customHeight="1">
      <c r="A9" s="174" t="s">
        <v>293</v>
      </c>
      <c r="B9" s="174"/>
      <c r="C9" s="174"/>
      <c r="D9" s="174"/>
      <c r="E9" s="174"/>
      <c r="F9" s="174"/>
    </row>
    <row r="10" spans="1:9" ht="21.75" customHeight="1">
      <c r="A10" s="179" t="s">
        <v>294</v>
      </c>
      <c r="B10" s="174"/>
      <c r="C10" s="174"/>
      <c r="D10" s="174"/>
      <c r="E10" s="174"/>
      <c r="F10" s="174"/>
    </row>
    <row r="11" spans="1:9" ht="10.199999999999999" customHeight="1">
      <c r="A11" s="179"/>
      <c r="B11" s="174"/>
      <c r="C11" s="174"/>
      <c r="D11" s="174"/>
      <c r="E11" s="174"/>
      <c r="F11" s="174"/>
    </row>
    <row r="12" spans="1:9" ht="21.75" customHeight="1">
      <c r="A12" s="174" t="s">
        <v>295</v>
      </c>
      <c r="B12" s="174"/>
      <c r="C12" s="174"/>
      <c r="D12" s="174"/>
      <c r="E12" s="174"/>
      <c r="F12" s="174"/>
    </row>
    <row r="13" spans="1:9" ht="21.75" customHeight="1">
      <c r="A13" s="179" t="s">
        <v>299</v>
      </c>
      <c r="B13" s="174"/>
      <c r="C13" s="174"/>
      <c r="D13" s="174"/>
      <c r="E13" s="174"/>
      <c r="F13" s="174"/>
    </row>
    <row r="14" spans="1:9" ht="14.4" customHeight="1">
      <c r="A14" s="174"/>
      <c r="B14" s="174"/>
      <c r="C14" s="174"/>
      <c r="D14" s="174"/>
      <c r="E14" s="174"/>
      <c r="F14" s="174"/>
    </row>
    <row r="15" spans="1:9" ht="22.95" customHeight="1">
      <c r="A15" s="13" t="s">
        <v>11</v>
      </c>
      <c r="B15" s="165" t="s">
        <v>278</v>
      </c>
      <c r="C15" s="1"/>
      <c r="D15" s="1"/>
      <c r="F15" s="48" t="s">
        <v>279</v>
      </c>
    </row>
    <row r="16" spans="1:9" ht="24.6" customHeight="1">
      <c r="A16" s="151" t="s">
        <v>30</v>
      </c>
      <c r="B16" s="192" t="s">
        <v>291</v>
      </c>
      <c r="C16" s="193"/>
      <c r="D16" s="193"/>
      <c r="E16" s="194"/>
      <c r="F16" s="49">
        <v>5270</v>
      </c>
    </row>
    <row r="17" spans="1:6" ht="25.35" customHeight="1">
      <c r="A17" s="166" t="s">
        <v>31</v>
      </c>
      <c r="B17" s="195" t="s">
        <v>298</v>
      </c>
      <c r="C17" s="196"/>
      <c r="D17" s="196"/>
      <c r="E17" s="197"/>
      <c r="F17" s="168">
        <v>8350</v>
      </c>
    </row>
    <row r="18" spans="1:6" ht="18.3" customHeight="1">
      <c r="A18" s="115"/>
      <c r="B18" s="116"/>
      <c r="C18" s="116"/>
      <c r="D18" s="116"/>
      <c r="E18" s="116"/>
      <c r="F18" s="117"/>
    </row>
    <row r="19" spans="1:6" ht="19.649999999999999" customHeight="1" thickBot="1">
      <c r="A19" s="115"/>
      <c r="B19" s="185" t="s">
        <v>48</v>
      </c>
      <c r="C19" s="185"/>
      <c r="D19" s="185"/>
      <c r="E19" s="185"/>
      <c r="F19" s="117"/>
    </row>
    <row r="20" spans="1:6" ht="20.399999999999999" customHeight="1" thickBot="1">
      <c r="A20" s="186" t="s">
        <v>280</v>
      </c>
      <c r="B20" s="187"/>
      <c r="C20" s="12"/>
      <c r="D20" s="12"/>
      <c r="E20" s="186" t="s">
        <v>281</v>
      </c>
      <c r="F20" s="187"/>
    </row>
    <row r="21" spans="1:6" ht="18.600000000000001" customHeight="1">
      <c r="A21" s="57" t="s">
        <v>0</v>
      </c>
      <c r="B21" s="58"/>
      <c r="C21" s="12"/>
      <c r="D21" s="12"/>
      <c r="E21" s="59" t="s">
        <v>0</v>
      </c>
      <c r="F21" s="58"/>
    </row>
    <row r="22" spans="1:6" ht="14.4" customHeight="1">
      <c r="A22" s="153" t="s">
        <v>27</v>
      </c>
      <c r="B22" s="154">
        <v>7135</v>
      </c>
      <c r="C22" s="12"/>
      <c r="D22" s="12"/>
      <c r="E22" s="153" t="s">
        <v>27</v>
      </c>
      <c r="F22" s="154">
        <v>1731444</v>
      </c>
    </row>
    <row r="23" spans="1:6" ht="14.4" customHeight="1">
      <c r="A23" s="153" t="s">
        <v>1</v>
      </c>
      <c r="B23" s="156">
        <v>2500000</v>
      </c>
      <c r="C23" s="12"/>
      <c r="D23" s="12"/>
      <c r="E23" s="155" t="s">
        <v>2</v>
      </c>
      <c r="F23" s="156">
        <v>1200000</v>
      </c>
    </row>
    <row r="24" spans="1:6" ht="14.4" customHeight="1">
      <c r="A24" s="153" t="s">
        <v>71</v>
      </c>
      <c r="B24" s="156">
        <v>870000</v>
      </c>
      <c r="C24" s="12"/>
      <c r="D24" s="12"/>
      <c r="E24" s="153"/>
      <c r="F24" s="156"/>
    </row>
    <row r="25" spans="1:6" ht="16.2" customHeight="1">
      <c r="A25" s="172" t="s">
        <v>34</v>
      </c>
      <c r="B25" s="171">
        <f>SUM(B22:B24)</f>
        <v>3377135</v>
      </c>
      <c r="C25" s="12"/>
      <c r="D25" s="12"/>
      <c r="E25" s="43" t="s">
        <v>9</v>
      </c>
      <c r="F25" s="35">
        <f>SUM(F22:F24)</f>
        <v>2931444</v>
      </c>
    </row>
    <row r="26" spans="1:6" ht="16.2" customHeight="1">
      <c r="A26" s="39"/>
      <c r="B26" s="145"/>
      <c r="C26" s="12"/>
      <c r="D26" s="12"/>
      <c r="E26" s="39"/>
      <c r="F26" s="145"/>
    </row>
    <row r="27" spans="1:6" ht="16.2" customHeight="1">
      <c r="A27" s="55" t="s">
        <v>3</v>
      </c>
      <c r="B27" s="33"/>
      <c r="C27" s="12"/>
      <c r="D27" s="12"/>
      <c r="E27" s="56" t="s">
        <v>3</v>
      </c>
      <c r="F27" s="33"/>
    </row>
    <row r="28" spans="1:6" ht="14.4" customHeight="1">
      <c r="A28" s="162" t="s">
        <v>5</v>
      </c>
      <c r="B28" s="160">
        <v>100000</v>
      </c>
      <c r="C28" s="15"/>
      <c r="D28" s="14"/>
      <c r="E28" s="159" t="s">
        <v>5</v>
      </c>
      <c r="F28" s="160">
        <v>1200000</v>
      </c>
    </row>
    <row r="29" spans="1:6" ht="14.4" customHeight="1">
      <c r="A29" s="161" t="s">
        <v>4</v>
      </c>
      <c r="B29" s="167">
        <v>1300000</v>
      </c>
      <c r="C29" s="15"/>
      <c r="D29" s="14"/>
      <c r="E29" s="157" t="s">
        <v>44</v>
      </c>
      <c r="F29" s="167">
        <v>13070</v>
      </c>
    </row>
    <row r="30" spans="1:6" ht="14.4" customHeight="1">
      <c r="A30" s="161" t="s">
        <v>282</v>
      </c>
      <c r="B30" s="167">
        <v>216900</v>
      </c>
      <c r="C30" s="15"/>
      <c r="D30" s="14"/>
      <c r="E30" s="157"/>
      <c r="F30" s="167"/>
    </row>
    <row r="31" spans="1:6" ht="14.4" customHeight="1">
      <c r="A31" s="161" t="s">
        <v>53</v>
      </c>
      <c r="B31" s="167">
        <v>160000</v>
      </c>
      <c r="C31" s="15"/>
      <c r="D31" s="14"/>
      <c r="E31" s="153"/>
      <c r="F31" s="167"/>
    </row>
    <row r="32" spans="1:6" ht="14.4" customHeight="1">
      <c r="A32" s="161" t="s">
        <v>73</v>
      </c>
      <c r="B32" s="167">
        <v>178000</v>
      </c>
      <c r="C32" s="15"/>
      <c r="D32" s="14"/>
      <c r="E32" s="153"/>
      <c r="F32" s="167"/>
    </row>
    <row r="33" spans="1:8" ht="14.4" customHeight="1">
      <c r="A33" s="163" t="s">
        <v>283</v>
      </c>
      <c r="B33" s="167">
        <v>12000</v>
      </c>
      <c r="C33" s="15"/>
      <c r="D33" s="14"/>
      <c r="E33" s="157" t="s">
        <v>289</v>
      </c>
      <c r="F33" s="158">
        <v>50500</v>
      </c>
    </row>
    <row r="34" spans="1:8" ht="14.4" customHeight="1">
      <c r="A34" s="180" t="s">
        <v>287</v>
      </c>
      <c r="B34" s="167">
        <v>64400</v>
      </c>
      <c r="C34" s="15"/>
      <c r="D34" s="14"/>
      <c r="E34" s="157" t="s">
        <v>288</v>
      </c>
      <c r="F34" s="158">
        <v>69000</v>
      </c>
    </row>
    <row r="35" spans="1:8" ht="14.4" customHeight="1">
      <c r="A35" s="163" t="s">
        <v>284</v>
      </c>
      <c r="B35" s="167">
        <v>800000</v>
      </c>
      <c r="C35" s="15"/>
      <c r="D35" s="14"/>
      <c r="E35" s="157"/>
      <c r="F35" s="158"/>
    </row>
    <row r="36" spans="1:8" ht="14.4" customHeight="1">
      <c r="A36" s="163" t="s">
        <v>56</v>
      </c>
      <c r="B36" s="167">
        <v>300300</v>
      </c>
      <c r="C36" s="15"/>
      <c r="D36" s="14"/>
      <c r="E36" s="157"/>
      <c r="F36" s="158"/>
    </row>
    <row r="37" spans="1:8" ht="14.4" customHeight="1">
      <c r="A37" s="163" t="s">
        <v>285</v>
      </c>
      <c r="B37" s="167">
        <v>47000</v>
      </c>
      <c r="C37" s="15"/>
      <c r="D37" s="14"/>
      <c r="E37" s="157"/>
      <c r="F37" s="158"/>
    </row>
    <row r="38" spans="1:8" ht="14.4" customHeight="1">
      <c r="A38" s="163" t="s">
        <v>286</v>
      </c>
      <c r="B38" s="167">
        <v>8700</v>
      </c>
      <c r="C38" s="15"/>
      <c r="D38" s="14"/>
      <c r="E38" s="157" t="s">
        <v>290</v>
      </c>
      <c r="F38" s="158">
        <v>167500</v>
      </c>
    </row>
    <row r="39" spans="1:8" ht="14.4" customHeight="1">
      <c r="A39" s="161" t="s">
        <v>16</v>
      </c>
      <c r="B39" s="167">
        <v>16830</v>
      </c>
      <c r="C39" s="15"/>
      <c r="D39" s="14"/>
      <c r="E39" s="157" t="s">
        <v>265</v>
      </c>
      <c r="F39" s="158">
        <v>470000</v>
      </c>
    </row>
    <row r="40" spans="1:8" ht="14.4" customHeight="1">
      <c r="A40" s="40" t="s">
        <v>54</v>
      </c>
      <c r="B40" s="164">
        <v>150000</v>
      </c>
      <c r="C40" s="15"/>
      <c r="D40" s="14"/>
      <c r="E40" s="44"/>
      <c r="F40" s="52"/>
    </row>
    <row r="41" spans="1:8" ht="16.2" customHeight="1" thickBot="1">
      <c r="A41" s="41" t="s">
        <v>18</v>
      </c>
      <c r="B41" s="42">
        <f>SUM(B28:B40)</f>
        <v>3354130</v>
      </c>
      <c r="C41" s="15"/>
      <c r="D41" s="14"/>
      <c r="E41" s="45" t="s">
        <v>10</v>
      </c>
      <c r="F41" s="173">
        <f>SUM(F28:F39)</f>
        <v>1970070</v>
      </c>
    </row>
    <row r="42" spans="1:8" ht="23.85" customHeight="1" thickBot="1">
      <c r="A42" s="46" t="s">
        <v>28</v>
      </c>
      <c r="B42" s="47">
        <f>B25-B41</f>
        <v>23005</v>
      </c>
      <c r="C42" s="14"/>
      <c r="D42" s="12"/>
      <c r="E42" s="46" t="s">
        <v>28</v>
      </c>
      <c r="F42" s="47">
        <f>F25-F41</f>
        <v>961374</v>
      </c>
    </row>
    <row r="43" spans="1:8" ht="6.6" customHeight="1">
      <c r="A43" s="4"/>
      <c r="B43" s="36"/>
      <c r="C43" s="182"/>
      <c r="D43" s="37"/>
      <c r="E43" s="4"/>
      <c r="F43" s="36"/>
    </row>
    <row r="44" spans="1:8" ht="22.8" customHeight="1">
      <c r="A44" s="199" t="s">
        <v>300</v>
      </c>
      <c r="B44" s="188"/>
      <c r="C44" s="188"/>
      <c r="D44" s="188"/>
      <c r="E44" s="188"/>
      <c r="F44" s="188"/>
    </row>
    <row r="45" spans="1:8" ht="23.25" customHeight="1">
      <c r="C45" s="54"/>
      <c r="D45" s="54"/>
      <c r="G45" s="54"/>
      <c r="H45" s="54"/>
    </row>
    <row r="52" ht="18.75" customHeight="1"/>
  </sheetData>
  <mergeCells count="9">
    <mergeCell ref="A20:B20"/>
    <mergeCell ref="E20:F20"/>
    <mergeCell ref="A44:F44"/>
    <mergeCell ref="B1:E1"/>
    <mergeCell ref="A3:F3"/>
    <mergeCell ref="B4:F4"/>
    <mergeCell ref="B16:E16"/>
    <mergeCell ref="B17:E17"/>
    <mergeCell ref="B19:E19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I47"/>
  <sheetViews>
    <sheetView zoomScaleNormal="100" workbookViewId="0">
      <selection activeCell="A40" sqref="A40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301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319</v>
      </c>
      <c r="B3" s="190"/>
      <c r="C3" s="190"/>
      <c r="D3" s="190"/>
      <c r="E3" s="190"/>
      <c r="F3" s="190"/>
    </row>
    <row r="4" spans="1:9" ht="25.2" customHeight="1">
      <c r="B4" s="191" t="s">
        <v>320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9.6" customHeight="1">
      <c r="A6" s="179"/>
      <c r="B6" s="174"/>
      <c r="C6" s="174"/>
      <c r="D6" s="174"/>
      <c r="E6" s="174"/>
      <c r="F6" s="174"/>
    </row>
    <row r="7" spans="1:9" ht="21.75" customHeight="1">
      <c r="A7" s="174" t="s">
        <v>321</v>
      </c>
      <c r="B7" s="174"/>
      <c r="C7" s="174"/>
      <c r="D7" s="174"/>
      <c r="E7" s="174"/>
      <c r="F7" s="174"/>
    </row>
    <row r="8" spans="1:9" ht="21.75" customHeight="1">
      <c r="A8" s="179" t="s">
        <v>322</v>
      </c>
      <c r="B8" s="174"/>
      <c r="C8" s="174"/>
      <c r="D8" s="174"/>
      <c r="E8" s="174"/>
      <c r="F8" s="174"/>
    </row>
    <row r="9" spans="1:9" ht="17.399999999999999" customHeight="1">
      <c r="A9" s="174"/>
      <c r="B9" s="174"/>
      <c r="C9" s="174"/>
      <c r="D9" s="174"/>
      <c r="E9" s="174"/>
      <c r="F9" s="174"/>
    </row>
    <row r="10" spans="1:9" ht="22.95" customHeight="1">
      <c r="A10" s="13" t="s">
        <v>11</v>
      </c>
      <c r="B10" s="165" t="s">
        <v>302</v>
      </c>
      <c r="C10" s="1"/>
      <c r="D10" s="1"/>
      <c r="F10" s="48" t="s">
        <v>303</v>
      </c>
    </row>
    <row r="11" spans="1:9" ht="36.6" customHeight="1">
      <c r="A11" s="151" t="s">
        <v>30</v>
      </c>
      <c r="B11" s="192" t="s">
        <v>318</v>
      </c>
      <c r="C11" s="193"/>
      <c r="D11" s="193"/>
      <c r="E11" s="194"/>
      <c r="F11" s="49">
        <v>26035</v>
      </c>
    </row>
    <row r="12" spans="1:9" ht="25.35" customHeight="1">
      <c r="A12" s="166" t="s">
        <v>31</v>
      </c>
      <c r="B12" s="195" t="s">
        <v>317</v>
      </c>
      <c r="C12" s="196"/>
      <c r="D12" s="196"/>
      <c r="E12" s="197"/>
      <c r="F12" s="168">
        <v>8425</v>
      </c>
    </row>
    <row r="13" spans="1:9" ht="18.3" customHeight="1">
      <c r="A13" s="115"/>
      <c r="B13" s="116"/>
      <c r="C13" s="116"/>
      <c r="D13" s="116"/>
      <c r="E13" s="116"/>
      <c r="F13" s="117"/>
    </row>
    <row r="14" spans="1:9" ht="19.649999999999999" customHeight="1" thickBot="1">
      <c r="A14" s="115"/>
      <c r="B14" s="185" t="s">
        <v>48</v>
      </c>
      <c r="C14" s="185"/>
      <c r="D14" s="185"/>
      <c r="E14" s="185"/>
      <c r="F14" s="117"/>
    </row>
    <row r="15" spans="1:9" ht="20.399999999999999" customHeight="1" thickBot="1">
      <c r="A15" s="186" t="s">
        <v>304</v>
      </c>
      <c r="B15" s="187"/>
      <c r="C15" s="12"/>
      <c r="D15" s="12"/>
      <c r="E15" s="186" t="s">
        <v>305</v>
      </c>
      <c r="F15" s="187"/>
    </row>
    <row r="16" spans="1:9" ht="15.6" customHeight="1">
      <c r="A16" s="57" t="s">
        <v>0</v>
      </c>
      <c r="B16" s="58"/>
      <c r="C16" s="12"/>
      <c r="D16" s="12"/>
      <c r="E16" s="59" t="s">
        <v>0</v>
      </c>
      <c r="F16" s="58"/>
    </row>
    <row r="17" spans="1:6" ht="15.6" customHeight="1">
      <c r="A17" s="153" t="s">
        <v>27</v>
      </c>
      <c r="B17" s="154">
        <v>23005</v>
      </c>
      <c r="C17" s="12"/>
      <c r="D17" s="12"/>
      <c r="E17" s="153" t="s">
        <v>27</v>
      </c>
      <c r="F17" s="154">
        <v>961374</v>
      </c>
    </row>
    <row r="18" spans="1:6" ht="15.6" customHeight="1">
      <c r="A18" s="153" t="s">
        <v>1</v>
      </c>
      <c r="B18" s="156">
        <v>2500000</v>
      </c>
      <c r="C18" s="12"/>
      <c r="D18" s="12"/>
      <c r="E18" s="155" t="s">
        <v>2</v>
      </c>
      <c r="F18" s="156">
        <v>1200000</v>
      </c>
    </row>
    <row r="19" spans="1:6" ht="15.6" customHeight="1">
      <c r="A19" s="153" t="s">
        <v>306</v>
      </c>
      <c r="B19" s="156">
        <v>2000000</v>
      </c>
      <c r="C19" s="12"/>
      <c r="D19" s="12"/>
      <c r="E19" s="153"/>
      <c r="F19" s="156"/>
    </row>
    <row r="20" spans="1:6" ht="15.6" customHeight="1">
      <c r="A20" s="153" t="s">
        <v>71</v>
      </c>
      <c r="B20" s="156">
        <v>300000</v>
      </c>
      <c r="C20" s="12"/>
      <c r="D20" s="12"/>
      <c r="E20" s="153"/>
      <c r="F20" s="156"/>
    </row>
    <row r="21" spans="1:6" ht="15.6" customHeight="1">
      <c r="A21" s="153" t="s">
        <v>312</v>
      </c>
      <c r="B21" s="156">
        <v>63</v>
      </c>
      <c r="C21" s="12"/>
      <c r="D21" s="12"/>
      <c r="E21" s="153" t="s">
        <v>311</v>
      </c>
      <c r="F21" s="156">
        <v>411</v>
      </c>
    </row>
    <row r="22" spans="1:6" ht="15.6" customHeight="1">
      <c r="A22" s="172" t="s">
        <v>34</v>
      </c>
      <c r="B22" s="171">
        <f>SUM(B17:B21)</f>
        <v>4823068</v>
      </c>
      <c r="C22" s="12"/>
      <c r="D22" s="12"/>
      <c r="E22" s="43" t="s">
        <v>9</v>
      </c>
      <c r="F22" s="35">
        <f>SUM(F17:F21)</f>
        <v>2161785</v>
      </c>
    </row>
    <row r="23" spans="1:6" ht="15.6" customHeight="1">
      <c r="A23" s="39"/>
      <c r="B23" s="145"/>
      <c r="C23" s="12"/>
      <c r="D23" s="12"/>
      <c r="E23" s="39"/>
      <c r="F23" s="145"/>
    </row>
    <row r="24" spans="1:6" ht="15.6" customHeight="1">
      <c r="A24" s="55" t="s">
        <v>3</v>
      </c>
      <c r="B24" s="33"/>
      <c r="C24" s="12"/>
      <c r="D24" s="12"/>
      <c r="E24" s="56" t="s">
        <v>3</v>
      </c>
      <c r="F24" s="33"/>
    </row>
    <row r="25" spans="1:6" ht="15.6" customHeight="1">
      <c r="A25" s="162" t="s">
        <v>5</v>
      </c>
      <c r="B25" s="160">
        <v>500000</v>
      </c>
      <c r="C25" s="15"/>
      <c r="D25" s="14"/>
      <c r="E25" s="159" t="s">
        <v>5</v>
      </c>
      <c r="F25" s="160">
        <v>1000000</v>
      </c>
    </row>
    <row r="26" spans="1:6" ht="15.6" customHeight="1">
      <c r="A26" s="161" t="s">
        <v>4</v>
      </c>
      <c r="B26" s="167">
        <v>1400000</v>
      </c>
      <c r="C26" s="15"/>
      <c r="D26" s="14"/>
      <c r="E26" s="157" t="s">
        <v>44</v>
      </c>
      <c r="F26" s="167">
        <v>24790</v>
      </c>
    </row>
    <row r="27" spans="1:6" ht="15.6" customHeight="1">
      <c r="A27" s="161" t="s">
        <v>308</v>
      </c>
      <c r="B27" s="167">
        <v>252000</v>
      </c>
      <c r="C27" s="15"/>
      <c r="D27" s="14"/>
      <c r="E27" s="157"/>
      <c r="F27" s="167"/>
    </row>
    <row r="28" spans="1:6" ht="15.6" customHeight="1">
      <c r="A28" s="161" t="s">
        <v>53</v>
      </c>
      <c r="B28" s="167">
        <v>160000</v>
      </c>
      <c r="C28" s="15"/>
      <c r="D28" s="14"/>
      <c r="E28" s="153"/>
      <c r="F28" s="167"/>
    </row>
    <row r="29" spans="1:6" ht="15.6" customHeight="1">
      <c r="A29" s="161" t="s">
        <v>73</v>
      </c>
      <c r="B29" s="167">
        <v>208800</v>
      </c>
      <c r="C29" s="15"/>
      <c r="D29" s="14"/>
      <c r="E29" s="153" t="s">
        <v>313</v>
      </c>
      <c r="F29" s="167">
        <v>32000</v>
      </c>
    </row>
    <row r="30" spans="1:6" ht="15.6" customHeight="1">
      <c r="A30" s="163" t="s">
        <v>310</v>
      </c>
      <c r="B30" s="167">
        <v>105500</v>
      </c>
      <c r="C30" s="15"/>
      <c r="D30" s="14"/>
      <c r="E30" s="157" t="s">
        <v>314</v>
      </c>
      <c r="F30" s="158">
        <v>9500</v>
      </c>
    </row>
    <row r="31" spans="1:6" ht="15.6" customHeight="1">
      <c r="A31" s="163" t="s">
        <v>307</v>
      </c>
      <c r="B31" s="167">
        <v>47800</v>
      </c>
      <c r="C31" s="15"/>
      <c r="D31" s="14"/>
      <c r="E31" s="157"/>
      <c r="F31" s="158"/>
    </row>
    <row r="32" spans="1:6" ht="15.6" customHeight="1">
      <c r="A32" s="163" t="s">
        <v>309</v>
      </c>
      <c r="B32" s="167">
        <v>1600000</v>
      </c>
      <c r="C32" s="15"/>
      <c r="D32" s="14"/>
      <c r="E32" s="157"/>
      <c r="F32" s="158"/>
    </row>
    <row r="33" spans="1:8" ht="15.6" customHeight="1">
      <c r="A33" s="163" t="s">
        <v>56</v>
      </c>
      <c r="B33" s="167">
        <v>358410</v>
      </c>
      <c r="C33" s="15"/>
      <c r="D33" s="14"/>
      <c r="E33" s="157" t="s">
        <v>315</v>
      </c>
      <c r="F33" s="158">
        <v>160000</v>
      </c>
    </row>
    <row r="34" spans="1:8" ht="15.6" customHeight="1">
      <c r="A34" s="161" t="s">
        <v>16</v>
      </c>
      <c r="B34" s="167">
        <v>16830</v>
      </c>
      <c r="C34" s="15"/>
      <c r="D34" s="14"/>
      <c r="E34" s="157" t="s">
        <v>316</v>
      </c>
      <c r="F34" s="158">
        <v>30000</v>
      </c>
    </row>
    <row r="35" spans="1:8" ht="15.6" customHeight="1">
      <c r="A35" s="40" t="s">
        <v>54</v>
      </c>
      <c r="B35" s="164">
        <v>150000</v>
      </c>
      <c r="C35" s="15"/>
      <c r="D35" s="14"/>
      <c r="E35" s="44"/>
      <c r="F35" s="52"/>
    </row>
    <row r="36" spans="1:8" ht="15.6" customHeight="1" thickBot="1">
      <c r="A36" s="41" t="s">
        <v>18</v>
      </c>
      <c r="B36" s="42">
        <f>SUM(B25:B35)</f>
        <v>4799340</v>
      </c>
      <c r="C36" s="15"/>
      <c r="D36" s="14"/>
      <c r="E36" s="45" t="s">
        <v>10</v>
      </c>
      <c r="F36" s="173">
        <f>SUM(F25:F34)</f>
        <v>1256290</v>
      </c>
    </row>
    <row r="37" spans="1:8" ht="23.85" customHeight="1" thickBot="1">
      <c r="A37" s="46" t="s">
        <v>28</v>
      </c>
      <c r="B37" s="47">
        <f>B22-B36</f>
        <v>23728</v>
      </c>
      <c r="C37" s="14"/>
      <c r="D37" s="12"/>
      <c r="E37" s="46" t="s">
        <v>28</v>
      </c>
      <c r="F37" s="47">
        <f>F22-F36</f>
        <v>905495</v>
      </c>
    </row>
    <row r="38" spans="1:8" ht="6.6" customHeight="1">
      <c r="A38" s="4"/>
      <c r="B38" s="36"/>
      <c r="C38" s="182"/>
      <c r="D38" s="37"/>
      <c r="E38" s="4"/>
      <c r="F38" s="36"/>
    </row>
    <row r="39" spans="1:8" ht="22.8" customHeight="1">
      <c r="A39" s="199" t="s">
        <v>323</v>
      </c>
      <c r="B39" s="188"/>
      <c r="C39" s="188"/>
      <c r="D39" s="188"/>
      <c r="E39" s="188"/>
      <c r="F39" s="188"/>
    </row>
    <row r="40" spans="1:8" ht="23.25" customHeight="1">
      <c r="C40" s="54"/>
      <c r="D40" s="54"/>
      <c r="G40" s="54"/>
      <c r="H40" s="54"/>
    </row>
    <row r="47" spans="1:8" ht="18.75" customHeight="1"/>
  </sheetData>
  <mergeCells count="9">
    <mergeCell ref="A15:B15"/>
    <mergeCell ref="E15:F15"/>
    <mergeCell ref="A39:F39"/>
    <mergeCell ref="B1:E1"/>
    <mergeCell ref="A3:F3"/>
    <mergeCell ref="B4:F4"/>
    <mergeCell ref="B11:E11"/>
    <mergeCell ref="B12:E12"/>
    <mergeCell ref="B14:E14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7.399999999999999"/>
  <sheetData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7.399999999999999"/>
  <sheetData/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29"/>
  <sheetViews>
    <sheetView tabSelected="1" workbookViewId="0">
      <pane xSplit="1" topLeftCell="B1" activePane="topRight" state="frozen"/>
      <selection pane="topRight" activeCell="C14" sqref="C14"/>
    </sheetView>
  </sheetViews>
  <sheetFormatPr defaultColWidth="15.296875" defaultRowHeight="21.15" customHeight="1"/>
  <cols>
    <col min="1" max="1" width="14" style="1" customWidth="1"/>
    <col min="2" max="6" width="10.8984375" style="2" customWidth="1"/>
    <col min="7" max="7" width="10.8984375" style="5" customWidth="1"/>
    <col min="8" max="13" width="10.8984375" style="1" customWidth="1"/>
    <col min="14" max="14" width="12.3984375" style="1" customWidth="1"/>
    <col min="15" max="16384" width="15.296875" style="1"/>
  </cols>
  <sheetData>
    <row r="1" spans="1:14" ht="21.15" customHeight="1" thickBot="1">
      <c r="A1" s="184" t="s">
        <v>70</v>
      </c>
      <c r="B1" s="1"/>
      <c r="C1" s="1"/>
      <c r="D1" s="7"/>
      <c r="E1" s="8" t="s">
        <v>29</v>
      </c>
      <c r="F1" s="9"/>
      <c r="G1" s="10"/>
    </row>
    <row r="2" spans="1:14" ht="21.15" customHeight="1" thickBot="1">
      <c r="A2" s="184"/>
      <c r="B2" s="1"/>
      <c r="C2" s="18"/>
      <c r="D2" s="12"/>
      <c r="E2" s="18"/>
      <c r="F2" s="12"/>
    </row>
    <row r="3" spans="1:14" ht="19.5" customHeight="1">
      <c r="A3" s="184"/>
      <c r="B3" s="28" t="s">
        <v>36</v>
      </c>
      <c r="C3" s="31" t="s">
        <v>37</v>
      </c>
      <c r="D3" s="28" t="s">
        <v>12</v>
      </c>
      <c r="E3" s="31" t="s">
        <v>19</v>
      </c>
      <c r="F3" s="28" t="s">
        <v>20</v>
      </c>
      <c r="G3" s="31" t="s">
        <v>21</v>
      </c>
      <c r="H3" s="28" t="s">
        <v>22</v>
      </c>
      <c r="I3" s="31" t="s">
        <v>23</v>
      </c>
      <c r="J3" s="28" t="s">
        <v>24</v>
      </c>
      <c r="K3" s="31" t="s">
        <v>25</v>
      </c>
      <c r="L3" s="28" t="s">
        <v>39</v>
      </c>
      <c r="M3" s="31" t="s">
        <v>41</v>
      </c>
      <c r="N3" s="22" t="s">
        <v>26</v>
      </c>
    </row>
    <row r="4" spans="1:14" ht="19.5" customHeight="1">
      <c r="A4" s="26" t="s">
        <v>0</v>
      </c>
      <c r="B4" s="29"/>
      <c r="C4" s="1"/>
      <c r="D4" s="32"/>
      <c r="E4" s="1"/>
      <c r="F4" s="32"/>
      <c r="G4" s="1"/>
      <c r="H4" s="32"/>
      <c r="J4" s="32"/>
    </row>
    <row r="5" spans="1:14" ht="21.15" customHeight="1">
      <c r="A5" s="23" t="s">
        <v>27</v>
      </c>
      <c r="B5" s="118">
        <v>507144</v>
      </c>
      <c r="C5" s="119">
        <f t="shared" ref="C5" si="0">B28</f>
        <v>479444</v>
      </c>
      <c r="D5" s="128">
        <f>C28</f>
        <v>263594</v>
      </c>
      <c r="E5" s="53">
        <f t="shared" ref="E5:H5" si="1">D28</f>
        <v>2980443</v>
      </c>
      <c r="F5" s="60">
        <f t="shared" si="1"/>
        <v>946453</v>
      </c>
      <c r="G5" s="61">
        <f t="shared" si="1"/>
        <v>1772053</v>
      </c>
      <c r="H5" s="63">
        <f t="shared" si="1"/>
        <v>1482434</v>
      </c>
      <c r="I5" s="82">
        <f>H28</f>
        <v>611374</v>
      </c>
      <c r="J5" s="86">
        <f>I28</f>
        <v>34214</v>
      </c>
      <c r="K5" s="66">
        <f>J28</f>
        <v>2491634</v>
      </c>
      <c r="L5" s="64">
        <f>K28</f>
        <v>1731444</v>
      </c>
      <c r="M5" s="133">
        <f>L28</f>
        <v>961374</v>
      </c>
      <c r="N5" s="141">
        <f>B5</f>
        <v>507144</v>
      </c>
    </row>
    <row r="6" spans="1:14" ht="21.15" customHeight="1">
      <c r="A6" s="103" t="s">
        <v>2</v>
      </c>
      <c r="B6" s="91">
        <v>600000</v>
      </c>
      <c r="C6" s="90">
        <v>1200000</v>
      </c>
      <c r="D6" s="91">
        <v>5400000</v>
      </c>
      <c r="E6" s="90">
        <v>1500000</v>
      </c>
      <c r="F6" s="91">
        <v>1200000</v>
      </c>
      <c r="G6" s="90">
        <v>1700000</v>
      </c>
      <c r="H6" s="91">
        <v>1500000</v>
      </c>
      <c r="I6" s="90">
        <v>1200000</v>
      </c>
      <c r="J6" s="91">
        <v>4200000</v>
      </c>
      <c r="K6" s="92">
        <v>900000</v>
      </c>
      <c r="L6" s="92">
        <v>1200000</v>
      </c>
      <c r="M6" s="92">
        <v>1200000</v>
      </c>
      <c r="N6" s="104">
        <f>SUM(B6:M6)</f>
        <v>21800000</v>
      </c>
    </row>
    <row r="7" spans="1:14" ht="21.15" customHeight="1">
      <c r="A7" s="105" t="s">
        <v>45</v>
      </c>
      <c r="B7" s="120"/>
      <c r="C7" s="100"/>
      <c r="D7" s="114">
        <v>1500239</v>
      </c>
      <c r="E7" s="100"/>
      <c r="F7" s="101"/>
      <c r="G7" s="100">
        <v>551</v>
      </c>
      <c r="H7" s="101"/>
      <c r="I7" s="100"/>
      <c r="J7" s="114">
        <v>500230</v>
      </c>
      <c r="K7" s="102"/>
      <c r="L7" s="102"/>
      <c r="M7" s="106">
        <v>411</v>
      </c>
      <c r="N7" s="140">
        <f>SUM(B7:M7)</f>
        <v>2001431</v>
      </c>
    </row>
    <row r="8" spans="1:14" ht="26.4" customHeight="1">
      <c r="A8" s="34" t="s">
        <v>9</v>
      </c>
      <c r="B8" s="74">
        <f>SUM(B5:B7)</f>
        <v>1107144</v>
      </c>
      <c r="C8" s="74">
        <f>SUM(C5:C7)</f>
        <v>1679444</v>
      </c>
      <c r="D8" s="74">
        <f>SUM(D5:D7)</f>
        <v>7163833</v>
      </c>
      <c r="E8" s="74">
        <f>SUM(E5:E7)</f>
        <v>4480443</v>
      </c>
      <c r="F8" s="74">
        <f t="shared" ref="F8:H8" si="2">SUM(F5:F7)</f>
        <v>2146453</v>
      </c>
      <c r="G8" s="74">
        <f t="shared" si="2"/>
        <v>3472604</v>
      </c>
      <c r="H8" s="74">
        <f t="shared" si="2"/>
        <v>2982434</v>
      </c>
      <c r="I8" s="80">
        <f>SUM(I5:I7)</f>
        <v>1811374</v>
      </c>
      <c r="J8" s="74">
        <f t="shared" ref="J8:M8" si="3">SUM(J5:J7)</f>
        <v>4734444</v>
      </c>
      <c r="K8" s="85">
        <f t="shared" si="3"/>
        <v>3391634</v>
      </c>
      <c r="L8" s="74">
        <f t="shared" si="3"/>
        <v>2931444</v>
      </c>
      <c r="M8" s="80">
        <f t="shared" si="3"/>
        <v>2161785</v>
      </c>
      <c r="N8" s="81">
        <f>SUM(N5:N7)</f>
        <v>24308575</v>
      </c>
    </row>
    <row r="9" spans="1:14" ht="21.15" customHeight="1">
      <c r="B9" s="29"/>
      <c r="D9" s="32"/>
      <c r="E9" s="1"/>
      <c r="F9" s="32"/>
      <c r="G9" s="1"/>
      <c r="H9" s="32"/>
      <c r="J9" s="32"/>
    </row>
    <row r="10" spans="1:14" ht="21.15" customHeight="1">
      <c r="A10" s="50" t="s">
        <v>3</v>
      </c>
      <c r="B10" s="29"/>
      <c r="D10" s="32"/>
      <c r="E10" s="1"/>
      <c r="F10" s="32"/>
      <c r="G10" s="1"/>
      <c r="H10" s="32"/>
      <c r="J10" s="32"/>
    </row>
    <row r="11" spans="1:14" ht="19.5" customHeight="1">
      <c r="A11" s="89" t="s">
        <v>5</v>
      </c>
      <c r="B11" s="121"/>
      <c r="C11" s="90">
        <v>300000</v>
      </c>
      <c r="D11" s="91">
        <v>2000000</v>
      </c>
      <c r="E11" s="90">
        <v>1200000</v>
      </c>
      <c r="F11" s="91"/>
      <c r="G11" s="90">
        <v>1500000</v>
      </c>
      <c r="H11" s="91">
        <v>2300000</v>
      </c>
      <c r="I11" s="90">
        <v>1500000</v>
      </c>
      <c r="J11" s="91">
        <v>1600000</v>
      </c>
      <c r="K11" s="92">
        <v>700000</v>
      </c>
      <c r="L11" s="92">
        <v>1200000</v>
      </c>
      <c r="M11" s="92">
        <v>1000000</v>
      </c>
      <c r="N11" s="93">
        <f>SUM(B11:M11)</f>
        <v>13300000</v>
      </c>
    </row>
    <row r="12" spans="1:14" ht="19.5" customHeight="1">
      <c r="A12" s="94"/>
      <c r="B12" s="122"/>
      <c r="C12" s="95"/>
      <c r="D12" s="96"/>
      <c r="E12" s="95"/>
      <c r="F12" s="96"/>
      <c r="G12" s="95"/>
      <c r="H12" s="96"/>
      <c r="I12" s="95"/>
      <c r="J12" s="96"/>
      <c r="K12" s="97"/>
      <c r="L12" s="97"/>
      <c r="M12" s="97"/>
      <c r="N12" s="147">
        <f t="shared" ref="N12:N25" si="4">SUM(B12:M12)</f>
        <v>0</v>
      </c>
    </row>
    <row r="13" spans="1:14" ht="19.5" customHeight="1">
      <c r="A13" s="94"/>
      <c r="B13" s="123"/>
      <c r="C13" s="124"/>
      <c r="D13" s="96"/>
      <c r="E13" s="95"/>
      <c r="F13" s="96"/>
      <c r="G13" s="95"/>
      <c r="H13" s="96"/>
      <c r="I13" s="95"/>
      <c r="J13" s="96"/>
      <c r="K13" s="97"/>
      <c r="L13" s="97"/>
      <c r="M13" s="97"/>
      <c r="N13" s="147">
        <f t="shared" si="4"/>
        <v>0</v>
      </c>
    </row>
    <row r="14" spans="1:14" ht="19.5" customHeight="1">
      <c r="A14" s="94" t="s">
        <v>226</v>
      </c>
      <c r="B14" s="122"/>
      <c r="C14" s="152"/>
      <c r="D14" s="96"/>
      <c r="E14" s="95"/>
      <c r="F14" s="96"/>
      <c r="G14" s="95"/>
      <c r="H14" s="96"/>
      <c r="I14" s="95">
        <v>245000</v>
      </c>
      <c r="J14" s="96"/>
      <c r="K14" s="98"/>
      <c r="L14" s="97"/>
      <c r="M14" s="97"/>
      <c r="N14" s="147">
        <f t="shared" si="4"/>
        <v>245000</v>
      </c>
    </row>
    <row r="15" spans="1:14" ht="19.5" customHeight="1">
      <c r="A15" s="94" t="s">
        <v>46</v>
      </c>
      <c r="B15" s="122"/>
      <c r="C15" s="95">
        <v>41230</v>
      </c>
      <c r="D15" s="96">
        <v>25980</v>
      </c>
      <c r="E15" s="95">
        <v>18490</v>
      </c>
      <c r="F15" s="96">
        <v>29400</v>
      </c>
      <c r="G15" s="95">
        <v>24270</v>
      </c>
      <c r="H15" s="96">
        <v>21060</v>
      </c>
      <c r="I15" s="95">
        <v>32160</v>
      </c>
      <c r="J15" s="96">
        <v>12010</v>
      </c>
      <c r="K15" s="97">
        <v>36110</v>
      </c>
      <c r="L15" s="97">
        <v>13070</v>
      </c>
      <c r="M15" s="97">
        <v>24790</v>
      </c>
      <c r="N15" s="147">
        <f t="shared" si="4"/>
        <v>278570</v>
      </c>
    </row>
    <row r="16" spans="1:14" ht="19.5" customHeight="1">
      <c r="A16" s="94" t="s">
        <v>33</v>
      </c>
      <c r="B16" s="122"/>
      <c r="C16" s="95"/>
      <c r="D16" s="96">
        <v>1500000</v>
      </c>
      <c r="E16" s="95"/>
      <c r="F16" s="96"/>
      <c r="G16" s="95"/>
      <c r="H16" s="96"/>
      <c r="I16" s="95"/>
      <c r="J16" s="96"/>
      <c r="K16" s="97"/>
      <c r="L16" s="97"/>
      <c r="M16" s="97"/>
      <c r="N16" s="147">
        <f t="shared" si="4"/>
        <v>1500000</v>
      </c>
    </row>
    <row r="17" spans="1:14" ht="19.5" customHeight="1">
      <c r="A17" s="177" t="s">
        <v>85</v>
      </c>
      <c r="B17" s="122">
        <v>20000</v>
      </c>
      <c r="C17" s="95"/>
      <c r="D17" s="96">
        <v>33500</v>
      </c>
      <c r="E17" s="95"/>
      <c r="F17" s="96"/>
      <c r="G17" s="95">
        <v>18800</v>
      </c>
      <c r="H17" s="96"/>
      <c r="I17" s="95"/>
      <c r="J17" s="96">
        <v>122300</v>
      </c>
      <c r="K17" s="97">
        <v>418460</v>
      </c>
      <c r="L17" s="97"/>
      <c r="M17" s="97"/>
      <c r="N17" s="147">
        <f t="shared" si="4"/>
        <v>613060</v>
      </c>
    </row>
    <row r="18" spans="1:14" ht="19.5" customHeight="1">
      <c r="A18" s="94" t="s">
        <v>47</v>
      </c>
      <c r="B18" s="122"/>
      <c r="C18" s="95"/>
      <c r="D18" s="96"/>
      <c r="E18" s="95"/>
      <c r="F18" s="96"/>
      <c r="G18" s="95"/>
      <c r="H18" s="96"/>
      <c r="I18" s="95"/>
      <c r="J18" s="96"/>
      <c r="K18" s="97"/>
      <c r="L18" s="97"/>
      <c r="M18" s="97"/>
      <c r="N18" s="147">
        <f t="shared" si="4"/>
        <v>0</v>
      </c>
    </row>
    <row r="19" spans="1:14" ht="19.5" customHeight="1">
      <c r="A19" s="94" t="s">
        <v>35</v>
      </c>
      <c r="B19" s="122">
        <v>120000</v>
      </c>
      <c r="C19" s="95"/>
      <c r="D19" s="96">
        <v>180000</v>
      </c>
      <c r="E19" s="95">
        <v>180000</v>
      </c>
      <c r="F19" s="96">
        <v>345000</v>
      </c>
      <c r="G19" s="95">
        <v>180000</v>
      </c>
      <c r="H19" s="96"/>
      <c r="I19" s="95"/>
      <c r="J19" s="96">
        <v>265000</v>
      </c>
      <c r="K19" s="97"/>
      <c r="L19" s="97"/>
      <c r="M19" s="97">
        <v>160000</v>
      </c>
      <c r="N19" s="147">
        <f t="shared" si="4"/>
        <v>1430000</v>
      </c>
    </row>
    <row r="20" spans="1:14" ht="19.5" customHeight="1">
      <c r="A20" s="94" t="s">
        <v>57</v>
      </c>
      <c r="B20" s="122"/>
      <c r="C20" s="95"/>
      <c r="D20" s="96">
        <v>144800</v>
      </c>
      <c r="E20" s="95"/>
      <c r="F20" s="96"/>
      <c r="G20" s="95">
        <v>120600</v>
      </c>
      <c r="H20" s="96">
        <v>50000</v>
      </c>
      <c r="I20" s="95"/>
      <c r="J20" s="96">
        <v>65000</v>
      </c>
      <c r="K20" s="97"/>
      <c r="L20" s="97">
        <v>119500</v>
      </c>
      <c r="M20" s="97">
        <v>32000</v>
      </c>
      <c r="N20" s="147">
        <f t="shared" si="4"/>
        <v>531900</v>
      </c>
    </row>
    <row r="21" spans="1:14" ht="19.5" customHeight="1">
      <c r="A21" s="94" t="s">
        <v>43</v>
      </c>
      <c r="B21" s="122"/>
      <c r="C21" s="95">
        <v>15600</v>
      </c>
      <c r="D21" s="96">
        <v>153110</v>
      </c>
      <c r="E21" s="95">
        <v>25000</v>
      </c>
      <c r="F21" s="96"/>
      <c r="G21" s="95"/>
      <c r="H21" s="96"/>
      <c r="I21" s="95"/>
      <c r="J21" s="96">
        <v>46000</v>
      </c>
      <c r="K21" s="97"/>
      <c r="L21" s="97"/>
      <c r="M21" s="97">
        <v>9500</v>
      </c>
      <c r="N21" s="147">
        <f t="shared" si="4"/>
        <v>249210</v>
      </c>
    </row>
    <row r="22" spans="1:14" ht="19.5" customHeight="1">
      <c r="A22" s="181" t="s">
        <v>153</v>
      </c>
      <c r="B22" s="122"/>
      <c r="C22" s="95"/>
      <c r="D22" s="96"/>
      <c r="E22" s="95">
        <v>2000000</v>
      </c>
      <c r="F22" s="96"/>
      <c r="G22" s="95"/>
      <c r="H22" s="96"/>
      <c r="I22" s="95"/>
      <c r="J22" s="96"/>
      <c r="K22" s="97"/>
      <c r="L22" s="97"/>
      <c r="M22" s="97"/>
      <c r="N22" s="147">
        <f t="shared" si="4"/>
        <v>2000000</v>
      </c>
    </row>
    <row r="23" spans="1:14" ht="19.5" customHeight="1">
      <c r="A23" s="94" t="s">
        <v>324</v>
      </c>
      <c r="B23" s="122"/>
      <c r="C23" s="95"/>
      <c r="D23" s="96"/>
      <c r="E23" s="95"/>
      <c r="F23" s="96"/>
      <c r="G23" s="95"/>
      <c r="H23" s="96"/>
      <c r="I23" s="95"/>
      <c r="J23" s="96"/>
      <c r="K23" s="97"/>
      <c r="L23" s="97"/>
      <c r="M23" s="97">
        <v>30000</v>
      </c>
      <c r="N23" s="147">
        <f t="shared" si="4"/>
        <v>30000</v>
      </c>
    </row>
    <row r="24" spans="1:14" ht="19.5" customHeight="1">
      <c r="A24" s="94" t="s">
        <v>7</v>
      </c>
      <c r="B24" s="122">
        <v>207200</v>
      </c>
      <c r="C24" s="95">
        <v>1059020</v>
      </c>
      <c r="D24" s="96"/>
      <c r="E24" s="95"/>
      <c r="F24" s="96"/>
      <c r="G24" s="95"/>
      <c r="H24" s="96"/>
      <c r="I24" s="95"/>
      <c r="J24" s="96"/>
      <c r="K24" s="97">
        <v>505620</v>
      </c>
      <c r="L24" s="97">
        <v>470000</v>
      </c>
      <c r="M24" s="97"/>
      <c r="N24" s="147">
        <f t="shared" si="4"/>
        <v>2241840</v>
      </c>
    </row>
    <row r="25" spans="1:14" ht="19.5" customHeight="1">
      <c r="A25" s="99" t="s">
        <v>8</v>
      </c>
      <c r="B25" s="125">
        <v>280500</v>
      </c>
      <c r="C25" s="100"/>
      <c r="D25" s="101">
        <v>146000</v>
      </c>
      <c r="E25" s="100">
        <v>110500</v>
      </c>
      <c r="F25" s="101"/>
      <c r="G25" s="100">
        <v>146500</v>
      </c>
      <c r="H25" s="101"/>
      <c r="I25" s="100"/>
      <c r="J25" s="101">
        <v>132500</v>
      </c>
      <c r="K25" s="102"/>
      <c r="L25" s="102">
        <v>167500</v>
      </c>
      <c r="M25" s="102"/>
      <c r="N25" s="148">
        <f t="shared" si="4"/>
        <v>983500</v>
      </c>
    </row>
    <row r="26" spans="1:14" ht="24.75" customHeight="1">
      <c r="A26" s="51" t="s">
        <v>10</v>
      </c>
      <c r="B26" s="75">
        <f t="shared" ref="B26:N26" si="5">SUM(B11:B25)</f>
        <v>627700</v>
      </c>
      <c r="C26" s="75">
        <f t="shared" si="5"/>
        <v>1415850</v>
      </c>
      <c r="D26" s="75">
        <f t="shared" si="5"/>
        <v>4183390</v>
      </c>
      <c r="E26" s="75">
        <f t="shared" si="5"/>
        <v>3533990</v>
      </c>
      <c r="F26" s="75">
        <f t="shared" si="5"/>
        <v>374400</v>
      </c>
      <c r="G26" s="75">
        <f t="shared" si="5"/>
        <v>1990170</v>
      </c>
      <c r="H26" s="75">
        <f t="shared" si="5"/>
        <v>2371060</v>
      </c>
      <c r="I26" s="83">
        <f t="shared" si="5"/>
        <v>1777160</v>
      </c>
      <c r="J26" s="75">
        <f t="shared" si="5"/>
        <v>2242810</v>
      </c>
      <c r="K26" s="88">
        <f t="shared" si="5"/>
        <v>1660190</v>
      </c>
      <c r="L26" s="88">
        <f t="shared" si="5"/>
        <v>1970070</v>
      </c>
      <c r="M26" s="88">
        <f t="shared" si="5"/>
        <v>1256290</v>
      </c>
      <c r="N26" s="76">
        <f t="shared" si="5"/>
        <v>23403080</v>
      </c>
    </row>
    <row r="27" spans="1:14" ht="17.399999999999999" customHeight="1">
      <c r="B27" s="29"/>
      <c r="D27" s="29"/>
      <c r="F27" s="32"/>
      <c r="G27" s="11"/>
      <c r="H27" s="32"/>
      <c r="J27" s="32"/>
    </row>
    <row r="28" spans="1:14" s="4" customFormat="1" ht="21.15" customHeight="1" thickBot="1">
      <c r="A28" s="23" t="s">
        <v>28</v>
      </c>
      <c r="B28" s="126">
        <f t="shared" ref="B28:N28" si="6">B8-B26</f>
        <v>479444</v>
      </c>
      <c r="C28" s="127">
        <f t="shared" si="6"/>
        <v>263594</v>
      </c>
      <c r="D28" s="77">
        <f t="shared" si="6"/>
        <v>2980443</v>
      </c>
      <c r="E28" s="71">
        <f t="shared" si="6"/>
        <v>946453</v>
      </c>
      <c r="F28" s="78">
        <f t="shared" si="6"/>
        <v>1772053</v>
      </c>
      <c r="G28" s="79">
        <f t="shared" si="6"/>
        <v>1482434</v>
      </c>
      <c r="H28" s="73">
        <f t="shared" si="6"/>
        <v>611374</v>
      </c>
      <c r="I28" s="84">
        <f t="shared" si="6"/>
        <v>34214</v>
      </c>
      <c r="J28" s="87">
        <f t="shared" si="6"/>
        <v>2491634</v>
      </c>
      <c r="K28" s="113">
        <f t="shared" si="6"/>
        <v>1731444</v>
      </c>
      <c r="L28" s="142">
        <f t="shared" si="6"/>
        <v>961374</v>
      </c>
      <c r="M28" s="146">
        <f t="shared" si="6"/>
        <v>905495</v>
      </c>
      <c r="N28" s="183">
        <f t="shared" si="6"/>
        <v>905495</v>
      </c>
    </row>
    <row r="29" spans="1:14" ht="21.15" customHeight="1">
      <c r="G29" s="6"/>
    </row>
  </sheetData>
  <mergeCells count="1">
    <mergeCell ref="A1:A3"/>
  </mergeCells>
  <phoneticPr fontId="2" type="noConversion"/>
  <pageMargins left="0.12" right="0.11811023622047245" top="0.56000000000000005" bottom="0.12" header="0.31496062992125984" footer="0.1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zoomScaleNormal="100" workbookViewId="0">
      <selection activeCell="A4" sqref="A4:XFD4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64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80</v>
      </c>
      <c r="B3" s="190"/>
      <c r="C3" s="190"/>
      <c r="D3" s="190"/>
      <c r="E3" s="190"/>
      <c r="F3" s="190"/>
    </row>
    <row r="4" spans="1:9" ht="25.2" customHeight="1">
      <c r="B4" s="191" t="s">
        <v>81</v>
      </c>
      <c r="C4" s="191"/>
      <c r="D4" s="191"/>
      <c r="E4" s="191"/>
      <c r="F4" s="191"/>
      <c r="G4" s="175"/>
    </row>
    <row r="5" spans="1:9" ht="14.25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62</v>
      </c>
      <c r="B6" s="174"/>
      <c r="C6" s="174"/>
      <c r="D6" s="174"/>
      <c r="E6" s="174"/>
      <c r="F6" s="174"/>
    </row>
    <row r="7" spans="1:9" ht="17.399999999999999" customHeight="1">
      <c r="A7" s="150"/>
      <c r="B7" s="38"/>
      <c r="C7" s="1"/>
      <c r="D7" s="1"/>
    </row>
    <row r="8" spans="1:9" ht="22.95" customHeight="1">
      <c r="A8" s="13" t="s">
        <v>11</v>
      </c>
      <c r="B8" s="165" t="s">
        <v>65</v>
      </c>
      <c r="C8" s="1"/>
      <c r="D8" s="1"/>
      <c r="F8" s="48" t="s">
        <v>66</v>
      </c>
    </row>
    <row r="9" spans="1:9" ht="22.8" customHeight="1">
      <c r="A9" s="151" t="s">
        <v>30</v>
      </c>
      <c r="B9" s="192" t="s">
        <v>83</v>
      </c>
      <c r="C9" s="193"/>
      <c r="D9" s="193"/>
      <c r="E9" s="194"/>
      <c r="F9" s="49">
        <v>666296</v>
      </c>
    </row>
    <row r="10" spans="1:9" ht="25.35" customHeight="1">
      <c r="A10" s="166" t="s">
        <v>31</v>
      </c>
      <c r="B10" s="195" t="s">
        <v>82</v>
      </c>
      <c r="C10" s="196"/>
      <c r="D10" s="196"/>
      <c r="E10" s="197"/>
      <c r="F10" s="168">
        <v>207683</v>
      </c>
    </row>
    <row r="11" spans="1:9" ht="18.3" customHeight="1">
      <c r="A11" s="115"/>
      <c r="B11" s="116"/>
      <c r="C11" s="116"/>
      <c r="D11" s="116"/>
      <c r="E11" s="116"/>
      <c r="F11" s="117"/>
    </row>
    <row r="12" spans="1:9" ht="19.649999999999999" customHeight="1" thickBot="1">
      <c r="A12" s="115"/>
      <c r="B12" s="185" t="s">
        <v>48</v>
      </c>
      <c r="C12" s="185"/>
      <c r="D12" s="185"/>
      <c r="E12" s="185"/>
      <c r="F12" s="117"/>
    </row>
    <row r="13" spans="1:9" ht="17.399999999999999" customHeight="1" thickBot="1">
      <c r="A13" s="186" t="s">
        <v>67</v>
      </c>
      <c r="B13" s="187"/>
      <c r="C13" s="12"/>
      <c r="D13" s="12"/>
      <c r="E13" s="186" t="s">
        <v>68</v>
      </c>
      <c r="F13" s="187"/>
    </row>
    <row r="14" spans="1:9" ht="17.399999999999999" customHeight="1">
      <c r="A14" s="57" t="s">
        <v>0</v>
      </c>
      <c r="B14" s="58"/>
      <c r="C14" s="12"/>
      <c r="D14" s="12"/>
      <c r="E14" s="59" t="s">
        <v>0</v>
      </c>
      <c r="F14" s="58"/>
    </row>
    <row r="15" spans="1:9" ht="16.8" customHeight="1">
      <c r="A15" s="153" t="s">
        <v>27</v>
      </c>
      <c r="B15" s="154">
        <v>59472</v>
      </c>
      <c r="C15" s="12"/>
      <c r="D15" s="12"/>
      <c r="E15" s="153" t="s">
        <v>27</v>
      </c>
      <c r="F15" s="154">
        <v>507144</v>
      </c>
    </row>
    <row r="16" spans="1:9" ht="16.8" customHeight="1">
      <c r="A16" s="153" t="s">
        <v>1</v>
      </c>
      <c r="B16" s="156">
        <v>3150000</v>
      </c>
      <c r="C16" s="12"/>
      <c r="D16" s="12"/>
      <c r="E16" s="155" t="s">
        <v>2</v>
      </c>
      <c r="F16" s="156">
        <v>600000</v>
      </c>
    </row>
    <row r="17" spans="1:6" ht="16.8" customHeight="1">
      <c r="A17" s="153" t="s">
        <v>71</v>
      </c>
      <c r="B17" s="156">
        <v>2000000</v>
      </c>
      <c r="C17" s="12"/>
      <c r="D17" s="12"/>
      <c r="E17" s="153"/>
      <c r="F17" s="156"/>
    </row>
    <row r="18" spans="1:6" ht="16.8" customHeight="1">
      <c r="A18" s="172" t="s">
        <v>34</v>
      </c>
      <c r="B18" s="171">
        <f>SUM(B15:B17)</f>
        <v>5209472</v>
      </c>
      <c r="C18" s="12"/>
      <c r="D18" s="12"/>
      <c r="E18" s="43" t="s">
        <v>9</v>
      </c>
      <c r="F18" s="35">
        <f>SUM(F15:F17)</f>
        <v>1107144</v>
      </c>
    </row>
    <row r="19" spans="1:6" ht="16.8" customHeight="1">
      <c r="A19" s="39"/>
      <c r="B19" s="145"/>
      <c r="C19" s="12"/>
      <c r="D19" s="12"/>
      <c r="E19" s="39"/>
      <c r="F19" s="145"/>
    </row>
    <row r="20" spans="1:6" ht="16.8" customHeight="1">
      <c r="A20" s="55" t="s">
        <v>3</v>
      </c>
      <c r="B20" s="33"/>
      <c r="C20" s="12"/>
      <c r="D20" s="12"/>
      <c r="E20" s="56" t="s">
        <v>3</v>
      </c>
      <c r="F20" s="33"/>
    </row>
    <row r="21" spans="1:6" ht="16.8" customHeight="1">
      <c r="A21" s="162" t="s">
        <v>5</v>
      </c>
      <c r="B21" s="160"/>
      <c r="C21" s="15"/>
      <c r="D21" s="14"/>
      <c r="E21" s="159" t="s">
        <v>5</v>
      </c>
      <c r="F21" s="160"/>
    </row>
    <row r="22" spans="1:6" ht="16.8" customHeight="1">
      <c r="A22" s="161" t="s">
        <v>76</v>
      </c>
      <c r="B22" s="167">
        <v>67000</v>
      </c>
      <c r="C22" s="15"/>
      <c r="D22" s="14"/>
      <c r="E22" s="157"/>
      <c r="F22" s="158"/>
    </row>
    <row r="23" spans="1:6" ht="16.8" customHeight="1">
      <c r="A23" s="161" t="s">
        <v>4</v>
      </c>
      <c r="B23" s="167">
        <v>2900000</v>
      </c>
      <c r="C23" s="15"/>
      <c r="D23" s="14"/>
      <c r="E23" s="157" t="s">
        <v>44</v>
      </c>
      <c r="F23" s="167"/>
    </row>
    <row r="24" spans="1:6" ht="16.8" customHeight="1">
      <c r="A24" s="161" t="s">
        <v>53</v>
      </c>
      <c r="B24" s="167">
        <v>160000</v>
      </c>
      <c r="C24" s="15"/>
      <c r="D24" s="14"/>
      <c r="E24" s="153"/>
      <c r="F24" s="167"/>
    </row>
    <row r="25" spans="1:6" ht="16.8" customHeight="1">
      <c r="A25" s="161" t="s">
        <v>73</v>
      </c>
      <c r="B25" s="167">
        <v>225300</v>
      </c>
      <c r="C25" s="15"/>
      <c r="D25" s="14"/>
      <c r="E25" s="153"/>
      <c r="F25" s="167"/>
    </row>
    <row r="26" spans="1:6" ht="16.8" customHeight="1">
      <c r="A26" s="163" t="s">
        <v>6</v>
      </c>
      <c r="B26" s="167">
        <v>800000</v>
      </c>
      <c r="C26" s="15"/>
      <c r="D26" s="14"/>
      <c r="E26" s="157" t="s">
        <v>78</v>
      </c>
      <c r="F26" s="158">
        <v>20000</v>
      </c>
    </row>
    <row r="27" spans="1:6" ht="16.8" customHeight="1">
      <c r="A27" s="163" t="s">
        <v>72</v>
      </c>
      <c r="B27" s="167">
        <v>20000</v>
      </c>
      <c r="C27" s="15"/>
      <c r="D27" s="14"/>
      <c r="E27" s="157" t="s">
        <v>7</v>
      </c>
      <c r="F27" s="158">
        <v>207200</v>
      </c>
    </row>
    <row r="28" spans="1:6" ht="16.8" customHeight="1">
      <c r="A28" s="163" t="s">
        <v>74</v>
      </c>
      <c r="B28" s="167">
        <v>300000</v>
      </c>
      <c r="C28" s="15"/>
      <c r="D28" s="14"/>
      <c r="E28" s="157" t="s">
        <v>77</v>
      </c>
      <c r="F28" s="158">
        <v>120000</v>
      </c>
    </row>
    <row r="29" spans="1:6" ht="16.8" customHeight="1">
      <c r="A29" s="163" t="s">
        <v>61</v>
      </c>
      <c r="B29" s="167">
        <v>405800</v>
      </c>
      <c r="C29" s="15"/>
      <c r="D29" s="14"/>
      <c r="E29" s="157"/>
      <c r="F29" s="158"/>
    </row>
    <row r="30" spans="1:6" ht="16.8" customHeight="1">
      <c r="A30" s="163" t="s">
        <v>75</v>
      </c>
      <c r="B30" s="167">
        <v>144000</v>
      </c>
      <c r="C30" s="15"/>
      <c r="D30" s="14"/>
      <c r="E30" s="157" t="s">
        <v>79</v>
      </c>
      <c r="F30" s="158">
        <v>280500</v>
      </c>
    </row>
    <row r="31" spans="1:6" ht="16.8" customHeight="1">
      <c r="A31" s="161" t="s">
        <v>16</v>
      </c>
      <c r="B31" s="167">
        <v>17330</v>
      </c>
      <c r="C31" s="15"/>
      <c r="D31" s="14"/>
      <c r="E31" s="157"/>
      <c r="F31" s="158"/>
    </row>
    <row r="32" spans="1:6" ht="16.8" customHeight="1">
      <c r="A32" s="40" t="s">
        <v>54</v>
      </c>
      <c r="B32" s="164">
        <v>150000</v>
      </c>
      <c r="C32" s="15"/>
      <c r="D32" s="14"/>
      <c r="E32" s="44"/>
      <c r="F32" s="52"/>
    </row>
    <row r="33" spans="1:8" ht="17.399999999999999" customHeight="1" thickBot="1">
      <c r="A33" s="41" t="s">
        <v>18</v>
      </c>
      <c r="B33" s="42">
        <f>SUM(B21:B32)</f>
        <v>5189430</v>
      </c>
      <c r="C33" s="15"/>
      <c r="D33" s="14"/>
      <c r="E33" s="45" t="s">
        <v>10</v>
      </c>
      <c r="F33" s="173">
        <f>SUM(F21:F31)</f>
        <v>627700</v>
      </c>
    </row>
    <row r="34" spans="1:8" ht="23.85" customHeight="1" thickBot="1">
      <c r="A34" s="46" t="s">
        <v>28</v>
      </c>
      <c r="B34" s="47">
        <f>B18-B33</f>
        <v>20042</v>
      </c>
      <c r="C34" s="14"/>
      <c r="D34" s="12"/>
      <c r="E34" s="46" t="s">
        <v>28</v>
      </c>
      <c r="F34" s="47">
        <f>F18-F33</f>
        <v>479444</v>
      </c>
    </row>
    <row r="35" spans="1:8" ht="4.8" customHeight="1">
      <c r="A35" s="4"/>
      <c r="B35" s="36"/>
      <c r="C35" s="12"/>
      <c r="D35" s="12"/>
      <c r="E35" s="4"/>
      <c r="F35" s="36"/>
    </row>
    <row r="36" spans="1:8" ht="23.85" customHeight="1">
      <c r="A36" s="188" t="s">
        <v>84</v>
      </c>
      <c r="B36" s="188"/>
      <c r="C36" s="188"/>
      <c r="D36" s="188"/>
      <c r="E36" s="188"/>
      <c r="F36" s="188"/>
    </row>
    <row r="37" spans="1:8" ht="12.3" customHeight="1">
      <c r="C37" s="37"/>
      <c r="D37" s="37"/>
    </row>
    <row r="38" spans="1:8" ht="23.25" customHeight="1">
      <c r="C38" s="54"/>
      <c r="D38" s="54"/>
      <c r="G38" s="54"/>
      <c r="H38" s="54"/>
    </row>
    <row r="45" spans="1:8" ht="18.75" customHeight="1"/>
  </sheetData>
  <mergeCells count="9">
    <mergeCell ref="B12:E12"/>
    <mergeCell ref="A13:B13"/>
    <mergeCell ref="E13:F13"/>
    <mergeCell ref="A36:F36"/>
    <mergeCell ref="B1:E1"/>
    <mergeCell ref="A3:F3"/>
    <mergeCell ref="B4:F4"/>
    <mergeCell ref="B9:E9"/>
    <mergeCell ref="B10:E10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zoomScaleNormal="100" workbookViewId="0">
      <selection activeCell="E44" sqref="E44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86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103</v>
      </c>
      <c r="B3" s="190"/>
      <c r="C3" s="190"/>
      <c r="D3" s="190"/>
      <c r="E3" s="190"/>
      <c r="F3" s="190"/>
    </row>
    <row r="4" spans="1:9" ht="43.2" customHeight="1">
      <c r="B4" s="198" t="s">
        <v>102</v>
      </c>
      <c r="C4" s="191"/>
      <c r="D4" s="191"/>
      <c r="E4" s="191"/>
      <c r="F4" s="191"/>
      <c r="G4" s="175"/>
    </row>
    <row r="5" spans="1:9" ht="6.6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62</v>
      </c>
      <c r="B6" s="174"/>
      <c r="C6" s="174"/>
      <c r="D6" s="174"/>
      <c r="E6" s="174"/>
      <c r="F6" s="174"/>
    </row>
    <row r="7" spans="1:9" ht="17.399999999999999" customHeight="1">
      <c r="A7" s="150"/>
      <c r="B7" s="38"/>
      <c r="C7" s="1"/>
      <c r="D7" s="1"/>
    </row>
    <row r="8" spans="1:9" ht="22.95" customHeight="1">
      <c r="A8" s="13" t="s">
        <v>11</v>
      </c>
      <c r="B8" s="165" t="s">
        <v>87</v>
      </c>
      <c r="C8" s="1"/>
      <c r="D8" s="1"/>
      <c r="F8" s="48" t="s">
        <v>88</v>
      </c>
    </row>
    <row r="9" spans="1:9" ht="22.8" customHeight="1">
      <c r="A9" s="151" t="s">
        <v>30</v>
      </c>
      <c r="B9" s="192" t="s">
        <v>101</v>
      </c>
      <c r="C9" s="193"/>
      <c r="D9" s="193"/>
      <c r="E9" s="194"/>
      <c r="F9" s="49">
        <v>134296</v>
      </c>
    </row>
    <row r="10" spans="1:9" ht="25.35" customHeight="1">
      <c r="A10" s="166" t="s">
        <v>31</v>
      </c>
      <c r="B10" s="195" t="s">
        <v>100</v>
      </c>
      <c r="C10" s="196"/>
      <c r="D10" s="196"/>
      <c r="E10" s="197"/>
      <c r="F10" s="168">
        <v>3307683</v>
      </c>
    </row>
    <row r="11" spans="1:9" ht="18.3" customHeight="1">
      <c r="A11" s="115"/>
      <c r="B11" s="116"/>
      <c r="C11" s="116"/>
      <c r="D11" s="116"/>
      <c r="E11" s="116"/>
      <c r="F11" s="117"/>
    </row>
    <row r="12" spans="1:9" ht="19.649999999999999" customHeight="1" thickBot="1">
      <c r="A12" s="115"/>
      <c r="B12" s="185" t="s">
        <v>48</v>
      </c>
      <c r="C12" s="185"/>
      <c r="D12" s="185"/>
      <c r="E12" s="185"/>
      <c r="F12" s="117"/>
    </row>
    <row r="13" spans="1:9" ht="17.399999999999999" customHeight="1" thickBot="1">
      <c r="A13" s="186" t="s">
        <v>89</v>
      </c>
      <c r="B13" s="187"/>
      <c r="C13" s="12"/>
      <c r="D13" s="12"/>
      <c r="E13" s="186" t="s">
        <v>90</v>
      </c>
      <c r="F13" s="187"/>
    </row>
    <row r="14" spans="1:9" ht="15" customHeight="1">
      <c r="A14" s="57" t="s">
        <v>0</v>
      </c>
      <c r="B14" s="58"/>
      <c r="C14" s="12"/>
      <c r="D14" s="12"/>
      <c r="E14" s="59" t="s">
        <v>0</v>
      </c>
      <c r="F14" s="58"/>
    </row>
    <row r="15" spans="1:9" ht="15" customHeight="1">
      <c r="A15" s="153" t="s">
        <v>27</v>
      </c>
      <c r="B15" s="154">
        <v>20042</v>
      </c>
      <c r="C15" s="12"/>
      <c r="D15" s="12"/>
      <c r="E15" s="153" t="s">
        <v>27</v>
      </c>
      <c r="F15" s="154">
        <v>479444</v>
      </c>
    </row>
    <row r="16" spans="1:9" ht="15" customHeight="1">
      <c r="A16" s="153" t="s">
        <v>1</v>
      </c>
      <c r="B16" s="156">
        <v>3050000</v>
      </c>
      <c r="C16" s="12"/>
      <c r="D16" s="12"/>
      <c r="E16" s="155" t="s">
        <v>2</v>
      </c>
      <c r="F16" s="156">
        <v>1200000</v>
      </c>
    </row>
    <row r="17" spans="1:6" ht="15" customHeight="1">
      <c r="A17" s="153" t="s">
        <v>91</v>
      </c>
      <c r="B17" s="156">
        <v>1700000</v>
      </c>
      <c r="C17" s="12"/>
      <c r="D17" s="12"/>
      <c r="E17" s="153"/>
      <c r="F17" s="156"/>
    </row>
    <row r="18" spans="1:6" ht="15" customHeight="1">
      <c r="A18" s="172" t="s">
        <v>34</v>
      </c>
      <c r="B18" s="171">
        <f>SUM(B15:B17)</f>
        <v>4770042</v>
      </c>
      <c r="C18" s="12"/>
      <c r="D18" s="12"/>
      <c r="E18" s="43" t="s">
        <v>9</v>
      </c>
      <c r="F18" s="35">
        <f>SUM(F15:F17)</f>
        <v>1679444</v>
      </c>
    </row>
    <row r="19" spans="1:6" ht="15" customHeight="1">
      <c r="A19" s="39"/>
      <c r="B19" s="145"/>
      <c r="C19" s="12"/>
      <c r="D19" s="12"/>
      <c r="E19" s="39"/>
      <c r="F19" s="145"/>
    </row>
    <row r="20" spans="1:6" ht="15" customHeight="1">
      <c r="A20" s="55" t="s">
        <v>3</v>
      </c>
      <c r="B20" s="33"/>
      <c r="C20" s="12"/>
      <c r="D20" s="12"/>
      <c r="E20" s="56" t="s">
        <v>3</v>
      </c>
      <c r="F20" s="33"/>
    </row>
    <row r="21" spans="1:6" ht="15" customHeight="1">
      <c r="A21" s="162" t="s">
        <v>5</v>
      </c>
      <c r="B21" s="160">
        <v>400000</v>
      </c>
      <c r="C21" s="15"/>
      <c r="D21" s="14"/>
      <c r="E21" s="159" t="s">
        <v>5</v>
      </c>
      <c r="F21" s="160">
        <v>300000</v>
      </c>
    </row>
    <row r="22" spans="1:6" ht="15" customHeight="1">
      <c r="A22" s="161" t="s">
        <v>4</v>
      </c>
      <c r="B22" s="167">
        <v>800000</v>
      </c>
      <c r="C22" s="15"/>
      <c r="D22" s="14"/>
      <c r="E22" s="157" t="s">
        <v>44</v>
      </c>
      <c r="F22" s="167">
        <v>41230</v>
      </c>
    </row>
    <row r="23" spans="1:6" ht="15" customHeight="1">
      <c r="A23" s="161" t="s">
        <v>95</v>
      </c>
      <c r="B23" s="167">
        <v>140000</v>
      </c>
      <c r="C23" s="15"/>
      <c r="D23" s="14"/>
      <c r="E23" s="157"/>
      <c r="F23" s="167"/>
    </row>
    <row r="24" spans="1:6" ht="15" customHeight="1">
      <c r="A24" s="161" t="s">
        <v>96</v>
      </c>
      <c r="B24" s="167">
        <v>175000</v>
      </c>
      <c r="C24" s="15"/>
      <c r="D24" s="14"/>
      <c r="E24" s="157"/>
      <c r="F24" s="167"/>
    </row>
    <row r="25" spans="1:6" ht="15" customHeight="1">
      <c r="A25" s="161" t="s">
        <v>53</v>
      </c>
      <c r="B25" s="167">
        <v>160000</v>
      </c>
      <c r="C25" s="15"/>
      <c r="D25" s="14"/>
      <c r="E25" s="153"/>
      <c r="F25" s="167"/>
    </row>
    <row r="26" spans="1:6" ht="15" customHeight="1">
      <c r="A26" s="161" t="s">
        <v>73</v>
      </c>
      <c r="B26" s="167">
        <v>158100</v>
      </c>
      <c r="C26" s="15"/>
      <c r="D26" s="14"/>
      <c r="E26" s="153"/>
      <c r="F26" s="167"/>
    </row>
    <row r="27" spans="1:6" ht="15" customHeight="1">
      <c r="A27" s="163" t="s">
        <v>6</v>
      </c>
      <c r="B27" s="167">
        <v>800000</v>
      </c>
      <c r="C27" s="15"/>
      <c r="D27" s="14"/>
      <c r="E27" s="157" t="s">
        <v>99</v>
      </c>
      <c r="F27" s="158">
        <v>15600</v>
      </c>
    </row>
    <row r="28" spans="1:6" ht="15" customHeight="1">
      <c r="A28" s="163" t="s">
        <v>92</v>
      </c>
      <c r="B28" s="167">
        <v>537950</v>
      </c>
      <c r="C28" s="15"/>
      <c r="D28" s="14"/>
      <c r="E28" s="157" t="s">
        <v>7</v>
      </c>
      <c r="F28" s="158">
        <v>1059020</v>
      </c>
    </row>
    <row r="29" spans="1:6" ht="15" customHeight="1">
      <c r="A29" s="163" t="s">
        <v>93</v>
      </c>
      <c r="B29" s="167">
        <v>119200</v>
      </c>
      <c r="C29" s="15"/>
      <c r="D29" s="14"/>
      <c r="E29" s="157"/>
      <c r="F29" s="158"/>
    </row>
    <row r="30" spans="1:6" ht="26.4" customHeight="1">
      <c r="A30" s="178" t="s">
        <v>94</v>
      </c>
      <c r="B30" s="167">
        <v>1054460</v>
      </c>
      <c r="C30" s="15"/>
      <c r="D30" s="14"/>
      <c r="E30" s="157"/>
      <c r="F30" s="158"/>
    </row>
    <row r="31" spans="1:6" ht="15" customHeight="1">
      <c r="A31" s="163" t="s">
        <v>98</v>
      </c>
      <c r="B31" s="167">
        <v>6300</v>
      </c>
      <c r="C31" s="15"/>
      <c r="D31" s="14"/>
      <c r="E31" s="157"/>
      <c r="F31" s="158"/>
    </row>
    <row r="32" spans="1:6" ht="15" customHeight="1">
      <c r="A32" s="163" t="s">
        <v>97</v>
      </c>
      <c r="B32" s="167">
        <v>210000</v>
      </c>
      <c r="C32" s="15"/>
      <c r="D32" s="14"/>
      <c r="E32" s="157"/>
      <c r="F32" s="158"/>
    </row>
    <row r="33" spans="1:8" ht="15" customHeight="1">
      <c r="A33" s="161" t="s">
        <v>16</v>
      </c>
      <c r="B33" s="167">
        <v>17330</v>
      </c>
      <c r="C33" s="15"/>
      <c r="D33" s="14"/>
      <c r="E33" s="157"/>
      <c r="F33" s="158"/>
    </row>
    <row r="34" spans="1:8" ht="15" customHeight="1">
      <c r="A34" s="40" t="s">
        <v>54</v>
      </c>
      <c r="B34" s="164">
        <v>150000</v>
      </c>
      <c r="C34" s="15"/>
      <c r="D34" s="14"/>
      <c r="E34" s="44"/>
      <c r="F34" s="52"/>
    </row>
    <row r="35" spans="1:8" ht="17.399999999999999" customHeight="1" thickBot="1">
      <c r="A35" s="41" t="s">
        <v>18</v>
      </c>
      <c r="B35" s="42">
        <f>SUM(B21:B34)</f>
        <v>4728340</v>
      </c>
      <c r="C35" s="15"/>
      <c r="D35" s="14"/>
      <c r="E35" s="45" t="s">
        <v>10</v>
      </c>
      <c r="F35" s="173">
        <f>SUM(F21:F33)</f>
        <v>1415850</v>
      </c>
    </row>
    <row r="36" spans="1:8" ht="23.85" customHeight="1" thickBot="1">
      <c r="A36" s="46" t="s">
        <v>28</v>
      </c>
      <c r="B36" s="47">
        <f>B18-B35</f>
        <v>41702</v>
      </c>
      <c r="C36" s="14"/>
      <c r="D36" s="12"/>
      <c r="E36" s="46" t="s">
        <v>28</v>
      </c>
      <c r="F36" s="47">
        <f>F18-F35</f>
        <v>263594</v>
      </c>
    </row>
    <row r="37" spans="1:8" ht="4.8" customHeight="1">
      <c r="A37" s="4"/>
      <c r="B37" s="36"/>
      <c r="C37" s="12"/>
      <c r="D37" s="12"/>
      <c r="E37" s="4"/>
      <c r="F37" s="36"/>
    </row>
    <row r="38" spans="1:8" ht="23.85" customHeight="1">
      <c r="A38" s="188" t="s">
        <v>104</v>
      </c>
      <c r="B38" s="188"/>
      <c r="C38" s="188"/>
      <c r="D38" s="188"/>
      <c r="E38" s="188"/>
      <c r="F38" s="188"/>
    </row>
    <row r="39" spans="1:8" ht="12.3" customHeight="1">
      <c r="C39" s="37"/>
      <c r="D39" s="37"/>
    </row>
    <row r="40" spans="1:8" ht="23.25" customHeight="1">
      <c r="C40" s="54"/>
      <c r="D40" s="54"/>
      <c r="G40" s="54"/>
      <c r="H40" s="54"/>
    </row>
    <row r="47" spans="1:8" ht="18.75" customHeight="1"/>
  </sheetData>
  <mergeCells count="9">
    <mergeCell ref="A13:B13"/>
    <mergeCell ref="E13:F13"/>
    <mergeCell ref="A38:F38"/>
    <mergeCell ref="B1:E1"/>
    <mergeCell ref="A3:F3"/>
    <mergeCell ref="B4:F4"/>
    <mergeCell ref="B9:E9"/>
    <mergeCell ref="B10:E10"/>
    <mergeCell ref="B12:E12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topLeftCell="A4" zoomScaleNormal="100" workbookViewId="0">
      <selection activeCell="A6" sqref="A6:F7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106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129</v>
      </c>
      <c r="B3" s="190"/>
      <c r="C3" s="190"/>
      <c r="D3" s="190"/>
      <c r="E3" s="190"/>
      <c r="F3" s="190"/>
    </row>
    <row r="4" spans="1:9" ht="25.2" customHeight="1">
      <c r="B4" s="191" t="s">
        <v>132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134</v>
      </c>
      <c r="B6" s="174"/>
      <c r="C6" s="174"/>
      <c r="D6" s="174"/>
      <c r="E6" s="174"/>
      <c r="F6" s="174"/>
    </row>
    <row r="7" spans="1:9" ht="21.75" customHeight="1">
      <c r="A7" s="179" t="s">
        <v>131</v>
      </c>
      <c r="B7" s="174"/>
      <c r="C7" s="174"/>
      <c r="D7" s="174"/>
      <c r="E7" s="174"/>
      <c r="F7" s="174"/>
    </row>
    <row r="8" spans="1:9" ht="13.2" customHeight="1">
      <c r="A8" s="150"/>
      <c r="B8" s="38"/>
      <c r="C8" s="1"/>
      <c r="D8" s="1"/>
    </row>
    <row r="9" spans="1:9" ht="22.95" customHeight="1">
      <c r="A9" s="13" t="s">
        <v>11</v>
      </c>
      <c r="B9" s="165" t="s">
        <v>107</v>
      </c>
      <c r="C9" s="1"/>
      <c r="D9" s="1"/>
      <c r="F9" s="48" t="s">
        <v>108</v>
      </c>
    </row>
    <row r="10" spans="1:9" ht="22.8" customHeight="1">
      <c r="A10" s="151" t="s">
        <v>30</v>
      </c>
      <c r="B10" s="192" t="s">
        <v>128</v>
      </c>
      <c r="C10" s="193"/>
      <c r="D10" s="193"/>
      <c r="E10" s="194"/>
      <c r="F10" s="49">
        <v>1087785</v>
      </c>
    </row>
    <row r="11" spans="1:9" ht="25.35" customHeight="1">
      <c r="A11" s="166" t="s">
        <v>31</v>
      </c>
      <c r="B11" s="195" t="s">
        <v>127</v>
      </c>
      <c r="C11" s="196"/>
      <c r="D11" s="196"/>
      <c r="E11" s="197"/>
      <c r="F11" s="168">
        <v>2008122</v>
      </c>
    </row>
    <row r="12" spans="1:9" ht="18.3" customHeight="1">
      <c r="A12" s="115"/>
      <c r="B12" s="116"/>
      <c r="C12" s="116"/>
      <c r="D12" s="116"/>
      <c r="E12" s="116"/>
      <c r="F12" s="117"/>
    </row>
    <row r="13" spans="1:9" ht="19.649999999999999" customHeight="1" thickBot="1">
      <c r="A13" s="115"/>
      <c r="B13" s="185" t="s">
        <v>48</v>
      </c>
      <c r="C13" s="185"/>
      <c r="D13" s="185"/>
      <c r="E13" s="185"/>
      <c r="F13" s="117"/>
    </row>
    <row r="14" spans="1:9" ht="20.399999999999999" customHeight="1" thickBot="1">
      <c r="A14" s="186" t="s">
        <v>109</v>
      </c>
      <c r="B14" s="187"/>
      <c r="C14" s="12"/>
      <c r="D14" s="12"/>
      <c r="E14" s="186" t="s">
        <v>110</v>
      </c>
      <c r="F14" s="187"/>
    </row>
    <row r="15" spans="1:9" ht="14.4" customHeight="1">
      <c r="A15" s="57" t="s">
        <v>0</v>
      </c>
      <c r="B15" s="58"/>
      <c r="C15" s="12"/>
      <c r="D15" s="12"/>
      <c r="E15" s="59" t="s">
        <v>0</v>
      </c>
      <c r="F15" s="58"/>
    </row>
    <row r="16" spans="1:9" ht="14.4" customHeight="1">
      <c r="A16" s="153" t="s">
        <v>27</v>
      </c>
      <c r="B16" s="154">
        <v>41702</v>
      </c>
      <c r="C16" s="12"/>
      <c r="D16" s="12"/>
      <c r="E16" s="153" t="s">
        <v>27</v>
      </c>
      <c r="F16" s="154">
        <v>263594</v>
      </c>
    </row>
    <row r="17" spans="1:6" ht="14.4" customHeight="1">
      <c r="A17" s="153" t="s">
        <v>1</v>
      </c>
      <c r="B17" s="156">
        <v>4300000</v>
      </c>
      <c r="C17" s="12"/>
      <c r="D17" s="12"/>
      <c r="E17" s="155" t="s">
        <v>2</v>
      </c>
      <c r="F17" s="156">
        <v>5400000</v>
      </c>
    </row>
    <row r="18" spans="1:6" ht="14.4" customHeight="1">
      <c r="A18" s="153" t="s">
        <v>111</v>
      </c>
      <c r="B18" s="156">
        <v>20153</v>
      </c>
      <c r="C18" s="12"/>
      <c r="D18" s="12"/>
      <c r="E18" s="153" t="s">
        <v>120</v>
      </c>
      <c r="F18" s="156">
        <v>239</v>
      </c>
    </row>
    <row r="19" spans="1:6" ht="14.4" customHeight="1">
      <c r="A19" s="153" t="s">
        <v>91</v>
      </c>
      <c r="B19" s="156">
        <v>700000</v>
      </c>
      <c r="C19" s="12"/>
      <c r="D19" s="12"/>
      <c r="E19" s="153" t="s">
        <v>121</v>
      </c>
      <c r="F19" s="156">
        <v>1500000</v>
      </c>
    </row>
    <row r="20" spans="1:6" ht="14.4" customHeight="1">
      <c r="A20" s="172" t="s">
        <v>34</v>
      </c>
      <c r="B20" s="171">
        <f>SUM(B16:B19)</f>
        <v>5061855</v>
      </c>
      <c r="C20" s="12"/>
      <c r="D20" s="12"/>
      <c r="E20" s="43" t="s">
        <v>9</v>
      </c>
      <c r="F20" s="35">
        <f>SUM(F16:F19)</f>
        <v>7163833</v>
      </c>
    </row>
    <row r="21" spans="1:6" ht="14.4" customHeight="1">
      <c r="A21" s="39"/>
      <c r="B21" s="145"/>
      <c r="C21" s="12"/>
      <c r="D21" s="12"/>
      <c r="E21" s="39"/>
      <c r="F21" s="145"/>
    </row>
    <row r="22" spans="1:6" ht="14.4" customHeight="1">
      <c r="A22" s="55" t="s">
        <v>3</v>
      </c>
      <c r="B22" s="33"/>
      <c r="C22" s="12"/>
      <c r="D22" s="12"/>
      <c r="E22" s="56" t="s">
        <v>3</v>
      </c>
      <c r="F22" s="33"/>
    </row>
    <row r="23" spans="1:6" ht="14.4" customHeight="1">
      <c r="A23" s="162" t="s">
        <v>5</v>
      </c>
      <c r="B23" s="160">
        <v>0</v>
      </c>
      <c r="C23" s="15"/>
      <c r="D23" s="14"/>
      <c r="E23" s="159" t="s">
        <v>5</v>
      </c>
      <c r="F23" s="160">
        <v>2000000</v>
      </c>
    </row>
    <row r="24" spans="1:6" ht="14.4" customHeight="1">
      <c r="A24" s="161" t="s">
        <v>4</v>
      </c>
      <c r="B24" s="167">
        <v>1400000</v>
      </c>
      <c r="C24" s="15"/>
      <c r="D24" s="14"/>
      <c r="E24" s="157" t="s">
        <v>44</v>
      </c>
      <c r="F24" s="167">
        <v>25980</v>
      </c>
    </row>
    <row r="25" spans="1:6" ht="14.4" customHeight="1">
      <c r="A25" s="161" t="s">
        <v>118</v>
      </c>
      <c r="B25" s="167">
        <v>118600</v>
      </c>
      <c r="C25" s="15"/>
      <c r="D25" s="14"/>
      <c r="E25" s="157"/>
      <c r="F25" s="167"/>
    </row>
    <row r="26" spans="1:6" ht="14.4" customHeight="1">
      <c r="A26" s="161" t="s">
        <v>115</v>
      </c>
      <c r="B26" s="167">
        <v>9600</v>
      </c>
      <c r="C26" s="15"/>
      <c r="D26" s="14"/>
      <c r="E26" s="157"/>
      <c r="F26" s="167"/>
    </row>
    <row r="27" spans="1:6" ht="14.4" customHeight="1">
      <c r="A27" s="161" t="s">
        <v>53</v>
      </c>
      <c r="B27" s="167">
        <v>160000</v>
      </c>
      <c r="C27" s="15"/>
      <c r="D27" s="14"/>
      <c r="E27" s="153" t="s">
        <v>124</v>
      </c>
      <c r="F27" s="167">
        <v>180000</v>
      </c>
    </row>
    <row r="28" spans="1:6" ht="14.4" customHeight="1">
      <c r="A28" s="161" t="s">
        <v>73</v>
      </c>
      <c r="B28" s="167">
        <v>163000</v>
      </c>
      <c r="C28" s="15"/>
      <c r="D28" s="14"/>
      <c r="E28" s="153" t="s">
        <v>125</v>
      </c>
      <c r="F28" s="167">
        <v>144800</v>
      </c>
    </row>
    <row r="29" spans="1:6" ht="14.4" customHeight="1">
      <c r="A29" s="163" t="s">
        <v>6</v>
      </c>
      <c r="B29" s="167">
        <v>800000</v>
      </c>
      <c r="C29" s="15"/>
      <c r="D29" s="14"/>
      <c r="E29" s="157" t="s">
        <v>122</v>
      </c>
      <c r="F29" s="158">
        <v>153110</v>
      </c>
    </row>
    <row r="30" spans="1:6" ht="14.4" customHeight="1">
      <c r="A30" s="163" t="s">
        <v>92</v>
      </c>
      <c r="B30" s="167">
        <v>283050</v>
      </c>
      <c r="C30" s="15"/>
      <c r="D30" s="14"/>
      <c r="E30" s="157" t="s">
        <v>130</v>
      </c>
      <c r="F30" s="158">
        <v>146000</v>
      </c>
    </row>
    <row r="31" spans="1:6" ht="14.4" customHeight="1">
      <c r="A31" s="163" t="s">
        <v>114</v>
      </c>
      <c r="B31" s="167">
        <v>300000</v>
      </c>
      <c r="C31" s="15"/>
      <c r="D31" s="14"/>
      <c r="E31" s="157"/>
      <c r="F31" s="158"/>
    </row>
    <row r="32" spans="1:6" ht="14.4" customHeight="1">
      <c r="A32" s="163" t="s">
        <v>117</v>
      </c>
      <c r="B32" s="167">
        <v>170000</v>
      </c>
      <c r="C32" s="15"/>
      <c r="D32" s="14"/>
      <c r="E32" s="157"/>
      <c r="F32" s="158"/>
    </row>
    <row r="33" spans="1:8" ht="28.8" customHeight="1">
      <c r="A33" s="180" t="s">
        <v>116</v>
      </c>
      <c r="B33" s="167">
        <v>198400</v>
      </c>
      <c r="C33" s="15"/>
      <c r="D33" s="14"/>
      <c r="E33" s="157" t="s">
        <v>123</v>
      </c>
      <c r="F33" s="158">
        <v>1500000</v>
      </c>
    </row>
    <row r="34" spans="1:8" ht="14.4" customHeight="1">
      <c r="A34" s="163" t="s">
        <v>112</v>
      </c>
      <c r="B34" s="167">
        <v>653500</v>
      </c>
      <c r="C34" s="15"/>
      <c r="D34" s="14"/>
      <c r="E34" s="157" t="s">
        <v>126</v>
      </c>
      <c r="F34" s="158">
        <v>33500</v>
      </c>
    </row>
    <row r="35" spans="1:8" ht="14.4" customHeight="1">
      <c r="A35" s="163" t="s">
        <v>119</v>
      </c>
      <c r="B35" s="167">
        <v>550000</v>
      </c>
      <c r="C35" s="15"/>
      <c r="D35" s="14"/>
      <c r="E35" s="157"/>
      <c r="F35" s="158"/>
    </row>
    <row r="36" spans="1:8" ht="14.4" customHeight="1">
      <c r="A36" s="163" t="s">
        <v>113</v>
      </c>
      <c r="B36" s="167">
        <v>50000</v>
      </c>
      <c r="C36" s="15"/>
      <c r="D36" s="14"/>
      <c r="E36" s="157"/>
      <c r="F36" s="158"/>
    </row>
    <row r="37" spans="1:8" ht="14.4" customHeight="1">
      <c r="A37" s="161" t="s">
        <v>16</v>
      </c>
      <c r="B37" s="167">
        <v>36090</v>
      </c>
      <c r="C37" s="15"/>
      <c r="D37" s="14"/>
      <c r="E37" s="157"/>
      <c r="F37" s="158"/>
    </row>
    <row r="38" spans="1:8" ht="14.4" customHeight="1">
      <c r="A38" s="40" t="s">
        <v>54</v>
      </c>
      <c r="B38" s="164">
        <v>150000</v>
      </c>
      <c r="C38" s="15"/>
      <c r="D38" s="14"/>
      <c r="E38" s="44"/>
      <c r="F38" s="52"/>
    </row>
    <row r="39" spans="1:8" ht="14.4" customHeight="1" thickBot="1">
      <c r="A39" s="41" t="s">
        <v>18</v>
      </c>
      <c r="B39" s="42">
        <f>SUM(B23:B38)</f>
        <v>5042240</v>
      </c>
      <c r="C39" s="15"/>
      <c r="D39" s="14"/>
      <c r="E39" s="45" t="s">
        <v>10</v>
      </c>
      <c r="F39" s="173">
        <f>SUM(F23:F37)</f>
        <v>4183390</v>
      </c>
    </row>
    <row r="40" spans="1:8" ht="23.85" customHeight="1" thickBot="1">
      <c r="A40" s="46" t="s">
        <v>28</v>
      </c>
      <c r="B40" s="47">
        <f>B20-B39</f>
        <v>19615</v>
      </c>
      <c r="C40" s="14"/>
      <c r="D40" s="12"/>
      <c r="E40" s="46" t="s">
        <v>28</v>
      </c>
      <c r="F40" s="47">
        <f>F20-F39</f>
        <v>2980443</v>
      </c>
    </row>
    <row r="41" spans="1:8" ht="4.8" customHeight="1">
      <c r="A41" s="4"/>
      <c r="B41" s="36"/>
      <c r="C41" s="12"/>
      <c r="D41" s="12"/>
      <c r="E41" s="4"/>
      <c r="F41" s="36"/>
    </row>
    <row r="42" spans="1:8" ht="23.85" customHeight="1">
      <c r="A42" s="188" t="s">
        <v>133</v>
      </c>
      <c r="B42" s="188"/>
      <c r="C42" s="188"/>
      <c r="D42" s="188"/>
      <c r="E42" s="188"/>
      <c r="F42" s="188"/>
    </row>
    <row r="43" spans="1:8" ht="12.3" customHeight="1">
      <c r="C43" s="37"/>
      <c r="D43" s="37"/>
    </row>
    <row r="44" spans="1:8" ht="23.25" customHeight="1">
      <c r="C44" s="54"/>
      <c r="D44" s="54"/>
      <c r="G44" s="54"/>
      <c r="H44" s="54"/>
    </row>
    <row r="51" ht="18.75" customHeight="1"/>
  </sheetData>
  <mergeCells count="9">
    <mergeCell ref="A14:B14"/>
    <mergeCell ref="E14:F14"/>
    <mergeCell ref="A42:F42"/>
    <mergeCell ref="B1:E1"/>
    <mergeCell ref="A3:F3"/>
    <mergeCell ref="B4:F4"/>
    <mergeCell ref="B10:E10"/>
    <mergeCell ref="B11:E11"/>
    <mergeCell ref="B13:E13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6"/>
  <sheetViews>
    <sheetView zoomScaleNormal="100" workbookViewId="0">
      <selection activeCell="J31" sqref="J31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136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129</v>
      </c>
      <c r="B3" s="190"/>
      <c r="C3" s="190"/>
      <c r="D3" s="190"/>
      <c r="E3" s="190"/>
      <c r="F3" s="190"/>
    </row>
    <row r="4" spans="1:9" ht="25.2" customHeight="1">
      <c r="B4" s="191" t="s">
        <v>145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149</v>
      </c>
      <c r="B6" s="174"/>
      <c r="C6" s="174"/>
      <c r="D6" s="174"/>
      <c r="E6" s="174"/>
      <c r="F6" s="174"/>
    </row>
    <row r="7" spans="1:9" ht="21.75" customHeight="1">
      <c r="A7" s="174" t="s">
        <v>150</v>
      </c>
      <c r="B7" s="174"/>
      <c r="C7" s="174"/>
      <c r="D7" s="174"/>
      <c r="E7" s="174"/>
      <c r="F7" s="174"/>
    </row>
    <row r="8" spans="1:9" ht="21.75" customHeight="1">
      <c r="A8" s="174" t="s">
        <v>151</v>
      </c>
      <c r="B8" s="174"/>
      <c r="C8" s="174"/>
      <c r="D8" s="174"/>
      <c r="E8" s="174"/>
      <c r="F8" s="174"/>
    </row>
    <row r="9" spans="1:9" ht="11.4" customHeight="1">
      <c r="A9" s="150"/>
      <c r="B9" s="38"/>
      <c r="C9" s="1"/>
      <c r="D9" s="1"/>
    </row>
    <row r="10" spans="1:9" ht="22.95" customHeight="1">
      <c r="A10" s="13" t="s">
        <v>11</v>
      </c>
      <c r="B10" s="165" t="s">
        <v>137</v>
      </c>
      <c r="C10" s="1"/>
      <c r="D10" s="1"/>
      <c r="F10" s="48" t="s">
        <v>138</v>
      </c>
    </row>
    <row r="11" spans="1:9" ht="33" customHeight="1">
      <c r="A11" s="151" t="s">
        <v>30</v>
      </c>
      <c r="B11" s="192" t="s">
        <v>148</v>
      </c>
      <c r="C11" s="193"/>
      <c r="D11" s="193"/>
      <c r="E11" s="194"/>
      <c r="F11" s="49">
        <v>237785</v>
      </c>
    </row>
    <row r="12" spans="1:9" ht="25.35" customHeight="1">
      <c r="A12" s="166" t="s">
        <v>31</v>
      </c>
      <c r="B12" s="195" t="s">
        <v>147</v>
      </c>
      <c r="C12" s="196"/>
      <c r="D12" s="196"/>
      <c r="E12" s="197"/>
      <c r="F12" s="168">
        <v>407622</v>
      </c>
    </row>
    <row r="13" spans="1:9" ht="18.3" customHeight="1">
      <c r="A13" s="115"/>
      <c r="B13" s="116"/>
      <c r="C13" s="116"/>
      <c r="D13" s="116"/>
      <c r="E13" s="116"/>
      <c r="F13" s="117"/>
    </row>
    <row r="14" spans="1:9" ht="19.649999999999999" customHeight="1" thickBot="1">
      <c r="A14" s="115"/>
      <c r="B14" s="185" t="s">
        <v>48</v>
      </c>
      <c r="C14" s="185"/>
      <c r="D14" s="185"/>
      <c r="E14" s="185"/>
      <c r="F14" s="117"/>
    </row>
    <row r="15" spans="1:9" ht="20.399999999999999" customHeight="1" thickBot="1">
      <c r="A15" s="186" t="s">
        <v>139</v>
      </c>
      <c r="B15" s="187"/>
      <c r="C15" s="12"/>
      <c r="D15" s="12"/>
      <c r="E15" s="186" t="s">
        <v>110</v>
      </c>
      <c r="F15" s="187"/>
    </row>
    <row r="16" spans="1:9" ht="14.4" customHeight="1">
      <c r="A16" s="57" t="s">
        <v>0</v>
      </c>
      <c r="B16" s="58"/>
      <c r="C16" s="12"/>
      <c r="D16" s="12"/>
      <c r="E16" s="59" t="s">
        <v>0</v>
      </c>
      <c r="F16" s="58"/>
    </row>
    <row r="17" spans="1:6" ht="15.6" customHeight="1">
      <c r="A17" s="153" t="s">
        <v>27</v>
      </c>
      <c r="B17" s="154">
        <v>19615</v>
      </c>
      <c r="C17" s="12"/>
      <c r="D17" s="12"/>
      <c r="E17" s="153" t="s">
        <v>27</v>
      </c>
      <c r="F17" s="154">
        <v>2980443</v>
      </c>
    </row>
    <row r="18" spans="1:6" ht="15.6" customHeight="1">
      <c r="A18" s="153" t="s">
        <v>1</v>
      </c>
      <c r="B18" s="156">
        <v>3050000</v>
      </c>
      <c r="C18" s="12"/>
      <c r="D18" s="12"/>
      <c r="E18" s="155" t="s">
        <v>2</v>
      </c>
      <c r="F18" s="156">
        <v>1500000</v>
      </c>
    </row>
    <row r="19" spans="1:6" ht="15.6" customHeight="1">
      <c r="A19" s="153" t="s">
        <v>71</v>
      </c>
      <c r="B19" s="156">
        <v>2200000</v>
      </c>
      <c r="C19" s="12"/>
      <c r="D19" s="12"/>
      <c r="E19" s="153"/>
      <c r="F19" s="156"/>
    </row>
    <row r="20" spans="1:6" ht="14.4" customHeight="1">
      <c r="A20" s="172" t="s">
        <v>34</v>
      </c>
      <c r="B20" s="171">
        <f>SUM(B17:B19)</f>
        <v>5269615</v>
      </c>
      <c r="C20" s="12"/>
      <c r="D20" s="12"/>
      <c r="E20" s="43" t="s">
        <v>9</v>
      </c>
      <c r="F20" s="35">
        <f>SUM(F17:F19)</f>
        <v>4480443</v>
      </c>
    </row>
    <row r="21" spans="1:6" ht="14.4" customHeight="1">
      <c r="A21" s="39"/>
      <c r="B21" s="145"/>
      <c r="C21" s="12"/>
      <c r="D21" s="12"/>
      <c r="E21" s="39"/>
      <c r="F21" s="145"/>
    </row>
    <row r="22" spans="1:6" ht="14.4" customHeight="1">
      <c r="A22" s="55" t="s">
        <v>3</v>
      </c>
      <c r="B22" s="33"/>
      <c r="C22" s="12"/>
      <c r="D22" s="12"/>
      <c r="E22" s="56" t="s">
        <v>3</v>
      </c>
      <c r="F22" s="33"/>
    </row>
    <row r="23" spans="1:6" ht="16.8" customHeight="1">
      <c r="A23" s="162" t="s">
        <v>5</v>
      </c>
      <c r="B23" s="160">
        <v>800000</v>
      </c>
      <c r="C23" s="15"/>
      <c r="D23" s="14"/>
      <c r="E23" s="159" t="s">
        <v>5</v>
      </c>
      <c r="F23" s="160">
        <v>1200000</v>
      </c>
    </row>
    <row r="24" spans="1:6" ht="15.6" customHeight="1">
      <c r="A24" s="161" t="s">
        <v>4</v>
      </c>
      <c r="B24" s="167">
        <v>1300000</v>
      </c>
      <c r="C24" s="15"/>
      <c r="D24" s="14"/>
      <c r="E24" s="157" t="s">
        <v>44</v>
      </c>
      <c r="F24" s="167">
        <v>18490</v>
      </c>
    </row>
    <row r="25" spans="1:6" ht="27.6" customHeight="1">
      <c r="A25" s="180" t="s">
        <v>142</v>
      </c>
      <c r="B25" s="167">
        <v>147400</v>
      </c>
      <c r="C25" s="15"/>
      <c r="D25" s="14"/>
      <c r="E25" s="157"/>
      <c r="F25" s="167"/>
    </row>
    <row r="26" spans="1:6" ht="15.6" customHeight="1">
      <c r="A26" s="161" t="s">
        <v>53</v>
      </c>
      <c r="B26" s="167">
        <v>160000</v>
      </c>
      <c r="C26" s="15"/>
      <c r="D26" s="14"/>
      <c r="E26" s="153" t="s">
        <v>124</v>
      </c>
      <c r="F26" s="167">
        <v>180000</v>
      </c>
    </row>
    <row r="27" spans="1:6" ht="15.6" customHeight="1">
      <c r="A27" s="161" t="s">
        <v>73</v>
      </c>
      <c r="B27" s="167">
        <v>128100</v>
      </c>
      <c r="C27" s="15"/>
      <c r="D27" s="14"/>
      <c r="E27" s="153"/>
      <c r="F27" s="167"/>
    </row>
    <row r="28" spans="1:6" ht="15.6" customHeight="1">
      <c r="A28" s="163" t="s">
        <v>6</v>
      </c>
      <c r="B28" s="167">
        <v>800000</v>
      </c>
      <c r="C28" s="15"/>
      <c r="D28" s="14"/>
      <c r="E28" s="157" t="s">
        <v>144</v>
      </c>
      <c r="F28" s="158">
        <v>25000</v>
      </c>
    </row>
    <row r="29" spans="1:6" ht="15.6" customHeight="1">
      <c r="A29" s="163" t="s">
        <v>92</v>
      </c>
      <c r="B29" s="167">
        <v>256730</v>
      </c>
      <c r="C29" s="15"/>
      <c r="D29" s="14"/>
      <c r="E29" s="157" t="s">
        <v>130</v>
      </c>
      <c r="F29" s="158">
        <v>110500</v>
      </c>
    </row>
    <row r="30" spans="1:6" ht="15.6" customHeight="1">
      <c r="A30" s="163" t="s">
        <v>143</v>
      </c>
      <c r="B30" s="167">
        <v>196300</v>
      </c>
      <c r="C30" s="15"/>
      <c r="D30" s="14"/>
      <c r="E30" s="157"/>
      <c r="F30" s="158"/>
    </row>
    <row r="31" spans="1:6" ht="28.8" customHeight="1">
      <c r="A31" s="180" t="s">
        <v>141</v>
      </c>
      <c r="B31" s="167">
        <v>428800</v>
      </c>
      <c r="C31" s="15"/>
      <c r="D31" s="14"/>
      <c r="E31" s="157" t="s">
        <v>146</v>
      </c>
      <c r="F31" s="158">
        <v>2000000</v>
      </c>
    </row>
    <row r="32" spans="1:6" ht="15.6" customHeight="1">
      <c r="A32" s="163" t="s">
        <v>140</v>
      </c>
      <c r="B32" s="167">
        <v>803500</v>
      </c>
      <c r="C32" s="15"/>
      <c r="D32" s="14"/>
      <c r="E32" s="157"/>
      <c r="F32" s="158"/>
    </row>
    <row r="33" spans="1:8" ht="15.6" customHeight="1">
      <c r="A33" s="161" t="s">
        <v>16</v>
      </c>
      <c r="B33" s="167">
        <v>42430</v>
      </c>
      <c r="C33" s="15"/>
      <c r="D33" s="14"/>
      <c r="E33" s="157"/>
      <c r="F33" s="158"/>
    </row>
    <row r="34" spans="1:8" ht="15.6" customHeight="1">
      <c r="A34" s="40" t="s">
        <v>54</v>
      </c>
      <c r="B34" s="164">
        <v>150000</v>
      </c>
      <c r="C34" s="15"/>
      <c r="D34" s="14"/>
      <c r="E34" s="44"/>
      <c r="F34" s="52"/>
    </row>
    <row r="35" spans="1:8" ht="14.4" customHeight="1" thickBot="1">
      <c r="A35" s="41" t="s">
        <v>18</v>
      </c>
      <c r="B35" s="42">
        <f>SUM(B23:B34)</f>
        <v>5213260</v>
      </c>
      <c r="C35" s="15"/>
      <c r="D35" s="14"/>
      <c r="E35" s="45" t="s">
        <v>10</v>
      </c>
      <c r="F35" s="173">
        <f>SUM(F23:F33)</f>
        <v>3533990</v>
      </c>
    </row>
    <row r="36" spans="1:8" ht="23.85" customHeight="1" thickBot="1">
      <c r="A36" s="46" t="s">
        <v>28</v>
      </c>
      <c r="B36" s="47">
        <f>B20-B35</f>
        <v>56355</v>
      </c>
      <c r="C36" s="14"/>
      <c r="D36" s="12"/>
      <c r="E36" s="46" t="s">
        <v>28</v>
      </c>
      <c r="F36" s="47">
        <f>F20-F35</f>
        <v>946453</v>
      </c>
    </row>
    <row r="37" spans="1:8" ht="23.85" customHeight="1">
      <c r="A37" s="188" t="s">
        <v>152</v>
      </c>
      <c r="B37" s="188"/>
      <c r="C37" s="188"/>
      <c r="D37" s="188"/>
      <c r="E37" s="188"/>
      <c r="F37" s="188"/>
    </row>
    <row r="38" spans="1:8" ht="12.3" customHeight="1">
      <c r="C38" s="37"/>
      <c r="D38" s="37"/>
    </row>
    <row r="39" spans="1:8" ht="23.25" customHeight="1">
      <c r="C39" s="54"/>
      <c r="D39" s="54"/>
      <c r="G39" s="54"/>
      <c r="H39" s="54"/>
    </row>
    <row r="46" spans="1:8" ht="18.75" customHeight="1"/>
  </sheetData>
  <mergeCells count="9">
    <mergeCell ref="A15:B15"/>
    <mergeCell ref="E15:F15"/>
    <mergeCell ref="A37:F37"/>
    <mergeCell ref="B1:E1"/>
    <mergeCell ref="A3:F3"/>
    <mergeCell ref="B4:F4"/>
    <mergeCell ref="B11:E11"/>
    <mergeCell ref="B12:E12"/>
    <mergeCell ref="B14:E14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7"/>
  <sheetViews>
    <sheetView topLeftCell="A4" zoomScaleNormal="100" workbookViewId="0">
      <selection activeCell="J30" sqref="J30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154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129</v>
      </c>
      <c r="B3" s="190"/>
      <c r="C3" s="190"/>
      <c r="D3" s="190"/>
      <c r="E3" s="190"/>
      <c r="F3" s="190"/>
    </row>
    <row r="4" spans="1:9" ht="25.2" customHeight="1">
      <c r="B4" s="191" t="s">
        <v>169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167</v>
      </c>
      <c r="B6" s="174"/>
      <c r="C6" s="174"/>
      <c r="D6" s="174"/>
      <c r="E6" s="174"/>
      <c r="F6" s="174"/>
    </row>
    <row r="7" spans="1:9" ht="21.75" customHeight="1">
      <c r="A7" s="179" t="s">
        <v>168</v>
      </c>
      <c r="B7" s="174"/>
      <c r="C7" s="174"/>
      <c r="D7" s="174"/>
      <c r="E7" s="174"/>
      <c r="F7" s="174"/>
    </row>
    <row r="8" spans="1:9" ht="19.8" customHeight="1">
      <c r="A8" s="150"/>
      <c r="B8" s="38"/>
      <c r="C8" s="1"/>
      <c r="D8" s="1"/>
    </row>
    <row r="9" spans="1:9" ht="22.95" customHeight="1">
      <c r="A9" s="13" t="s">
        <v>11</v>
      </c>
      <c r="B9" s="165" t="s">
        <v>155</v>
      </c>
      <c r="C9" s="1"/>
      <c r="D9" s="1"/>
      <c r="F9" s="48" t="s">
        <v>156</v>
      </c>
    </row>
    <row r="10" spans="1:9" ht="26.4" customHeight="1">
      <c r="A10" s="151" t="s">
        <v>30</v>
      </c>
      <c r="B10" s="192" t="s">
        <v>165</v>
      </c>
      <c r="C10" s="193"/>
      <c r="D10" s="193"/>
      <c r="E10" s="194"/>
      <c r="F10" s="49">
        <v>11785</v>
      </c>
    </row>
    <row r="11" spans="1:9" ht="25.35" customHeight="1">
      <c r="A11" s="166" t="s">
        <v>31</v>
      </c>
      <c r="B11" s="195" t="s">
        <v>166</v>
      </c>
      <c r="C11" s="196"/>
      <c r="D11" s="196"/>
      <c r="E11" s="197"/>
      <c r="F11" s="168">
        <v>207622</v>
      </c>
    </row>
    <row r="12" spans="1:9" ht="18.3" customHeight="1">
      <c r="A12" s="115"/>
      <c r="B12" s="116"/>
      <c r="C12" s="116"/>
      <c r="D12" s="116"/>
      <c r="E12" s="116"/>
      <c r="F12" s="117"/>
    </row>
    <row r="13" spans="1:9" ht="19.649999999999999" customHeight="1" thickBot="1">
      <c r="A13" s="115"/>
      <c r="B13" s="185" t="s">
        <v>48</v>
      </c>
      <c r="C13" s="185"/>
      <c r="D13" s="185"/>
      <c r="E13" s="185"/>
      <c r="F13" s="117"/>
    </row>
    <row r="14" spans="1:9" ht="20.399999999999999" customHeight="1" thickBot="1">
      <c r="A14" s="186" t="s">
        <v>157</v>
      </c>
      <c r="B14" s="187"/>
      <c r="C14" s="12"/>
      <c r="D14" s="12"/>
      <c r="E14" s="186" t="s">
        <v>158</v>
      </c>
      <c r="F14" s="187"/>
    </row>
    <row r="15" spans="1:9" ht="16.8" customHeight="1">
      <c r="A15" s="57" t="s">
        <v>0</v>
      </c>
      <c r="B15" s="58"/>
      <c r="C15" s="12"/>
      <c r="D15" s="12"/>
      <c r="E15" s="59" t="s">
        <v>0</v>
      </c>
      <c r="F15" s="58"/>
    </row>
    <row r="16" spans="1:9" ht="15" customHeight="1">
      <c r="A16" s="153" t="s">
        <v>27</v>
      </c>
      <c r="B16" s="154">
        <v>56355</v>
      </c>
      <c r="C16" s="12"/>
      <c r="D16" s="12"/>
      <c r="E16" s="153" t="s">
        <v>27</v>
      </c>
      <c r="F16" s="154">
        <v>946453</v>
      </c>
    </row>
    <row r="17" spans="1:6" ht="15" customHeight="1">
      <c r="A17" s="153" t="s">
        <v>1</v>
      </c>
      <c r="B17" s="156">
        <v>4350000</v>
      </c>
      <c r="C17" s="12"/>
      <c r="D17" s="12"/>
      <c r="E17" s="155" t="s">
        <v>2</v>
      </c>
      <c r="F17" s="156">
        <v>1200000</v>
      </c>
    </row>
    <row r="18" spans="1:6" ht="15" customHeight="1">
      <c r="A18" s="153" t="s">
        <v>159</v>
      </c>
      <c r="B18" s="156">
        <v>700000</v>
      </c>
      <c r="C18" s="12"/>
      <c r="D18" s="12"/>
      <c r="E18" s="153"/>
      <c r="F18" s="156"/>
    </row>
    <row r="19" spans="1:6" ht="15" customHeight="1">
      <c r="A19" s="153" t="s">
        <v>71</v>
      </c>
      <c r="B19" s="156">
        <v>460000</v>
      </c>
      <c r="C19" s="12"/>
      <c r="D19" s="12"/>
      <c r="E19" s="153"/>
      <c r="F19" s="156"/>
    </row>
    <row r="20" spans="1:6" ht="16.8" customHeight="1">
      <c r="A20" s="172" t="s">
        <v>34</v>
      </c>
      <c r="B20" s="171">
        <f>SUM(B16:B19)</f>
        <v>5566355</v>
      </c>
      <c r="C20" s="12"/>
      <c r="D20" s="12"/>
      <c r="E20" s="43" t="s">
        <v>9</v>
      </c>
      <c r="F20" s="35">
        <f>SUM(F16:F19)</f>
        <v>2146453</v>
      </c>
    </row>
    <row r="21" spans="1:6" ht="16.8" customHeight="1">
      <c r="A21" s="39"/>
      <c r="B21" s="145"/>
      <c r="C21" s="12"/>
      <c r="D21" s="12"/>
      <c r="E21" s="39"/>
      <c r="F21" s="145"/>
    </row>
    <row r="22" spans="1:6" ht="16.8" customHeight="1">
      <c r="A22" s="55" t="s">
        <v>3</v>
      </c>
      <c r="B22" s="33"/>
      <c r="C22" s="12"/>
      <c r="D22" s="12"/>
      <c r="E22" s="56" t="s">
        <v>3</v>
      </c>
      <c r="F22" s="33"/>
    </row>
    <row r="23" spans="1:6" ht="15" customHeight="1">
      <c r="A23" s="162" t="s">
        <v>5</v>
      </c>
      <c r="B23" s="160">
        <v>2000000</v>
      </c>
      <c r="C23" s="15"/>
      <c r="D23" s="14"/>
      <c r="E23" s="159" t="s">
        <v>5</v>
      </c>
      <c r="F23" s="160">
        <v>0</v>
      </c>
    </row>
    <row r="24" spans="1:6" ht="15" customHeight="1">
      <c r="A24" s="161" t="s">
        <v>4</v>
      </c>
      <c r="B24" s="167">
        <v>800000</v>
      </c>
      <c r="C24" s="15"/>
      <c r="D24" s="14"/>
      <c r="E24" s="157" t="s">
        <v>44</v>
      </c>
      <c r="F24" s="167">
        <v>29400</v>
      </c>
    </row>
    <row r="25" spans="1:6" ht="30.6" customHeight="1">
      <c r="A25" s="180" t="s">
        <v>164</v>
      </c>
      <c r="B25" s="167">
        <v>226000</v>
      </c>
      <c r="C25" s="15"/>
      <c r="D25" s="14"/>
      <c r="E25" s="157"/>
      <c r="F25" s="167"/>
    </row>
    <row r="26" spans="1:6" ht="15" customHeight="1">
      <c r="A26" s="161" t="s">
        <v>53</v>
      </c>
      <c r="B26" s="167">
        <v>160000</v>
      </c>
      <c r="C26" s="15"/>
      <c r="D26" s="14"/>
      <c r="E26" s="153" t="s">
        <v>77</v>
      </c>
      <c r="F26" s="167">
        <v>345000</v>
      </c>
    </row>
    <row r="27" spans="1:6" ht="15" customHeight="1">
      <c r="A27" s="161" t="s">
        <v>73</v>
      </c>
      <c r="B27" s="167">
        <v>281300</v>
      </c>
      <c r="C27" s="15"/>
      <c r="D27" s="14"/>
      <c r="E27" s="153"/>
      <c r="F27" s="167"/>
    </row>
    <row r="28" spans="1:6" ht="15" customHeight="1">
      <c r="A28" s="161" t="s">
        <v>162</v>
      </c>
      <c r="B28" s="167">
        <v>78200</v>
      </c>
      <c r="C28" s="15"/>
      <c r="D28" s="14"/>
      <c r="E28" s="153"/>
      <c r="F28" s="167"/>
    </row>
    <row r="29" spans="1:6" ht="15" customHeight="1">
      <c r="A29" s="163" t="s">
        <v>6</v>
      </c>
      <c r="B29" s="167">
        <v>800000</v>
      </c>
      <c r="C29" s="15"/>
      <c r="D29" s="14"/>
      <c r="E29" s="157"/>
      <c r="F29" s="158"/>
    </row>
    <row r="30" spans="1:6" ht="15" customHeight="1">
      <c r="A30" s="163" t="s">
        <v>56</v>
      </c>
      <c r="B30" s="167">
        <v>214930</v>
      </c>
      <c r="C30" s="15"/>
      <c r="D30" s="14"/>
      <c r="E30" s="157"/>
      <c r="F30" s="158"/>
    </row>
    <row r="31" spans="1:6" ht="15" customHeight="1">
      <c r="A31" s="163" t="s">
        <v>161</v>
      </c>
      <c r="B31" s="167">
        <v>138250</v>
      </c>
      <c r="C31" s="15"/>
      <c r="D31" s="14"/>
      <c r="E31" s="157"/>
      <c r="F31" s="158"/>
    </row>
    <row r="32" spans="1:6" ht="15" customHeight="1">
      <c r="A32" s="163" t="s">
        <v>163</v>
      </c>
      <c r="B32" s="167">
        <v>116120</v>
      </c>
      <c r="C32" s="15"/>
      <c r="D32" s="14"/>
      <c r="E32" s="157"/>
      <c r="F32" s="158"/>
    </row>
    <row r="33" spans="1:8" ht="15" customHeight="1">
      <c r="A33" s="163" t="s">
        <v>160</v>
      </c>
      <c r="B33" s="167">
        <v>583000</v>
      </c>
      <c r="C33" s="15"/>
      <c r="D33" s="14"/>
      <c r="E33" s="157"/>
      <c r="F33" s="158"/>
    </row>
    <row r="34" spans="1:8" ht="15" customHeight="1">
      <c r="A34" s="161" t="s">
        <v>16</v>
      </c>
      <c r="B34" s="167">
        <v>16830</v>
      </c>
      <c r="C34" s="15"/>
      <c r="D34" s="14"/>
      <c r="E34" s="157"/>
      <c r="F34" s="158"/>
    </row>
    <row r="35" spans="1:8" ht="15" customHeight="1">
      <c r="A35" s="40" t="s">
        <v>54</v>
      </c>
      <c r="B35" s="164">
        <v>150000</v>
      </c>
      <c r="C35" s="15"/>
      <c r="D35" s="14"/>
      <c r="E35" s="44"/>
      <c r="F35" s="52"/>
    </row>
    <row r="36" spans="1:8" ht="16.8" customHeight="1" thickBot="1">
      <c r="A36" s="41" t="s">
        <v>18</v>
      </c>
      <c r="B36" s="42">
        <f>SUM(B23:B35)</f>
        <v>5564630</v>
      </c>
      <c r="C36" s="15"/>
      <c r="D36" s="14"/>
      <c r="E36" s="45" t="s">
        <v>10</v>
      </c>
      <c r="F36" s="173">
        <f>SUM(F23:F34)</f>
        <v>374400</v>
      </c>
    </row>
    <row r="37" spans="1:8" ht="23.85" customHeight="1" thickBot="1">
      <c r="A37" s="46" t="s">
        <v>28</v>
      </c>
      <c r="B37" s="47">
        <f>B20-B36</f>
        <v>1725</v>
      </c>
      <c r="C37" s="14"/>
      <c r="D37" s="12"/>
      <c r="E37" s="46" t="s">
        <v>28</v>
      </c>
      <c r="F37" s="47">
        <f>F20-F36</f>
        <v>1772053</v>
      </c>
    </row>
    <row r="38" spans="1:8" ht="12.3" customHeight="1">
      <c r="C38" s="37"/>
      <c r="D38" s="37"/>
    </row>
    <row r="39" spans="1:8" ht="23.85" customHeight="1">
      <c r="A39" s="188" t="s">
        <v>170</v>
      </c>
      <c r="B39" s="188"/>
      <c r="C39" s="188"/>
      <c r="D39" s="188"/>
      <c r="E39" s="188"/>
      <c r="F39" s="188"/>
    </row>
    <row r="40" spans="1:8" ht="23.25" customHeight="1">
      <c r="C40" s="54"/>
      <c r="D40" s="54"/>
      <c r="G40" s="54"/>
      <c r="H40" s="54"/>
    </row>
    <row r="47" spans="1:8" ht="18.75" customHeight="1"/>
  </sheetData>
  <mergeCells count="9">
    <mergeCell ref="A14:B14"/>
    <mergeCell ref="E14:F14"/>
    <mergeCell ref="A39:F39"/>
    <mergeCell ref="B1:E1"/>
    <mergeCell ref="A3:F3"/>
    <mergeCell ref="B4:F4"/>
    <mergeCell ref="B10:E10"/>
    <mergeCell ref="B11:E11"/>
    <mergeCell ref="B13:E13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"/>
  <sheetViews>
    <sheetView zoomScaleNormal="100" workbookViewId="0">
      <selection activeCell="A9" sqref="A9:XFD9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171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184</v>
      </c>
      <c r="B3" s="190"/>
      <c r="C3" s="190"/>
      <c r="D3" s="190"/>
      <c r="E3" s="190"/>
      <c r="F3" s="190"/>
    </row>
    <row r="4" spans="1:9" ht="25.2" customHeight="1">
      <c r="B4" s="191" t="s">
        <v>185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186</v>
      </c>
      <c r="B6" s="174"/>
      <c r="C6" s="174"/>
      <c r="D6" s="174"/>
      <c r="E6" s="174"/>
      <c r="F6" s="174"/>
    </row>
    <row r="7" spans="1:9" ht="21.75" customHeight="1">
      <c r="A7" s="179" t="s">
        <v>187</v>
      </c>
      <c r="B7" s="174"/>
      <c r="C7" s="174"/>
      <c r="D7" s="174"/>
      <c r="E7" s="174"/>
      <c r="F7" s="174"/>
    </row>
    <row r="8" spans="1:9" ht="7.2" customHeight="1">
      <c r="A8" s="179"/>
      <c r="B8" s="174"/>
      <c r="C8" s="174"/>
      <c r="D8" s="174"/>
      <c r="E8" s="174"/>
      <c r="F8" s="174"/>
    </row>
    <row r="9" spans="1:9" ht="21.75" customHeight="1">
      <c r="A9" s="174" t="s">
        <v>190</v>
      </c>
      <c r="B9" s="174"/>
      <c r="C9" s="174"/>
      <c r="D9" s="174"/>
      <c r="E9" s="174"/>
      <c r="F9" s="174"/>
    </row>
    <row r="10" spans="1:9" ht="24.6" customHeight="1">
      <c r="A10" s="179"/>
      <c r="B10" s="38"/>
      <c r="C10" s="1"/>
      <c r="D10" s="1"/>
    </row>
    <row r="11" spans="1:9" ht="22.95" customHeight="1">
      <c r="A11" s="13" t="s">
        <v>11</v>
      </c>
      <c r="B11" s="165" t="s">
        <v>172</v>
      </c>
      <c r="C11" s="1"/>
      <c r="D11" s="1"/>
      <c r="F11" s="48" t="s">
        <v>173</v>
      </c>
    </row>
    <row r="12" spans="1:9" ht="37.799999999999997" customHeight="1">
      <c r="A12" s="151" t="s">
        <v>30</v>
      </c>
      <c r="B12" s="192" t="s">
        <v>191</v>
      </c>
      <c r="C12" s="193"/>
      <c r="D12" s="193"/>
      <c r="E12" s="194"/>
      <c r="F12" s="49">
        <v>9048971</v>
      </c>
    </row>
    <row r="13" spans="1:9" ht="25.35" customHeight="1">
      <c r="A13" s="166" t="s">
        <v>31</v>
      </c>
      <c r="B13" s="195" t="s">
        <v>189</v>
      </c>
      <c r="C13" s="196"/>
      <c r="D13" s="196"/>
      <c r="E13" s="197"/>
      <c r="F13" s="168">
        <v>1307893</v>
      </c>
    </row>
    <row r="14" spans="1:9" ht="18.3" customHeight="1">
      <c r="A14" s="115"/>
      <c r="B14" s="116"/>
      <c r="C14" s="116"/>
      <c r="D14" s="116"/>
      <c r="E14" s="116"/>
      <c r="F14" s="117"/>
    </row>
    <row r="15" spans="1:9" ht="19.649999999999999" customHeight="1" thickBot="1">
      <c r="A15" s="115"/>
      <c r="B15" s="185" t="s">
        <v>48</v>
      </c>
      <c r="C15" s="185"/>
      <c r="D15" s="185"/>
      <c r="E15" s="185"/>
      <c r="F15" s="117"/>
    </row>
    <row r="16" spans="1:9" ht="20.399999999999999" customHeight="1" thickBot="1">
      <c r="A16" s="186" t="s">
        <v>174</v>
      </c>
      <c r="B16" s="187"/>
      <c r="C16" s="12"/>
      <c r="D16" s="12"/>
      <c r="E16" s="186" t="s">
        <v>175</v>
      </c>
      <c r="F16" s="187"/>
    </row>
    <row r="17" spans="1:6" ht="16.8" customHeight="1">
      <c r="A17" s="57" t="s">
        <v>0</v>
      </c>
      <c r="B17" s="58"/>
      <c r="C17" s="12"/>
      <c r="D17" s="12"/>
      <c r="E17" s="59" t="s">
        <v>0</v>
      </c>
      <c r="F17" s="58"/>
    </row>
    <row r="18" spans="1:6" ht="16.8" customHeight="1">
      <c r="A18" s="153" t="s">
        <v>27</v>
      </c>
      <c r="B18" s="154">
        <v>1725</v>
      </c>
      <c r="C18" s="12"/>
      <c r="D18" s="12"/>
      <c r="E18" s="153" t="s">
        <v>27</v>
      </c>
      <c r="F18" s="154">
        <v>1772053</v>
      </c>
    </row>
    <row r="19" spans="1:6" ht="16.8" customHeight="1">
      <c r="A19" s="153" t="s">
        <v>1</v>
      </c>
      <c r="B19" s="156">
        <v>3850000</v>
      </c>
      <c r="C19" s="12"/>
      <c r="D19" s="12"/>
      <c r="E19" s="155" t="s">
        <v>2</v>
      </c>
      <c r="F19" s="156">
        <v>1700000</v>
      </c>
    </row>
    <row r="20" spans="1:6" ht="16.8" customHeight="1">
      <c r="A20" s="153" t="s">
        <v>176</v>
      </c>
      <c r="B20" s="156">
        <v>191</v>
      </c>
      <c r="C20" s="12"/>
      <c r="D20" s="12"/>
      <c r="E20" s="153" t="s">
        <v>181</v>
      </c>
      <c r="F20" s="156">
        <v>551</v>
      </c>
    </row>
    <row r="21" spans="1:6" ht="16.8" customHeight="1">
      <c r="A21" s="172" t="s">
        <v>34</v>
      </c>
      <c r="B21" s="171">
        <f>SUM(B18:B20)</f>
        <v>3851916</v>
      </c>
      <c r="C21" s="12"/>
      <c r="D21" s="12"/>
      <c r="E21" s="43" t="s">
        <v>9</v>
      </c>
      <c r="F21" s="35">
        <f>SUM(F18:F20)</f>
        <v>3472604</v>
      </c>
    </row>
    <row r="22" spans="1:6" ht="16.8" customHeight="1">
      <c r="A22" s="39"/>
      <c r="B22" s="145"/>
      <c r="C22" s="12"/>
      <c r="D22" s="12"/>
      <c r="E22" s="39"/>
      <c r="F22" s="145"/>
    </row>
    <row r="23" spans="1:6" ht="16.8" customHeight="1">
      <c r="A23" s="55" t="s">
        <v>3</v>
      </c>
      <c r="B23" s="33"/>
      <c r="C23" s="12"/>
      <c r="D23" s="12"/>
      <c r="E23" s="56" t="s">
        <v>3</v>
      </c>
      <c r="F23" s="33"/>
    </row>
    <row r="24" spans="1:6" ht="16.8" customHeight="1">
      <c r="A24" s="162" t="s">
        <v>5</v>
      </c>
      <c r="B24" s="160">
        <v>1000000</v>
      </c>
      <c r="C24" s="15"/>
      <c r="D24" s="14"/>
      <c r="E24" s="159" t="s">
        <v>5</v>
      </c>
      <c r="F24" s="160">
        <v>1500000</v>
      </c>
    </row>
    <row r="25" spans="1:6" ht="16.8" customHeight="1">
      <c r="A25" s="161" t="s">
        <v>4</v>
      </c>
      <c r="B25" s="167">
        <v>800000</v>
      </c>
      <c r="C25" s="15"/>
      <c r="D25" s="14"/>
      <c r="E25" s="157" t="s">
        <v>44</v>
      </c>
      <c r="F25" s="167">
        <v>24270</v>
      </c>
    </row>
    <row r="26" spans="1:6" ht="16.8" customHeight="1">
      <c r="A26" s="180" t="s">
        <v>179</v>
      </c>
      <c r="B26" s="167">
        <v>57610</v>
      </c>
      <c r="C26" s="15"/>
      <c r="D26" s="14"/>
      <c r="E26" s="157"/>
      <c r="F26" s="167"/>
    </row>
    <row r="27" spans="1:6" ht="16.8" customHeight="1">
      <c r="A27" s="161" t="s">
        <v>53</v>
      </c>
      <c r="B27" s="167">
        <v>160000</v>
      </c>
      <c r="C27" s="15"/>
      <c r="D27" s="14"/>
      <c r="E27" s="153" t="s">
        <v>77</v>
      </c>
      <c r="F27" s="167">
        <v>180000</v>
      </c>
    </row>
    <row r="28" spans="1:6" ht="16.8" customHeight="1">
      <c r="A28" s="161" t="s">
        <v>73</v>
      </c>
      <c r="B28" s="167">
        <v>165000</v>
      </c>
      <c r="C28" s="15"/>
      <c r="D28" s="14"/>
      <c r="E28" s="153" t="s">
        <v>182</v>
      </c>
      <c r="F28" s="167">
        <v>18800</v>
      </c>
    </row>
    <row r="29" spans="1:6" ht="16.8" customHeight="1">
      <c r="A29" s="161" t="s">
        <v>180</v>
      </c>
      <c r="B29" s="167">
        <v>61680</v>
      </c>
      <c r="C29" s="15"/>
      <c r="D29" s="14"/>
      <c r="E29" s="153" t="s">
        <v>188</v>
      </c>
      <c r="F29" s="167">
        <v>146500</v>
      </c>
    </row>
    <row r="30" spans="1:6" ht="16.8" customHeight="1">
      <c r="A30" s="163" t="s">
        <v>6</v>
      </c>
      <c r="B30" s="167">
        <v>800000</v>
      </c>
      <c r="C30" s="15"/>
      <c r="D30" s="14"/>
      <c r="E30" s="157" t="s">
        <v>183</v>
      </c>
      <c r="F30" s="158">
        <v>120600</v>
      </c>
    </row>
    <row r="31" spans="1:6" ht="16.8" customHeight="1">
      <c r="A31" s="163" t="s">
        <v>56</v>
      </c>
      <c r="B31" s="167">
        <v>280070</v>
      </c>
      <c r="C31" s="15"/>
      <c r="D31" s="14"/>
      <c r="E31" s="157"/>
      <c r="F31" s="158"/>
    </row>
    <row r="32" spans="1:6" ht="16.8" customHeight="1">
      <c r="A32" s="163" t="s">
        <v>178</v>
      </c>
      <c r="B32" s="167">
        <v>36000</v>
      </c>
      <c r="C32" s="15"/>
      <c r="D32" s="14"/>
      <c r="E32" s="157"/>
      <c r="F32" s="158"/>
    </row>
    <row r="33" spans="1:8" ht="16.8" customHeight="1">
      <c r="A33" s="163" t="s">
        <v>177</v>
      </c>
      <c r="B33" s="167">
        <v>192000</v>
      </c>
      <c r="C33" s="15"/>
      <c r="D33" s="14"/>
      <c r="E33" s="157"/>
      <c r="F33" s="158"/>
    </row>
    <row r="34" spans="1:8" ht="16.8" customHeight="1">
      <c r="A34" s="161" t="s">
        <v>16</v>
      </c>
      <c r="B34" s="167">
        <v>16830</v>
      </c>
      <c r="C34" s="15"/>
      <c r="D34" s="14"/>
      <c r="E34" s="157"/>
      <c r="F34" s="158"/>
    </row>
    <row r="35" spans="1:8" ht="16.8" customHeight="1">
      <c r="A35" s="40" t="s">
        <v>54</v>
      </c>
      <c r="B35" s="164">
        <v>150000</v>
      </c>
      <c r="C35" s="15"/>
      <c r="D35" s="14"/>
      <c r="E35" s="44"/>
      <c r="F35" s="52"/>
    </row>
    <row r="36" spans="1:8" ht="16.8" customHeight="1" thickBot="1">
      <c r="A36" s="41" t="s">
        <v>18</v>
      </c>
      <c r="B36" s="42">
        <f>SUM(B24:B35)</f>
        <v>3719190</v>
      </c>
      <c r="C36" s="15"/>
      <c r="D36" s="14"/>
      <c r="E36" s="45" t="s">
        <v>10</v>
      </c>
      <c r="F36" s="173">
        <f>SUM(F24:F34)</f>
        <v>1990170</v>
      </c>
    </row>
    <row r="37" spans="1:8" ht="23.85" customHeight="1" thickBot="1">
      <c r="A37" s="46" t="s">
        <v>28</v>
      </c>
      <c r="B37" s="47">
        <f>B21-B36</f>
        <v>132726</v>
      </c>
      <c r="C37" s="14"/>
      <c r="D37" s="12"/>
      <c r="E37" s="46" t="s">
        <v>28</v>
      </c>
      <c r="F37" s="47">
        <f>F21-F36</f>
        <v>1482434</v>
      </c>
    </row>
    <row r="38" spans="1:8" ht="23.85" customHeight="1">
      <c r="A38" s="188" t="s">
        <v>192</v>
      </c>
      <c r="B38" s="188"/>
      <c r="C38" s="188"/>
      <c r="D38" s="188"/>
      <c r="E38" s="188"/>
      <c r="F38" s="188"/>
    </row>
    <row r="39" spans="1:8" ht="23.25" customHeight="1">
      <c r="C39" s="54"/>
      <c r="D39" s="54"/>
      <c r="G39" s="54"/>
      <c r="H39" s="54"/>
    </row>
    <row r="46" spans="1:8" ht="18.75" customHeight="1"/>
  </sheetData>
  <mergeCells count="9">
    <mergeCell ref="A16:B16"/>
    <mergeCell ref="E16:F16"/>
    <mergeCell ref="A38:F38"/>
    <mergeCell ref="B1:E1"/>
    <mergeCell ref="A3:F3"/>
    <mergeCell ref="B4:F4"/>
    <mergeCell ref="B12:E12"/>
    <mergeCell ref="B13:E13"/>
    <mergeCell ref="B15:E15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"/>
  <sheetViews>
    <sheetView topLeftCell="B1" zoomScaleNormal="100" workbookViewId="0">
      <selection activeCell="A6" sqref="A6:F7"/>
    </sheetView>
  </sheetViews>
  <sheetFormatPr defaultColWidth="11.09765625" defaultRowHeight="23.25" customHeight="1"/>
  <cols>
    <col min="1" max="1" width="21.09765625" style="1" customWidth="1"/>
    <col min="2" max="2" width="18.796875" style="2" customWidth="1"/>
    <col min="3" max="4" width="5.09765625" style="2" customWidth="1"/>
    <col min="5" max="5" width="21.19921875" style="5" customWidth="1"/>
    <col min="6" max="6" width="20.09765625" style="1" customWidth="1"/>
    <col min="7" max="16384" width="11.09765625" style="1"/>
  </cols>
  <sheetData>
    <row r="1" spans="1:9" ht="30.15" customHeight="1" thickBot="1">
      <c r="B1" s="189" t="s">
        <v>193</v>
      </c>
      <c r="C1" s="189"/>
      <c r="D1" s="189"/>
      <c r="E1" s="189"/>
      <c r="G1" s="38"/>
      <c r="I1" s="38"/>
    </row>
    <row r="2" spans="1:9" ht="9" customHeight="1" thickTop="1">
      <c r="B2" s="54"/>
      <c r="C2" s="54"/>
      <c r="D2" s="54"/>
      <c r="E2" s="54"/>
      <c r="G2" s="38"/>
    </row>
    <row r="3" spans="1:9" ht="25.2" customHeight="1">
      <c r="A3" s="190" t="s">
        <v>205</v>
      </c>
      <c r="B3" s="190"/>
      <c r="C3" s="190"/>
      <c r="D3" s="190"/>
      <c r="E3" s="190"/>
      <c r="F3" s="190"/>
    </row>
    <row r="4" spans="1:9" ht="25.2" customHeight="1">
      <c r="B4" s="191" t="s">
        <v>204</v>
      </c>
      <c r="C4" s="191"/>
      <c r="D4" s="191"/>
      <c r="E4" s="191"/>
      <c r="F4" s="191"/>
      <c r="G4" s="175"/>
    </row>
    <row r="5" spans="1:9" ht="11.4" customHeight="1">
      <c r="A5" s="175"/>
      <c r="B5" s="175"/>
      <c r="C5" s="175"/>
      <c r="D5" s="175"/>
      <c r="E5" s="175"/>
      <c r="F5" s="174"/>
    </row>
    <row r="6" spans="1:9" ht="21.75" customHeight="1">
      <c r="A6" s="174" t="s">
        <v>202</v>
      </c>
      <c r="B6" s="174"/>
      <c r="C6" s="174"/>
      <c r="D6" s="174"/>
      <c r="E6" s="174"/>
      <c r="F6" s="174"/>
    </row>
    <row r="7" spans="1:9" ht="21.75" customHeight="1">
      <c r="A7" s="179" t="s">
        <v>203</v>
      </c>
      <c r="B7" s="174"/>
      <c r="C7" s="174"/>
      <c r="D7" s="174"/>
      <c r="E7" s="174"/>
      <c r="F7" s="174"/>
    </row>
    <row r="8" spans="1:9" ht="24.6" customHeight="1">
      <c r="A8" s="179"/>
      <c r="B8" s="38"/>
      <c r="C8" s="1"/>
      <c r="D8" s="1"/>
    </row>
    <row r="9" spans="1:9" ht="22.95" customHeight="1">
      <c r="A9" s="13" t="s">
        <v>11</v>
      </c>
      <c r="B9" s="165" t="s">
        <v>194</v>
      </c>
      <c r="C9" s="1"/>
      <c r="D9" s="1"/>
      <c r="F9" s="48" t="s">
        <v>195</v>
      </c>
    </row>
    <row r="10" spans="1:9" ht="23.4" customHeight="1">
      <c r="A10" s="151" t="s">
        <v>30</v>
      </c>
      <c r="B10" s="192" t="s">
        <v>206</v>
      </c>
      <c r="C10" s="193"/>
      <c r="D10" s="193"/>
      <c r="E10" s="194"/>
      <c r="F10" s="49">
        <v>8208971</v>
      </c>
    </row>
    <row r="11" spans="1:9" ht="25.35" customHeight="1">
      <c r="A11" s="166" t="s">
        <v>31</v>
      </c>
      <c r="B11" s="195" t="s">
        <v>207</v>
      </c>
      <c r="C11" s="196"/>
      <c r="D11" s="196"/>
      <c r="E11" s="197"/>
      <c r="F11" s="168">
        <v>1707893</v>
      </c>
    </row>
    <row r="12" spans="1:9" ht="18.3" customHeight="1">
      <c r="A12" s="115"/>
      <c r="B12" s="116"/>
      <c r="C12" s="116"/>
      <c r="D12" s="116"/>
      <c r="E12" s="116"/>
      <c r="F12" s="117"/>
    </row>
    <row r="13" spans="1:9" ht="19.649999999999999" customHeight="1" thickBot="1">
      <c r="A13" s="115"/>
      <c r="B13" s="185" t="s">
        <v>48</v>
      </c>
      <c r="C13" s="185"/>
      <c r="D13" s="185"/>
      <c r="E13" s="185"/>
      <c r="F13" s="117"/>
    </row>
    <row r="14" spans="1:9" ht="20.399999999999999" customHeight="1" thickBot="1">
      <c r="A14" s="186" t="s">
        <v>196</v>
      </c>
      <c r="B14" s="187"/>
      <c r="C14" s="12"/>
      <c r="D14" s="12"/>
      <c r="E14" s="186" t="s">
        <v>197</v>
      </c>
      <c r="F14" s="187"/>
    </row>
    <row r="15" spans="1:9" ht="18.600000000000001" customHeight="1">
      <c r="A15" s="57" t="s">
        <v>0</v>
      </c>
      <c r="B15" s="58"/>
      <c r="C15" s="12"/>
      <c r="D15" s="12"/>
      <c r="E15" s="59" t="s">
        <v>0</v>
      </c>
      <c r="F15" s="58"/>
    </row>
    <row r="16" spans="1:9" ht="16.2" customHeight="1">
      <c r="A16" s="153" t="s">
        <v>27</v>
      </c>
      <c r="B16" s="154">
        <v>132726</v>
      </c>
      <c r="C16" s="12"/>
      <c r="D16" s="12"/>
      <c r="E16" s="153" t="s">
        <v>27</v>
      </c>
      <c r="F16" s="154">
        <v>1482434</v>
      </c>
    </row>
    <row r="17" spans="1:6" ht="16.2" customHeight="1">
      <c r="A17" s="153" t="s">
        <v>1</v>
      </c>
      <c r="B17" s="156">
        <v>3150000</v>
      </c>
      <c r="C17" s="12"/>
      <c r="D17" s="12"/>
      <c r="E17" s="155" t="s">
        <v>2</v>
      </c>
      <c r="F17" s="156">
        <v>1500000</v>
      </c>
    </row>
    <row r="18" spans="1:6" ht="16.2" customHeight="1">
      <c r="A18" s="153" t="s">
        <v>71</v>
      </c>
      <c r="B18" s="156">
        <v>900000</v>
      </c>
      <c r="C18" s="12"/>
      <c r="D18" s="12"/>
      <c r="E18" s="153"/>
      <c r="F18" s="156"/>
    </row>
    <row r="19" spans="1:6" ht="16.2" customHeight="1">
      <c r="A19" s="172" t="s">
        <v>34</v>
      </c>
      <c r="B19" s="171">
        <f>SUM(B16:B18)</f>
        <v>4182726</v>
      </c>
      <c r="C19" s="12"/>
      <c r="D19" s="12"/>
      <c r="E19" s="43" t="s">
        <v>9</v>
      </c>
      <c r="F19" s="35">
        <f>SUM(F16:F18)</f>
        <v>2982434</v>
      </c>
    </row>
    <row r="20" spans="1:6" ht="16.2" customHeight="1">
      <c r="A20" s="39"/>
      <c r="B20" s="145"/>
      <c r="C20" s="12"/>
      <c r="D20" s="12"/>
      <c r="E20" s="39"/>
      <c r="F20" s="145"/>
    </row>
    <row r="21" spans="1:6" ht="16.2" customHeight="1">
      <c r="A21" s="55" t="s">
        <v>3</v>
      </c>
      <c r="B21" s="33"/>
      <c r="C21" s="12"/>
      <c r="D21" s="12"/>
      <c r="E21" s="56" t="s">
        <v>3</v>
      </c>
      <c r="F21" s="33"/>
    </row>
    <row r="22" spans="1:6" ht="16.2" customHeight="1">
      <c r="A22" s="162" t="s">
        <v>5</v>
      </c>
      <c r="B22" s="160">
        <v>600000</v>
      </c>
      <c r="C22" s="15"/>
      <c r="D22" s="14"/>
      <c r="E22" s="159" t="s">
        <v>5</v>
      </c>
      <c r="F22" s="160">
        <v>2300000</v>
      </c>
    </row>
    <row r="23" spans="1:6" ht="16.2" customHeight="1">
      <c r="A23" s="161" t="s">
        <v>4</v>
      </c>
      <c r="B23" s="167">
        <v>800000</v>
      </c>
      <c r="C23" s="15"/>
      <c r="D23" s="14"/>
      <c r="E23" s="157" t="s">
        <v>44</v>
      </c>
      <c r="F23" s="167">
        <v>21060</v>
      </c>
    </row>
    <row r="24" spans="1:6" ht="16.2" customHeight="1">
      <c r="A24" s="161" t="s">
        <v>53</v>
      </c>
      <c r="B24" s="167">
        <v>160000</v>
      </c>
      <c r="C24" s="15"/>
      <c r="D24" s="14"/>
      <c r="E24" s="153"/>
      <c r="F24" s="167"/>
    </row>
    <row r="25" spans="1:6" ht="16.2" customHeight="1">
      <c r="A25" s="161" t="s">
        <v>73</v>
      </c>
      <c r="B25" s="167">
        <v>199600</v>
      </c>
      <c r="C25" s="15"/>
      <c r="D25" s="14"/>
      <c r="E25" s="153"/>
      <c r="F25" s="167"/>
    </row>
    <row r="26" spans="1:6" ht="16.2" customHeight="1">
      <c r="A26" s="161" t="s">
        <v>199</v>
      </c>
      <c r="B26" s="167">
        <v>1024000</v>
      </c>
      <c r="C26" s="15"/>
      <c r="D26" s="14"/>
      <c r="E26" s="153"/>
      <c r="F26" s="167"/>
    </row>
    <row r="27" spans="1:6" ht="16.2" customHeight="1">
      <c r="A27" s="163" t="s">
        <v>6</v>
      </c>
      <c r="B27" s="167">
        <v>800000</v>
      </c>
      <c r="C27" s="15"/>
      <c r="D27" s="14"/>
      <c r="E27" s="157" t="s">
        <v>201</v>
      </c>
      <c r="F27" s="158">
        <v>50000</v>
      </c>
    </row>
    <row r="28" spans="1:6" ht="16.2" customHeight="1">
      <c r="A28" s="163" t="s">
        <v>56</v>
      </c>
      <c r="B28" s="167">
        <v>280070</v>
      </c>
      <c r="C28" s="15"/>
      <c r="D28" s="14"/>
      <c r="E28" s="157"/>
      <c r="F28" s="158"/>
    </row>
    <row r="29" spans="1:6" ht="16.2" customHeight="1">
      <c r="A29" s="163" t="s">
        <v>200</v>
      </c>
      <c r="B29" s="167">
        <v>27600</v>
      </c>
      <c r="C29" s="15"/>
      <c r="D29" s="14"/>
      <c r="E29" s="157"/>
      <c r="F29" s="158"/>
    </row>
    <row r="30" spans="1:6" ht="16.2" customHeight="1">
      <c r="A30" s="163" t="s">
        <v>198</v>
      </c>
      <c r="B30" s="167">
        <v>120000</v>
      </c>
      <c r="C30" s="15"/>
      <c r="D30" s="14"/>
      <c r="E30" s="157"/>
      <c r="F30" s="158"/>
    </row>
    <row r="31" spans="1:6" ht="16.2" customHeight="1">
      <c r="A31" s="161" t="s">
        <v>16</v>
      </c>
      <c r="B31" s="167">
        <v>16830</v>
      </c>
      <c r="C31" s="15"/>
      <c r="D31" s="14"/>
      <c r="E31" s="157"/>
      <c r="F31" s="158"/>
    </row>
    <row r="32" spans="1:6" ht="16.2" customHeight="1">
      <c r="A32" s="40" t="s">
        <v>54</v>
      </c>
      <c r="B32" s="164">
        <v>150000</v>
      </c>
      <c r="C32" s="15"/>
      <c r="D32" s="14"/>
      <c r="E32" s="44"/>
      <c r="F32" s="52"/>
    </row>
    <row r="33" spans="1:8" ht="16.2" customHeight="1" thickBot="1">
      <c r="A33" s="41" t="s">
        <v>18</v>
      </c>
      <c r="B33" s="42">
        <f>SUM(B22:B32)</f>
        <v>4178100</v>
      </c>
      <c r="C33" s="15"/>
      <c r="D33" s="14"/>
      <c r="E33" s="45" t="s">
        <v>10</v>
      </c>
      <c r="F33" s="173">
        <f>SUM(F22:F31)</f>
        <v>2371060</v>
      </c>
    </row>
    <row r="34" spans="1:8" ht="23.85" customHeight="1" thickBot="1">
      <c r="A34" s="46" t="s">
        <v>28</v>
      </c>
      <c r="B34" s="47">
        <f>B19-B33</f>
        <v>4626</v>
      </c>
      <c r="C34" s="14"/>
      <c r="D34" s="12"/>
      <c r="E34" s="46" t="s">
        <v>28</v>
      </c>
      <c r="F34" s="47">
        <f>F19-F33</f>
        <v>611374</v>
      </c>
    </row>
    <row r="35" spans="1:8" ht="10.8" customHeight="1">
      <c r="A35" s="4"/>
      <c r="B35" s="36"/>
      <c r="C35" s="182"/>
      <c r="D35" s="37"/>
      <c r="E35" s="4"/>
      <c r="F35" s="36"/>
    </row>
    <row r="36" spans="1:8" ht="23.85" customHeight="1">
      <c r="A36" s="188" t="s">
        <v>208</v>
      </c>
      <c r="B36" s="188"/>
      <c r="C36" s="188"/>
      <c r="D36" s="188"/>
      <c r="E36" s="188"/>
      <c r="F36" s="188"/>
    </row>
    <row r="37" spans="1:8" ht="23.25" customHeight="1">
      <c r="C37" s="54"/>
      <c r="D37" s="54"/>
      <c r="G37" s="54"/>
      <c r="H37" s="54"/>
    </row>
    <row r="44" spans="1:8" ht="18.75" customHeight="1"/>
  </sheetData>
  <mergeCells count="9">
    <mergeCell ref="A14:B14"/>
    <mergeCell ref="E14:F14"/>
    <mergeCell ref="A36:F36"/>
    <mergeCell ref="B1:E1"/>
    <mergeCell ref="A3:F3"/>
    <mergeCell ref="B4:F4"/>
    <mergeCell ref="B10:E10"/>
    <mergeCell ref="B11:E11"/>
    <mergeCell ref="B13:E13"/>
  </mergeCells>
  <phoneticPr fontId="2" type="noConversion"/>
  <pageMargins left="0.27" right="0.11811023622047245" top="0.76" bottom="0.46" header="0.31496062992125984" footer="0.12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살림동참금</vt:lpstr>
      <vt:lpstr>작은집</vt:lpstr>
      <vt:lpstr>2025년 1월</vt:lpstr>
      <vt:lpstr>2025년 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moringa</dc:creator>
  <cp:lastModifiedBy>npc</cp:lastModifiedBy>
  <cp:lastPrinted>2025-12-15T07:32:30Z</cp:lastPrinted>
  <dcterms:created xsi:type="dcterms:W3CDTF">2021-03-22T08:24:48Z</dcterms:created>
  <dcterms:modified xsi:type="dcterms:W3CDTF">2026-02-09T06:54:15Z</dcterms:modified>
</cp:coreProperties>
</file>