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22" i="1" l="1"/>
  <c r="Q10" i="1"/>
  <c r="R10" i="1" s="1"/>
  <c r="O10" i="1"/>
  <c r="G10" i="1"/>
  <c r="G21" i="1" l="1"/>
  <c r="Q9" i="1"/>
  <c r="R9" i="1" s="1"/>
  <c r="O9" i="1"/>
  <c r="G9" i="1"/>
  <c r="G20" i="1" l="1"/>
  <c r="Q8" i="1"/>
  <c r="R8" i="1" s="1"/>
  <c r="O8" i="1"/>
  <c r="G8" i="1"/>
  <c r="G19" i="1" l="1"/>
  <c r="Q7" i="1"/>
  <c r="R7" i="1" s="1"/>
  <c r="O7" i="1"/>
  <c r="G7" i="1"/>
  <c r="G18" i="1" l="1"/>
  <c r="Q6" i="1"/>
  <c r="R6" i="1" s="1"/>
  <c r="O6" i="1"/>
  <c r="G6" i="1"/>
  <c r="V26" i="1" l="1"/>
  <c r="V25" i="1"/>
  <c r="G17" i="1" l="1"/>
  <c r="Q5" i="1"/>
  <c r="O5" i="1"/>
  <c r="G5" i="1"/>
  <c r="G16" i="1" l="1"/>
  <c r="G4" i="1"/>
  <c r="O4" i="1"/>
  <c r="F23" i="1"/>
  <c r="E23" i="1"/>
  <c r="D23" i="1"/>
  <c r="N11" i="1"/>
  <c r="O11" i="1" s="1"/>
  <c r="M11" i="1"/>
  <c r="L11" i="1"/>
  <c r="F11" i="1"/>
  <c r="E11" i="1"/>
  <c r="D11" i="1"/>
  <c r="G23" i="1" l="1"/>
  <c r="G11" i="1"/>
  <c r="V24" i="1" l="1"/>
  <c r="Q22" i="1" l="1"/>
  <c r="Q21" i="1"/>
  <c r="Q20" i="1"/>
  <c r="Q19" i="1"/>
  <c r="Q18" i="1"/>
  <c r="Q16" i="1"/>
  <c r="Q17" i="1"/>
  <c r="N23" i="1" l="1"/>
  <c r="M23" i="1"/>
  <c r="L23" i="1"/>
  <c r="O23" i="1" l="1"/>
  <c r="Q4" i="1" l="1"/>
  <c r="R5" i="1" s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<sst xmlns="http://schemas.openxmlformats.org/spreadsheetml/2006/main" count="52" uniqueCount="20">
  <si>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</si>
  <si>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</si>
  <si>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</si>
  <si>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</si>
  <si>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</si>
  <si>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</si>
  <si>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</si>
  <si>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</si>
  <si>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</si>
  <si>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</si>
  <si>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</si>
  <si>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</si>
  <si>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</si>
  <si>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</si>
  <si>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</si>
  <si>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00기(부화한 날 0000년 00월 00일)</t>
    <phoneticPr fontId="1" type="noConversion"/>
  </si>
  <si>
    <t>42기
60</t>
    <phoneticPr fontId="1" type="noConversion"/>
  </si>
  <si>
    <t>43기
42</t>
    <phoneticPr fontId="1" type="noConversion"/>
  </si>
  <si>
    <t>44기
24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</si>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</sst>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W8" sqref="W8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28" t="s">
        <v>11</v>
      </c>
      <c r="B1" s="29"/>
      <c r="C1" s="29"/>
      <c r="D1" s="29"/>
      <c r="E1" s="29"/>
      <c r="F1" s="29"/>
      <c r="G1" s="29"/>
      <c r="H1" s="30"/>
      <c r="I1" s="28" t="s">
        <v>12</v>
      </c>
      <c r="J1" s="29"/>
      <c r="K1" s="29"/>
      <c r="L1" s="29"/>
      <c r="M1" s="29"/>
      <c r="N1" s="29"/>
      <c r="O1" s="29"/>
      <c r="P1" s="30"/>
    </row>
    <row r="2" spans="1:27" ht="16.5" customHeight="1">
      <c r="A2" s="37" t="s">
        <v>0</v>
      </c>
      <c r="B2" s="37" t="s">
        <v>1</v>
      </c>
      <c r="C2" s="39" t="s">
        <v>2</v>
      </c>
      <c r="D2" s="39" t="s">
        <v>3</v>
      </c>
      <c r="E2" s="37" t="s">
        <v>4</v>
      </c>
      <c r="F2" s="41" t="s">
        <v>5</v>
      </c>
      <c r="G2" s="42"/>
      <c r="H2" s="39" t="s">
        <v>6</v>
      </c>
      <c r="I2" s="37" t="s">
        <v>0</v>
      </c>
      <c r="J2" s="37" t="s">
        <v>1</v>
      </c>
      <c r="K2" s="39" t="s">
        <v>2</v>
      </c>
      <c r="L2" s="39" t="s">
        <v>3</v>
      </c>
      <c r="M2" s="37" t="s">
        <v>4</v>
      </c>
      <c r="N2" s="41" t="s">
        <v>5</v>
      </c>
      <c r="O2" s="42"/>
      <c r="P2" s="39" t="s">
        <v>6</v>
      </c>
      <c r="Q2" s="1"/>
    </row>
    <row r="3" spans="1:27">
      <c r="A3" s="38"/>
      <c r="B3" s="38"/>
      <c r="C3" s="40"/>
      <c r="D3" s="40"/>
      <c r="E3" s="38"/>
      <c r="F3" s="13" t="s">
        <v>7</v>
      </c>
      <c r="G3" s="13" t="s">
        <v>8</v>
      </c>
      <c r="H3" s="40"/>
      <c r="I3" s="38"/>
      <c r="J3" s="38"/>
      <c r="K3" s="40"/>
      <c r="L3" s="40"/>
      <c r="M3" s="38"/>
      <c r="N3" s="13" t="s">
        <v>7</v>
      </c>
      <c r="O3" s="13" t="s">
        <v>8</v>
      </c>
      <c r="P3" s="40"/>
      <c r="Q3" s="1">
        <v>567</v>
      </c>
      <c r="U3" t="s">
        <v>10</v>
      </c>
    </row>
    <row r="4" spans="1:27" ht="16.5" customHeight="1">
      <c r="A4" s="34" t="s">
        <v>16</v>
      </c>
      <c r="B4" s="9">
        <v>413</v>
      </c>
      <c r="C4" s="19">
        <v>46188</v>
      </c>
      <c r="D4" s="14">
        <v>223</v>
      </c>
      <c r="E4" s="15">
        <v>29</v>
      </c>
      <c r="F4" s="9">
        <v>184</v>
      </c>
      <c r="G4" s="16">
        <f t="shared" ref="G4" si="0">AVERAGE(F4/D4)</f>
        <v>0.82511210762331844</v>
      </c>
      <c r="H4" s="9"/>
      <c r="I4" s="34" t="s">
        <v>17</v>
      </c>
      <c r="J4" s="9">
        <v>287</v>
      </c>
      <c r="K4" s="19">
        <v>46188</v>
      </c>
      <c r="L4" s="14">
        <v>225</v>
      </c>
      <c r="M4" s="15">
        <v>30.5</v>
      </c>
      <c r="N4" s="9">
        <v>199</v>
      </c>
      <c r="O4" s="16">
        <f t="shared" ref="O4" si="1">AVERAGE(N4/L4)</f>
        <v>0.88444444444444448</v>
      </c>
      <c r="P4" s="9"/>
      <c r="Q4" s="12">
        <f t="shared" ref="Q4" si="2">SUM(F4+N4+F16+N16)</f>
        <v>547</v>
      </c>
      <c r="R4" s="12">
        <f t="shared" ref="R4" si="3">SUM(Q4-Q3)</f>
        <v>-20</v>
      </c>
    </row>
    <row r="5" spans="1:27">
      <c r="A5" s="35"/>
      <c r="B5" s="14">
        <v>414</v>
      </c>
      <c r="C5" s="19">
        <v>46189</v>
      </c>
      <c r="D5" s="14">
        <v>223</v>
      </c>
      <c r="E5" s="15">
        <v>29</v>
      </c>
      <c r="F5" s="9">
        <v>192</v>
      </c>
      <c r="G5" s="16">
        <f t="shared" ref="G5" si="4">AVERAGE(F5/D5)</f>
        <v>0.86098654708520184</v>
      </c>
      <c r="H5" s="9"/>
      <c r="I5" s="35"/>
      <c r="J5" s="14">
        <v>288</v>
      </c>
      <c r="K5" s="19">
        <v>46189</v>
      </c>
      <c r="L5" s="14">
        <v>225</v>
      </c>
      <c r="M5" s="15">
        <v>30.5</v>
      </c>
      <c r="N5" s="9">
        <v>201</v>
      </c>
      <c r="O5" s="16">
        <f t="shared" ref="O5" si="5">AVERAGE(N5/L5)</f>
        <v>0.89333333333333331</v>
      </c>
      <c r="P5" s="9"/>
      <c r="Q5" s="12">
        <f t="shared" ref="Q5" si="6">SUM(F5+N5+F17+N17)</f>
        <v>564</v>
      </c>
      <c r="R5" s="12">
        <f t="shared" ref="R5" si="7">SUM(Q5-Q4)</f>
        <v>17</v>
      </c>
    </row>
    <row r="6" spans="1:27">
      <c r="A6" s="35"/>
      <c r="B6" s="9">
        <v>415</v>
      </c>
      <c r="C6" s="19">
        <v>46190</v>
      </c>
      <c r="D6" s="14">
        <v>223</v>
      </c>
      <c r="E6" s="15">
        <v>29</v>
      </c>
      <c r="F6" s="9">
        <v>194</v>
      </c>
      <c r="G6" s="16">
        <f t="shared" ref="G6" si="8">AVERAGE(F6/D6)</f>
        <v>0.8699551569506726</v>
      </c>
      <c r="H6" s="9"/>
      <c r="I6" s="35"/>
      <c r="J6" s="9">
        <v>289</v>
      </c>
      <c r="K6" s="19">
        <v>46190</v>
      </c>
      <c r="L6" s="14">
        <v>225</v>
      </c>
      <c r="M6" s="15">
        <v>30.5</v>
      </c>
      <c r="N6" s="9">
        <v>193</v>
      </c>
      <c r="O6" s="16">
        <f t="shared" ref="O6" si="9">AVERAGE(N6/L6)</f>
        <v>0.85777777777777775</v>
      </c>
      <c r="P6" s="9"/>
      <c r="Q6" s="12">
        <f t="shared" ref="Q6" si="10">SUM(F6+N6+F18+N18)</f>
        <v>560</v>
      </c>
      <c r="R6" s="12">
        <f t="shared" ref="R6" si="11">SUM(Q6-Q5)</f>
        <v>-4</v>
      </c>
    </row>
    <row r="7" spans="1:27">
      <c r="A7" s="35"/>
      <c r="B7" s="14">
        <v>416</v>
      </c>
      <c r="C7" s="19">
        <v>46191</v>
      </c>
      <c r="D7" s="14">
        <v>222</v>
      </c>
      <c r="E7" s="15">
        <v>29</v>
      </c>
      <c r="F7" s="9">
        <v>199</v>
      </c>
      <c r="G7" s="16">
        <f t="shared" ref="G7" si="12">AVERAGE(F7/D7)</f>
        <v>0.89639639639639634</v>
      </c>
      <c r="H7" s="9"/>
      <c r="I7" s="35"/>
      <c r="J7" s="14">
        <v>290</v>
      </c>
      <c r="K7" s="19">
        <v>46191</v>
      </c>
      <c r="L7" s="14">
        <v>225</v>
      </c>
      <c r="M7" s="15">
        <v>30.5</v>
      </c>
      <c r="N7" s="9">
        <v>197</v>
      </c>
      <c r="O7" s="16">
        <f t="shared" ref="O7" si="13">AVERAGE(N7/L7)</f>
        <v>0.87555555555555553</v>
      </c>
      <c r="P7" s="9"/>
      <c r="Q7" s="12">
        <f t="shared" ref="Q7" si="14">SUM(F7+N7+F19+N19)</f>
        <v>568</v>
      </c>
      <c r="R7" s="12">
        <f t="shared" ref="R7" si="15">SUM(Q7-Q6)</f>
        <v>8</v>
      </c>
    </row>
    <row r="8" spans="1:27">
      <c r="A8" s="35"/>
      <c r="B8" s="9">
        <v>417</v>
      </c>
      <c r="C8" s="19">
        <v>46192</v>
      </c>
      <c r="D8" s="14">
        <v>221</v>
      </c>
      <c r="E8" s="15">
        <v>29</v>
      </c>
      <c r="F8" s="9">
        <v>173</v>
      </c>
      <c r="G8" s="16">
        <f t="shared" ref="G8" si="16">AVERAGE(F8/D8)</f>
        <v>0.78280542986425339</v>
      </c>
      <c r="H8" s="9"/>
      <c r="I8" s="35"/>
      <c r="J8" s="9">
        <v>291</v>
      </c>
      <c r="K8" s="19">
        <v>46192</v>
      </c>
      <c r="L8" s="14">
        <v>225</v>
      </c>
      <c r="M8" s="15">
        <v>30.5</v>
      </c>
      <c r="N8" s="9">
        <v>192</v>
      </c>
      <c r="O8" s="16">
        <f t="shared" ref="O8" si="17">AVERAGE(N8/L8)</f>
        <v>0.85333333333333339</v>
      </c>
      <c r="P8" s="9"/>
      <c r="Q8" s="12">
        <f t="shared" ref="Q8" si="18">SUM(F8+N8+F20+N20)</f>
        <v>544</v>
      </c>
      <c r="R8" s="12">
        <f t="shared" ref="R8" si="19">SUM(Q8-Q7)</f>
        <v>-24</v>
      </c>
    </row>
    <row r="9" spans="1:27">
      <c r="A9" s="35"/>
      <c r="B9" s="14">
        <v>418</v>
      </c>
      <c r="C9" s="19">
        <v>46193</v>
      </c>
      <c r="D9" s="14">
        <v>221</v>
      </c>
      <c r="E9" s="15">
        <v>29</v>
      </c>
      <c r="F9" s="9">
        <v>178</v>
      </c>
      <c r="G9" s="16">
        <f t="shared" ref="G9" si="20">AVERAGE(F9/D9)</f>
        <v>0.80542986425339369</v>
      </c>
      <c r="H9" s="9" t="s">
        <v>19</v>
      </c>
      <c r="I9" s="35"/>
      <c r="J9" s="14">
        <v>292</v>
      </c>
      <c r="K9" s="19">
        <v>46193</v>
      </c>
      <c r="L9" s="14">
        <v>225</v>
      </c>
      <c r="M9" s="15">
        <v>30.5</v>
      </c>
      <c r="N9" s="9">
        <v>203</v>
      </c>
      <c r="O9" s="16">
        <f t="shared" ref="O9" si="21">AVERAGE(N9/L9)</f>
        <v>0.90222222222222226</v>
      </c>
      <c r="P9" s="9" t="s">
        <v>19</v>
      </c>
      <c r="Q9" s="12">
        <f t="shared" ref="Q9" si="22">SUM(F9+N9+F21+N21)</f>
        <v>556</v>
      </c>
      <c r="R9" s="12">
        <f t="shared" ref="R9" si="23">SUM(Q9-Q8)</f>
        <v>12</v>
      </c>
      <c r="T9" s="1"/>
    </row>
    <row r="10" spans="1:27" s="1" customFormat="1">
      <c r="A10" s="36"/>
      <c r="B10" s="8">
        <v>419</v>
      </c>
      <c r="C10" s="21">
        <v>46194</v>
      </c>
      <c r="D10" s="23">
        <v>219</v>
      </c>
      <c r="E10" s="17">
        <v>29</v>
      </c>
      <c r="F10" s="8">
        <v>183</v>
      </c>
      <c r="G10" s="18">
        <f t="shared" ref="G10" si="24">AVERAGE(F10/D10)</f>
        <v>0.83561643835616439</v>
      </c>
      <c r="H10" s="8"/>
      <c r="I10" s="36"/>
      <c r="J10" s="8">
        <v>293</v>
      </c>
      <c r="K10" s="21">
        <v>46194</v>
      </c>
      <c r="L10" s="23">
        <v>225</v>
      </c>
      <c r="M10" s="17">
        <v>30.5</v>
      </c>
      <c r="N10" s="8">
        <v>201</v>
      </c>
      <c r="O10" s="18">
        <f t="shared" ref="O10" si="25">AVERAGE(N10/L10)</f>
        <v>0.89333333333333331</v>
      </c>
      <c r="P10" s="8"/>
      <c r="Q10" s="12">
        <f t="shared" ref="Q10" si="26">SUM(F10+N10+F22+N22)</f>
        <v>567</v>
      </c>
      <c r="R10" s="12">
        <f t="shared" ref="R10" si="27">SUM(Q10-Q9)</f>
        <v>11</v>
      </c>
      <c r="S10"/>
      <c r="T10"/>
    </row>
    <row r="11" spans="1:27">
      <c r="A11" s="31" t="s">
        <v>9</v>
      </c>
      <c r="B11" s="32"/>
      <c r="C11" s="33"/>
      <c r="D11" s="9">
        <f>SUM(D4:D10)</f>
        <v>1552</v>
      </c>
      <c r="E11" s="9">
        <f>SUM(E4:E10)</f>
        <v>203</v>
      </c>
      <c r="F11" s="9">
        <f>SUM(F4:F10)</f>
        <v>1303</v>
      </c>
      <c r="G11" s="20">
        <f>AVERAGE(F11/D11)</f>
        <v>0.83956185567010311</v>
      </c>
      <c r="H11" s="9"/>
      <c r="I11" s="31" t="s">
        <v>9</v>
      </c>
      <c r="J11" s="32"/>
      <c r="K11" s="33"/>
      <c r="L11" s="9">
        <f>SUM(L4:L10)</f>
        <v>1575</v>
      </c>
      <c r="M11" s="9">
        <f>SUM(M4:M10)</f>
        <v>213.5</v>
      </c>
      <c r="N11" s="9">
        <f>SUM(N4:N10)</f>
        <v>1386</v>
      </c>
      <c r="O11" s="20">
        <f>AVERAGE(N11/L11)</f>
        <v>0.88</v>
      </c>
      <c r="P11" s="9"/>
      <c r="T11" t="s">
        <v>13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14</v>
      </c>
      <c r="B13" s="29"/>
      <c r="C13" s="29"/>
      <c r="D13" s="29"/>
      <c r="E13" s="29"/>
      <c r="F13" s="29"/>
      <c r="G13" s="29"/>
      <c r="H13" s="30"/>
      <c r="I13" s="28" t="s">
        <v>15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37" t="s">
        <v>0</v>
      </c>
      <c r="B14" s="37" t="s">
        <v>1</v>
      </c>
      <c r="C14" s="39" t="s">
        <v>2</v>
      </c>
      <c r="D14" s="39" t="s">
        <v>3</v>
      </c>
      <c r="E14" s="37" t="s">
        <v>4</v>
      </c>
      <c r="F14" s="41" t="s">
        <v>5</v>
      </c>
      <c r="G14" s="42"/>
      <c r="H14" s="39" t="s">
        <v>6</v>
      </c>
      <c r="I14" s="37" t="s">
        <v>0</v>
      </c>
      <c r="J14" s="37" t="s">
        <v>1</v>
      </c>
      <c r="K14" s="39" t="s">
        <v>2</v>
      </c>
      <c r="L14" s="39" t="s">
        <v>3</v>
      </c>
      <c r="M14" s="37" t="s">
        <v>4</v>
      </c>
      <c r="N14" s="41" t="s">
        <v>5</v>
      </c>
      <c r="O14" s="42"/>
      <c r="P14" s="39" t="s">
        <v>6</v>
      </c>
      <c r="Q14" s="12"/>
      <c r="S14">
        <v>48.9</v>
      </c>
      <c r="T14" s="3"/>
      <c r="U14" s="2">
        <f>SUM(S14*25)</f>
        <v>1222.5</v>
      </c>
      <c r="V14" s="3"/>
      <c r="X14" s="12"/>
    </row>
    <row r="15" spans="1:27">
      <c r="A15" s="38"/>
      <c r="B15" s="38"/>
      <c r="C15" s="40"/>
      <c r="D15" s="40"/>
      <c r="E15" s="38"/>
      <c r="F15" s="13" t="s">
        <v>7</v>
      </c>
      <c r="G15" s="13" t="s">
        <v>8</v>
      </c>
      <c r="H15" s="40"/>
      <c r="I15" s="38"/>
      <c r="J15" s="38"/>
      <c r="K15" s="40"/>
      <c r="L15" s="40"/>
      <c r="M15" s="38"/>
      <c r="N15" s="13" t="s">
        <v>7</v>
      </c>
      <c r="O15" s="13" t="s">
        <v>8</v>
      </c>
      <c r="P15" s="40"/>
      <c r="Q15" s="12"/>
      <c r="T15" s="3"/>
      <c r="U15" s="2"/>
      <c r="V15" s="3">
        <f>SUM(S14)</f>
        <v>48.9</v>
      </c>
    </row>
    <row r="16" spans="1:27" ht="16.5" customHeight="1">
      <c r="A16" s="34" t="s">
        <v>18</v>
      </c>
      <c r="B16" s="9">
        <v>161</v>
      </c>
      <c r="C16" s="19">
        <v>46188</v>
      </c>
      <c r="D16" s="14">
        <v>232</v>
      </c>
      <c r="E16" s="15">
        <v>30</v>
      </c>
      <c r="F16" s="9">
        <v>164</v>
      </c>
      <c r="G16" s="16">
        <f t="shared" ref="G16" si="28">AVERAGE(F16/D16)</f>
        <v>0.7068965517241379</v>
      </c>
      <c r="H16" s="9"/>
      <c r="I16" s="34"/>
      <c r="J16" s="9"/>
      <c r="K16" s="19"/>
      <c r="L16" s="14"/>
      <c r="M16" s="15"/>
      <c r="N16" s="9"/>
      <c r="O16" s="16"/>
      <c r="P16" s="9"/>
      <c r="Q16" s="12">
        <f>SUM(E4+M4+E16+M16)</f>
        <v>89.5</v>
      </c>
      <c r="R16" s="1">
        <f>SUM(Q16*7)</f>
        <v>626.5</v>
      </c>
      <c r="S16">
        <f t="shared" ref="S16" si="29">SUM(R16/25)</f>
        <v>25.06</v>
      </c>
      <c r="T16" s="4">
        <f t="shared" ref="T16" si="30">SUM(V15)</f>
        <v>48.9</v>
      </c>
      <c r="U16" s="2">
        <f>SUM(U14-Q16)</f>
        <v>1133</v>
      </c>
      <c r="V16" s="4">
        <f t="shared" ref="V16" si="31">SUM(U16/25)</f>
        <v>45.32</v>
      </c>
      <c r="W16" s="1"/>
      <c r="X16" s="1"/>
      <c r="Y16" s="1"/>
      <c r="Z16" s="1"/>
      <c r="AA16" s="1"/>
    </row>
    <row r="17" spans="1:27">
      <c r="A17" s="35"/>
      <c r="B17" s="14">
        <v>162</v>
      </c>
      <c r="C17" s="19">
        <v>46189</v>
      </c>
      <c r="D17" s="14">
        <v>232</v>
      </c>
      <c r="E17" s="15">
        <v>30</v>
      </c>
      <c r="F17" s="9">
        <v>171</v>
      </c>
      <c r="G17" s="16">
        <f t="shared" ref="G17" si="32">AVERAGE(F17/D17)</f>
        <v>0.73706896551724133</v>
      </c>
      <c r="H17" s="9"/>
      <c r="I17" s="35"/>
      <c r="J17" s="14"/>
      <c r="K17" s="19"/>
      <c r="L17" s="14"/>
      <c r="M17" s="15"/>
      <c r="N17" s="9"/>
      <c r="O17" s="16"/>
      <c r="P17" s="9"/>
      <c r="Q17" s="12">
        <f>SUM(E5+M5+E17+M17)</f>
        <v>89.5</v>
      </c>
      <c r="R17" s="1">
        <f t="shared" ref="R17:R22" si="33">SUM(Q17*7)</f>
        <v>626.5</v>
      </c>
      <c r="S17" s="1">
        <f t="shared" ref="S17:S18" si="34">SUM(R17/25)</f>
        <v>25.06</v>
      </c>
      <c r="T17" s="4">
        <f t="shared" ref="T17:T18" si="35">SUM(V16)</f>
        <v>45.32</v>
      </c>
      <c r="U17" s="2">
        <f>SUM(U16-Q17)</f>
        <v>1043.5</v>
      </c>
      <c r="V17" s="4">
        <f t="shared" ref="V17:V18" si="36">SUM(U17/25)</f>
        <v>41.74</v>
      </c>
      <c r="W17" s="1"/>
      <c r="X17" s="1"/>
      <c r="Y17" s="1"/>
      <c r="Z17" s="1"/>
      <c r="AA17" s="1"/>
    </row>
    <row r="18" spans="1:27">
      <c r="A18" s="35"/>
      <c r="B18" s="9">
        <v>163</v>
      </c>
      <c r="C18" s="19">
        <v>46190</v>
      </c>
      <c r="D18" s="14">
        <v>232</v>
      </c>
      <c r="E18" s="15">
        <v>30</v>
      </c>
      <c r="F18" s="9">
        <v>173</v>
      </c>
      <c r="G18" s="16">
        <f t="shared" ref="G18" si="37">AVERAGE(F18/D18)</f>
        <v>0.74568965517241381</v>
      </c>
      <c r="H18" s="9"/>
      <c r="I18" s="35"/>
      <c r="J18" s="9"/>
      <c r="K18" s="19"/>
      <c r="L18" s="14"/>
      <c r="M18" s="15"/>
      <c r="N18" s="9"/>
      <c r="O18" s="16"/>
      <c r="P18" s="9"/>
      <c r="Q18" s="12">
        <f t="shared" ref="Q18:Q22" si="38">SUM(E6+M6+E18+M18)</f>
        <v>89.5</v>
      </c>
      <c r="R18" s="12">
        <f t="shared" si="33"/>
        <v>626.5</v>
      </c>
      <c r="S18">
        <f t="shared" si="34"/>
        <v>25.06</v>
      </c>
      <c r="T18" s="4">
        <f t="shared" si="35"/>
        <v>41.74</v>
      </c>
      <c r="U18" s="2">
        <f>SUM(U17-Q18)</f>
        <v>954</v>
      </c>
      <c r="V18" s="4">
        <f t="shared" si="36"/>
        <v>38.159999999999997</v>
      </c>
      <c r="X18" s="1"/>
      <c r="Y18" s="5"/>
      <c r="Z18" s="6"/>
      <c r="AA18" s="5"/>
    </row>
    <row r="19" spans="1:27">
      <c r="A19" s="35"/>
      <c r="B19" s="14">
        <v>164</v>
      </c>
      <c r="C19" s="19">
        <v>46191</v>
      </c>
      <c r="D19" s="14">
        <v>232</v>
      </c>
      <c r="E19" s="15">
        <v>30</v>
      </c>
      <c r="F19" s="9">
        <v>172</v>
      </c>
      <c r="G19" s="16">
        <f t="shared" ref="G19" si="39">AVERAGE(F19/D19)</f>
        <v>0.74137931034482762</v>
      </c>
      <c r="H19" s="9"/>
      <c r="I19" s="35"/>
      <c r="J19" s="14"/>
      <c r="K19" s="19"/>
      <c r="L19" s="14"/>
      <c r="M19" s="15"/>
      <c r="N19" s="9"/>
      <c r="O19" s="16"/>
      <c r="P19" s="9"/>
      <c r="Q19" s="12">
        <f t="shared" si="38"/>
        <v>89.5</v>
      </c>
      <c r="R19" s="12">
        <f t="shared" si="33"/>
        <v>626.5</v>
      </c>
      <c r="S19">
        <f t="shared" ref="S19:S22" si="40">SUM(R19/25)</f>
        <v>25.06</v>
      </c>
      <c r="T19" s="4">
        <f t="shared" ref="T19:T22" si="41">SUM(V18)</f>
        <v>38.159999999999997</v>
      </c>
      <c r="U19" s="2">
        <f t="shared" ref="U19:U22" si="42">SUM(U18-Q19)</f>
        <v>864.5</v>
      </c>
      <c r="V19" s="4">
        <f t="shared" ref="V19:V22" si="43">SUM(U19/25)</f>
        <v>34.58</v>
      </c>
      <c r="X19" s="1"/>
      <c r="Y19" s="1"/>
      <c r="Z19" s="1"/>
      <c r="AA19" s="1"/>
    </row>
    <row r="20" spans="1:27">
      <c r="A20" s="35"/>
      <c r="B20" s="9">
        <v>165</v>
      </c>
      <c r="C20" s="19">
        <v>46192</v>
      </c>
      <c r="D20" s="14">
        <v>231</v>
      </c>
      <c r="E20" s="15">
        <v>30</v>
      </c>
      <c r="F20" s="9">
        <v>179</v>
      </c>
      <c r="G20" s="16">
        <f t="shared" ref="G20" si="44">AVERAGE(F20/D20)</f>
        <v>0.77489177489177485</v>
      </c>
      <c r="H20" s="9"/>
      <c r="I20" s="35"/>
      <c r="J20" s="9"/>
      <c r="K20" s="19"/>
      <c r="L20" s="14"/>
      <c r="M20" s="15"/>
      <c r="N20" s="9"/>
      <c r="O20" s="16"/>
      <c r="P20" s="9"/>
      <c r="Q20" s="12">
        <f t="shared" si="38"/>
        <v>89.5</v>
      </c>
      <c r="R20" s="1">
        <f t="shared" si="33"/>
        <v>626.5</v>
      </c>
      <c r="S20">
        <f t="shared" si="40"/>
        <v>25.06</v>
      </c>
      <c r="T20" s="4">
        <f t="shared" si="41"/>
        <v>34.58</v>
      </c>
      <c r="U20" s="2">
        <f t="shared" si="42"/>
        <v>775</v>
      </c>
      <c r="V20" s="4">
        <f t="shared" si="43"/>
        <v>31</v>
      </c>
    </row>
    <row r="21" spans="1:27">
      <c r="A21" s="35"/>
      <c r="B21" s="14">
        <v>166</v>
      </c>
      <c r="C21" s="19">
        <v>46193</v>
      </c>
      <c r="D21" s="14">
        <v>231</v>
      </c>
      <c r="E21" s="15">
        <v>30</v>
      </c>
      <c r="F21" s="9">
        <v>175</v>
      </c>
      <c r="G21" s="16">
        <f t="shared" ref="G21" si="45">AVERAGE(F21/D21)</f>
        <v>0.75757575757575757</v>
      </c>
      <c r="H21" s="9" t="s">
        <v>19</v>
      </c>
      <c r="I21" s="35"/>
      <c r="J21" s="14"/>
      <c r="K21" s="19"/>
      <c r="L21" s="14"/>
      <c r="M21" s="15"/>
      <c r="N21" s="9"/>
      <c r="O21" s="16"/>
      <c r="P21" s="9"/>
      <c r="Q21" s="12">
        <f t="shared" si="38"/>
        <v>89.5</v>
      </c>
      <c r="R21" s="1">
        <f t="shared" si="33"/>
        <v>626.5</v>
      </c>
      <c r="S21">
        <f t="shared" si="40"/>
        <v>25.06</v>
      </c>
      <c r="T21" s="4">
        <f t="shared" si="41"/>
        <v>31</v>
      </c>
      <c r="U21" s="2">
        <f t="shared" si="42"/>
        <v>685.5</v>
      </c>
      <c r="V21" s="4">
        <f t="shared" si="43"/>
        <v>27.42</v>
      </c>
      <c r="X21" s="1"/>
    </row>
    <row r="22" spans="1:27" s="1" customFormat="1">
      <c r="A22" s="36"/>
      <c r="B22" s="8">
        <v>167</v>
      </c>
      <c r="C22" s="21">
        <v>46194</v>
      </c>
      <c r="D22" s="23">
        <v>231</v>
      </c>
      <c r="E22" s="17">
        <v>30</v>
      </c>
      <c r="F22" s="8">
        <v>183</v>
      </c>
      <c r="G22" s="18">
        <f t="shared" ref="G22" si="46">AVERAGE(F22/D22)</f>
        <v>0.79220779220779225</v>
      </c>
      <c r="H22" s="8"/>
      <c r="I22" s="36"/>
      <c r="J22" s="9"/>
      <c r="K22" s="19"/>
      <c r="L22" s="14"/>
      <c r="M22" s="15"/>
      <c r="N22" s="9"/>
      <c r="O22" s="16"/>
      <c r="P22" s="9"/>
      <c r="Q22" s="12">
        <f t="shared" si="38"/>
        <v>89.5</v>
      </c>
      <c r="R22" s="1">
        <f t="shared" si="33"/>
        <v>626.5</v>
      </c>
      <c r="S22">
        <f t="shared" si="40"/>
        <v>25.06</v>
      </c>
      <c r="T22" s="4">
        <f t="shared" si="41"/>
        <v>27.42</v>
      </c>
      <c r="U22" s="2">
        <f t="shared" si="42"/>
        <v>596</v>
      </c>
      <c r="V22" s="4">
        <f t="shared" si="43"/>
        <v>23.84</v>
      </c>
      <c r="W22"/>
      <c r="X22"/>
    </row>
    <row r="23" spans="1:27">
      <c r="A23" s="31" t="s">
        <v>9</v>
      </c>
      <c r="B23" s="32"/>
      <c r="C23" s="33"/>
      <c r="D23" s="9">
        <f>SUM(D16:D22)</f>
        <v>1621</v>
      </c>
      <c r="E23" s="9">
        <f>SUM(E16:E22)</f>
        <v>210</v>
      </c>
      <c r="F23" s="9">
        <f t="shared" ref="F23" si="47">SUM(F16:F22)</f>
        <v>1217</v>
      </c>
      <c r="G23" s="20">
        <f>AVERAGE(F23/D23)</f>
        <v>0.75077112893275755</v>
      </c>
      <c r="H23" s="9"/>
      <c r="I23" s="31" t="s">
        <v>9</v>
      </c>
      <c r="J23" s="32"/>
      <c r="K23" s="33"/>
      <c r="L23" s="9">
        <f>SUM(L16:L22)</f>
        <v>0</v>
      </c>
      <c r="M23" s="9">
        <f>SUM(M16:M22)</f>
        <v>0</v>
      </c>
      <c r="N23" s="9">
        <f t="shared" ref="N23" si="48">SUM(N16:N22)</f>
        <v>0</v>
      </c>
      <c r="O23" s="20" t="e">
        <f>AVERAGE(N23/L23)</f>
        <v>#DIV/0!</v>
      </c>
      <c r="P23" s="9"/>
      <c r="Q23" s="1"/>
    </row>
    <row r="24" spans="1:27">
      <c r="Q24" s="25">
        <v>6</v>
      </c>
      <c r="R24" s="26">
        <v>9</v>
      </c>
      <c r="S24" s="26"/>
      <c r="T24" s="27">
        <v>17700</v>
      </c>
      <c r="U24" s="26">
        <v>30</v>
      </c>
      <c r="V24" s="27">
        <f t="shared" ref="V24" si="49">SUM(T24*U24)</f>
        <v>531000</v>
      </c>
    </row>
    <row r="25" spans="1:27">
      <c r="C25" s="22"/>
      <c r="K25" s="22"/>
      <c r="Q25" s="25">
        <v>6</v>
      </c>
      <c r="R25" s="26">
        <v>16</v>
      </c>
      <c r="S25" s="26"/>
      <c r="T25" s="27">
        <v>17700</v>
      </c>
      <c r="U25" s="26">
        <v>30</v>
      </c>
      <c r="V25" s="27">
        <f t="shared" ref="V25:V26" si="50">SUM(T25*U25)</f>
        <v>531000</v>
      </c>
    </row>
    <row r="26" spans="1:27" ht="16.5" customHeight="1">
      <c r="Q26" s="24">
        <v>6</v>
      </c>
      <c r="R26" s="12">
        <v>23</v>
      </c>
      <c r="S26" s="12"/>
      <c r="T26" s="7">
        <v>17700</v>
      </c>
      <c r="U26" s="12">
        <v>20</v>
      </c>
      <c r="V26" s="7">
        <f t="shared" si="50"/>
        <v>354000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2026-06-21T06:46:18Z</dcterms:modified>
</cp:coreProperties>
</file>