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7" i="1" l="1"/>
  <c r="Q5" i="1"/>
  <c r="R5" i="1" s="1"/>
  <c r="O5" i="1"/>
  <c r="G5" i="1"/>
  <c r="G4" i="1" l="1"/>
  <c r="G16" i="1"/>
  <c r="O4" i="1"/>
  <c r="V26" i="1" l="1"/>
  <c r="V25" i="1"/>
  <c r="F23" i="1" l="1"/>
  <c r="E23" i="1"/>
  <c r="D23" i="1"/>
  <c r="N11" i="1"/>
  <c r="M11" i="1"/>
  <c r="L11" i="1"/>
  <c r="F11" i="1"/>
  <c r="E11" i="1"/>
  <c r="D11" i="1"/>
  <c r="O11" i="1" l="1"/>
  <c r="G23" i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<sst xmlns="http://schemas.openxmlformats.org/spreadsheetml/2006/main" count="49" uniqueCount="19">
  <si>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</si>
  <si>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</si>
  <si>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</si>
  <si>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</si>
  <si>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</si>
  <si>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</si>
  <si>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</si>
  <si>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</si>
  <si>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</si>
  <si>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</si>
  <si>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</si>
  <si>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</si>
  <si>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</si>
  <si>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</si>
  <si>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</si>
  <si>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</si>
  <si>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61</t>
    <phoneticPr fontId="1" type="noConversion"/>
  </si>
  <si>
    <t>43기
43</t>
    <phoneticPr fontId="1" type="noConversion"/>
  </si>
  <si>
    <t>44기
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</si>
</sst>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D6" sqref="D6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4" t="s">
        <v>11</v>
      </c>
      <c r="B1" s="35"/>
      <c r="C1" s="35"/>
      <c r="D1" s="35"/>
      <c r="E1" s="35"/>
      <c r="F1" s="35"/>
      <c r="G1" s="35"/>
      <c r="H1" s="36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30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31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567</v>
      </c>
      <c r="U3" t="s">
        <v>10</v>
      </c>
    </row>
    <row r="4" spans="1:27" ht="16.5" customHeight="1">
      <c r="A4" s="40" t="s">
        <v>16</v>
      </c>
      <c r="B4" s="9">
        <v>420</v>
      </c>
      <c r="C4" s="19">
        <v>46195</v>
      </c>
      <c r="D4" s="14">
        <v>218</v>
      </c>
      <c r="E4" s="15">
        <v>29</v>
      </c>
      <c r="F4" s="9">
        <v>189</v>
      </c>
      <c r="G4" s="16">
        <f t="shared" ref="G4" si="0">AVERAGE(F4/D4)</f>
        <v>0.8669724770642202</v>
      </c>
      <c r="H4" s="9"/>
      <c r="I4" s="40" t="s">
        <v>17</v>
      </c>
      <c r="J4" s="9">
        <v>294</v>
      </c>
      <c r="K4" s="19">
        <v>46195</v>
      </c>
      <c r="L4" s="14">
        <v>225</v>
      </c>
      <c r="M4" s="15">
        <v>30.5</v>
      </c>
      <c r="N4" s="9">
        <v>202</v>
      </c>
      <c r="O4" s="16">
        <f t="shared" ref="O4" si="1">AVERAGE(N4/L4)</f>
        <v>0.89777777777777779</v>
      </c>
      <c r="P4" s="9"/>
      <c r="Q4" s="12">
        <f t="shared" ref="Q4" si="2">SUM(F4+N4+F16+N16)</f>
        <v>572</v>
      </c>
      <c r="R4" s="12">
        <f t="shared" ref="R4" si="3">SUM(Q4-Q3)</f>
        <v>5</v>
      </c>
    </row>
    <row r="5" spans="1:27">
      <c r="A5" s="41"/>
      <c r="B5" s="23">
        <v>421</v>
      </c>
      <c r="C5" s="21">
        <v>46196</v>
      </c>
      <c r="D5" s="23">
        <v>216</v>
      </c>
      <c r="E5" s="17">
        <v>29</v>
      </c>
      <c r="F5" s="8">
        <v>179</v>
      </c>
      <c r="G5" s="18">
        <f t="shared" ref="G5" si="4">AVERAGE(F5/D5)</f>
        <v>0.82870370370370372</v>
      </c>
      <c r="H5" s="8"/>
      <c r="I5" s="41"/>
      <c r="J5" s="23">
        <v>295</v>
      </c>
      <c r="K5" s="21">
        <v>46196</v>
      </c>
      <c r="L5" s="23">
        <v>225</v>
      </c>
      <c r="M5" s="17">
        <v>30.5</v>
      </c>
      <c r="N5" s="8">
        <v>202</v>
      </c>
      <c r="O5" s="18">
        <f t="shared" ref="O5" si="5">AVERAGE(N5/L5)</f>
        <v>0.89777777777777779</v>
      </c>
      <c r="P5" s="8"/>
      <c r="Q5" s="12">
        <f t="shared" ref="Q5" si="6">SUM(F5+N5+F17+N17)</f>
        <v>566</v>
      </c>
      <c r="R5" s="12">
        <f t="shared" ref="R5" si="7">SUM(Q5-Q4)</f>
        <v>-6</v>
      </c>
    </row>
    <row r="6" spans="1:27">
      <c r="A6" s="41"/>
      <c r="B6" s="9">
        <v>422</v>
      </c>
      <c r="C6" s="19">
        <v>46197</v>
      </c>
      <c r="D6" s="14"/>
      <c r="E6" s="15"/>
      <c r="F6" s="9"/>
      <c r="G6" s="16"/>
      <c r="H6" s="9"/>
      <c r="I6" s="41"/>
      <c r="J6" s="9">
        <v>296</v>
      </c>
      <c r="K6" s="19">
        <v>46197</v>
      </c>
      <c r="L6" s="14"/>
      <c r="M6" s="15"/>
      <c r="N6" s="9"/>
      <c r="O6" s="16"/>
      <c r="P6" s="9"/>
      <c r="Q6" s="12"/>
      <c r="R6" s="12"/>
    </row>
    <row r="7" spans="1:27">
      <c r="A7" s="41"/>
      <c r="B7" s="14">
        <v>423</v>
      </c>
      <c r="C7" s="19">
        <v>46198</v>
      </c>
      <c r="D7" s="14"/>
      <c r="E7" s="15"/>
      <c r="F7" s="9"/>
      <c r="G7" s="16"/>
      <c r="H7" s="9"/>
      <c r="I7" s="41"/>
      <c r="J7" s="14">
        <v>297</v>
      </c>
      <c r="K7" s="19">
        <v>46198</v>
      </c>
      <c r="L7" s="14"/>
      <c r="M7" s="15"/>
      <c r="N7" s="9"/>
      <c r="O7" s="16"/>
      <c r="P7" s="9"/>
      <c r="Q7" s="12"/>
      <c r="R7" s="12"/>
    </row>
    <row r="8" spans="1:27">
      <c r="A8" s="41"/>
      <c r="B8" s="9">
        <v>424</v>
      </c>
      <c r="C8" s="19">
        <v>46199</v>
      </c>
      <c r="D8" s="14"/>
      <c r="E8" s="15"/>
      <c r="F8" s="9"/>
      <c r="G8" s="16"/>
      <c r="H8" s="9"/>
      <c r="I8" s="41"/>
      <c r="J8" s="9">
        <v>298</v>
      </c>
      <c r="K8" s="19">
        <v>46199</v>
      </c>
      <c r="L8" s="14"/>
      <c r="M8" s="15"/>
      <c r="N8" s="9"/>
      <c r="O8" s="16"/>
      <c r="P8" s="9"/>
      <c r="Q8" s="12"/>
      <c r="R8" s="12"/>
    </row>
    <row r="9" spans="1:27">
      <c r="A9" s="41"/>
      <c r="B9" s="14">
        <v>425</v>
      </c>
      <c r="C9" s="19">
        <v>46200</v>
      </c>
      <c r="D9" s="14"/>
      <c r="E9" s="15"/>
      <c r="F9" s="9"/>
      <c r="G9" s="16"/>
      <c r="H9" s="9"/>
      <c r="I9" s="41"/>
      <c r="J9" s="14">
        <v>299</v>
      </c>
      <c r="K9" s="19">
        <v>46200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426</v>
      </c>
      <c r="C10" s="19">
        <v>46201</v>
      </c>
      <c r="D10" s="14"/>
      <c r="E10" s="15"/>
      <c r="F10" s="9"/>
      <c r="G10" s="16"/>
      <c r="H10" s="9"/>
      <c r="I10" s="42"/>
      <c r="J10" s="9">
        <v>300</v>
      </c>
      <c r="K10" s="19">
        <v>46201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434</v>
      </c>
      <c r="E11" s="9">
        <f>SUM(E4:E10)</f>
        <v>58</v>
      </c>
      <c r="F11" s="9">
        <f>SUM(F4:F10)</f>
        <v>368</v>
      </c>
      <c r="G11" s="20">
        <f>AVERAGE(F11/D11)</f>
        <v>0.84792626728110598</v>
      </c>
      <c r="H11" s="9"/>
      <c r="I11" s="37" t="s">
        <v>9</v>
      </c>
      <c r="J11" s="38"/>
      <c r="K11" s="39"/>
      <c r="L11" s="9">
        <f>SUM(L4:L10)</f>
        <v>450</v>
      </c>
      <c r="M11" s="9">
        <f>SUM(M4:M10)</f>
        <v>61</v>
      </c>
      <c r="N11" s="9">
        <f>SUM(N4:N10)</f>
        <v>404</v>
      </c>
      <c r="O11" s="20">
        <f>AVERAGE(N11/L11)</f>
        <v>0.89777777777777779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14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23.8</v>
      </c>
      <c r="T14" s="3"/>
      <c r="U14" s="2">
        <f>SUM(S14*25)</f>
        <v>595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23.8</v>
      </c>
    </row>
    <row r="16" spans="1:27" ht="16.5" customHeight="1">
      <c r="A16" s="40" t="s">
        <v>18</v>
      </c>
      <c r="B16" s="9">
        <v>168</v>
      </c>
      <c r="C16" s="19">
        <v>46195</v>
      </c>
      <c r="D16" s="14">
        <v>231</v>
      </c>
      <c r="E16" s="15">
        <v>30</v>
      </c>
      <c r="F16" s="9">
        <v>181</v>
      </c>
      <c r="G16" s="16">
        <f t="shared" ref="G16" si="8">AVERAGE(F16/D16)</f>
        <v>0.78354978354978355</v>
      </c>
      <c r="H16" s="9"/>
      <c r="I16" s="40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9">SUM(R16/25)</f>
        <v>25.06</v>
      </c>
      <c r="T16" s="4">
        <f t="shared" ref="T16" si="10">SUM(V15)</f>
        <v>23.8</v>
      </c>
      <c r="U16" s="2">
        <f>SUM(U14-Q16)</f>
        <v>505.5</v>
      </c>
      <c r="V16" s="4">
        <f t="shared" ref="V16" si="11">SUM(U16/25)</f>
        <v>20.22</v>
      </c>
      <c r="W16" s="1"/>
      <c r="X16" s="1"/>
      <c r="Y16" s="1"/>
      <c r="Z16" s="1"/>
      <c r="AA16" s="1"/>
    </row>
    <row r="17" spans="1:27">
      <c r="A17" s="41"/>
      <c r="B17" s="23">
        <v>169</v>
      </c>
      <c r="C17" s="21">
        <v>46196</v>
      </c>
      <c r="D17" s="23">
        <v>231</v>
      </c>
      <c r="E17" s="17">
        <v>30</v>
      </c>
      <c r="F17" s="8">
        <v>185</v>
      </c>
      <c r="G17" s="18">
        <f t="shared" ref="G17" si="12">AVERAGE(F17/D17)</f>
        <v>0.80086580086580084</v>
      </c>
      <c r="H17" s="8"/>
      <c r="I17" s="41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13">SUM(Q17*7)</f>
        <v>626.5</v>
      </c>
      <c r="S17" s="1">
        <f t="shared" ref="S17:S18" si="14">SUM(R17/25)</f>
        <v>25.06</v>
      </c>
      <c r="T17" s="4">
        <f t="shared" ref="T17:T18" si="15">SUM(V16)</f>
        <v>20.22</v>
      </c>
      <c r="U17" s="2">
        <f>SUM(U16-Q17)</f>
        <v>416</v>
      </c>
      <c r="V17" s="4">
        <f t="shared" ref="V17:V18" si="16">SUM(U17/25)</f>
        <v>16.64</v>
      </c>
      <c r="W17" s="1"/>
      <c r="X17" s="1"/>
      <c r="Y17" s="1"/>
      <c r="Z17" s="1"/>
      <c r="AA17" s="1"/>
    </row>
    <row r="18" spans="1:27">
      <c r="A18" s="41"/>
      <c r="B18" s="9">
        <v>170</v>
      </c>
      <c r="C18" s="19">
        <v>46197</v>
      </c>
      <c r="D18" s="14"/>
      <c r="E18" s="15"/>
      <c r="F18" s="9"/>
      <c r="G18" s="16"/>
      <c r="H18" s="9"/>
      <c r="I18" s="41"/>
      <c r="J18" s="9"/>
      <c r="K18" s="19"/>
      <c r="L18" s="14"/>
      <c r="M18" s="15"/>
      <c r="N18" s="9"/>
      <c r="O18" s="16"/>
      <c r="P18" s="9"/>
      <c r="Q18" s="12">
        <f t="shared" ref="Q18:Q22" si="17">SUM(E6+M6+E18+M18)</f>
        <v>0</v>
      </c>
      <c r="R18" s="12">
        <f t="shared" si="13"/>
        <v>0</v>
      </c>
      <c r="S18">
        <f t="shared" si="14"/>
        <v>0</v>
      </c>
      <c r="T18" s="4">
        <f t="shared" si="15"/>
        <v>16.64</v>
      </c>
      <c r="U18" s="2">
        <f>SUM(U17-Q18)</f>
        <v>416</v>
      </c>
      <c r="V18" s="4">
        <f t="shared" si="16"/>
        <v>16.64</v>
      </c>
      <c r="X18" s="1"/>
      <c r="Y18" s="5"/>
      <c r="Z18" s="6"/>
      <c r="AA18" s="5"/>
    </row>
    <row r="19" spans="1:27">
      <c r="A19" s="41"/>
      <c r="B19" s="14">
        <v>171</v>
      </c>
      <c r="C19" s="19">
        <v>46198</v>
      </c>
      <c r="D19" s="14"/>
      <c r="E19" s="15"/>
      <c r="F19" s="9"/>
      <c r="G19" s="16"/>
      <c r="H19" s="9"/>
      <c r="I19" s="41"/>
      <c r="J19" s="14"/>
      <c r="K19" s="19"/>
      <c r="L19" s="14"/>
      <c r="M19" s="15"/>
      <c r="N19" s="9"/>
      <c r="O19" s="16"/>
      <c r="P19" s="9"/>
      <c r="Q19" s="12">
        <f t="shared" si="17"/>
        <v>0</v>
      </c>
      <c r="R19" s="12">
        <f t="shared" si="13"/>
        <v>0</v>
      </c>
      <c r="S19">
        <f t="shared" ref="S19:S22" si="18">SUM(R19/25)</f>
        <v>0</v>
      </c>
      <c r="T19" s="4">
        <f t="shared" ref="T19:T22" si="19">SUM(V18)</f>
        <v>16.64</v>
      </c>
      <c r="U19" s="2">
        <f t="shared" ref="U19:U22" si="20">SUM(U18-Q19)</f>
        <v>416</v>
      </c>
      <c r="V19" s="4">
        <f t="shared" ref="V19:V22" si="21">SUM(U19/25)</f>
        <v>16.64</v>
      </c>
      <c r="X19" s="1"/>
      <c r="Y19" s="1"/>
      <c r="Z19" s="1"/>
      <c r="AA19" s="1"/>
    </row>
    <row r="20" spans="1:27">
      <c r="A20" s="41"/>
      <c r="B20" s="9">
        <v>172</v>
      </c>
      <c r="C20" s="19">
        <v>46199</v>
      </c>
      <c r="D20" s="14"/>
      <c r="E20" s="15"/>
      <c r="F20" s="9"/>
      <c r="G20" s="16"/>
      <c r="H20" s="9"/>
      <c r="I20" s="41"/>
      <c r="J20" s="9"/>
      <c r="K20" s="19"/>
      <c r="L20" s="14"/>
      <c r="M20" s="15"/>
      <c r="N20" s="9"/>
      <c r="O20" s="16"/>
      <c r="P20" s="9"/>
      <c r="Q20" s="12">
        <f t="shared" si="17"/>
        <v>0</v>
      </c>
      <c r="R20" s="1">
        <f t="shared" si="13"/>
        <v>0</v>
      </c>
      <c r="S20">
        <f t="shared" si="18"/>
        <v>0</v>
      </c>
      <c r="T20" s="4">
        <f t="shared" si="19"/>
        <v>16.64</v>
      </c>
      <c r="U20" s="2">
        <f t="shared" si="20"/>
        <v>416</v>
      </c>
      <c r="V20" s="4">
        <f t="shared" si="21"/>
        <v>16.64</v>
      </c>
    </row>
    <row r="21" spans="1:27">
      <c r="A21" s="41"/>
      <c r="B21" s="14">
        <v>173</v>
      </c>
      <c r="C21" s="19">
        <v>46200</v>
      </c>
      <c r="D21" s="14"/>
      <c r="E21" s="15"/>
      <c r="F21" s="9"/>
      <c r="G21" s="16"/>
      <c r="H21" s="9"/>
      <c r="I21" s="41"/>
      <c r="J21" s="14"/>
      <c r="K21" s="19"/>
      <c r="L21" s="14"/>
      <c r="M21" s="15"/>
      <c r="N21" s="9"/>
      <c r="O21" s="16"/>
      <c r="P21" s="9"/>
      <c r="Q21" s="12">
        <f t="shared" si="17"/>
        <v>0</v>
      </c>
      <c r="R21" s="1">
        <f t="shared" si="13"/>
        <v>0</v>
      </c>
      <c r="S21">
        <f t="shared" si="18"/>
        <v>0</v>
      </c>
      <c r="T21" s="4">
        <f t="shared" si="19"/>
        <v>16.64</v>
      </c>
      <c r="U21" s="2">
        <f t="shared" si="20"/>
        <v>416</v>
      </c>
      <c r="V21" s="4">
        <f t="shared" si="21"/>
        <v>16.64</v>
      </c>
      <c r="X21" s="1"/>
    </row>
    <row r="22" spans="1:27" s="1" customFormat="1">
      <c r="A22" s="42"/>
      <c r="B22" s="9">
        <v>174</v>
      </c>
      <c r="C22" s="19">
        <v>46201</v>
      </c>
      <c r="D22" s="14"/>
      <c r="E22" s="15"/>
      <c r="F22" s="9"/>
      <c r="G22" s="16"/>
      <c r="H22" s="9"/>
      <c r="I22" s="42"/>
      <c r="J22" s="9"/>
      <c r="K22" s="19"/>
      <c r="L22" s="14"/>
      <c r="M22" s="15"/>
      <c r="N22" s="9"/>
      <c r="O22" s="16"/>
      <c r="P22" s="9"/>
      <c r="Q22" s="12">
        <f t="shared" si="17"/>
        <v>0</v>
      </c>
      <c r="R22" s="1">
        <f t="shared" si="13"/>
        <v>0</v>
      </c>
      <c r="S22">
        <f t="shared" si="18"/>
        <v>0</v>
      </c>
      <c r="T22" s="4">
        <f t="shared" si="19"/>
        <v>16.64</v>
      </c>
      <c r="U22" s="2">
        <f t="shared" si="20"/>
        <v>416</v>
      </c>
      <c r="V22" s="4">
        <f t="shared" si="21"/>
        <v>16.64</v>
      </c>
      <c r="W22"/>
      <c r="X22"/>
    </row>
    <row r="23" spans="1:27">
      <c r="A23" s="37" t="s">
        <v>9</v>
      </c>
      <c r="B23" s="38"/>
      <c r="C23" s="39"/>
      <c r="D23" s="9">
        <f>SUM(D16:D22)</f>
        <v>462</v>
      </c>
      <c r="E23" s="9">
        <f>SUM(E16:E22)</f>
        <v>60</v>
      </c>
      <c r="F23" s="9">
        <f t="shared" ref="F23" si="22">SUM(F16:F22)</f>
        <v>366</v>
      </c>
      <c r="G23" s="20">
        <f>AVERAGE(F23/D23)</f>
        <v>0.79220779220779225</v>
      </c>
      <c r="H23" s="9"/>
      <c r="I23" s="37" t="s">
        <v>9</v>
      </c>
      <c r="J23" s="38"/>
      <c r="K23" s="39"/>
      <c r="L23" s="9">
        <f>SUM(L16:L22)</f>
        <v>0</v>
      </c>
      <c r="M23" s="9">
        <f>SUM(M16:M22)</f>
        <v>0</v>
      </c>
      <c r="N23" s="9">
        <f t="shared" ref="N23" si="23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24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25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25"/>
        <v>354000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2026-06-23T06:57:33Z</dcterms:modified>
</cp:coreProperties>
</file>