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kh\Desktop\소리모아 2026년\"/>
    </mc:Choice>
  </mc:AlternateContent>
  <bookViews>
    <workbookView xWindow="0" yWindow="0" windowWidth="28770" windowHeight="11145" firstSheet="14" activeTab="21"/>
  </bookViews>
  <sheets>
    <sheet name="강사료" sheetId="1" r:id="rId1"/>
    <sheet name="Sheet1" sheetId="13" r:id="rId2"/>
    <sheet name="23서기수입지출내역" sheetId="2" r:id="rId3"/>
    <sheet name="23서기운영비" sheetId="4" r:id="rId4"/>
    <sheet name="23운영비" sheetId="3" r:id="rId5"/>
    <sheet name="단체셔츠" sheetId="5" r:id="rId6"/>
    <sheet name="24평생학습지출" sheetId="10" r:id="rId7"/>
    <sheet name="24운영비지출" sheetId="11" r:id="rId8"/>
    <sheet name="영수증" sheetId="12" r:id="rId9"/>
    <sheet name="25운영비영수증" sheetId="22" r:id="rId10"/>
    <sheet name="모자구입" sheetId="9" r:id="rId11"/>
    <sheet name="여름파랑블라우스" sheetId="18" r:id="rId12"/>
    <sheet name="25빨강블라우스단체복" sheetId="16" r:id="rId13"/>
    <sheet name="소리모아재료비영수증" sheetId="17" r:id="rId14"/>
    <sheet name="25강사료" sheetId="19" r:id="rId15"/>
    <sheet name="평생학습 기타줄" sheetId="20" r:id="rId16"/>
    <sheet name="소개글" sheetId="21" r:id="rId17"/>
    <sheet name="상시 보유곡" sheetId="25" r:id="rId18"/>
    <sheet name="26년희망곡" sheetId="26" r:id="rId19"/>
    <sheet name="신입회원가입안내" sheetId="27" r:id="rId20"/>
    <sheet name="26강사료정산" sheetId="29" r:id="rId21"/>
    <sheet name="Sheet2" sheetId="30" r:id="rId22"/>
    <sheet name="26영수증" sheetId="28" r:id="rId23"/>
    <sheet name="25악보배부" sheetId="15" r:id="rId2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30" l="1"/>
  <c r="I8" i="30"/>
  <c r="M14" i="29"/>
  <c r="M12" i="29"/>
  <c r="C27" i="29"/>
  <c r="O24" i="29" l="1"/>
  <c r="T24" i="29"/>
  <c r="Q24" i="29"/>
  <c r="O26" i="29" l="1"/>
  <c r="W24" i="29"/>
  <c r="R24" i="29"/>
  <c r="R26" i="29" s="1"/>
  <c r="C23" i="29"/>
  <c r="V26" i="29" l="1"/>
  <c r="M8" i="29"/>
  <c r="L12" i="29"/>
  <c r="H12" i="29"/>
  <c r="E15" i="19" l="1"/>
  <c r="C15" i="19"/>
  <c r="D16" i="18" l="1"/>
  <c r="D17" i="18" s="1"/>
  <c r="D20" i="16" l="1"/>
  <c r="E20" i="16" s="1"/>
  <c r="L10" i="13" l="1"/>
  <c r="H10" i="13"/>
  <c r="G10" i="13"/>
  <c r="F10" i="13"/>
  <c r="E25" i="10" l="1"/>
  <c r="D25" i="10"/>
  <c r="F25" i="10" l="1"/>
  <c r="D27" i="9" l="1"/>
  <c r="C31" i="3" l="1"/>
  <c r="Q24" i="3" l="1"/>
  <c r="R24" i="3" s="1"/>
  <c r="R5" i="3"/>
  <c r="R6" i="3" s="1"/>
  <c r="R9" i="3" s="1"/>
  <c r="R10" i="3" s="1"/>
  <c r="R11" i="3" s="1"/>
  <c r="R12" i="3" s="1"/>
  <c r="R13" i="3" s="1"/>
  <c r="R14" i="3" s="1"/>
  <c r="R15" i="3" s="1"/>
  <c r="R16" i="3" s="1"/>
  <c r="R17" i="3" s="1"/>
  <c r="R18" i="3" s="1"/>
  <c r="R19" i="3" s="1"/>
  <c r="R20" i="3" s="1"/>
  <c r="R21" i="3" s="1"/>
  <c r="R22" i="3" s="1"/>
  <c r="R23" i="3" s="1"/>
  <c r="M15" i="3"/>
  <c r="L15" i="3"/>
  <c r="G35" i="3" l="1"/>
  <c r="I35" i="3"/>
  <c r="D23" i="3"/>
  <c r="B23" i="3"/>
  <c r="I36" i="3" l="1"/>
  <c r="D24" i="3"/>
  <c r="D23" i="4"/>
  <c r="E23" i="4" s="1"/>
  <c r="E4" i="4"/>
  <c r="E5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I23" i="2" l="1"/>
  <c r="J23" i="2" s="1"/>
  <c r="J4" i="2" l="1"/>
  <c r="J5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F26" i="2"/>
  <c r="C25" i="2" l="1"/>
  <c r="C31" i="2" s="1"/>
  <c r="D25" i="2"/>
  <c r="D26" i="2" s="1"/>
  <c r="D31" i="2" s="1"/>
  <c r="D58" i="2"/>
  <c r="C58" i="2"/>
  <c r="E4" i="2"/>
  <c r="E5" i="2" s="1"/>
  <c r="E6" i="2" s="1"/>
  <c r="E7" i="2" s="1"/>
  <c r="E8" i="2" s="1"/>
  <c r="E9" i="2" s="1"/>
  <c r="E10" i="2" s="1"/>
  <c r="E11" i="2" s="1"/>
  <c r="E12" i="2" s="1"/>
  <c r="E25" i="2" l="1"/>
  <c r="E31" i="2"/>
  <c r="E58" i="2"/>
  <c r="I9" i="1"/>
  <c r="E9" i="1"/>
  <c r="D9" i="1"/>
  <c r="C9" i="1"/>
  <c r="B9" i="1"/>
  <c r="F9" i="1"/>
  <c r="J10" i="13"/>
  <c r="K10" i="13"/>
  <c r="H9" i="1"/>
  <c r="I10" i="13"/>
  <c r="G9" i="1"/>
</calcChain>
</file>

<file path=xl/sharedStrings.xml><?xml version="1.0" encoding="utf-8"?>
<sst xmlns="http://schemas.openxmlformats.org/spreadsheetml/2006/main" count="781" uniqueCount="588">
  <si>
    <t>5월</t>
    <phoneticPr fontId="1" type="noConversion"/>
  </si>
  <si>
    <t>6월</t>
  </si>
  <si>
    <t>7월</t>
    <phoneticPr fontId="1" type="noConversion"/>
  </si>
  <si>
    <t>8월</t>
  </si>
  <si>
    <t>9월</t>
  </si>
  <si>
    <t>10월</t>
  </si>
  <si>
    <t>11월</t>
  </si>
  <si>
    <t>12월</t>
  </si>
  <si>
    <t>레슨통장(이정우)</t>
    <phoneticPr fontId="1" type="noConversion"/>
  </si>
  <si>
    <t>입금액</t>
    <phoneticPr fontId="1" type="noConversion"/>
  </si>
  <si>
    <t>보조금 통장(임애지)</t>
    <phoneticPr fontId="1" type="noConversion"/>
  </si>
  <si>
    <t>입금액(4~11월사업)</t>
    <phoneticPr fontId="1" type="noConversion"/>
  </si>
  <si>
    <r>
      <t>5월</t>
    </r>
    <r>
      <rPr>
        <b/>
        <sz val="9"/>
        <color rgb="FFC00000"/>
        <rFont val="맑은 고딕"/>
        <family val="3"/>
        <charset val="129"/>
        <scheme val="minor"/>
      </rPr>
      <t>1</t>
    </r>
    <r>
      <rPr>
        <b/>
        <sz val="9"/>
        <rFont val="맑은 고딕"/>
        <family val="3"/>
        <charset val="129"/>
        <scheme val="minor"/>
      </rPr>
      <t>,2,3,4주</t>
    </r>
    <phoneticPr fontId="1" type="noConversion"/>
  </si>
  <si>
    <r>
      <t>5월</t>
    </r>
    <r>
      <rPr>
        <b/>
        <sz val="9"/>
        <color rgb="FFC00000"/>
        <rFont val="맑은 고딕"/>
        <family val="3"/>
        <charset val="129"/>
        <scheme val="minor"/>
      </rPr>
      <t>5</t>
    </r>
    <r>
      <rPr>
        <b/>
        <sz val="9"/>
        <rFont val="맑은 고딕"/>
        <family val="3"/>
        <charset val="129"/>
        <scheme val="minor"/>
      </rPr>
      <t>,6월,2,3,4주</t>
    </r>
    <phoneticPr fontId="1" type="noConversion"/>
  </si>
  <si>
    <r>
      <t>7월</t>
    </r>
    <r>
      <rPr>
        <b/>
        <sz val="9"/>
        <color rgb="FFC00000"/>
        <rFont val="맑은 고딕"/>
        <family val="3"/>
        <charset val="129"/>
        <scheme val="minor"/>
      </rPr>
      <t>1</t>
    </r>
    <r>
      <rPr>
        <b/>
        <sz val="9"/>
        <rFont val="맑은 고딕"/>
        <family val="3"/>
        <charset val="129"/>
        <scheme val="minor"/>
      </rPr>
      <t>,2.3.4주</t>
    </r>
    <phoneticPr fontId="1" type="noConversion"/>
  </si>
  <si>
    <r>
      <t>8월</t>
    </r>
    <r>
      <rPr>
        <b/>
        <sz val="9"/>
        <color rgb="FFC00000"/>
        <rFont val="맑은 고딕"/>
        <family val="3"/>
        <charset val="129"/>
        <scheme val="minor"/>
      </rPr>
      <t>1</t>
    </r>
    <r>
      <rPr>
        <b/>
        <sz val="9"/>
        <rFont val="맑은 고딕"/>
        <family val="3"/>
        <charset val="129"/>
        <scheme val="minor"/>
      </rPr>
      <t>.2.4,5주</t>
    </r>
    <phoneticPr fontId="1" type="noConversion"/>
  </si>
  <si>
    <r>
      <t>9월</t>
    </r>
    <r>
      <rPr>
        <b/>
        <sz val="9"/>
        <color rgb="FFC00000"/>
        <rFont val="맑은 고딕"/>
        <family val="3"/>
        <charset val="129"/>
        <scheme val="minor"/>
      </rPr>
      <t>1</t>
    </r>
    <r>
      <rPr>
        <b/>
        <sz val="9"/>
        <rFont val="맑은 고딕"/>
        <family val="3"/>
        <charset val="129"/>
        <scheme val="minor"/>
      </rPr>
      <t>.2.3.4주</t>
    </r>
    <phoneticPr fontId="1" type="noConversion"/>
  </si>
  <si>
    <r>
      <t>10월</t>
    </r>
    <r>
      <rPr>
        <b/>
        <sz val="9"/>
        <color rgb="FFC00000"/>
        <rFont val="맑은 고딕"/>
        <family val="3"/>
        <charset val="129"/>
        <scheme val="minor"/>
      </rPr>
      <t>2</t>
    </r>
    <r>
      <rPr>
        <b/>
        <sz val="9"/>
        <rFont val="맑은 고딕"/>
        <family val="3"/>
        <charset val="129"/>
        <scheme val="minor"/>
      </rPr>
      <t>,3,4,5주</t>
    </r>
    <phoneticPr fontId="1" type="noConversion"/>
  </si>
  <si>
    <r>
      <t>11월</t>
    </r>
    <r>
      <rPr>
        <b/>
        <sz val="9"/>
        <color rgb="FFC00000"/>
        <rFont val="맑은 고딕"/>
        <family val="3"/>
        <charset val="129"/>
        <scheme val="minor"/>
      </rPr>
      <t>1</t>
    </r>
    <r>
      <rPr>
        <b/>
        <sz val="9"/>
        <rFont val="맑은 고딕"/>
        <family val="3"/>
        <charset val="129"/>
        <scheme val="minor"/>
      </rPr>
      <t>,2,3,4주</t>
    </r>
    <phoneticPr fontId="1" type="noConversion"/>
  </si>
  <si>
    <r>
      <t>12월</t>
    </r>
    <r>
      <rPr>
        <b/>
        <sz val="9"/>
        <color rgb="FFC00000"/>
        <rFont val="맑은 고딕"/>
        <family val="3"/>
        <charset val="129"/>
        <scheme val="minor"/>
      </rPr>
      <t>1</t>
    </r>
    <r>
      <rPr>
        <b/>
        <sz val="9"/>
        <rFont val="맑은 고딕"/>
        <family val="3"/>
        <charset val="129"/>
        <scheme val="minor"/>
      </rPr>
      <t>,2,3,4주</t>
    </r>
    <phoneticPr fontId="1" type="noConversion"/>
  </si>
  <si>
    <t>7월</t>
    <phoneticPr fontId="1" type="noConversion"/>
  </si>
  <si>
    <t>6월</t>
    <phoneticPr fontId="1" type="noConversion"/>
  </si>
  <si>
    <t>5월</t>
    <phoneticPr fontId="1" type="noConversion"/>
  </si>
  <si>
    <t>4월</t>
    <phoneticPr fontId="1" type="noConversion"/>
  </si>
  <si>
    <t xml:space="preserve">5월부터 정산시 8개월평균 </t>
    <phoneticPr fontId="1" type="noConversion"/>
  </si>
  <si>
    <t>9명기준 수입X30,000=월270,000예상</t>
    <phoneticPr fontId="1" type="noConversion"/>
  </si>
  <si>
    <t>강사비20만+학원이용5만= 월250,000원임</t>
    <phoneticPr fontId="1" type="noConversion"/>
  </si>
  <si>
    <t>현수막 제작으로 사용</t>
    <phoneticPr fontId="1" type="noConversion"/>
  </si>
  <si>
    <t>360,000원은 프린터용지,잉크,건전지,</t>
    <phoneticPr fontId="1" type="noConversion"/>
  </si>
  <si>
    <t>사업비 1,560,000-강사료1,200,000=
잔액360,000</t>
    <phoneticPr fontId="1" type="noConversion"/>
  </si>
  <si>
    <t>사업 월</t>
    <phoneticPr fontId="1" type="noConversion"/>
  </si>
  <si>
    <r>
      <t>4월</t>
    </r>
    <r>
      <rPr>
        <b/>
        <sz val="11"/>
        <color rgb="FF0070C0"/>
        <rFont val="맑은 고딕"/>
        <family val="3"/>
        <charset val="129"/>
        <scheme val="minor"/>
      </rPr>
      <t>26일</t>
    </r>
    <phoneticPr fontId="1" type="noConversion"/>
  </si>
  <si>
    <r>
      <t>5월23/</t>
    </r>
    <r>
      <rPr>
        <b/>
        <sz val="11"/>
        <color rgb="FF0070C0"/>
        <rFont val="맑은 고딕"/>
        <family val="3"/>
        <charset val="129"/>
        <scheme val="minor"/>
      </rPr>
      <t>30일</t>
    </r>
    <phoneticPr fontId="1" type="noConversion"/>
  </si>
  <si>
    <r>
      <t>6월20/</t>
    </r>
    <r>
      <rPr>
        <b/>
        <sz val="11"/>
        <color rgb="FF0070C0"/>
        <rFont val="맑은 고딕"/>
        <family val="3"/>
        <charset val="129"/>
        <scheme val="minor"/>
      </rPr>
      <t>27일</t>
    </r>
    <phoneticPr fontId="1" type="noConversion"/>
  </si>
  <si>
    <r>
      <t>7월</t>
    </r>
    <r>
      <rPr>
        <b/>
        <sz val="11"/>
        <color rgb="FF0070C0"/>
        <rFont val="맑은 고딕"/>
        <family val="3"/>
        <charset val="129"/>
        <scheme val="minor"/>
      </rPr>
      <t>25일</t>
    </r>
    <phoneticPr fontId="1" type="noConversion"/>
  </si>
  <si>
    <r>
      <t>8월</t>
    </r>
    <r>
      <rPr>
        <b/>
        <sz val="11"/>
        <color rgb="FF0070C0"/>
        <rFont val="맑은 고딕"/>
        <family val="3"/>
        <charset val="129"/>
        <scheme val="minor"/>
      </rPr>
      <t>29일</t>
    </r>
    <phoneticPr fontId="1" type="noConversion"/>
  </si>
  <si>
    <r>
      <t>9월</t>
    </r>
    <r>
      <rPr>
        <b/>
        <sz val="11"/>
        <color rgb="FF0070C0"/>
        <rFont val="맑은 고딕"/>
        <family val="3"/>
        <charset val="129"/>
        <scheme val="minor"/>
      </rPr>
      <t>26일</t>
    </r>
    <phoneticPr fontId="1" type="noConversion"/>
  </si>
  <si>
    <r>
      <t>10월</t>
    </r>
    <r>
      <rPr>
        <b/>
        <sz val="11"/>
        <color rgb="FF0070C0"/>
        <rFont val="맑은 고딕"/>
        <family val="3"/>
        <charset val="129"/>
        <scheme val="minor"/>
      </rPr>
      <t>31일</t>
    </r>
    <phoneticPr fontId="1" type="noConversion"/>
  </si>
  <si>
    <r>
      <t>11월</t>
    </r>
    <r>
      <rPr>
        <b/>
        <sz val="11"/>
        <color rgb="FF0070C0"/>
        <rFont val="맑은 고딕"/>
        <family val="3"/>
        <charset val="129"/>
        <scheme val="minor"/>
      </rPr>
      <t>7일</t>
    </r>
    <phoneticPr fontId="1" type="noConversion"/>
  </si>
  <si>
    <t>실제 선생님지급 합계</t>
    <phoneticPr fontId="1" type="noConversion"/>
  </si>
  <si>
    <t>내용</t>
    <phoneticPr fontId="1" type="noConversion"/>
  </si>
  <si>
    <t>수입</t>
    <phoneticPr fontId="1" type="noConversion"/>
  </si>
  <si>
    <t>지출</t>
    <phoneticPr fontId="1" type="noConversion"/>
  </si>
  <si>
    <t>서기 통장 수입 지출 내역</t>
    <phoneticPr fontId="1" type="noConversion"/>
  </si>
  <si>
    <r>
      <t>9V,</t>
    </r>
    <r>
      <rPr>
        <sz val="13"/>
        <color rgb="FF000000"/>
        <rFont val="Arial"/>
        <family val="2"/>
      </rPr>
      <t>코인건전지</t>
    </r>
  </si>
  <si>
    <t>프린터 용지</t>
    <phoneticPr fontId="1" type="noConversion"/>
  </si>
  <si>
    <t>보면대 현수막</t>
    <phoneticPr fontId="1" type="noConversion"/>
  </si>
  <si>
    <t>재량발표회 현수막</t>
    <phoneticPr fontId="1" type="noConversion"/>
  </si>
  <si>
    <t>4~11월</t>
    <phoneticPr fontId="1" type="noConversion"/>
  </si>
  <si>
    <t>강사료-총10회X12만</t>
    <phoneticPr fontId="1" type="noConversion"/>
  </si>
  <si>
    <t>사업비-소리모아</t>
    <phoneticPr fontId="1" type="noConversion"/>
  </si>
  <si>
    <t>사업비-무안군</t>
    <phoneticPr fontId="1" type="noConversion"/>
  </si>
  <si>
    <t>잔액</t>
    <phoneticPr fontId="1" type="noConversion"/>
  </si>
  <si>
    <t>무안군에 보고함</t>
    <phoneticPr fontId="1" type="noConversion"/>
  </si>
  <si>
    <t>프린터 잉크</t>
    <phoneticPr fontId="1" type="noConversion"/>
  </si>
  <si>
    <t>4~12월</t>
  </si>
  <si>
    <t>예금이자</t>
    <phoneticPr fontId="1" type="noConversion"/>
  </si>
  <si>
    <t>소리모아통기타</t>
  </si>
  <si>
    <t>자치행정과</t>
  </si>
  <si>
    <t>옥션_TOSS</t>
  </si>
  <si>
    <t>4월강사료</t>
  </si>
  <si>
    <t>쿠팡(쿠페이)_나</t>
  </si>
  <si>
    <t>5월강사료</t>
  </si>
  <si>
    <t>국고_임애지 (국고 임애지)</t>
  </si>
  <si>
    <t>임애지_무안군청</t>
  </si>
  <si>
    <t>(예금이자 224 소득세 30 지방소득세 0)</t>
  </si>
  <si>
    <t>6월강사료</t>
  </si>
  <si>
    <t>국세_임애지</t>
  </si>
  <si>
    <t>(주)이니시스(쇼</t>
  </si>
  <si>
    <t>7월강사료</t>
  </si>
  <si>
    <t>8월강사료</t>
  </si>
  <si>
    <t>(예금이자 184 소득세 20 지방소득세 0)</t>
  </si>
  <si>
    <t>9월강사료</t>
  </si>
  <si>
    <t>합 계</t>
  </si>
  <si>
    <t>현수막</t>
    <phoneticPr fontId="1" type="noConversion"/>
  </si>
  <si>
    <t>10월강사료</t>
  </si>
  <si>
    <t>11월강사료</t>
  </si>
  <si>
    <t>↑7/3프린터잉크1개반환</t>
    <phoneticPr fontId="1" type="noConversion"/>
  </si>
  <si>
    <t>↑10/5코인건전지 전체 반환</t>
    <phoneticPr fontId="1" type="noConversion"/>
  </si>
  <si>
    <t>↑10/24재량발표회 현수막 반환</t>
    <phoneticPr fontId="1" type="noConversion"/>
  </si>
  <si>
    <t>3.21/6/24 마이크건전지</t>
    <phoneticPr fontId="1" type="noConversion"/>
  </si>
  <si>
    <t>피크 두봉지(노,보)-선생님께 구입</t>
    <phoneticPr fontId="1" type="noConversion"/>
  </si>
  <si>
    <t>4/10요양원봉사 응원수술</t>
    <phoneticPr fontId="1" type="noConversion"/>
  </si>
  <si>
    <t>9/21마이크(브리츠다이나믹)</t>
    <phoneticPr fontId="1" type="noConversion"/>
  </si>
  <si>
    <t>6/29마이크 스탠드</t>
    <phoneticPr fontId="1" type="noConversion"/>
  </si>
  <si>
    <t>9/19여 신입회원 셔츠</t>
    <phoneticPr fontId="1" type="noConversion"/>
  </si>
  <si>
    <t>잔액86490</t>
    <phoneticPr fontId="1" type="noConversion"/>
  </si>
  <si>
    <t>잔 액</t>
    <phoneticPr fontId="1" type="noConversion"/>
  </si>
  <si>
    <t>내용</t>
    <phoneticPr fontId="1" type="noConversion"/>
  </si>
  <si>
    <t>지출</t>
    <phoneticPr fontId="1" type="noConversion"/>
  </si>
  <si>
    <t>수입</t>
    <phoneticPr fontId="1" type="noConversion"/>
  </si>
  <si>
    <t>7.12보면대 현수막 분홍</t>
    <phoneticPr fontId="1" type="noConversion"/>
  </si>
  <si>
    <t>10.26보면대 현수막-하늘색 버스킹</t>
    <phoneticPr fontId="1" type="noConversion"/>
  </si>
  <si>
    <t>9.21마이크(브리츠다이나믹)</t>
    <phoneticPr fontId="1" type="noConversion"/>
  </si>
  <si>
    <t>9.19신입회원 셔츠(장인순)</t>
    <phoneticPr fontId="1" type="noConversion"/>
  </si>
  <si>
    <t>6.29마이크 스탠드</t>
    <phoneticPr fontId="1" type="noConversion"/>
  </si>
  <si>
    <t>4.20프린터 용지</t>
    <phoneticPr fontId="1" type="noConversion"/>
  </si>
  <si>
    <t>7.3프린터 잉크</t>
    <phoneticPr fontId="1" type="noConversion"/>
  </si>
  <si>
    <t>4.10요양원봉사 응원수술</t>
    <phoneticPr fontId="1" type="noConversion"/>
  </si>
  <si>
    <t>무선마이크 구입+환불 택배비</t>
    <phoneticPr fontId="1" type="noConversion"/>
  </si>
  <si>
    <t>재료비 수입 지출</t>
    <phoneticPr fontId="1" type="noConversion"/>
  </si>
  <si>
    <r>
      <t>5.10.9V,</t>
    </r>
    <r>
      <rPr>
        <sz val="14"/>
        <color theme="1"/>
        <rFont val="돋움"/>
        <family val="3"/>
        <charset val="129"/>
      </rPr>
      <t>코인건전지</t>
    </r>
    <phoneticPr fontId="1" type="noConversion"/>
  </si>
  <si>
    <t>3.21/6.24/11.22 마이크건전지</t>
    <phoneticPr fontId="1" type="noConversion"/>
  </si>
  <si>
    <t>22년 임원진감사비</t>
    <phoneticPr fontId="1" type="noConversion"/>
  </si>
  <si>
    <t>선생님 병문안</t>
    <phoneticPr fontId="1" type="noConversion"/>
  </si>
  <si>
    <t>무안군청 동아리 신청 출장비</t>
    <phoneticPr fontId="1" type="noConversion"/>
  </si>
  <si>
    <t>평생학습 사업비 분담금</t>
    <phoneticPr fontId="1" type="noConversion"/>
  </si>
  <si>
    <t>이자</t>
    <phoneticPr fontId="1" type="noConversion"/>
  </si>
  <si>
    <t>나불도 야유회</t>
    <phoneticPr fontId="1" type="noConversion"/>
  </si>
  <si>
    <t>동아리실 간식비</t>
    <phoneticPr fontId="1" type="noConversion"/>
  </si>
  <si>
    <t>단체복</t>
    <phoneticPr fontId="1" type="noConversion"/>
  </si>
  <si>
    <t>워커블시티 공연료</t>
    <phoneticPr fontId="1" type="noConversion"/>
  </si>
  <si>
    <t>통기타대전 식사-유생촌</t>
    <phoneticPr fontId="1" type="noConversion"/>
  </si>
  <si>
    <t>12.18동아리 보고 등기</t>
    <phoneticPr fontId="1" type="noConversion"/>
  </si>
  <si>
    <t>12.5크리스마스머리띠</t>
    <phoneticPr fontId="1" type="noConversion"/>
  </si>
  <si>
    <t>12.9키보드-당근</t>
    <phoneticPr fontId="1" type="noConversion"/>
  </si>
  <si>
    <t>동아리대전 샘 감사비</t>
    <phoneticPr fontId="1" type="noConversion"/>
  </si>
  <si>
    <t>동아리대전 식사보조</t>
    <phoneticPr fontId="1" type="noConversion"/>
  </si>
  <si>
    <t>재량발표회 간식,식사(개성집)</t>
    <phoneticPr fontId="1" type="noConversion"/>
  </si>
  <si>
    <t>가입비-안소희,장인순,서정필</t>
    <phoneticPr fontId="1" type="noConversion"/>
  </si>
  <si>
    <t>23년 연회비+회비</t>
    <phoneticPr fontId="1" type="noConversion"/>
  </si>
  <si>
    <t>평생동아리 사업비 잔액</t>
    <phoneticPr fontId="1" type="noConversion"/>
  </si>
  <si>
    <t>요양원 봉사공연 식대, 차</t>
    <phoneticPr fontId="1" type="noConversion"/>
  </si>
  <si>
    <t>동아리대전 참가비(후원금)</t>
    <phoneticPr fontId="1" type="noConversion"/>
  </si>
  <si>
    <t>통기타대전 선생님 감사비</t>
    <phoneticPr fontId="1" type="noConversion"/>
  </si>
  <si>
    <t>커피,차</t>
    <phoneticPr fontId="1" type="noConversion"/>
  </si>
  <si>
    <t>서기 수입지출 내역</t>
    <phoneticPr fontId="1" type="noConversion"/>
  </si>
  <si>
    <t>9.19신입회원 셔츠</t>
    <phoneticPr fontId="1" type="noConversion"/>
  </si>
  <si>
    <t>피크 두봉지(노랑,보라)-선생님께 구입</t>
    <phoneticPr fontId="1" type="noConversion"/>
  </si>
  <si>
    <t>스폰-나불도 야유회</t>
    <phoneticPr fontId="1" type="noConversion"/>
  </si>
  <si>
    <t>스폰-재량발표회</t>
    <phoneticPr fontId="1" type="noConversion"/>
  </si>
  <si>
    <t>스폰-재량발표회 이선화</t>
    <phoneticPr fontId="1" type="noConversion"/>
  </si>
  <si>
    <t>스폰-마이크 장인순</t>
    <phoneticPr fontId="1" type="noConversion"/>
  </si>
  <si>
    <t>지출 내역</t>
    <phoneticPr fontId="1" type="noConversion"/>
  </si>
  <si>
    <t>재량발표회 각출</t>
    <phoneticPr fontId="1" type="noConversion"/>
  </si>
  <si>
    <t>스폰-재량발표회 김영미</t>
    <phoneticPr fontId="1" type="noConversion"/>
  </si>
  <si>
    <t>재량발표회 2차(을지로가맥)</t>
    <phoneticPr fontId="1" type="noConversion"/>
  </si>
  <si>
    <t>재량발표회 장소사용료</t>
    <phoneticPr fontId="1" type="noConversion"/>
  </si>
  <si>
    <t>3월 점심식사보조 황금코다리찜</t>
    <phoneticPr fontId="1" type="noConversion"/>
  </si>
  <si>
    <t>12월 점심식사보조 오대옥천냉면</t>
    <phoneticPr fontId="1" type="noConversion"/>
  </si>
  <si>
    <t>2023 동아리비 수입 내역</t>
    <phoneticPr fontId="1" type="noConversion"/>
  </si>
  <si>
    <t>수입</t>
    <phoneticPr fontId="1" type="noConversion"/>
  </si>
  <si>
    <t>지출</t>
    <phoneticPr fontId="1" type="noConversion"/>
  </si>
  <si>
    <t>22년 동아리비 이월금</t>
    <phoneticPr fontId="1" type="noConversion"/>
  </si>
  <si>
    <t>22년 레슨비 이월금</t>
    <phoneticPr fontId="1" type="noConversion"/>
  </si>
  <si>
    <t>1월레슨 9명</t>
    <phoneticPr fontId="1" type="noConversion"/>
  </si>
  <si>
    <t>1월 강의료</t>
    <phoneticPr fontId="1" type="noConversion"/>
  </si>
  <si>
    <t>선생님 설 선물</t>
    <phoneticPr fontId="1" type="noConversion"/>
  </si>
  <si>
    <t>1월 강의실대여료</t>
    <phoneticPr fontId="1" type="noConversion"/>
  </si>
  <si>
    <t>2월레슨 8명</t>
    <phoneticPr fontId="1" type="noConversion"/>
  </si>
  <si>
    <t>2월 강의료</t>
    <phoneticPr fontId="1" type="noConversion"/>
  </si>
  <si>
    <t>2월 강의실대여</t>
    <phoneticPr fontId="1" type="noConversion"/>
  </si>
  <si>
    <t>3월레슨 5명</t>
    <phoneticPr fontId="1" type="noConversion"/>
  </si>
  <si>
    <t>3월 강의료</t>
    <phoneticPr fontId="1" type="noConversion"/>
  </si>
  <si>
    <t>3월 강의실대여</t>
    <phoneticPr fontId="1" type="noConversion"/>
  </si>
  <si>
    <t>4월 강의료</t>
    <phoneticPr fontId="1" type="noConversion"/>
  </si>
  <si>
    <t>4월 강의실대여</t>
    <phoneticPr fontId="1" type="noConversion"/>
  </si>
  <si>
    <t>5월 강의료</t>
    <phoneticPr fontId="1" type="noConversion"/>
  </si>
  <si>
    <t>5월 강의실대여</t>
    <phoneticPr fontId="1" type="noConversion"/>
  </si>
  <si>
    <t>5월 스승의 날</t>
    <phoneticPr fontId="1" type="noConversion"/>
  </si>
  <si>
    <t>4월레슨 10명</t>
    <phoneticPr fontId="1" type="noConversion"/>
  </si>
  <si>
    <t>5월레슨 9명</t>
    <phoneticPr fontId="1" type="noConversion"/>
  </si>
  <si>
    <t>6월레슨 12명</t>
    <phoneticPr fontId="1" type="noConversion"/>
  </si>
  <si>
    <t>6월 강의실대여</t>
    <phoneticPr fontId="1" type="noConversion"/>
  </si>
  <si>
    <t>6월 강의료</t>
    <phoneticPr fontId="1" type="noConversion"/>
  </si>
  <si>
    <t>6월 강의료세금</t>
    <phoneticPr fontId="1" type="noConversion"/>
  </si>
  <si>
    <t>7월 강의료</t>
    <phoneticPr fontId="1" type="noConversion"/>
  </si>
  <si>
    <t>7월 강의실대여</t>
    <phoneticPr fontId="1" type="noConversion"/>
  </si>
  <si>
    <t>7월 강의료세금</t>
    <phoneticPr fontId="1" type="noConversion"/>
  </si>
  <si>
    <t>8월 강의료</t>
    <phoneticPr fontId="1" type="noConversion"/>
  </si>
  <si>
    <t>8월 강의실대여</t>
    <phoneticPr fontId="1" type="noConversion"/>
  </si>
  <si>
    <t>8월레슨 10명</t>
    <phoneticPr fontId="1" type="noConversion"/>
  </si>
  <si>
    <t>7월레슨 11명</t>
    <phoneticPr fontId="1" type="noConversion"/>
  </si>
  <si>
    <t>9월레슨 10명</t>
    <phoneticPr fontId="1" type="noConversion"/>
  </si>
  <si>
    <t>10월레슨 9명</t>
    <phoneticPr fontId="1" type="noConversion"/>
  </si>
  <si>
    <t>10월 강의료</t>
    <phoneticPr fontId="1" type="noConversion"/>
  </si>
  <si>
    <t>10월 강의실 대여</t>
    <phoneticPr fontId="1" type="noConversion"/>
  </si>
  <si>
    <t>11월레슨 13명</t>
    <phoneticPr fontId="1" type="noConversion"/>
  </si>
  <si>
    <t>11월 강의료</t>
    <phoneticPr fontId="1" type="noConversion"/>
  </si>
  <si>
    <t>11월 강의실 대여</t>
    <phoneticPr fontId="1" type="noConversion"/>
  </si>
  <si>
    <t>9월 강의료</t>
    <phoneticPr fontId="1" type="noConversion"/>
  </si>
  <si>
    <t>9월 강의실 대여</t>
    <phoneticPr fontId="1" type="noConversion"/>
  </si>
  <si>
    <t>9월 추석 선물</t>
    <phoneticPr fontId="1" type="noConversion"/>
  </si>
  <si>
    <t>12월레슨 11명</t>
    <phoneticPr fontId="1" type="noConversion"/>
  </si>
  <si>
    <t>12월 강의료</t>
    <phoneticPr fontId="1" type="noConversion"/>
  </si>
  <si>
    <t>12월 강의실 대여</t>
    <phoneticPr fontId="1" type="noConversion"/>
  </si>
  <si>
    <t>12월 종강간식</t>
    <phoneticPr fontId="1" type="noConversion"/>
  </si>
  <si>
    <t>지출</t>
    <phoneticPr fontId="1" type="noConversion"/>
  </si>
  <si>
    <t>2023 레슨비 수입 내역</t>
    <phoneticPr fontId="1" type="noConversion"/>
  </si>
  <si>
    <t>레슨비 잔액</t>
    <phoneticPr fontId="1" type="noConversion"/>
  </si>
  <si>
    <t>동아리비 잔액</t>
    <phoneticPr fontId="1" type="noConversion"/>
  </si>
  <si>
    <t>5월 스승의 날 간식</t>
    <phoneticPr fontId="1" type="noConversion"/>
  </si>
  <si>
    <t>1월</t>
    <phoneticPr fontId="1" type="noConversion"/>
  </si>
  <si>
    <t>2월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</si>
  <si>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</si>
  <si>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</si>
  <si>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</si>
  <si>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7월</t>
    <phoneticPr fontId="1" type="noConversion"/>
  </si>
  <si>
    <t>8월</t>
    <phoneticPr fontId="1" type="noConversion"/>
  </si>
  <si>
    <t>9월</t>
    <phoneticPr fontId="1" type="noConversion"/>
  </si>
  <si>
    <t>10월</t>
    <phoneticPr fontId="1" type="noConversion"/>
  </si>
  <si>
    <t>11월</t>
    <phoneticPr fontId="1" type="noConversion"/>
  </si>
  <si>
    <t>12월</t>
    <phoneticPr fontId="1" type="noConversion"/>
  </si>
  <si>
    <t>3월</t>
    <phoneticPr fontId="1" type="noConversion"/>
  </si>
  <si>
    <t>평생학습</t>
    <phoneticPr fontId="1" type="noConversion"/>
  </si>
  <si>
    <t>265+120만/11개월=35만원</t>
    <phoneticPr fontId="1" type="noConversion"/>
  </si>
  <si>
    <t>레슨통장</t>
    <phoneticPr fontId="1" type="noConversion"/>
  </si>
  <si>
    <t>합 계</t>
    <phoneticPr fontId="1" type="noConversion"/>
  </si>
  <si>
    <t>2월2주~3월1주 휴강</t>
    <phoneticPr fontId="1" type="noConversion"/>
  </si>
  <si>
    <t>2월세째주_3월첫째주 수술로 1개월 휴강함</t>
    <phoneticPr fontId="1" type="noConversion"/>
  </si>
  <si>
    <t>예금이자</t>
    <phoneticPr fontId="1" type="noConversion"/>
  </si>
  <si>
    <t>피크 두봉지(노랑,보라)</t>
    <phoneticPr fontId="1" type="noConversion"/>
  </si>
  <si>
    <t>소리모아 통장으로 환급함</t>
    <phoneticPr fontId="1" type="noConversion"/>
  </si>
  <si>
    <t>김난희</t>
    <phoneticPr fontId="1" type="noConversion"/>
  </si>
  <si>
    <t>김기동</t>
    <phoneticPr fontId="1" type="noConversion"/>
  </si>
  <si>
    <t>김영미</t>
    <phoneticPr fontId="1" type="noConversion"/>
  </si>
  <si>
    <t>노고만례</t>
    <phoneticPr fontId="1" type="noConversion"/>
  </si>
  <si>
    <t>박선화</t>
    <phoneticPr fontId="1" type="noConversion"/>
  </si>
  <si>
    <t>박순연</t>
    <phoneticPr fontId="1" type="noConversion"/>
  </si>
  <si>
    <t>박요한</t>
    <phoneticPr fontId="1" type="noConversion"/>
  </si>
  <si>
    <t>박주현</t>
    <phoneticPr fontId="1" type="noConversion"/>
  </si>
  <si>
    <t>서정필</t>
    <phoneticPr fontId="1" type="noConversion"/>
  </si>
  <si>
    <t>양종호</t>
    <phoneticPr fontId="1" type="noConversion"/>
  </si>
  <si>
    <t>임병국</t>
    <phoneticPr fontId="1" type="noConversion"/>
  </si>
  <si>
    <t>주진우</t>
    <phoneticPr fontId="1" type="noConversion"/>
  </si>
  <si>
    <t>안소희</t>
    <phoneticPr fontId="1" type="noConversion"/>
  </si>
  <si>
    <t>오명자</t>
    <phoneticPr fontId="1" type="noConversion"/>
  </si>
  <si>
    <t>이선화</t>
    <phoneticPr fontId="1" type="noConversion"/>
  </si>
  <si>
    <t>이정우</t>
    <phoneticPr fontId="1" type="noConversion"/>
  </si>
  <si>
    <t>장인순</t>
    <phoneticPr fontId="1" type="noConversion"/>
  </si>
  <si>
    <t xml:space="preserve">한승희 </t>
    <phoneticPr fontId="1" type="noConversion"/>
  </si>
  <si>
    <t>황경옥</t>
    <phoneticPr fontId="1" type="noConversion"/>
  </si>
  <si>
    <t>분홍</t>
    <phoneticPr fontId="1" type="noConversion"/>
  </si>
  <si>
    <t>하늘</t>
    <phoneticPr fontId="1" type="noConversion"/>
  </si>
  <si>
    <t>하늘</t>
    <phoneticPr fontId="1" type="noConversion"/>
  </si>
  <si>
    <t>분홍</t>
    <phoneticPr fontId="1" type="noConversion"/>
  </si>
  <si>
    <t>분홍</t>
    <phoneticPr fontId="1" type="noConversion"/>
  </si>
  <si>
    <t>빨강</t>
    <phoneticPr fontId="1" type="noConversion"/>
  </si>
  <si>
    <t>분홍</t>
    <phoneticPr fontId="1" type="noConversion"/>
  </si>
  <si>
    <t>빨강</t>
    <phoneticPr fontId="1" type="noConversion"/>
  </si>
  <si>
    <t>셔츠</t>
    <phoneticPr fontId="1" type="noConversion"/>
  </si>
  <si>
    <t>넥타이</t>
    <phoneticPr fontId="1" type="noConversion"/>
  </si>
  <si>
    <t>빨강넥5</t>
    <phoneticPr fontId="1" type="noConversion"/>
  </si>
  <si>
    <t>분홍넥4</t>
    <phoneticPr fontId="1" type="noConversion"/>
  </si>
  <si>
    <t>진파랑넥4</t>
    <phoneticPr fontId="1" type="noConversion"/>
  </si>
  <si>
    <t>이성일</t>
  </si>
  <si>
    <t>오명자</t>
  </si>
  <si>
    <t>김기동</t>
  </si>
  <si>
    <t>이정우</t>
  </si>
  <si>
    <t>임애지</t>
  </si>
  <si>
    <t>임병국</t>
  </si>
  <si>
    <t>이선화</t>
  </si>
  <si>
    <t>김난희</t>
  </si>
  <si>
    <t>김영미</t>
  </si>
  <si>
    <t>노고만례</t>
  </si>
  <si>
    <t>박선화</t>
  </si>
  <si>
    <t>박순연</t>
  </si>
  <si>
    <t>박요한</t>
  </si>
  <si>
    <t>박주현</t>
  </si>
  <si>
    <t>서정필</t>
  </si>
  <si>
    <t>심유정</t>
  </si>
  <si>
    <t>안소희</t>
  </si>
  <si>
    <t>양종호</t>
  </si>
  <si>
    <t>장인순</t>
  </si>
  <si>
    <t>주진우</t>
  </si>
  <si>
    <t>한승희</t>
  </si>
  <si>
    <t>황경옥</t>
  </si>
  <si>
    <t>모자 세트 주문</t>
    <phoneticPr fontId="1" type="noConversion"/>
  </si>
  <si>
    <t>흰색</t>
    <phoneticPr fontId="1" type="noConversion"/>
  </si>
  <si>
    <t>파랑</t>
    <phoneticPr fontId="1" type="noConversion"/>
  </si>
  <si>
    <t>커피</t>
    <phoneticPr fontId="1" type="noConversion"/>
  </si>
  <si>
    <t>개당 4,000</t>
    <phoneticPr fontId="1" type="noConversion"/>
  </si>
  <si>
    <t>흰색 1</t>
    <phoneticPr fontId="1" type="noConversion"/>
  </si>
  <si>
    <t>2,530*16=40,480+택배비 20,111=60,591</t>
    <phoneticPr fontId="1" type="noConversion"/>
  </si>
  <si>
    <t>3,040*12=36,480+택배비 10,450=46,930</t>
    <phoneticPr fontId="1" type="noConversion"/>
  </si>
  <si>
    <t>개당 3,800</t>
    <phoneticPr fontId="1" type="noConversion"/>
  </si>
  <si>
    <t>여분</t>
    <phoneticPr fontId="1" type="noConversion"/>
  </si>
  <si>
    <t>선생님</t>
    <phoneticPr fontId="1" type="noConversion"/>
  </si>
  <si>
    <t xml:space="preserve">수령 </t>
    <phoneticPr fontId="1" type="noConversion"/>
  </si>
  <si>
    <t>입금</t>
    <phoneticPr fontId="1" type="noConversion"/>
  </si>
  <si>
    <t>세트</t>
    <phoneticPr fontId="1" type="noConversion"/>
  </si>
  <si>
    <t>평광 문화예술제-연습실 대여</t>
    <phoneticPr fontId="1" type="noConversion"/>
  </si>
  <si>
    <t>평광 문화예술제 식대, 간식</t>
    <phoneticPr fontId="1" type="noConversion"/>
  </si>
  <si>
    <t>내       역</t>
    <phoneticPr fontId="1" type="noConversion"/>
  </si>
  <si>
    <t>무안군 평생학습동아리</t>
    <phoneticPr fontId="1" type="noConversion"/>
  </si>
  <si>
    <t>평생학습동아리 자부담금</t>
    <phoneticPr fontId="1" type="noConversion"/>
  </si>
  <si>
    <t>기타픽업용 9V건전지</t>
  </si>
  <si>
    <t>무선마이크AA건전지</t>
  </si>
  <si>
    <t>프린터용지</t>
  </si>
  <si>
    <t>통기타 피크</t>
  </si>
  <si>
    <t>현수막</t>
  </si>
  <si>
    <t>보면대2</t>
  </si>
  <si>
    <t>프린터 잉크</t>
  </si>
  <si>
    <t>마이크</t>
  </si>
  <si>
    <t>악보가게(뮤직스코어)충전</t>
  </si>
  <si>
    <t>기타픽업용 코인건전지</t>
  </si>
  <si>
    <t>무선마이크</t>
    <phoneticPr fontId="1" type="noConversion"/>
  </si>
  <si>
    <t>멀티탭</t>
    <phoneticPr fontId="1" type="noConversion"/>
  </si>
  <si>
    <t>반짝이 리본</t>
    <phoneticPr fontId="1" type="noConversion"/>
  </si>
  <si>
    <t>탁상용 마이크스탠드</t>
    <phoneticPr fontId="1" type="noConversion"/>
  </si>
  <si>
    <t>평생학습동아리신청 등기</t>
    <phoneticPr fontId="1" type="noConversion"/>
  </si>
  <si>
    <t>배너수납낚시가방</t>
    <phoneticPr fontId="1" type="noConversion"/>
  </si>
  <si>
    <t>영수증번호</t>
    <phoneticPr fontId="1" type="noConversion"/>
  </si>
  <si>
    <t>마이크선2개</t>
    <phoneticPr fontId="1" type="noConversion"/>
  </si>
  <si>
    <t>소풍상품</t>
    <phoneticPr fontId="1" type="noConversion"/>
  </si>
  <si>
    <t>모자</t>
    <phoneticPr fontId="1" type="noConversion"/>
  </si>
  <si>
    <t>마라카스</t>
    <phoneticPr fontId="1" type="noConversion"/>
  </si>
  <si>
    <t>카혼가방</t>
    <phoneticPr fontId="1" type="noConversion"/>
  </si>
  <si>
    <t>카바사</t>
    <phoneticPr fontId="1" type="noConversion"/>
  </si>
  <si>
    <t>쉐이커 레드</t>
    <phoneticPr fontId="1" type="noConversion"/>
  </si>
  <si>
    <t>조명탬버린</t>
    <phoneticPr fontId="1" type="noConversion"/>
  </si>
  <si>
    <t>출금날짜</t>
    <phoneticPr fontId="1" type="noConversion"/>
  </si>
  <si>
    <t>내역</t>
    <phoneticPr fontId="1" type="noConversion"/>
  </si>
  <si>
    <t>금액</t>
    <phoneticPr fontId="1" type="noConversion"/>
  </si>
  <si>
    <t>운영비 지출(서기 집행)</t>
    <phoneticPr fontId="1" type="noConversion"/>
  </si>
  <si>
    <t>반짝이 블랙스카프+리본타이</t>
    <phoneticPr fontId="1" type="noConversion"/>
  </si>
  <si>
    <t>마이크스탠드,케이블7.19</t>
    <phoneticPr fontId="1" type="noConversion"/>
  </si>
  <si>
    <t>마이크 변환젠더10.13</t>
    <phoneticPr fontId="1" type="noConversion"/>
  </si>
  <si>
    <t>보면대2 개인구입 수입</t>
    <phoneticPr fontId="1" type="noConversion"/>
  </si>
  <si>
    <t>영수증</t>
    <phoneticPr fontId="1" type="noConversion"/>
  </si>
  <si>
    <t>잔     액</t>
    <phoneticPr fontId="1" type="noConversion"/>
  </si>
  <si>
    <t>배너거치용 고무줄7.24</t>
    <phoneticPr fontId="1" type="noConversion"/>
  </si>
  <si>
    <t>프린터용지 1/2 분담 수입</t>
    <phoneticPr fontId="1" type="noConversion"/>
  </si>
  <si>
    <t>배너지지용 막대7.24</t>
    <phoneticPr fontId="1" type="noConversion"/>
  </si>
  <si>
    <r>
      <t>프린터</t>
    </r>
    <r>
      <rPr>
        <i/>
        <sz val="14"/>
        <color rgb="FF000000"/>
        <rFont val="맑은 고딕"/>
        <family val="3"/>
        <charset val="129"/>
        <scheme val="minor"/>
      </rPr>
      <t>잉크</t>
    </r>
    <r>
      <rPr>
        <sz val="14"/>
        <color rgb="FF000000"/>
        <rFont val="맑은 고딕"/>
        <family val="3"/>
        <charset val="129"/>
        <scheme val="minor"/>
      </rPr>
      <t xml:space="preserve"> 1/2 분담 수입</t>
    </r>
    <phoneticPr fontId="1" type="noConversion"/>
  </si>
  <si>
    <t>플라스틱의자5개 7.12</t>
    <phoneticPr fontId="1" type="noConversion"/>
  </si>
  <si>
    <t>강사료(4,5,6,7,8,9,10,11)8회</t>
    <phoneticPr fontId="1" type="noConversion"/>
  </si>
  <si>
    <r>
      <rPr>
        <b/>
        <sz val="20"/>
        <color theme="1"/>
        <rFont val="맑은 고딕"/>
        <family val="3"/>
        <charset val="129"/>
        <scheme val="minor"/>
      </rPr>
      <t>2024 무안평생학습 동아리(서기 운영)</t>
    </r>
    <r>
      <rPr>
        <b/>
        <sz val="16"/>
        <color theme="1"/>
        <rFont val="맑은 고딕"/>
        <family val="3"/>
        <charset val="129"/>
        <scheme val="minor"/>
      </rPr>
      <t xml:space="preserve">
</t>
    </r>
    <r>
      <rPr>
        <b/>
        <sz val="17"/>
        <color theme="1"/>
        <rFont val="맑은 고딕"/>
        <family val="3"/>
        <charset val="129"/>
        <scheme val="minor"/>
      </rPr>
      <t>무안군 재료비 140,000+분담금 220,000=</t>
    </r>
    <r>
      <rPr>
        <b/>
        <sz val="17"/>
        <color rgb="FFFF0000"/>
        <rFont val="맑은 고딕"/>
        <family val="3"/>
        <charset val="129"/>
        <scheme val="minor"/>
      </rPr>
      <t>360,000 지출내역</t>
    </r>
    <phoneticPr fontId="1" type="noConversion"/>
  </si>
  <si>
    <t>5.28(5.28)</t>
    <phoneticPr fontId="1" type="noConversion"/>
  </si>
  <si>
    <t>6.25(7.2)</t>
    <phoneticPr fontId="1" type="noConversion"/>
  </si>
  <si>
    <t>7.30(7.31)</t>
    <phoneticPr fontId="1" type="noConversion"/>
  </si>
  <si>
    <t>8.27(8.29)</t>
    <phoneticPr fontId="1" type="noConversion"/>
  </si>
  <si>
    <t>9.24(9.24)</t>
    <phoneticPr fontId="1" type="noConversion"/>
  </si>
  <si>
    <t>10.15(10.17)</t>
    <phoneticPr fontId="1" type="noConversion"/>
  </si>
  <si>
    <t>4월</t>
    <phoneticPr fontId="1" type="noConversion"/>
  </si>
  <si>
    <t>5월</t>
  </si>
  <si>
    <t>7월</t>
  </si>
  <si>
    <t>11.12(11.19)</t>
    <phoneticPr fontId="1" type="noConversion"/>
  </si>
  <si>
    <t>1월</t>
    <phoneticPr fontId="1" type="noConversion"/>
  </si>
  <si>
    <t>2월</t>
  </si>
  <si>
    <t>3월</t>
  </si>
  <si>
    <t>4.30(5.2)
시행(출금)</t>
    <phoneticPr fontId="1" type="noConversion"/>
  </si>
  <si>
    <t>초과 출금분</t>
    <phoneticPr fontId="1" type="noConversion"/>
  </si>
  <si>
    <t>출금액(4~11월사업)</t>
    <phoneticPr fontId="1" type="noConversion"/>
  </si>
  <si>
    <t>출금액</t>
    <phoneticPr fontId="1" type="noConversion"/>
  </si>
  <si>
    <t>2024 레슨비</t>
    <phoneticPr fontId="1" type="noConversion"/>
  </si>
  <si>
    <t>선생님 지급 합계</t>
    <phoneticPr fontId="1" type="noConversion"/>
  </si>
  <si>
    <t>박안순</t>
  </si>
  <si>
    <t>하홍숙</t>
  </si>
  <si>
    <t>L</t>
    <phoneticPr fontId="1" type="noConversion"/>
  </si>
  <si>
    <t>S</t>
    <phoneticPr fontId="1" type="noConversion"/>
  </si>
  <si>
    <t>M</t>
    <phoneticPr fontId="1" type="noConversion"/>
  </si>
  <si>
    <t>M</t>
    <phoneticPr fontId="1" type="noConversion"/>
  </si>
  <si>
    <t>XXL</t>
    <phoneticPr fontId="1" type="noConversion"/>
  </si>
  <si>
    <t>S</t>
    <phoneticPr fontId="1" type="noConversion"/>
  </si>
  <si>
    <t>XL</t>
    <phoneticPr fontId="1" type="noConversion"/>
  </si>
  <si>
    <t>고리16개</t>
    <phoneticPr fontId="1" type="noConversion"/>
  </si>
  <si>
    <t>네임택20</t>
    <phoneticPr fontId="1" type="noConversion"/>
  </si>
  <si>
    <t>모자걸이18</t>
    <phoneticPr fontId="1" type="noConversion"/>
  </si>
  <si>
    <t>여유분</t>
    <phoneticPr fontId="1" type="noConversion"/>
  </si>
  <si>
    <t>M1</t>
    <phoneticPr fontId="1" type="noConversion"/>
  </si>
  <si>
    <t>S1</t>
    <phoneticPr fontId="1" type="noConversion"/>
  </si>
  <si>
    <t>M2</t>
  </si>
  <si>
    <t>M3</t>
  </si>
  <si>
    <t>M4</t>
  </si>
  <si>
    <t>M5</t>
  </si>
  <si>
    <t>M6</t>
  </si>
  <si>
    <t>M7</t>
  </si>
  <si>
    <t>M8</t>
  </si>
  <si>
    <t>L1</t>
    <phoneticPr fontId="1" type="noConversion"/>
  </si>
  <si>
    <t>L2</t>
  </si>
  <si>
    <t>L3</t>
  </si>
  <si>
    <t>L4</t>
  </si>
  <si>
    <t>XL1</t>
    <phoneticPr fontId="1" type="noConversion"/>
  </si>
  <si>
    <t>안함</t>
    <phoneticPr fontId="1" type="noConversion"/>
  </si>
  <si>
    <t>2025 공연복</t>
    <phoneticPr fontId="1" type="noConversion"/>
  </si>
  <si>
    <t>개당</t>
    <phoneticPr fontId="1" type="noConversion"/>
  </si>
  <si>
    <t>4월</t>
    <phoneticPr fontId="1" type="noConversion"/>
  </si>
  <si>
    <t>소리모아</t>
    <phoneticPr fontId="1" type="noConversion"/>
  </si>
  <si>
    <t>무안평생학습</t>
    <phoneticPr fontId="1" type="noConversion"/>
  </si>
  <si>
    <t>입금일</t>
    <phoneticPr fontId="1" type="noConversion"/>
  </si>
  <si>
    <t>입금일</t>
    <phoneticPr fontId="1" type="noConversion"/>
  </si>
  <si>
    <t>5.7            218,880
5.28 원천세  21,120</t>
    <phoneticPr fontId="1" type="noConversion"/>
  </si>
  <si>
    <t>5.28           218,880
5.28 원천세  21,120</t>
    <phoneticPr fontId="1" type="noConversion"/>
  </si>
  <si>
    <t>6.3예정</t>
    <phoneticPr fontId="1" type="noConversion"/>
  </si>
  <si>
    <t>7.1예정</t>
    <phoneticPr fontId="1" type="noConversion"/>
  </si>
  <si>
    <t>8.5예정</t>
    <phoneticPr fontId="1" type="noConversion"/>
  </si>
  <si>
    <t>9.2예정</t>
    <phoneticPr fontId="1" type="noConversion"/>
  </si>
  <si>
    <t>10.7예정</t>
    <phoneticPr fontId="1" type="noConversion"/>
  </si>
  <si>
    <t>11.4예정</t>
    <phoneticPr fontId="1" type="noConversion"/>
  </si>
  <si>
    <t>12.2예정</t>
    <phoneticPr fontId="1" type="noConversion"/>
  </si>
  <si>
    <t>10.28예정</t>
    <phoneticPr fontId="1" type="noConversion"/>
  </si>
  <si>
    <t>9.30예정</t>
    <phoneticPr fontId="1" type="noConversion"/>
  </si>
  <si>
    <t>8.26예정</t>
    <phoneticPr fontId="1" type="noConversion"/>
  </si>
  <si>
    <t>7.29예정</t>
    <phoneticPr fontId="1" type="noConversion"/>
  </si>
  <si>
    <t>6.24예정</t>
    <phoneticPr fontId="1" type="noConversion"/>
  </si>
  <si>
    <t>(소리모아 1,950,000+무안평생1,200,000)
=3,150,000원/9개월=매월 350,000만원</t>
    <phoneticPr fontId="1" type="noConversion"/>
  </si>
  <si>
    <t>11.25예정.11월 완료</t>
    <phoneticPr fontId="1" type="noConversion"/>
  </si>
  <si>
    <t xml:space="preserve"> 2025년 소리모아 통기타 강사료 </t>
    <phoneticPr fontId="1" type="noConversion"/>
  </si>
  <si>
    <t>오전이 무료한 언니들, 주야간근무로 시간활용이 애매한 오빠들 상쾌한 아침에 만나봅시다.</t>
  </si>
  <si>
    <t xml:space="preserve">무안군에서 출범하여 매년 무안군 연꽃축제에 참가하고 </t>
    <phoneticPr fontId="1" type="noConversion"/>
  </si>
  <si>
    <t>무안 군공항 버스킹공연으로 관광객들에게 이지역의 통기타문화를 알리고 있습니다.</t>
    <phoneticPr fontId="1" type="noConversion"/>
  </si>
  <si>
    <t xml:space="preserve">해제 갯벌축제, 몽탄전통생활테마파크 공연, 무안 워커블시티 걷기대회, </t>
    <phoneticPr fontId="1" type="noConversion"/>
  </si>
  <si>
    <t>올해는 도청 한옥마을 주민 한마당 축제에서 오룡산자락에 고운 소리를 만족스럽게 선사하고 왔습니다.</t>
    <phoneticPr fontId="1" type="noConversion"/>
  </si>
  <si>
    <t xml:space="preserve">목포에서는 통기타연합회 출범때부터 같이 참여했고 항구축제, 예향문화나들이, </t>
    <phoneticPr fontId="1" type="noConversion"/>
  </si>
  <si>
    <t>대반동 백사장 개장기념 뮤직피크닉에 참가해서 시원한 바다와 목포 시민들과 함께 했습니다.</t>
    <phoneticPr fontId="1" type="noConversion"/>
  </si>
  <si>
    <t xml:space="preserve">영암에서는 팔팔한 달빛축제, 삼호지역 행사와 장애인걷기대회, 지역아동센터에서 </t>
    <phoneticPr fontId="1" type="noConversion"/>
  </si>
  <si>
    <t>어른과 어린이들이 기타와 노래로 신나는 자리를 만들었습니다.</t>
    <phoneticPr fontId="1" type="noConversion"/>
  </si>
  <si>
    <t>이성일선생님의 지도하에 실력도 쑥쑥 진행중입니다.</t>
    <phoneticPr fontId="1" type="noConversion"/>
  </si>
  <si>
    <t>소리모아통기타는</t>
    <phoneticPr fontId="1" type="noConversion"/>
  </si>
  <si>
    <t>2018년 남악복합주민센터 기초반 수강생들로 구성되었습니다.</t>
    <phoneticPr fontId="1" type="noConversion"/>
  </si>
  <si>
    <t xml:space="preserve">무안 목포 영암주민들이 기타소리를 모아, 마음을 모아, 화음을 모아 </t>
    <phoneticPr fontId="1" type="noConversion"/>
  </si>
  <si>
    <t>첫째부터 막내까지 20살차이가 무색할만큼</t>
    <phoneticPr fontId="1" type="noConversion"/>
  </si>
  <si>
    <t>잘 모아서 활동하는 아침 동아리입니다.</t>
    <phoneticPr fontId="1" type="noConversion"/>
  </si>
  <si>
    <t>그대 먼곳에</t>
    <phoneticPr fontId="1" type="noConversion"/>
  </si>
  <si>
    <t>나는 반딧불</t>
    <phoneticPr fontId="1" type="noConversion"/>
  </si>
  <si>
    <t>라라라</t>
    <phoneticPr fontId="1" type="noConversion"/>
  </si>
  <si>
    <t>바람이 불어오는 곳</t>
    <phoneticPr fontId="1" type="noConversion"/>
  </si>
  <si>
    <t>별빛같은 나의 사랑아</t>
    <phoneticPr fontId="1" type="noConversion"/>
  </si>
  <si>
    <t>캠핑송메들리</t>
    <phoneticPr fontId="1" type="noConversion"/>
  </si>
  <si>
    <t>꽃집아가씨</t>
    <phoneticPr fontId="1" type="noConversion"/>
  </si>
  <si>
    <t>여고졸업반</t>
    <phoneticPr fontId="1" type="noConversion"/>
  </si>
  <si>
    <t>트로트</t>
    <phoneticPr fontId="1" type="noConversion"/>
  </si>
  <si>
    <t>트로트메들리</t>
    <phoneticPr fontId="1" type="noConversion"/>
  </si>
  <si>
    <t>한잔해</t>
    <phoneticPr fontId="1" type="noConversion"/>
  </si>
  <si>
    <t>찐이야</t>
    <phoneticPr fontId="1" type="noConversion"/>
  </si>
  <si>
    <t>나불도연가</t>
    <phoneticPr fontId="1" type="noConversion"/>
  </si>
  <si>
    <t>나는 문제없어</t>
    <phoneticPr fontId="1" type="noConversion"/>
  </si>
  <si>
    <t>혼가가 아닌 나</t>
    <phoneticPr fontId="1" type="noConversion"/>
  </si>
  <si>
    <t>그대와의 노래</t>
    <phoneticPr fontId="1" type="noConversion"/>
  </si>
  <si>
    <t>그대와 함께</t>
    <phoneticPr fontId="1" type="noConversion"/>
  </si>
  <si>
    <t>목로주점</t>
    <phoneticPr fontId="1" type="noConversion"/>
  </si>
  <si>
    <t>사랑이여</t>
    <phoneticPr fontId="1" type="noConversion"/>
  </si>
  <si>
    <t>풍선</t>
    <phoneticPr fontId="1" type="noConversion"/>
  </si>
  <si>
    <t>조용한 노래</t>
    <phoneticPr fontId="1" type="noConversion"/>
  </si>
  <si>
    <t>경쾌한 노래</t>
    <phoneticPr fontId="1" type="noConversion"/>
  </si>
  <si>
    <t>추억의 노래</t>
    <phoneticPr fontId="1" type="noConversion"/>
  </si>
  <si>
    <t>봉사곡</t>
    <phoneticPr fontId="1" type="noConversion"/>
  </si>
  <si>
    <t>바램</t>
    <phoneticPr fontId="1" type="noConversion"/>
  </si>
  <si>
    <t>레몬트리</t>
    <phoneticPr fontId="1" type="noConversion"/>
  </si>
  <si>
    <t>아모르파티</t>
    <phoneticPr fontId="1" type="noConversion"/>
  </si>
  <si>
    <t>26년 소리모아 수업 희망곡</t>
    <phoneticPr fontId="1" type="noConversion"/>
  </si>
  <si>
    <t>바윗돌-정오차</t>
    <phoneticPr fontId="1" type="noConversion"/>
  </si>
  <si>
    <t>쥴리아-컨츄리꼬꼬</t>
    <phoneticPr fontId="1" type="noConversion"/>
  </si>
  <si>
    <t>진달래꽃-마야</t>
    <phoneticPr fontId="1" type="noConversion"/>
  </si>
  <si>
    <t>백일몽-쎄시봉OST</t>
    <phoneticPr fontId="1" type="noConversion"/>
  </si>
  <si>
    <t>사랑인가 봅니다-박승화</t>
    <phoneticPr fontId="1" type="noConversion"/>
  </si>
  <si>
    <t>그대에게-무한궤도</t>
    <phoneticPr fontId="1" type="noConversion"/>
  </si>
  <si>
    <t>너-이종용</t>
    <phoneticPr fontId="1" type="noConversion"/>
  </si>
  <si>
    <t>Holiday-스콜피언스</t>
    <phoneticPr fontId="1" type="noConversion"/>
  </si>
  <si>
    <t>piano man-빌리조엘</t>
    <phoneticPr fontId="1" type="noConversion"/>
  </si>
  <si>
    <t>사랑하게 될 줄 알았어-전미도</t>
    <phoneticPr fontId="1" type="noConversion"/>
  </si>
  <si>
    <t>오 해피-컨츄리꼬꼬</t>
    <phoneticPr fontId="1" type="noConversion"/>
  </si>
  <si>
    <t>니가 참 좋아-10Cm.원곡 쥬얼리</t>
    <phoneticPr fontId="1" type="noConversion"/>
  </si>
  <si>
    <t>오랜날 오랜밤-악동뮤지션</t>
    <phoneticPr fontId="1" type="noConversion"/>
  </si>
  <si>
    <t>사랑했지만-김광석</t>
    <phoneticPr fontId="1" type="noConversion"/>
  </si>
  <si>
    <t>사랑은 봄비처럼 이별은 겨울비처럼-임현정</t>
    <phoneticPr fontId="1" type="noConversion"/>
  </si>
  <si>
    <t>어디서 무엇이 되어 다시 만나랴-유심초</t>
    <phoneticPr fontId="1" type="noConversion"/>
  </si>
  <si>
    <t>내게도 사랑이-함중아</t>
    <phoneticPr fontId="1" type="noConversion"/>
  </si>
  <si>
    <t>&lt;소리모아 통기타&gt; 동아리 가입 안내</t>
    <phoneticPr fontId="1" type="noConversion"/>
  </si>
  <si>
    <t>신청서</t>
    <phoneticPr fontId="1" type="noConversion"/>
  </si>
  <si>
    <r>
      <t>이름</t>
    </r>
    <r>
      <rPr>
        <b/>
        <u/>
        <sz val="13"/>
        <color rgb="FF000000"/>
        <rFont val="맑은 고딕"/>
        <family val="3"/>
        <charset val="129"/>
        <scheme val="major"/>
      </rPr>
      <t xml:space="preserve">              </t>
    </r>
    <r>
      <rPr>
        <b/>
        <sz val="13"/>
        <color rgb="FF000000"/>
        <rFont val="맑은 고딕"/>
        <family val="3"/>
        <charset val="129"/>
        <scheme val="major"/>
      </rPr>
      <t xml:space="preserve"> /주민번호앞자리</t>
    </r>
    <r>
      <rPr>
        <b/>
        <u/>
        <sz val="13"/>
        <color rgb="FF000000"/>
        <rFont val="맑은 고딕"/>
        <family val="3"/>
        <charset val="129"/>
        <scheme val="major"/>
      </rPr>
      <t xml:space="preserve">                </t>
    </r>
    <r>
      <rPr>
        <b/>
        <sz val="13"/>
        <color rgb="FF000000"/>
        <rFont val="맑은 고딕"/>
        <family val="3"/>
        <charset val="129"/>
        <scheme val="major"/>
      </rPr>
      <t xml:space="preserve">  /연락처</t>
    </r>
    <r>
      <rPr>
        <b/>
        <u/>
        <sz val="13"/>
        <color rgb="FF000000"/>
        <rFont val="맑은 고딕"/>
        <family val="3"/>
        <charset val="129"/>
        <scheme val="major"/>
      </rPr>
      <t xml:space="preserve">                       </t>
    </r>
    <r>
      <rPr>
        <b/>
        <sz val="13"/>
        <color rgb="FF000000"/>
        <rFont val="맑은 고딕"/>
        <family val="3"/>
        <charset val="129"/>
        <scheme val="major"/>
      </rPr>
      <t xml:space="preserve"> /                     </t>
    </r>
    <phoneticPr fontId="1" type="noConversion"/>
  </si>
  <si>
    <t>서기에게</t>
    <phoneticPr fontId="1" type="noConversion"/>
  </si>
  <si>
    <r>
      <t xml:space="preserve">주소 </t>
    </r>
    <r>
      <rPr>
        <b/>
        <u/>
        <sz val="13"/>
        <color rgb="FF000000"/>
        <rFont val="맑은 고딕"/>
        <family val="3"/>
        <charset val="129"/>
        <scheme val="major"/>
      </rPr>
      <t xml:space="preserve">                                         </t>
    </r>
    <r>
      <rPr>
        <b/>
        <sz val="13"/>
        <color rgb="FF000000"/>
        <rFont val="맑은 고딕"/>
        <family val="3"/>
        <charset val="129"/>
        <scheme val="major"/>
      </rPr>
      <t>&lt;무안군 동아리실,평생학습동아리 신청시 필요&gt;</t>
    </r>
    <phoneticPr fontId="1" type="noConversion"/>
  </si>
  <si>
    <t>가입</t>
    <phoneticPr fontId="1" type="noConversion"/>
  </si>
  <si>
    <t>2018.4월~. 현 20명 내외.무안군 삼향읍과 인근 지역에 거주하며 통기타 중급 이상.</t>
    <phoneticPr fontId="1" type="noConversion"/>
  </si>
  <si>
    <t>매년 봉사활동, 행사, 재량발표회 참여 중. 공연시 보면대는 각자 판보면대로 준비.</t>
    <phoneticPr fontId="1" type="noConversion"/>
  </si>
  <si>
    <t>입금된 회비나 레슨비는 반환하지 않음. 악보파일철은             으로 준비해 주세요.</t>
    <phoneticPr fontId="1" type="noConversion"/>
  </si>
  <si>
    <t>입회비</t>
    <phoneticPr fontId="1" type="noConversion"/>
  </si>
  <si>
    <r>
      <t>입회비-</t>
    </r>
    <r>
      <rPr>
        <b/>
        <sz val="13"/>
        <color rgb="FF0070C0"/>
        <rFont val="맑은 고딕"/>
        <family val="3"/>
        <charset val="129"/>
        <scheme val="minor"/>
      </rPr>
      <t>30,000</t>
    </r>
    <r>
      <rPr>
        <b/>
        <sz val="13"/>
        <color rgb="FF000000"/>
        <rFont val="맑은 고딕"/>
        <family val="3"/>
        <charset val="129"/>
        <scheme val="minor"/>
      </rPr>
      <t>(첫 가입시 1회만 납부)</t>
    </r>
    <phoneticPr fontId="1" type="noConversion"/>
  </si>
  <si>
    <t>(의무)</t>
    <phoneticPr fontId="1" type="noConversion"/>
  </si>
  <si>
    <r>
      <t xml:space="preserve">매월 회비-5,000(연 선납으로 </t>
    </r>
    <r>
      <rPr>
        <b/>
        <sz val="13"/>
        <color rgb="FF0070C0"/>
        <rFont val="맑은 고딕"/>
        <family val="3"/>
        <charset val="129"/>
        <scheme val="minor"/>
      </rPr>
      <t>60,000</t>
    </r>
    <r>
      <rPr>
        <b/>
        <sz val="13"/>
        <color rgb="FF000000"/>
        <rFont val="맑은 고딕"/>
        <family val="3"/>
        <charset val="129"/>
        <scheme val="minor"/>
      </rPr>
      <t>)</t>
    </r>
    <phoneticPr fontId="1" type="noConversion"/>
  </si>
  <si>
    <t>회비계좌</t>
    <phoneticPr fontId="1" type="noConversion"/>
  </si>
  <si>
    <t>카카오뱅크 7979-74-23719 총무 이정우(첫 가입 시. 가입비+1년 회비)</t>
    <phoneticPr fontId="1" type="noConversion"/>
  </si>
  <si>
    <t xml:space="preserve">레슨 </t>
    <phoneticPr fontId="1" type="noConversion"/>
  </si>
  <si>
    <t>가입 후 희망자에 한함</t>
    <phoneticPr fontId="1" type="noConversion"/>
  </si>
  <si>
    <t>(희망자)</t>
    <phoneticPr fontId="1" type="noConversion"/>
  </si>
  <si>
    <r>
      <t xml:space="preserve">매월 </t>
    </r>
    <r>
      <rPr>
        <b/>
        <u/>
        <sz val="13"/>
        <color rgb="FF0070C0"/>
        <rFont val="맑은 고딕"/>
        <family val="3"/>
        <charset val="129"/>
        <scheme val="minor"/>
      </rPr>
      <t>35,000</t>
    </r>
    <r>
      <rPr>
        <b/>
        <sz val="13"/>
        <color rgb="FF000000"/>
        <rFont val="맑은 고딕"/>
        <family val="3"/>
        <charset val="129"/>
        <scheme val="minor"/>
      </rPr>
      <t>~</t>
    </r>
    <r>
      <rPr>
        <sz val="13"/>
        <color rgb="FF000000"/>
        <rFont val="맑은 고딕"/>
        <family val="3"/>
        <charset val="129"/>
        <scheme val="minor"/>
      </rPr>
      <t>40,000</t>
    </r>
    <r>
      <rPr>
        <b/>
        <sz val="13"/>
        <color rgb="FF000000"/>
        <rFont val="맑은 고딕"/>
        <family val="3"/>
        <charset val="129"/>
        <scheme val="minor"/>
      </rPr>
      <t>(월초 선납. 레슨인원과 운영상태에 따라 변동가능)</t>
    </r>
    <phoneticPr fontId="1" type="noConversion"/>
  </si>
  <si>
    <t>레슨계좌</t>
    <phoneticPr fontId="1" type="noConversion"/>
  </si>
  <si>
    <t>카카오뱅크 7979-71-92634 총무 이정우(매월 첫주)</t>
    <phoneticPr fontId="1" type="noConversion"/>
  </si>
  <si>
    <r>
      <t xml:space="preserve">시간 : </t>
    </r>
    <r>
      <rPr>
        <b/>
        <sz val="13"/>
        <color rgb="FFFF0000"/>
        <rFont val="맑은 고딕"/>
        <family val="3"/>
        <charset val="129"/>
        <scheme val="minor"/>
      </rPr>
      <t>화요일 9시 반~11시 반</t>
    </r>
    <r>
      <rPr>
        <b/>
        <sz val="13"/>
        <color rgb="FF000000"/>
        <rFont val="맑은 고딕"/>
        <family val="3"/>
        <charset val="129"/>
        <scheme val="minor"/>
      </rPr>
      <t>-이성일 선생님(무안읍 칸타빌레 실용음악학원 운영)</t>
    </r>
    <phoneticPr fontId="1" type="noConversion"/>
  </si>
  <si>
    <r>
      <t xml:space="preserve">장소 : 무안군 삼향읍 남악4로 53. </t>
    </r>
    <r>
      <rPr>
        <b/>
        <sz val="13"/>
        <color rgb="FFFF0000"/>
        <rFont val="맑은 고딕"/>
        <family val="3"/>
        <charset val="129"/>
        <scheme val="minor"/>
      </rPr>
      <t>챠밍팩토리 3층.</t>
    </r>
    <phoneticPr fontId="1" type="noConversion"/>
  </si>
  <si>
    <t>정기모임</t>
    <phoneticPr fontId="1" type="noConversion"/>
  </si>
  <si>
    <r>
      <t xml:space="preserve">시간 : </t>
    </r>
    <r>
      <rPr>
        <b/>
        <sz val="13"/>
        <color rgb="FFFF0000"/>
        <rFont val="맑은 고딕"/>
        <family val="3"/>
        <charset val="129"/>
        <scheme val="minor"/>
      </rPr>
      <t>정기:매주 목요일 9시반~11시반</t>
    </r>
    <r>
      <rPr>
        <b/>
        <sz val="13"/>
        <color rgb="FF000000"/>
        <rFont val="맑은 고딕"/>
        <family val="3"/>
        <charset val="129"/>
        <scheme val="minor"/>
      </rPr>
      <t xml:space="preserve"> + 자율:금요일 9시반~11시반</t>
    </r>
    <phoneticPr fontId="1" type="noConversion"/>
  </si>
  <si>
    <r>
      <t xml:space="preserve">장소 :삼향읍 남악3로 40 </t>
    </r>
    <r>
      <rPr>
        <b/>
        <sz val="13"/>
        <color rgb="FFFF0000"/>
        <rFont val="맑은 고딕"/>
        <family val="3"/>
        <charset val="129"/>
        <scheme val="minor"/>
      </rPr>
      <t>남악복합주민센터 4층 동아리2실</t>
    </r>
    <phoneticPr fontId="1" type="noConversion"/>
  </si>
  <si>
    <t xml:space="preserve">연락처 </t>
    <phoneticPr fontId="1" type="noConversion"/>
  </si>
  <si>
    <t>회장   박순연 010-6797-7454</t>
    <phoneticPr fontId="1" type="noConversion"/>
  </si>
  <si>
    <t>총무   이정우 010-7608-1835 / 서기   임애지 010-4425-6749</t>
    <phoneticPr fontId="1" type="noConversion"/>
  </si>
  <si>
    <t>가입 시</t>
    <phoneticPr fontId="1" type="noConversion"/>
  </si>
  <si>
    <t>소리모아 전체 카톡방+소리모아 밴드+소리모아 레슨 카톡방에 초대됩니다.</t>
    <phoneticPr fontId="1" type="noConversion"/>
  </si>
  <si>
    <t xml:space="preserve">https://band.us/band/70490428  </t>
    <phoneticPr fontId="1" type="noConversion"/>
  </si>
  <si>
    <t>통기타 동아리&lt;소리모아&gt;-연락처, 수업악보, 행사 동영상 등 공유</t>
    <phoneticPr fontId="1" type="noConversion"/>
  </si>
  <si>
    <t>김수경</t>
    <phoneticPr fontId="1" type="noConversion"/>
  </si>
  <si>
    <t>임동훈</t>
    <phoneticPr fontId="1" type="noConversion"/>
  </si>
  <si>
    <t>2026 레슨비</t>
    <phoneticPr fontId="1" type="noConversion"/>
  </si>
  <si>
    <t>5.19
4월 강사료</t>
    <phoneticPr fontId="1" type="noConversion"/>
  </si>
  <si>
    <t>5월분</t>
    <phoneticPr fontId="1" type="noConversion"/>
  </si>
  <si>
    <t>6월분</t>
    <phoneticPr fontId="1" type="noConversion"/>
  </si>
  <si>
    <t>5.29
5월 강사료
328,320</t>
    <phoneticPr fontId="1" type="noConversion"/>
  </si>
  <si>
    <t>6.2
31,680</t>
    <phoneticPr fontId="1" type="noConversion"/>
  </si>
  <si>
    <t>총 21주 중</t>
    <phoneticPr fontId="1" type="noConversion"/>
  </si>
  <si>
    <t>21주X</t>
    <phoneticPr fontId="1" type="noConversion"/>
  </si>
  <si>
    <t>초과</t>
    <phoneticPr fontId="1" type="noConversion"/>
  </si>
  <si>
    <t>무안</t>
    <phoneticPr fontId="1" type="noConversion"/>
  </si>
  <si>
    <t>소리모아</t>
    <phoneticPr fontId="1" type="noConversion"/>
  </si>
  <si>
    <t>선생님통장에</t>
    <phoneticPr fontId="1" type="noConversion"/>
  </si>
  <si>
    <t>4월분</t>
    <phoneticPr fontId="1" type="noConversion"/>
  </si>
  <si>
    <t>무안군에 4월분으로 보고함</t>
    <phoneticPr fontId="1" type="noConversion"/>
  </si>
  <si>
    <t>무안군에 5월분으로 보고함</t>
  </si>
  <si>
    <t>무안군에 6월분으로 보고함</t>
  </si>
  <si>
    <t>무안군에 7월분으로 보고함</t>
  </si>
  <si>
    <t>무안군에 8월분으로 보고함</t>
  </si>
  <si>
    <t>무안군에 9월분으로 보고함</t>
  </si>
  <si>
    <t>무안군에 10월분으로 보고함</t>
  </si>
  <si>
    <t>소리모아 5월초 출금</t>
    <phoneticPr fontId="1" type="noConversion"/>
  </si>
  <si>
    <t>소리모아 6월초 출금</t>
  </si>
  <si>
    <t>서기 청구분</t>
    <phoneticPr fontId="1" type="noConversion"/>
  </si>
  <si>
    <t>X</t>
    <phoneticPr fontId="1" type="noConversion"/>
  </si>
  <si>
    <t>X</t>
    <phoneticPr fontId="1" type="noConversion"/>
  </si>
  <si>
    <t>총 초과분</t>
    <phoneticPr fontId="1" type="noConversion"/>
  </si>
  <si>
    <t>8X350,000=2,800,000</t>
    <phoneticPr fontId="1" type="noConversion"/>
  </si>
  <si>
    <t>실제지급</t>
    <phoneticPr fontId="1" type="noConversion"/>
  </si>
  <si>
    <t>9,12월 5주분</t>
    <phoneticPr fontId="1" type="noConversion"/>
  </si>
  <si>
    <t>출금예정일</t>
    <phoneticPr fontId="1" type="noConversion"/>
  </si>
  <si>
    <t>총 3040000 드려야 함</t>
    <phoneticPr fontId="1" type="noConversion"/>
  </si>
  <si>
    <t xml:space="preserve">12월 초에 </t>
    <phoneticPr fontId="1" type="noConversion"/>
  </si>
  <si>
    <t>5만원 드려야함</t>
    <phoneticPr fontId="1" type="noConversion"/>
  </si>
  <si>
    <t xml:space="preserve">5만원 </t>
    <phoneticPr fontId="1" type="noConversion"/>
  </si>
  <si>
    <t>초과함</t>
    <phoneticPr fontId="1" type="noConversion"/>
  </si>
  <si>
    <t>7월분</t>
    <phoneticPr fontId="1" type="noConversion"/>
  </si>
  <si>
    <t>6.3O</t>
    <phoneticPr fontId="1" type="noConversion"/>
  </si>
  <si>
    <t>5.29//6.2</t>
    <phoneticPr fontId="1" type="noConversion"/>
  </si>
  <si>
    <t>소리모아 6.30 출금</t>
    <phoneticPr fontId="1" type="noConversion"/>
  </si>
  <si>
    <t>소리모아 7.30 출금</t>
    <phoneticPr fontId="1" type="noConversion"/>
  </si>
  <si>
    <t>소리모아 8.25 출금</t>
    <phoneticPr fontId="1" type="noConversion"/>
  </si>
  <si>
    <t>소리모아 9.30 출금</t>
    <phoneticPr fontId="1" type="noConversion"/>
  </si>
  <si>
    <t>소리모아 10.27 출금</t>
    <phoneticPr fontId="1" type="noConversion"/>
  </si>
  <si>
    <t>소리모아 11월 초쯤 출금</t>
    <phoneticPr fontId="1" type="noConversion"/>
  </si>
  <si>
    <t>무안 5월3주</t>
    <phoneticPr fontId="1" type="noConversion"/>
  </si>
  <si>
    <t>무안 4월 5.19</t>
    <phoneticPr fontId="1" type="noConversion"/>
  </si>
  <si>
    <t>무안6월 5주</t>
    <phoneticPr fontId="1" type="noConversion"/>
  </si>
  <si>
    <t>1주</t>
    <phoneticPr fontId="1" type="noConversion"/>
  </si>
  <si>
    <t>3주</t>
    <phoneticPr fontId="1" type="noConversion"/>
  </si>
  <si>
    <t>5주</t>
    <phoneticPr fontId="1" type="noConversion"/>
  </si>
  <si>
    <r>
      <t>5월/</t>
    </r>
    <r>
      <rPr>
        <b/>
        <sz val="11"/>
        <color rgb="FF00B050"/>
        <rFont val="맑은 고딕"/>
        <family val="3"/>
        <charset val="129"/>
        <scheme val="minor"/>
      </rPr>
      <t>4월</t>
    </r>
    <phoneticPr fontId="1" type="noConversion"/>
  </si>
  <si>
    <r>
      <t>6월/</t>
    </r>
    <r>
      <rPr>
        <b/>
        <sz val="11"/>
        <color rgb="FF00B050"/>
        <rFont val="맑은 고딕"/>
        <family val="3"/>
        <charset val="129"/>
        <scheme val="minor"/>
      </rPr>
      <t>5월</t>
    </r>
    <phoneticPr fontId="1" type="noConversion"/>
  </si>
  <si>
    <r>
      <t>7월/</t>
    </r>
    <r>
      <rPr>
        <b/>
        <sz val="11"/>
        <color rgb="FF00B050"/>
        <rFont val="맑은 고딕"/>
        <family val="3"/>
        <charset val="129"/>
        <scheme val="minor"/>
      </rPr>
      <t>6월</t>
    </r>
    <phoneticPr fontId="1" type="noConversion"/>
  </si>
  <si>
    <r>
      <t>8월/</t>
    </r>
    <r>
      <rPr>
        <b/>
        <sz val="11"/>
        <color rgb="FF00B050"/>
        <rFont val="맑은 고딕"/>
        <family val="3"/>
        <charset val="129"/>
        <scheme val="minor"/>
      </rPr>
      <t>7월</t>
    </r>
    <phoneticPr fontId="1" type="noConversion"/>
  </si>
  <si>
    <t>4주</t>
    <phoneticPr fontId="1" type="noConversion"/>
  </si>
  <si>
    <r>
      <t>9월/</t>
    </r>
    <r>
      <rPr>
        <b/>
        <sz val="11"/>
        <color rgb="FF00B050"/>
        <rFont val="맑은 고딕"/>
        <family val="3"/>
        <charset val="129"/>
        <scheme val="minor"/>
      </rPr>
      <t>8월</t>
    </r>
    <phoneticPr fontId="1" type="noConversion"/>
  </si>
  <si>
    <t>4주</t>
    <phoneticPr fontId="1" type="noConversion"/>
  </si>
  <si>
    <r>
      <t>10월/</t>
    </r>
    <r>
      <rPr>
        <b/>
        <sz val="11"/>
        <color rgb="FF00B050"/>
        <rFont val="맑은 고딕"/>
        <family val="3"/>
        <charset val="129"/>
        <scheme val="minor"/>
      </rPr>
      <t>9월</t>
    </r>
    <phoneticPr fontId="1" type="noConversion"/>
  </si>
  <si>
    <t>무안군 횟수</t>
    <phoneticPr fontId="1" type="noConversion"/>
  </si>
  <si>
    <t>소득+지방소득세</t>
    <phoneticPr fontId="1" type="noConversion"/>
  </si>
  <si>
    <t>초과금액</t>
    <phoneticPr fontId="1" type="noConversion"/>
  </si>
  <si>
    <r>
      <rPr>
        <b/>
        <sz val="11"/>
        <color rgb="FFFF99CC"/>
        <rFont val="맑은 고딕"/>
        <family val="3"/>
        <charset val="129"/>
        <scheme val="minor"/>
      </rPr>
      <t>소리/</t>
    </r>
    <r>
      <rPr>
        <b/>
        <sz val="11"/>
        <color rgb="FF00B050"/>
        <rFont val="맑은 고딕"/>
        <family val="3"/>
        <charset val="129"/>
        <scheme val="minor"/>
      </rPr>
      <t>무안군</t>
    </r>
    <phoneticPr fontId="1" type="noConversion"/>
  </si>
  <si>
    <r>
      <rPr>
        <b/>
        <sz val="11"/>
        <color rgb="FFFF99CC"/>
        <rFont val="맑은 고딕"/>
        <family val="3"/>
        <charset val="129"/>
        <scheme val="minor"/>
      </rPr>
      <t>소리/</t>
    </r>
    <r>
      <rPr>
        <b/>
        <sz val="11"/>
        <color rgb="FF00B050"/>
        <rFont val="맑은 고딕"/>
        <family val="3"/>
        <charset val="129"/>
        <scheme val="minor"/>
      </rPr>
      <t>무안군</t>
    </r>
    <phoneticPr fontId="1" type="noConversion"/>
  </si>
  <si>
    <t>무안군에 청구금</t>
    <phoneticPr fontId="1" type="noConversion"/>
  </si>
  <si>
    <r>
      <t>5월/</t>
    </r>
    <r>
      <rPr>
        <b/>
        <sz val="11"/>
        <color rgb="FF00B050"/>
        <rFont val="맑은 고딕"/>
        <family val="3"/>
        <charset val="129"/>
        <scheme val="minor"/>
      </rPr>
      <t>4월말</t>
    </r>
    <phoneticPr fontId="1" type="noConversion"/>
  </si>
  <si>
    <r>
      <t>6월/</t>
    </r>
    <r>
      <rPr>
        <b/>
        <sz val="11"/>
        <color rgb="FF00B050"/>
        <rFont val="맑은 고딕"/>
        <family val="3"/>
        <charset val="129"/>
        <scheme val="minor"/>
      </rPr>
      <t>5월말</t>
    </r>
    <phoneticPr fontId="1" type="noConversion"/>
  </si>
  <si>
    <r>
      <t>7월/</t>
    </r>
    <r>
      <rPr>
        <b/>
        <sz val="11"/>
        <color rgb="FF00B050"/>
        <rFont val="맑은 고딕"/>
        <family val="3"/>
        <charset val="129"/>
        <scheme val="minor"/>
      </rPr>
      <t>6월말</t>
    </r>
    <phoneticPr fontId="1" type="noConversion"/>
  </si>
  <si>
    <r>
      <t>8월/</t>
    </r>
    <r>
      <rPr>
        <b/>
        <sz val="11"/>
        <color rgb="FF00B050"/>
        <rFont val="맑은 고딕"/>
        <family val="3"/>
        <charset val="129"/>
        <scheme val="minor"/>
      </rPr>
      <t>7월말</t>
    </r>
    <phoneticPr fontId="1" type="noConversion"/>
  </si>
  <si>
    <r>
      <t>9월/</t>
    </r>
    <r>
      <rPr>
        <b/>
        <sz val="11"/>
        <color rgb="FF00B050"/>
        <rFont val="맑은 고딕"/>
        <family val="3"/>
        <charset val="129"/>
        <scheme val="minor"/>
      </rPr>
      <t>8월말</t>
    </r>
    <phoneticPr fontId="1" type="noConversion"/>
  </si>
  <si>
    <r>
      <t>10월/</t>
    </r>
    <r>
      <rPr>
        <b/>
        <sz val="11"/>
        <color rgb="FF00B050"/>
        <rFont val="맑은 고딕"/>
        <family val="3"/>
        <charset val="129"/>
        <scheme val="minor"/>
      </rPr>
      <t>9월말</t>
    </r>
    <phoneticPr fontId="1" type="noConversion"/>
  </si>
  <si>
    <r>
      <rPr>
        <b/>
        <sz val="11"/>
        <color rgb="FFFF99CC"/>
        <rFont val="맑은 고딕"/>
        <family val="3"/>
        <charset val="129"/>
        <scheme val="minor"/>
      </rPr>
      <t>11월</t>
    </r>
    <r>
      <rPr>
        <b/>
        <sz val="11"/>
        <color rgb="FF00B050"/>
        <rFont val="맑은 고딕"/>
        <family val="3"/>
        <charset val="129"/>
        <scheme val="minor"/>
      </rPr>
      <t>/10월말</t>
    </r>
    <phoneticPr fontId="1" type="noConversion"/>
  </si>
  <si>
    <t>12월</t>
    <phoneticPr fontId="1" type="noConversion"/>
  </si>
  <si>
    <t>소리</t>
    <phoneticPr fontId="1" type="noConversion"/>
  </si>
  <si>
    <t>11월 강사료</t>
    <phoneticPr fontId="1" type="noConversion"/>
  </si>
  <si>
    <t>12월 강사료</t>
    <phoneticPr fontId="1" type="noConversion"/>
  </si>
  <si>
    <t>9월 5째주 분</t>
    <phoneticPr fontId="1" type="noConversion"/>
  </si>
  <si>
    <t>12월 5째주 분</t>
    <phoneticPr fontId="1" type="noConversion"/>
  </si>
  <si>
    <t>1월 이월 7만원</t>
    <phoneticPr fontId="1" type="noConversion"/>
  </si>
  <si>
    <t>로 입금</t>
    <phoneticPr fontId="1" type="noConversion"/>
  </si>
  <si>
    <t>로 입금</t>
    <phoneticPr fontId="1" type="noConversion"/>
  </si>
  <si>
    <t>으로 입금</t>
    <phoneticPr fontId="1" type="noConversion"/>
  </si>
  <si>
    <t>초과분</t>
    <phoneticPr fontId="1" type="noConversion"/>
  </si>
  <si>
    <t>27.1월</t>
    <phoneticPr fontId="1" type="noConversion"/>
  </si>
  <si>
    <t>35만</t>
    <phoneticPr fontId="1" type="noConversion"/>
  </si>
  <si>
    <t>7만</t>
    <phoneticPr fontId="1" type="noConversion"/>
  </si>
  <si>
    <t>23만</t>
    <phoneticPr fontId="1" type="noConversion"/>
  </si>
  <si>
    <t>2회</t>
    <phoneticPr fontId="1" type="noConversion"/>
  </si>
  <si>
    <t>24만</t>
    <phoneticPr fontId="1" type="noConversion"/>
  </si>
  <si>
    <t>9,12월 5주분</t>
    <phoneticPr fontId="1" type="noConversion"/>
  </si>
  <si>
    <t>초과890,000</t>
    <phoneticPr fontId="1" type="noConversion"/>
  </si>
  <si>
    <t>총 23회</t>
    <phoneticPr fontId="1" type="noConversion"/>
  </si>
  <si>
    <t>강사료 정산</t>
    <phoneticPr fontId="1" type="noConversion"/>
  </si>
  <si>
    <t>26소리+무안군</t>
    <phoneticPr fontId="1" type="noConversion"/>
  </si>
  <si>
    <r>
      <rPr>
        <b/>
        <sz val="11"/>
        <color rgb="FFFF99CC"/>
        <rFont val="맑은 고딕"/>
        <family val="3"/>
        <charset val="129"/>
        <scheme val="minor"/>
      </rPr>
      <t>23만/</t>
    </r>
    <r>
      <rPr>
        <b/>
        <sz val="11"/>
        <color rgb="FF00B050"/>
        <rFont val="맑은 고딕"/>
        <family val="3"/>
        <charset val="129"/>
        <scheme val="minor"/>
      </rPr>
      <t>120,000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</si>
</sst>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mm&quot;월&quot;\ dd&quot;일&quot;"/>
    <numFmt numFmtId="177" formatCode="m&quot;/&quot;d;@"/>
    <numFmt numFmtId="178" formatCode="###,##0"/>
    <numFmt numFmtId="179" formatCode="0_);[Red]\(0\)"/>
    <numFmt numFmtId="180" formatCode="[$-F400]h:mm:ss\ AM/PM"/>
  </numFmts>
  <fonts count="7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rgb="FFC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3"/>
      <color rgb="FF000000"/>
      <name val="Arial"/>
      <family val="2"/>
    </font>
    <font>
      <sz val="13"/>
      <color rgb="FF000000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  <font>
      <b/>
      <sz val="10"/>
      <name val="Arial"/>
      <family val="2"/>
    </font>
    <font>
      <sz val="14"/>
      <color rgb="FFFF0000"/>
      <name val="맑은 고딕"/>
      <family val="3"/>
      <charset val="129"/>
      <scheme val="minor"/>
    </font>
    <font>
      <sz val="14"/>
      <color rgb="FF0070C0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4"/>
      <color rgb="FFC00000"/>
      <name val="맑은 고딕"/>
      <family val="3"/>
      <charset val="129"/>
      <scheme val="minor"/>
    </font>
    <font>
      <b/>
      <sz val="14"/>
      <color rgb="FFC00000"/>
      <name val="맑은 고딕"/>
      <family val="3"/>
      <charset val="129"/>
      <scheme val="minor"/>
    </font>
    <font>
      <sz val="14"/>
      <color theme="1"/>
      <name val="돋움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4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i/>
      <sz val="14"/>
      <color rgb="FF00000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7"/>
      <color theme="1"/>
      <name val="맑은 고딕"/>
      <family val="3"/>
      <charset val="129"/>
      <scheme val="minor"/>
    </font>
    <font>
      <b/>
      <sz val="17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6"/>
      <color theme="1"/>
      <name val="HY견고딕"/>
      <family val="1"/>
      <charset val="129"/>
    </font>
    <font>
      <b/>
      <sz val="12"/>
      <color theme="1"/>
      <name val="HY견고딕"/>
      <family val="1"/>
      <charset val="129"/>
    </font>
    <font>
      <sz val="12"/>
      <color theme="1"/>
      <name val="맑은 고딕"/>
      <family val="3"/>
      <charset val="129"/>
      <scheme val="major"/>
    </font>
    <font>
      <sz val="12"/>
      <color theme="1"/>
      <name val="HY견고딕"/>
      <family val="1"/>
      <charset val="129"/>
    </font>
    <font>
      <sz val="18"/>
      <color theme="1"/>
      <name val="HY견고딕"/>
      <family val="1"/>
      <charset val="129"/>
    </font>
    <font>
      <sz val="16"/>
      <color theme="1"/>
      <name val="맑은 고딕"/>
      <family val="2"/>
      <charset val="129"/>
      <scheme val="major"/>
    </font>
    <font>
      <sz val="20"/>
      <color theme="1"/>
      <name val="맑은 고딕"/>
      <family val="3"/>
      <charset val="129"/>
      <scheme val="major"/>
    </font>
    <font>
      <sz val="28"/>
      <color theme="1"/>
      <name val="HY견고딕"/>
      <family val="1"/>
      <charset val="129"/>
    </font>
    <font>
      <sz val="24"/>
      <color rgb="FF000000"/>
      <name val="HS산토끼체"/>
      <family val="3"/>
      <charset val="129"/>
    </font>
    <font>
      <b/>
      <sz val="13"/>
      <color theme="1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ajor"/>
    </font>
    <font>
      <b/>
      <u/>
      <sz val="13"/>
      <color rgb="FF000000"/>
      <name val="맑은 고딕"/>
      <family val="3"/>
      <charset val="129"/>
      <scheme val="major"/>
    </font>
    <font>
      <b/>
      <sz val="13"/>
      <color rgb="FF0070C0"/>
      <name val="맑은 고딕"/>
      <family val="3"/>
      <charset val="129"/>
      <scheme val="minor"/>
    </font>
    <font>
      <b/>
      <u/>
      <sz val="13"/>
      <color rgb="FF0070C0"/>
      <name val="맑은 고딕"/>
      <family val="3"/>
      <charset val="129"/>
      <scheme val="minor"/>
    </font>
    <font>
      <b/>
      <sz val="13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3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color rgb="FFFF99CC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b/>
      <i/>
      <sz val="1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FF3FD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5BFE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AFF1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</cellStyleXfs>
  <cellXfs count="498">
    <xf numFmtId="0" fontId="0" fillId="0" borderId="0" xfId="0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1" fontId="3" fillId="2" borderId="7" xfId="0" applyNumberFormat="1" applyFont="1" applyFill="1" applyBorder="1" applyAlignment="1">
      <alignment horizontal="right" vertical="center"/>
    </xf>
    <xf numFmtId="41" fontId="3" fillId="2" borderId="8" xfId="0" applyNumberFormat="1" applyFont="1" applyFill="1" applyBorder="1" applyAlignment="1">
      <alignment horizontal="right" vertical="center"/>
    </xf>
    <xf numFmtId="41" fontId="3" fillId="2" borderId="9" xfId="0" applyNumberFormat="1" applyFont="1" applyFill="1" applyBorder="1" applyAlignment="1">
      <alignment horizontal="right" vertical="center"/>
    </xf>
    <xf numFmtId="41" fontId="0" fillId="0" borderId="17" xfId="0" applyNumberFormat="1" applyBorder="1" applyAlignment="1">
      <alignment horizontal="right" vertical="center"/>
    </xf>
    <xf numFmtId="41" fontId="0" fillId="0" borderId="18" xfId="0" applyNumberFormat="1" applyBorder="1" applyAlignment="1">
      <alignment horizontal="right" vertical="center"/>
    </xf>
    <xf numFmtId="41" fontId="0" fillId="0" borderId="19" xfId="0" applyNumberFormat="1" applyBorder="1" applyAlignment="1">
      <alignment horizontal="right" vertical="center"/>
    </xf>
    <xf numFmtId="41" fontId="4" fillId="3" borderId="3" xfId="0" applyNumberFormat="1" applyFont="1" applyFill="1" applyBorder="1" applyAlignment="1">
      <alignment horizontal="right" vertical="center"/>
    </xf>
    <xf numFmtId="41" fontId="4" fillId="3" borderId="4" xfId="0" applyNumberFormat="1" applyFont="1" applyFill="1" applyBorder="1" applyAlignment="1">
      <alignment horizontal="right" vertical="center"/>
    </xf>
    <xf numFmtId="41" fontId="4" fillId="3" borderId="5" xfId="0" applyNumberFormat="1" applyFont="1" applyFill="1" applyBorder="1" applyAlignment="1">
      <alignment horizontal="right" vertical="center"/>
    </xf>
    <xf numFmtId="41" fontId="5" fillId="3" borderId="15" xfId="0" applyNumberFormat="1" applyFont="1" applyFill="1" applyBorder="1" applyAlignment="1">
      <alignment horizontal="center" vertical="center"/>
    </xf>
    <xf numFmtId="41" fontId="5" fillId="3" borderId="4" xfId="0" applyNumberFormat="1" applyFont="1" applyFill="1" applyBorder="1" applyAlignment="1">
      <alignment horizontal="center" vertical="center"/>
    </xf>
    <xf numFmtId="41" fontId="0" fillId="0" borderId="18" xfId="0" applyNumberFormat="1" applyBorder="1" applyAlignment="1">
      <alignment vertical="center"/>
    </xf>
    <xf numFmtId="41" fontId="5" fillId="3" borderId="5" xfId="0" applyNumberFormat="1" applyFont="1" applyFill="1" applyBorder="1" applyAlignment="1">
      <alignment horizontal="center" vertical="center"/>
    </xf>
    <xf numFmtId="41" fontId="0" fillId="0" borderId="19" xfId="0" applyNumberFormat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4" borderId="24" xfId="0" applyFont="1" applyFill="1" applyBorder="1">
      <alignment vertical="center"/>
    </xf>
    <xf numFmtId="0" fontId="7" fillId="3" borderId="21" xfId="0" applyFont="1" applyFill="1" applyBorder="1" applyAlignment="1">
      <alignment vertical="center" wrapText="1"/>
    </xf>
    <xf numFmtId="0" fontId="7" fillId="3" borderId="22" xfId="0" applyFont="1" applyFill="1" applyBorder="1">
      <alignment vertical="center"/>
    </xf>
    <xf numFmtId="0" fontId="7" fillId="2" borderId="2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right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25" xfId="0" applyFont="1" applyBorder="1" applyAlignment="1">
      <alignment horizontal="center" vertical="center"/>
    </xf>
    <xf numFmtId="177" fontId="13" fillId="0" borderId="25" xfId="0" applyNumberFormat="1" applyFont="1" applyBorder="1" applyAlignment="1">
      <alignment horizontal="center" vertical="center"/>
    </xf>
    <xf numFmtId="41" fontId="13" fillId="0" borderId="25" xfId="1" applyFont="1" applyBorder="1" applyAlignment="1">
      <alignment horizontal="center" vertical="center"/>
    </xf>
    <xf numFmtId="0" fontId="13" fillId="0" borderId="25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0" fillId="0" borderId="28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horizontal="right"/>
    </xf>
    <xf numFmtId="0" fontId="17" fillId="5" borderId="28" xfId="0" applyNumberFormat="1" applyFont="1" applyFill="1" applyBorder="1" applyAlignment="1">
      <alignment horizontal="center" vertical="center"/>
    </xf>
    <xf numFmtId="178" fontId="0" fillId="5" borderId="28" xfId="0" applyNumberFormat="1" applyFont="1" applyFill="1" applyBorder="1" applyAlignment="1">
      <alignment horizontal="right"/>
    </xf>
    <xf numFmtId="177" fontId="13" fillId="2" borderId="25" xfId="0" applyNumberFormat="1" applyFont="1" applyFill="1" applyBorder="1" applyAlignment="1">
      <alignment horizontal="center" vertical="center"/>
    </xf>
    <xf numFmtId="0" fontId="0" fillId="2" borderId="28" xfId="0" applyNumberFormat="1" applyFont="1" applyFill="1" applyBorder="1" applyAlignment="1">
      <alignment vertical="center"/>
    </xf>
    <xf numFmtId="178" fontId="0" fillId="2" borderId="28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177" fontId="13" fillId="6" borderId="25" xfId="0" applyNumberFormat="1" applyFont="1" applyFill="1" applyBorder="1" applyAlignment="1">
      <alignment horizontal="center" vertical="center"/>
    </xf>
    <xf numFmtId="0" fontId="0" fillId="6" borderId="28" xfId="0" applyNumberFormat="1" applyFont="1" applyFill="1" applyBorder="1" applyAlignment="1">
      <alignment vertical="center"/>
    </xf>
    <xf numFmtId="178" fontId="0" fillId="6" borderId="28" xfId="0" applyNumberFormat="1" applyFont="1" applyFill="1" applyBorder="1" applyAlignment="1">
      <alignment horizontal="right"/>
    </xf>
    <xf numFmtId="0" fontId="13" fillId="6" borderId="25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0" xfId="0" applyFont="1" applyFill="1">
      <alignment vertical="center"/>
    </xf>
    <xf numFmtId="0" fontId="13" fillId="0" borderId="29" xfId="0" applyFont="1" applyBorder="1" applyAlignment="1">
      <alignment horizontal="center" vertical="center"/>
    </xf>
    <xf numFmtId="177" fontId="13" fillId="0" borderId="30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left" vertical="center"/>
    </xf>
    <xf numFmtId="41" fontId="13" fillId="0" borderId="30" xfId="1" applyFont="1" applyBorder="1" applyAlignment="1">
      <alignment horizontal="center" vertical="center"/>
    </xf>
    <xf numFmtId="0" fontId="13" fillId="7" borderId="31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left" vertical="center"/>
    </xf>
    <xf numFmtId="41" fontId="13" fillId="7" borderId="32" xfId="1" applyFont="1" applyFill="1" applyBorder="1" applyAlignment="1">
      <alignment horizontal="center" vertical="center"/>
    </xf>
    <xf numFmtId="177" fontId="13" fillId="7" borderId="33" xfId="0" applyNumberFormat="1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left" vertical="center"/>
    </xf>
    <xf numFmtId="41" fontId="13" fillId="7" borderId="34" xfId="1" applyFont="1" applyFill="1" applyBorder="1" applyAlignment="1">
      <alignment horizontal="center" vertical="center"/>
    </xf>
    <xf numFmtId="0" fontId="15" fillId="7" borderId="27" xfId="0" applyFont="1" applyFill="1" applyBorder="1" applyAlignment="1">
      <alignment horizontal="left" vertical="center" wrapText="1"/>
    </xf>
    <xf numFmtId="0" fontId="15" fillId="7" borderId="0" xfId="0" applyFont="1" applyFill="1" applyBorder="1" applyAlignment="1">
      <alignment horizontal="left" vertical="center" wrapText="1"/>
    </xf>
    <xf numFmtId="177" fontId="13" fillId="7" borderId="35" xfId="0" applyNumberFormat="1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left" vertical="center"/>
    </xf>
    <xf numFmtId="41" fontId="13" fillId="7" borderId="36" xfId="1" applyFont="1" applyFill="1" applyBorder="1" applyAlignment="1">
      <alignment horizontal="center" vertical="center"/>
    </xf>
    <xf numFmtId="176" fontId="13" fillId="0" borderId="25" xfId="0" applyNumberFormat="1" applyFont="1" applyBorder="1" applyAlignment="1">
      <alignment horizontal="left" vertical="center"/>
    </xf>
    <xf numFmtId="177" fontId="13" fillId="7" borderId="37" xfId="0" applyNumberFormat="1" applyFont="1" applyFill="1" applyBorder="1" applyAlignment="1">
      <alignment horizontal="center" vertical="center"/>
    </xf>
    <xf numFmtId="0" fontId="13" fillId="7" borderId="38" xfId="0" applyFont="1" applyFill="1" applyBorder="1" applyAlignment="1">
      <alignment horizontal="left" vertical="center"/>
    </xf>
    <xf numFmtId="41" fontId="13" fillId="7" borderId="39" xfId="1" applyFont="1" applyFill="1" applyBorder="1" applyAlignment="1">
      <alignment horizontal="center" vertical="center"/>
    </xf>
    <xf numFmtId="41" fontId="13" fillId="0" borderId="0" xfId="1" applyFont="1" applyAlignment="1">
      <alignment horizontal="center" vertical="center"/>
    </xf>
    <xf numFmtId="41" fontId="16" fillId="0" borderId="0" xfId="0" applyNumberFormat="1" applyFont="1" applyAlignment="1">
      <alignment horizontal="left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5" xfId="0" applyFont="1" applyBorder="1">
      <alignment vertical="center"/>
    </xf>
    <xf numFmtId="41" fontId="13" fillId="0" borderId="25" xfId="0" applyNumberFormat="1" applyFont="1" applyBorder="1">
      <alignment vertical="center"/>
    </xf>
    <xf numFmtId="41" fontId="13" fillId="4" borderId="25" xfId="1" applyFont="1" applyFill="1" applyBorder="1" applyAlignment="1">
      <alignment horizontal="center" vertical="center"/>
    </xf>
    <xf numFmtId="41" fontId="18" fillId="4" borderId="25" xfId="1" applyFont="1" applyFill="1" applyBorder="1" applyAlignment="1">
      <alignment horizontal="center" vertical="center"/>
    </xf>
    <xf numFmtId="41" fontId="18" fillId="0" borderId="25" xfId="1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41" fontId="19" fillId="7" borderId="4" xfId="1" applyFont="1" applyFill="1" applyBorder="1" applyAlignment="1">
      <alignment horizontal="center" vertical="center"/>
    </xf>
    <xf numFmtId="41" fontId="19" fillId="7" borderId="25" xfId="1" applyFont="1" applyFill="1" applyBorder="1" applyAlignment="1">
      <alignment horizontal="center" vertical="center"/>
    </xf>
    <xf numFmtId="41" fontId="19" fillId="7" borderId="8" xfId="1" applyFont="1" applyFill="1" applyBorder="1" applyAlignment="1">
      <alignment horizontal="center" vertical="center"/>
    </xf>
    <xf numFmtId="41" fontId="19" fillId="7" borderId="38" xfId="1" applyFont="1" applyFill="1" applyBorder="1" applyAlignment="1">
      <alignment horizontal="center" vertical="center"/>
    </xf>
    <xf numFmtId="41" fontId="19" fillId="0" borderId="30" xfId="1" applyFont="1" applyBorder="1" applyAlignment="1">
      <alignment horizontal="center" vertical="center"/>
    </xf>
    <xf numFmtId="41" fontId="19" fillId="0" borderId="25" xfId="1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41" fontId="18" fillId="7" borderId="4" xfId="1" applyFont="1" applyFill="1" applyBorder="1" applyAlignment="1">
      <alignment horizontal="center" vertical="center"/>
    </xf>
    <xf numFmtId="41" fontId="18" fillId="7" borderId="25" xfId="1" applyFont="1" applyFill="1" applyBorder="1" applyAlignment="1">
      <alignment horizontal="center" vertical="center"/>
    </xf>
    <xf numFmtId="41" fontId="18" fillId="7" borderId="8" xfId="1" applyFont="1" applyFill="1" applyBorder="1" applyAlignment="1">
      <alignment horizontal="center" vertical="center"/>
    </xf>
    <xf numFmtId="41" fontId="18" fillId="7" borderId="38" xfId="1" applyFont="1" applyFill="1" applyBorder="1" applyAlignment="1">
      <alignment horizontal="center" vertical="center"/>
    </xf>
    <xf numFmtId="41" fontId="18" fillId="0" borderId="30" xfId="1" applyFont="1" applyBorder="1" applyAlignment="1">
      <alignment horizontal="center" vertical="center"/>
    </xf>
    <xf numFmtId="0" fontId="20" fillId="4" borderId="25" xfId="0" applyFont="1" applyFill="1" applyBorder="1" applyAlignment="1">
      <alignment horizontal="left" vertical="center"/>
    </xf>
    <xf numFmtId="41" fontId="20" fillId="4" borderId="25" xfId="1" applyFont="1" applyFill="1" applyBorder="1" applyAlignment="1">
      <alignment horizontal="center" vertical="center"/>
    </xf>
    <xf numFmtId="41" fontId="21" fillId="4" borderId="25" xfId="1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2" fillId="4" borderId="25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left" vertical="center"/>
    </xf>
    <xf numFmtId="0" fontId="13" fillId="4" borderId="25" xfId="0" applyFont="1" applyFill="1" applyBorder="1" applyAlignment="1">
      <alignment horizontal="left" vertical="center" wrapText="1"/>
    </xf>
    <xf numFmtId="41" fontId="22" fillId="0" borderId="25" xfId="0" applyNumberFormat="1" applyFont="1" applyBorder="1">
      <alignment vertical="center"/>
    </xf>
    <xf numFmtId="41" fontId="22" fillId="0" borderId="25" xfId="0" applyNumberFormat="1" applyFont="1" applyBorder="1" applyAlignment="1">
      <alignment horizontal="right" vertical="center"/>
    </xf>
    <xf numFmtId="41" fontId="22" fillId="4" borderId="25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24" fillId="0" borderId="25" xfId="0" applyFont="1" applyBorder="1" applyAlignment="1">
      <alignment horizontal="center" vertical="center"/>
    </xf>
    <xf numFmtId="0" fontId="0" fillId="9" borderId="33" xfId="0" applyFill="1" applyBorder="1" applyAlignment="1">
      <alignment horizontal="left" vertical="center"/>
    </xf>
    <xf numFmtId="41" fontId="0" fillId="9" borderId="34" xfId="0" applyNumberFormat="1" applyFill="1" applyBorder="1" applyAlignment="1">
      <alignment horizontal="center" vertical="center"/>
    </xf>
    <xf numFmtId="0" fontId="7" fillId="9" borderId="33" xfId="0" applyFont="1" applyFill="1" applyBorder="1" applyAlignment="1">
      <alignment horizontal="left" vertical="center"/>
    </xf>
    <xf numFmtId="41" fontId="7" fillId="9" borderId="34" xfId="0" applyNumberFormat="1" applyFont="1" applyFill="1" applyBorder="1" applyAlignment="1">
      <alignment horizontal="center" vertical="center"/>
    </xf>
    <xf numFmtId="0" fontId="0" fillId="9" borderId="43" xfId="0" applyFill="1" applyBorder="1" applyAlignment="1">
      <alignment horizontal="left" vertical="center"/>
    </xf>
    <xf numFmtId="41" fontId="0" fillId="9" borderId="44" xfId="0" applyNumberFormat="1" applyFill="1" applyBorder="1" applyAlignment="1">
      <alignment horizontal="center" vertical="center"/>
    </xf>
    <xf numFmtId="0" fontId="0" fillId="9" borderId="45" xfId="0" applyFill="1" applyBorder="1">
      <alignment vertical="center"/>
    </xf>
    <xf numFmtId="0" fontId="0" fillId="9" borderId="46" xfId="0" applyFill="1" applyBorder="1">
      <alignment vertical="center"/>
    </xf>
    <xf numFmtId="0" fontId="0" fillId="9" borderId="45" xfId="0" applyFill="1" applyBorder="1" applyAlignment="1">
      <alignment horizontal="left" vertical="center"/>
    </xf>
    <xf numFmtId="41" fontId="0" fillId="9" borderId="46" xfId="0" applyNumberFormat="1" applyFill="1" applyBorder="1" applyAlignment="1">
      <alignment horizontal="center" vertical="center"/>
    </xf>
    <xf numFmtId="0" fontId="0" fillId="8" borderId="33" xfId="0" applyFill="1" applyBorder="1" applyAlignment="1">
      <alignment horizontal="left" vertical="center"/>
    </xf>
    <xf numFmtId="41" fontId="0" fillId="8" borderId="34" xfId="0" applyNumberFormat="1" applyFill="1" applyBorder="1" applyAlignment="1">
      <alignment horizontal="center" vertical="center"/>
    </xf>
    <xf numFmtId="41" fontId="24" fillId="0" borderId="51" xfId="0" applyNumberFormat="1" applyFont="1" applyBorder="1" applyAlignment="1">
      <alignment horizontal="right" vertical="center"/>
    </xf>
    <xf numFmtId="0" fontId="26" fillId="9" borderId="33" xfId="0" applyFont="1" applyFill="1" applyBorder="1" applyAlignment="1">
      <alignment horizontal="left" vertical="center"/>
    </xf>
    <xf numFmtId="41" fontId="26" fillId="9" borderId="34" xfId="0" applyNumberFormat="1" applyFont="1" applyFill="1" applyBorder="1" applyAlignment="1">
      <alignment horizontal="center" vertical="center"/>
    </xf>
    <xf numFmtId="41" fontId="28" fillId="0" borderId="51" xfId="0" applyNumberFormat="1" applyFont="1" applyBorder="1">
      <alignment vertical="center"/>
    </xf>
    <xf numFmtId="0" fontId="0" fillId="8" borderId="52" xfId="0" applyFill="1" applyBorder="1" applyAlignment="1">
      <alignment horizontal="left" vertical="center"/>
    </xf>
    <xf numFmtId="41" fontId="0" fillId="8" borderId="53" xfId="0" applyNumberFormat="1" applyFill="1" applyBorder="1" applyAlignment="1">
      <alignment horizontal="center" vertical="center"/>
    </xf>
    <xf numFmtId="0" fontId="0" fillId="9" borderId="54" xfId="0" applyFill="1" applyBorder="1" applyAlignment="1">
      <alignment horizontal="right" vertical="center"/>
    </xf>
    <xf numFmtId="41" fontId="0" fillId="9" borderId="55" xfId="0" applyNumberFormat="1" applyFill="1" applyBorder="1">
      <alignment vertical="center"/>
    </xf>
    <xf numFmtId="0" fontId="0" fillId="8" borderId="54" xfId="0" applyFill="1" applyBorder="1" applyAlignment="1">
      <alignment horizontal="right" vertical="center"/>
    </xf>
    <xf numFmtId="41" fontId="0" fillId="8" borderId="55" xfId="0" applyNumberFormat="1" applyFill="1" applyBorder="1" applyAlignment="1">
      <alignment horizontal="center" vertical="center"/>
    </xf>
    <xf numFmtId="0" fontId="18" fillId="4" borderId="40" xfId="0" applyFont="1" applyFill="1" applyBorder="1" applyAlignment="1">
      <alignment horizontal="center" vertical="center"/>
    </xf>
    <xf numFmtId="0" fontId="18" fillId="4" borderId="41" xfId="0" applyFont="1" applyFill="1" applyBorder="1" applyAlignment="1">
      <alignment horizontal="center" vertical="center"/>
    </xf>
    <xf numFmtId="0" fontId="18" fillId="4" borderId="42" xfId="0" applyFont="1" applyFill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4" fillId="12" borderId="25" xfId="0" applyFont="1" applyFill="1" applyBorder="1" applyAlignment="1">
      <alignment horizontal="center" vertical="center"/>
    </xf>
    <xf numFmtId="41" fontId="0" fillId="12" borderId="25" xfId="0" applyNumberFormat="1" applyFill="1" applyBorder="1">
      <alignment vertical="center"/>
    </xf>
    <xf numFmtId="41" fontId="29" fillId="12" borderId="25" xfId="0" applyNumberFormat="1" applyFont="1" applyFill="1" applyBorder="1">
      <alignment vertical="center"/>
    </xf>
    <xf numFmtId="0" fontId="24" fillId="4" borderId="0" xfId="0" applyFont="1" applyFill="1" applyBorder="1" applyAlignment="1">
      <alignment horizontal="center" vertical="center"/>
    </xf>
    <xf numFmtId="41" fontId="0" fillId="4" borderId="39" xfId="0" applyNumberFormat="1" applyFill="1" applyBorder="1">
      <alignment vertical="center"/>
    </xf>
    <xf numFmtId="41" fontId="5" fillId="4" borderId="0" xfId="0" applyNumberFormat="1" applyFont="1" applyFill="1" applyBorder="1">
      <alignment vertical="center"/>
    </xf>
    <xf numFmtId="41" fontId="0" fillId="4" borderId="0" xfId="0" applyNumberFormat="1" applyFill="1" applyBorder="1">
      <alignment vertical="center"/>
    </xf>
    <xf numFmtId="41" fontId="28" fillId="4" borderId="0" xfId="0" applyNumberFormat="1" applyFont="1" applyFill="1" applyBorder="1">
      <alignment vertical="center"/>
    </xf>
    <xf numFmtId="41" fontId="5" fillId="4" borderId="39" xfId="0" applyNumberFormat="1" applyFont="1" applyFill="1" applyBorder="1">
      <alignment vertical="center"/>
    </xf>
    <xf numFmtId="0" fontId="0" fillId="4" borderId="0" xfId="0" applyFill="1" applyBorder="1">
      <alignment vertical="center"/>
    </xf>
    <xf numFmtId="0" fontId="0" fillId="11" borderId="54" xfId="0" applyFill="1" applyBorder="1">
      <alignment vertical="center"/>
    </xf>
    <xf numFmtId="41" fontId="0" fillId="11" borderId="55" xfId="0" applyNumberFormat="1" applyFill="1" applyBorder="1">
      <alignment vertical="center"/>
    </xf>
    <xf numFmtId="0" fontId="0" fillId="11" borderId="64" xfId="0" applyFill="1" applyBorder="1">
      <alignment vertical="center"/>
    </xf>
    <xf numFmtId="41" fontId="0" fillId="11" borderId="22" xfId="0" applyNumberFormat="1" applyFill="1" applyBorder="1">
      <alignment vertical="center"/>
    </xf>
    <xf numFmtId="0" fontId="0" fillId="11" borderId="31" xfId="0" applyFill="1" applyBorder="1">
      <alignment vertical="center"/>
    </xf>
    <xf numFmtId="41" fontId="0" fillId="11" borderId="32" xfId="0" applyNumberFormat="1" applyFill="1" applyBorder="1">
      <alignment vertical="center"/>
    </xf>
    <xf numFmtId="0" fontId="27" fillId="11" borderId="31" xfId="0" applyFont="1" applyFill="1" applyBorder="1">
      <alignment vertical="center"/>
    </xf>
    <xf numFmtId="41" fontId="5" fillId="11" borderId="32" xfId="0" applyNumberFormat="1" applyFont="1" applyFill="1" applyBorder="1">
      <alignment vertical="center"/>
    </xf>
    <xf numFmtId="0" fontId="0" fillId="11" borderId="58" xfId="0" applyFill="1" applyBorder="1">
      <alignment vertical="center"/>
    </xf>
    <xf numFmtId="41" fontId="0" fillId="11" borderId="59" xfId="0" applyNumberFormat="1" applyFill="1" applyBorder="1">
      <alignment vertical="center"/>
    </xf>
    <xf numFmtId="0" fontId="0" fillId="11" borderId="54" xfId="0" applyFill="1" applyBorder="1" applyAlignment="1">
      <alignment horizontal="right" vertical="center"/>
    </xf>
    <xf numFmtId="0" fontId="0" fillId="10" borderId="54" xfId="0" applyFill="1" applyBorder="1">
      <alignment vertical="center"/>
    </xf>
    <xf numFmtId="41" fontId="0" fillId="10" borderId="55" xfId="0" applyNumberFormat="1" applyFill="1" applyBorder="1">
      <alignment vertical="center"/>
    </xf>
    <xf numFmtId="0" fontId="0" fillId="10" borderId="64" xfId="0" applyFill="1" applyBorder="1">
      <alignment vertical="center"/>
    </xf>
    <xf numFmtId="41" fontId="0" fillId="10" borderId="22" xfId="0" applyNumberFormat="1" applyFill="1" applyBorder="1">
      <alignment vertical="center"/>
    </xf>
    <xf numFmtId="0" fontId="0" fillId="10" borderId="31" xfId="0" applyFill="1" applyBorder="1">
      <alignment vertical="center"/>
    </xf>
    <xf numFmtId="41" fontId="0" fillId="10" borderId="32" xfId="0" applyNumberFormat="1" applyFill="1" applyBorder="1">
      <alignment vertical="center"/>
    </xf>
    <xf numFmtId="0" fontId="0" fillId="10" borderId="33" xfId="0" applyFill="1" applyBorder="1">
      <alignment vertical="center"/>
    </xf>
    <xf numFmtId="41" fontId="0" fillId="10" borderId="34" xfId="0" applyNumberFormat="1" applyFill="1" applyBorder="1">
      <alignment vertical="center"/>
    </xf>
    <xf numFmtId="0" fontId="0" fillId="10" borderId="52" xfId="0" applyFill="1" applyBorder="1">
      <alignment vertical="center"/>
    </xf>
    <xf numFmtId="41" fontId="0" fillId="10" borderId="53" xfId="0" applyNumberFormat="1" applyFill="1" applyBorder="1">
      <alignment vertical="center"/>
    </xf>
    <xf numFmtId="0" fontId="5" fillId="10" borderId="31" xfId="0" applyFont="1" applyFill="1" applyBorder="1">
      <alignment vertical="center"/>
    </xf>
    <xf numFmtId="41" fontId="5" fillId="10" borderId="32" xfId="0" applyNumberFormat="1" applyFont="1" applyFill="1" applyBorder="1">
      <alignment vertical="center"/>
    </xf>
    <xf numFmtId="0" fontId="5" fillId="10" borderId="35" xfId="0" applyFont="1" applyFill="1" applyBorder="1">
      <alignment vertical="center"/>
    </xf>
    <xf numFmtId="41" fontId="5" fillId="10" borderId="36" xfId="0" applyNumberFormat="1" applyFont="1" applyFill="1" applyBorder="1">
      <alignment vertical="center"/>
    </xf>
    <xf numFmtId="0" fontId="0" fillId="10" borderId="35" xfId="0" applyFill="1" applyBorder="1">
      <alignment vertical="center"/>
    </xf>
    <xf numFmtId="41" fontId="0" fillId="10" borderId="36" xfId="0" applyNumberFormat="1" applyFill="1" applyBorder="1">
      <alignment vertical="center"/>
    </xf>
    <xf numFmtId="0" fontId="0" fillId="10" borderId="58" xfId="0" applyFill="1" applyBorder="1">
      <alignment vertical="center"/>
    </xf>
    <xf numFmtId="41" fontId="0" fillId="10" borderId="59" xfId="0" applyNumberFormat="1" applyFill="1" applyBorder="1">
      <alignment vertical="center"/>
    </xf>
    <xf numFmtId="0" fontId="27" fillId="10" borderId="33" xfId="0" applyFont="1" applyFill="1" applyBorder="1">
      <alignment vertical="center"/>
    </xf>
    <xf numFmtId="41" fontId="5" fillId="10" borderId="34" xfId="0" applyNumberFormat="1" applyFont="1" applyFill="1" applyBorder="1">
      <alignment vertical="center"/>
    </xf>
    <xf numFmtId="0" fontId="27" fillId="10" borderId="35" xfId="0" applyFont="1" applyFill="1" applyBorder="1">
      <alignment vertical="center"/>
    </xf>
    <xf numFmtId="0" fontId="27" fillId="10" borderId="52" xfId="0" applyFont="1" applyFill="1" applyBorder="1">
      <alignment vertical="center"/>
    </xf>
    <xf numFmtId="41" fontId="5" fillId="10" borderId="53" xfId="0" applyNumberFormat="1" applyFont="1" applyFill="1" applyBorder="1">
      <alignment vertical="center"/>
    </xf>
    <xf numFmtId="0" fontId="27" fillId="10" borderId="58" xfId="0" applyFont="1" applyFill="1" applyBorder="1">
      <alignment vertical="center"/>
    </xf>
    <xf numFmtId="41" fontId="5" fillId="10" borderId="59" xfId="0" applyNumberFormat="1" applyFont="1" applyFill="1" applyBorder="1">
      <alignment vertical="center"/>
    </xf>
    <xf numFmtId="0" fontId="27" fillId="10" borderId="31" xfId="0" applyFont="1" applyFill="1" applyBorder="1">
      <alignment vertical="center"/>
    </xf>
    <xf numFmtId="0" fontId="0" fillId="10" borderId="54" xfId="0" applyFill="1" applyBorder="1" applyAlignment="1">
      <alignment horizontal="right" vertical="center"/>
    </xf>
    <xf numFmtId="0" fontId="24" fillId="13" borderId="25" xfId="0" applyFont="1" applyFill="1" applyBorder="1" applyAlignment="1">
      <alignment horizontal="center" vertical="center"/>
    </xf>
    <xf numFmtId="41" fontId="0" fillId="13" borderId="25" xfId="0" applyNumberFormat="1" applyFill="1" applyBorder="1">
      <alignment vertical="center"/>
    </xf>
    <xf numFmtId="41" fontId="29" fillId="13" borderId="25" xfId="0" applyNumberFormat="1" applyFont="1" applyFill="1" applyBorder="1">
      <alignment vertical="center"/>
    </xf>
    <xf numFmtId="0" fontId="0" fillId="0" borderId="25" xfId="0" applyBorder="1">
      <alignment vertical="center"/>
    </xf>
    <xf numFmtId="0" fontId="0" fillId="0" borderId="29" xfId="0" applyBorder="1">
      <alignment vertical="center"/>
    </xf>
    <xf numFmtId="0" fontId="31" fillId="4" borderId="25" xfId="0" applyFont="1" applyFill="1" applyBorder="1" applyAlignment="1">
      <alignment horizontal="center" vertical="center" wrapText="1"/>
    </xf>
    <xf numFmtId="0" fontId="31" fillId="4" borderId="25" xfId="0" applyFont="1" applyFill="1" applyBorder="1" applyAlignment="1">
      <alignment horizontal="left" vertical="center" wrapText="1"/>
    </xf>
    <xf numFmtId="0" fontId="0" fillId="4" borderId="25" xfId="0" applyFill="1" applyBorder="1" applyAlignment="1">
      <alignment horizontal="center" vertical="center"/>
    </xf>
    <xf numFmtId="0" fontId="0" fillId="0" borderId="30" xfId="0" applyBorder="1">
      <alignment vertical="center"/>
    </xf>
    <xf numFmtId="0" fontId="31" fillId="15" borderId="25" xfId="0" applyFont="1" applyFill="1" applyBorder="1" applyAlignment="1">
      <alignment horizontal="center" vertical="center" wrapText="1"/>
    </xf>
    <xf numFmtId="0" fontId="31" fillId="15" borderId="25" xfId="0" applyFont="1" applyFill="1" applyBorder="1" applyAlignment="1">
      <alignment horizontal="left" vertical="center" wrapText="1"/>
    </xf>
    <xf numFmtId="0" fontId="0" fillId="15" borderId="25" xfId="0" applyFill="1" applyBorder="1" applyAlignment="1">
      <alignment horizontal="center" vertical="center"/>
    </xf>
    <xf numFmtId="0" fontId="31" fillId="14" borderId="65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1" fontId="0" fillId="0" borderId="0" xfId="1" applyFont="1">
      <alignment vertical="center"/>
    </xf>
    <xf numFmtId="41" fontId="13" fillId="0" borderId="25" xfId="1" applyFont="1" applyBorder="1">
      <alignment vertical="center"/>
    </xf>
    <xf numFmtId="177" fontId="12" fillId="0" borderId="25" xfId="0" applyNumberFormat="1" applyFont="1" applyBorder="1" applyAlignment="1">
      <alignment horizontal="center" vertical="center"/>
    </xf>
    <xf numFmtId="0" fontId="12" fillId="0" borderId="25" xfId="0" applyFont="1" applyBorder="1">
      <alignment vertical="center"/>
    </xf>
    <xf numFmtId="0" fontId="12" fillId="0" borderId="25" xfId="0" applyFont="1" applyBorder="1" applyAlignment="1">
      <alignment horizontal="center" vertical="center"/>
    </xf>
    <xf numFmtId="41" fontId="24" fillId="0" borderId="25" xfId="1" applyFont="1" applyBorder="1" applyAlignment="1">
      <alignment horizontal="center" vertical="center"/>
    </xf>
    <xf numFmtId="41" fontId="24" fillId="0" borderId="25" xfId="1" applyFont="1" applyBorder="1">
      <alignment vertical="center"/>
    </xf>
    <xf numFmtId="0" fontId="35" fillId="0" borderId="25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left" vertical="center" wrapText="1"/>
    </xf>
    <xf numFmtId="41" fontId="36" fillId="0" borderId="25" xfId="1" applyFont="1" applyBorder="1" applyAlignment="1">
      <alignment horizontal="left" vertical="center" wrapText="1"/>
    </xf>
    <xf numFmtId="41" fontId="36" fillId="0" borderId="25" xfId="1" applyFont="1" applyBorder="1" applyAlignment="1">
      <alignment horizontal="center" vertical="center" wrapText="1"/>
    </xf>
    <xf numFmtId="179" fontId="24" fillId="0" borderId="25" xfId="1" applyNumberFormat="1" applyFont="1" applyBorder="1" applyAlignment="1">
      <alignment horizontal="center" vertical="center"/>
    </xf>
    <xf numFmtId="41" fontId="37" fillId="0" borderId="25" xfId="1" applyFont="1" applyBorder="1">
      <alignment vertical="center"/>
    </xf>
    <xf numFmtId="0" fontId="0" fillId="0" borderId="0" xfId="0" applyAlignment="1">
      <alignment vertical="center" wrapText="1"/>
    </xf>
    <xf numFmtId="179" fontId="32" fillId="0" borderId="25" xfId="1" applyNumberFormat="1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0" fillId="16" borderId="0" xfId="0" applyFill="1">
      <alignment vertical="center"/>
    </xf>
    <xf numFmtId="0" fontId="0" fillId="17" borderId="0" xfId="0" applyFill="1">
      <alignment vertical="center"/>
    </xf>
    <xf numFmtId="0" fontId="42" fillId="0" borderId="25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41" fontId="43" fillId="4" borderId="8" xfId="1" applyFont="1" applyFill="1" applyBorder="1" applyAlignment="1">
      <alignment horizontal="center" vertical="center"/>
    </xf>
    <xf numFmtId="41" fontId="43" fillId="4" borderId="7" xfId="0" applyNumberFormat="1" applyFont="1" applyFill="1" applyBorder="1" applyAlignment="1">
      <alignment horizontal="right" vertical="center"/>
    </xf>
    <xf numFmtId="41" fontId="43" fillId="4" borderId="9" xfId="0" applyNumberFormat="1" applyFont="1" applyFill="1" applyBorder="1" applyAlignment="1">
      <alignment horizontal="right" vertical="center"/>
    </xf>
    <xf numFmtId="0" fontId="9" fillId="4" borderId="56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41" fontId="4" fillId="4" borderId="15" xfId="0" applyNumberFormat="1" applyFont="1" applyFill="1" applyBorder="1" applyAlignment="1">
      <alignment horizontal="right" vertical="center"/>
    </xf>
    <xf numFmtId="41" fontId="4" fillId="4" borderId="4" xfId="0" applyNumberFormat="1" applyFont="1" applyFill="1" applyBorder="1" applyAlignment="1">
      <alignment horizontal="right" vertical="center"/>
    </xf>
    <xf numFmtId="41" fontId="4" fillId="4" borderId="5" xfId="0" applyNumberFormat="1" applyFont="1" applyFill="1" applyBorder="1" applyAlignment="1">
      <alignment horizontal="right" vertical="center"/>
    </xf>
    <xf numFmtId="0" fontId="9" fillId="4" borderId="29" xfId="0" applyFont="1" applyFill="1" applyBorder="1" applyAlignment="1">
      <alignment horizontal="center" vertical="center"/>
    </xf>
    <xf numFmtId="41" fontId="7" fillId="4" borderId="20" xfId="1" applyFont="1" applyFill="1" applyBorder="1" applyAlignment="1">
      <alignment horizontal="center" vertical="center"/>
    </xf>
    <xf numFmtId="41" fontId="0" fillId="4" borderId="2" xfId="0" applyNumberFormat="1" applyFill="1" applyBorder="1" applyAlignment="1">
      <alignment horizontal="right" vertical="center"/>
    </xf>
    <xf numFmtId="41" fontId="0" fillId="4" borderId="20" xfId="0" applyNumberFormat="1" applyFill="1" applyBorder="1" applyAlignment="1">
      <alignment horizontal="right" vertical="center"/>
    </xf>
    <xf numFmtId="41" fontId="0" fillId="4" borderId="23" xfId="0" applyNumberFormat="1" applyFill="1" applyBorder="1" applyAlignment="1">
      <alignment horizontal="right" vertical="center"/>
    </xf>
    <xf numFmtId="41" fontId="0" fillId="4" borderId="20" xfId="0" applyNumberFormat="1" applyFill="1" applyBorder="1" applyAlignment="1">
      <alignment vertical="center"/>
    </xf>
    <xf numFmtId="41" fontId="0" fillId="4" borderId="23" xfId="0" applyNumberFormat="1" applyFill="1" applyBorder="1" applyAlignment="1">
      <alignment vertical="center"/>
    </xf>
    <xf numFmtId="0" fontId="0" fillId="4" borderId="18" xfId="0" applyFill="1" applyBorder="1" applyAlignment="1">
      <alignment horizontal="center" vertical="center"/>
    </xf>
    <xf numFmtId="0" fontId="0" fillId="4" borderId="18" xfId="0" applyFill="1" applyBorder="1">
      <alignment vertical="center"/>
    </xf>
    <xf numFmtId="41" fontId="43" fillId="4" borderId="8" xfId="0" applyNumberFormat="1" applyFont="1" applyFill="1" applyBorder="1" applyAlignment="1">
      <alignment horizontal="right" vertical="center"/>
    </xf>
    <xf numFmtId="0" fontId="8" fillId="4" borderId="45" xfId="0" applyFont="1" applyFill="1" applyBorder="1" applyAlignment="1">
      <alignment horizontal="left" vertical="center"/>
    </xf>
    <xf numFmtId="0" fontId="9" fillId="4" borderId="62" xfId="0" applyFont="1" applyFill="1" applyBorder="1" applyAlignment="1">
      <alignment horizontal="left" vertical="center"/>
    </xf>
    <xf numFmtId="0" fontId="9" fillId="4" borderId="56" xfId="0" applyFont="1" applyFill="1" applyBorder="1" applyAlignment="1">
      <alignment horizontal="left" vertical="center"/>
    </xf>
    <xf numFmtId="0" fontId="9" fillId="4" borderId="45" xfId="0" applyFont="1" applyFill="1" applyBorder="1" applyAlignment="1">
      <alignment horizontal="left" vertical="center"/>
    </xf>
    <xf numFmtId="41" fontId="0" fillId="4" borderId="18" xfId="1" applyFont="1" applyFill="1" applyBorder="1">
      <alignment vertical="center"/>
    </xf>
    <xf numFmtId="0" fontId="8" fillId="4" borderId="18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1" fontId="4" fillId="4" borderId="8" xfId="0" applyNumberFormat="1" applyFont="1" applyFill="1" applyBorder="1" applyAlignment="1">
      <alignment horizontal="right" vertical="center"/>
    </xf>
    <xf numFmtId="41" fontId="4" fillId="4" borderId="9" xfId="0" applyNumberFormat="1" applyFont="1" applyFill="1" applyBorder="1" applyAlignment="1">
      <alignment horizontal="right" vertical="center"/>
    </xf>
    <xf numFmtId="41" fontId="29" fillId="2" borderId="18" xfId="1" applyFont="1" applyFill="1" applyBorder="1">
      <alignment vertical="center"/>
    </xf>
    <xf numFmtId="0" fontId="44" fillId="4" borderId="54" xfId="0" applyFont="1" applyFill="1" applyBorder="1" applyAlignment="1">
      <alignment horizontal="center" vertical="center"/>
    </xf>
    <xf numFmtId="41" fontId="29" fillId="0" borderId="18" xfId="1" applyFont="1" applyFill="1" applyBorder="1">
      <alignment vertical="center"/>
    </xf>
    <xf numFmtId="0" fontId="10" fillId="4" borderId="7" xfId="0" applyFont="1" applyFill="1" applyBorder="1" applyAlignment="1">
      <alignment horizontal="center" vertical="top"/>
    </xf>
    <xf numFmtId="0" fontId="45" fillId="4" borderId="66" xfId="0" applyFont="1" applyFill="1" applyBorder="1" applyAlignment="1">
      <alignment horizontal="center" vertical="top" wrapText="1"/>
    </xf>
    <xf numFmtId="0" fontId="45" fillId="4" borderId="12" xfId="0" applyFont="1" applyFill="1" applyBorder="1" applyAlignment="1">
      <alignment horizontal="center" vertical="top"/>
    </xf>
    <xf numFmtId="0" fontId="45" fillId="4" borderId="13" xfId="0" applyFont="1" applyFill="1" applyBorder="1" applyAlignment="1">
      <alignment horizontal="center" vertical="top"/>
    </xf>
    <xf numFmtId="0" fontId="45" fillId="4" borderId="8" xfId="0" applyFont="1" applyFill="1" applyBorder="1" applyAlignment="1">
      <alignment horizontal="center" vertical="top"/>
    </xf>
    <xf numFmtId="0" fontId="30" fillId="4" borderId="42" xfId="0" applyFont="1" applyFill="1" applyBorder="1" applyAlignment="1">
      <alignment horizontal="center" vertical="center" wrapText="1"/>
    </xf>
    <xf numFmtId="0" fontId="30" fillId="4" borderId="67" xfId="0" applyFont="1" applyFill="1" applyBorder="1" applyAlignment="1">
      <alignment horizontal="center" vertical="center" wrapText="1"/>
    </xf>
    <xf numFmtId="0" fontId="46" fillId="4" borderId="42" xfId="0" applyFont="1" applyFill="1" applyBorder="1" applyAlignment="1">
      <alignment horizontal="center" vertical="center" wrapText="1"/>
    </xf>
    <xf numFmtId="0" fontId="8" fillId="0" borderId="25" xfId="0" applyFont="1" applyBorder="1">
      <alignment vertical="center"/>
    </xf>
    <xf numFmtId="0" fontId="8" fillId="0" borderId="2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0" fillId="4" borderId="66" xfId="0" applyFont="1" applyFill="1" applyBorder="1" applyAlignment="1">
      <alignment horizontal="center" vertical="center" wrapText="1"/>
    </xf>
    <xf numFmtId="0" fontId="30" fillId="4" borderId="68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30" fillId="4" borderId="25" xfId="0" applyFont="1" applyFill="1" applyBorder="1" applyAlignment="1">
      <alignment horizontal="center" vertical="center" wrapText="1"/>
    </xf>
    <xf numFmtId="0" fontId="46" fillId="4" borderId="25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/>
    </xf>
    <xf numFmtId="41" fontId="29" fillId="0" borderId="25" xfId="1" applyFont="1" applyBorder="1">
      <alignment vertical="center"/>
    </xf>
    <xf numFmtId="41" fontId="0" fillId="0" borderId="25" xfId="1" applyFont="1" applyBorder="1">
      <alignment vertical="center"/>
    </xf>
    <xf numFmtId="0" fontId="29" fillId="0" borderId="25" xfId="0" applyFont="1" applyBorder="1">
      <alignment vertical="center"/>
    </xf>
    <xf numFmtId="0" fontId="42" fillId="0" borderId="0" xfId="0" applyFont="1" applyAlignment="1">
      <alignment horizontal="center" vertical="center"/>
    </xf>
    <xf numFmtId="0" fontId="42" fillId="0" borderId="0" xfId="0" applyFont="1">
      <alignment vertical="center"/>
    </xf>
    <xf numFmtId="0" fontId="49" fillId="9" borderId="34" xfId="0" applyFont="1" applyFill="1" applyBorder="1" applyAlignment="1">
      <alignment horizontal="center" vertical="center"/>
    </xf>
    <xf numFmtId="0" fontId="49" fillId="7" borderId="34" xfId="0" applyFont="1" applyFill="1" applyBorder="1" applyAlignment="1">
      <alignment horizontal="center" vertical="center"/>
    </xf>
    <xf numFmtId="41" fontId="42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41" fontId="48" fillId="0" borderId="0" xfId="0" applyNumberFormat="1" applyFont="1" applyAlignment="1">
      <alignment horizontal="center" vertical="center"/>
    </xf>
    <xf numFmtId="0" fontId="50" fillId="0" borderId="31" xfId="0" applyFont="1" applyBorder="1" applyAlignment="1">
      <alignment horizontal="center" vertical="center"/>
    </xf>
    <xf numFmtId="0" fontId="50" fillId="9" borderId="4" xfId="0" applyFont="1" applyFill="1" applyBorder="1" applyAlignment="1">
      <alignment horizontal="center" vertical="center"/>
    </xf>
    <xf numFmtId="0" fontId="50" fillId="9" borderId="32" xfId="0" applyFont="1" applyFill="1" applyBorder="1" applyAlignment="1">
      <alignment horizontal="center" vertical="center"/>
    </xf>
    <xf numFmtId="0" fontId="50" fillId="7" borderId="31" xfId="0" applyFont="1" applyFill="1" applyBorder="1" applyAlignment="1">
      <alignment horizontal="center" vertical="center"/>
    </xf>
    <xf numFmtId="0" fontId="50" fillId="7" borderId="32" xfId="0" applyFont="1" applyFill="1" applyBorder="1" applyAlignment="1">
      <alignment horizontal="center" vertical="center"/>
    </xf>
    <xf numFmtId="0" fontId="50" fillId="0" borderId="33" xfId="0" applyFont="1" applyBorder="1" applyAlignment="1">
      <alignment horizontal="center" vertical="center"/>
    </xf>
    <xf numFmtId="41" fontId="50" fillId="9" borderId="25" xfId="1" applyFont="1" applyFill="1" applyBorder="1" applyAlignment="1">
      <alignment horizontal="center" vertical="center"/>
    </xf>
    <xf numFmtId="0" fontId="50" fillId="9" borderId="34" xfId="0" applyFont="1" applyFill="1" applyBorder="1" applyAlignment="1">
      <alignment horizontal="center" vertical="center"/>
    </xf>
    <xf numFmtId="41" fontId="50" fillId="7" borderId="33" xfId="1" applyFont="1" applyFill="1" applyBorder="1" applyAlignment="1">
      <alignment horizontal="center" vertical="center"/>
    </xf>
    <xf numFmtId="0" fontId="50" fillId="7" borderId="34" xfId="0" applyFont="1" applyFill="1" applyBorder="1" applyAlignment="1">
      <alignment horizontal="left" vertical="center" wrapText="1"/>
    </xf>
    <xf numFmtId="0" fontId="50" fillId="0" borderId="35" xfId="0" applyFont="1" applyBorder="1" applyAlignment="1">
      <alignment horizontal="center" vertical="center"/>
    </xf>
    <xf numFmtId="41" fontId="50" fillId="9" borderId="8" xfId="1" applyFont="1" applyFill="1" applyBorder="1" applyAlignment="1">
      <alignment horizontal="center" vertical="center"/>
    </xf>
    <xf numFmtId="0" fontId="50" fillId="9" borderId="36" xfId="0" applyFont="1" applyFill="1" applyBorder="1" applyAlignment="1">
      <alignment horizontal="center" vertical="center"/>
    </xf>
    <xf numFmtId="41" fontId="50" fillId="7" borderId="35" xfId="1" applyFont="1" applyFill="1" applyBorder="1" applyAlignment="1">
      <alignment horizontal="center" vertical="center"/>
    </xf>
    <xf numFmtId="0" fontId="50" fillId="7" borderId="36" xfId="0" applyFont="1" applyFill="1" applyBorder="1" applyAlignment="1">
      <alignment horizontal="center" vertical="center"/>
    </xf>
    <xf numFmtId="41" fontId="50" fillId="7" borderId="70" xfId="1" applyFont="1" applyFill="1" applyBorder="1" applyAlignment="1">
      <alignment horizontal="center" vertical="center"/>
    </xf>
    <xf numFmtId="0" fontId="50" fillId="7" borderId="71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52" fillId="0" borderId="0" xfId="0" applyFont="1">
      <alignment vertical="center"/>
    </xf>
    <xf numFmtId="0" fontId="53" fillId="0" borderId="72" xfId="0" applyFont="1" applyBorder="1" applyAlignment="1">
      <alignment horizontal="center" vertical="center"/>
    </xf>
    <xf numFmtId="0" fontId="53" fillId="0" borderId="72" xfId="0" applyFont="1" applyBorder="1">
      <alignment vertical="center"/>
    </xf>
    <xf numFmtId="0" fontId="53" fillId="0" borderId="73" xfId="0" applyFont="1" applyBorder="1" applyAlignment="1">
      <alignment horizontal="center" vertical="center"/>
    </xf>
    <xf numFmtId="0" fontId="53" fillId="0" borderId="73" xfId="0" applyFont="1" applyBorder="1">
      <alignment vertical="center"/>
    </xf>
    <xf numFmtId="0" fontId="53" fillId="0" borderId="74" xfId="0" applyFont="1" applyBorder="1" applyAlignment="1">
      <alignment horizontal="center" vertical="center"/>
    </xf>
    <xf numFmtId="0" fontId="53" fillId="0" borderId="74" xfId="0" applyFont="1" applyBorder="1">
      <alignment vertical="center"/>
    </xf>
    <xf numFmtId="0" fontId="56" fillId="2" borderId="29" xfId="0" applyFont="1" applyFill="1" applyBorder="1" applyAlignment="1">
      <alignment horizontal="center" vertical="center"/>
    </xf>
    <xf numFmtId="0" fontId="57" fillId="2" borderId="25" xfId="0" applyFont="1" applyFill="1" applyBorder="1" applyAlignment="1">
      <alignment horizontal="justify" vertical="center"/>
    </xf>
    <xf numFmtId="0" fontId="56" fillId="2" borderId="30" xfId="0" applyFont="1" applyFill="1" applyBorder="1" applyAlignment="1">
      <alignment horizontal="center" vertical="center"/>
    </xf>
    <xf numFmtId="0" fontId="57" fillId="2" borderId="66" xfId="0" applyFont="1" applyFill="1" applyBorder="1" applyAlignment="1">
      <alignment horizontal="justify" vertical="center"/>
    </xf>
    <xf numFmtId="0" fontId="56" fillId="0" borderId="29" xfId="0" applyFont="1" applyBorder="1" applyAlignment="1">
      <alignment horizontal="center" vertical="center"/>
    </xf>
    <xf numFmtId="0" fontId="31" fillId="0" borderId="66" xfId="0" applyFont="1" applyBorder="1" applyAlignment="1">
      <alignment horizontal="justify" vertical="center"/>
    </xf>
    <xf numFmtId="0" fontId="56" fillId="0" borderId="38" xfId="0" applyFont="1" applyBorder="1">
      <alignment vertical="center"/>
    </xf>
    <xf numFmtId="0" fontId="31" fillId="0" borderId="37" xfId="0" applyFont="1" applyBorder="1" applyAlignment="1">
      <alignment horizontal="justify" vertical="center"/>
    </xf>
    <xf numFmtId="0" fontId="56" fillId="0" borderId="38" xfId="0" applyFont="1" applyBorder="1" applyAlignment="1">
      <alignment horizontal="center" vertical="center"/>
    </xf>
    <xf numFmtId="0" fontId="56" fillId="0" borderId="30" xfId="0" applyFont="1" applyBorder="1" applyAlignment="1">
      <alignment horizontal="center" vertical="center"/>
    </xf>
    <xf numFmtId="0" fontId="59" fillId="0" borderId="75" xfId="0" applyFont="1" applyBorder="1" applyAlignment="1">
      <alignment horizontal="justify" vertical="center"/>
    </xf>
    <xf numFmtId="0" fontId="59" fillId="0" borderId="37" xfId="0" applyFont="1" applyBorder="1" applyAlignment="1">
      <alignment horizontal="justify" vertical="center"/>
    </xf>
    <xf numFmtId="180" fontId="31" fillId="0" borderId="37" xfId="0" applyNumberFormat="1" applyFont="1" applyBorder="1" applyAlignment="1">
      <alignment horizontal="justify" vertical="center"/>
    </xf>
    <xf numFmtId="0" fontId="31" fillId="0" borderId="75" xfId="0" applyFont="1" applyBorder="1" applyAlignment="1">
      <alignment horizontal="justify" vertical="center"/>
    </xf>
    <xf numFmtId="0" fontId="63" fillId="0" borderId="37" xfId="2" applyFont="1" applyBorder="1" applyAlignment="1">
      <alignment horizontal="justify" vertical="center"/>
    </xf>
    <xf numFmtId="0" fontId="64" fillId="0" borderId="75" xfId="2" applyFont="1" applyBorder="1" applyAlignment="1">
      <alignment horizontal="justify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9" fillId="4" borderId="60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top"/>
    </xf>
    <xf numFmtId="0" fontId="5" fillId="4" borderId="80" xfId="0" applyFont="1" applyFill="1" applyBorder="1" applyAlignment="1">
      <alignment horizontal="center" vertical="center"/>
    </xf>
    <xf numFmtId="41" fontId="43" fillId="4" borderId="81" xfId="0" applyNumberFormat="1" applyFont="1" applyFill="1" applyBorder="1" applyAlignment="1">
      <alignment horizontal="right" vertical="center"/>
    </xf>
    <xf numFmtId="0" fontId="45" fillId="4" borderId="8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center"/>
    </xf>
    <xf numFmtId="0" fontId="45" fillId="4" borderId="84" xfId="0" applyFont="1" applyFill="1" applyBorder="1" applyAlignment="1">
      <alignment horizontal="center" vertical="top" wrapText="1"/>
    </xf>
    <xf numFmtId="3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4" borderId="0" xfId="0" applyFill="1">
      <alignment vertical="center"/>
    </xf>
    <xf numFmtId="0" fontId="27" fillId="4" borderId="0" xfId="0" applyFont="1" applyFill="1">
      <alignment vertical="center"/>
    </xf>
    <xf numFmtId="3" fontId="0" fillId="0" borderId="0" xfId="0" applyNumberFormat="1" applyBorder="1">
      <alignment vertical="center"/>
    </xf>
    <xf numFmtId="41" fontId="0" fillId="0" borderId="0" xfId="1" applyFont="1" applyAlignment="1">
      <alignment horizontal="center" vertical="center"/>
    </xf>
    <xf numFmtId="0" fontId="65" fillId="19" borderId="0" xfId="0" applyFont="1" applyFill="1" applyAlignment="1">
      <alignment horizontal="center" vertical="center"/>
    </xf>
    <xf numFmtId="0" fontId="66" fillId="19" borderId="0" xfId="0" applyFont="1" applyFill="1" applyAlignment="1">
      <alignment horizontal="center" vertical="center"/>
    </xf>
    <xf numFmtId="41" fontId="66" fillId="19" borderId="0" xfId="1" applyFont="1" applyFill="1" applyBorder="1" applyAlignment="1">
      <alignment horizontal="center" vertical="center"/>
    </xf>
    <xf numFmtId="41" fontId="66" fillId="19" borderId="0" xfId="1" applyFont="1" applyFill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176" fontId="0" fillId="0" borderId="0" xfId="0" applyNumberFormat="1" applyBorder="1">
      <alignment vertical="center"/>
    </xf>
    <xf numFmtId="176" fontId="0" fillId="0" borderId="0" xfId="0" applyNumberFormat="1">
      <alignment vertical="center"/>
    </xf>
    <xf numFmtId="0" fontId="27" fillId="20" borderId="0" xfId="0" applyFont="1" applyFill="1">
      <alignment vertical="center"/>
    </xf>
    <xf numFmtId="41" fontId="0" fillId="20" borderId="0" xfId="1" applyFont="1" applyFill="1">
      <alignment vertical="center"/>
    </xf>
    <xf numFmtId="3" fontId="0" fillId="20" borderId="0" xfId="0" applyNumberFormat="1" applyFill="1">
      <alignment vertical="center"/>
    </xf>
    <xf numFmtId="0" fontId="12" fillId="0" borderId="26" xfId="0" applyFont="1" applyBorder="1" applyAlignment="1">
      <alignment horizontal="center" vertical="center"/>
    </xf>
    <xf numFmtId="0" fontId="18" fillId="4" borderId="40" xfId="0" applyFont="1" applyFill="1" applyBorder="1" applyAlignment="1">
      <alignment horizontal="center" vertical="center"/>
    </xf>
    <xf numFmtId="0" fontId="18" fillId="4" borderId="41" xfId="0" applyFont="1" applyFill="1" applyBorder="1" applyAlignment="1">
      <alignment horizontal="center" vertical="center"/>
    </xf>
    <xf numFmtId="0" fontId="18" fillId="4" borderId="42" xfId="0" applyFont="1" applyFill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9" fillId="0" borderId="40" xfId="0" applyFont="1" applyBorder="1" applyAlignment="1">
      <alignment horizontal="right" vertical="center"/>
    </xf>
    <xf numFmtId="0" fontId="29" fillId="0" borderId="41" xfId="0" applyFont="1" applyBorder="1" applyAlignment="1">
      <alignment horizontal="right" vertical="center"/>
    </xf>
    <xf numFmtId="0" fontId="29" fillId="0" borderId="42" xfId="0" applyFont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24" fillId="0" borderId="40" xfId="0" applyFont="1" applyBorder="1" applyAlignment="1">
      <alignment horizontal="right" vertical="center"/>
    </xf>
    <xf numFmtId="0" fontId="24" fillId="0" borderId="41" xfId="0" applyFont="1" applyBorder="1" applyAlignment="1">
      <alignment horizontal="right" vertical="center"/>
    </xf>
    <xf numFmtId="0" fontId="24" fillId="0" borderId="42" xfId="0" applyFont="1" applyBorder="1" applyAlignment="1">
      <alignment horizontal="right" vertical="center"/>
    </xf>
    <xf numFmtId="0" fontId="0" fillId="11" borderId="60" xfId="0" applyFill="1" applyBorder="1" applyAlignment="1">
      <alignment horizontal="center" vertical="center"/>
    </xf>
    <xf numFmtId="0" fontId="0" fillId="11" borderId="61" xfId="0" applyFill="1" applyBorder="1" applyAlignment="1">
      <alignment horizontal="center" vertical="center"/>
    </xf>
    <xf numFmtId="0" fontId="0" fillId="11" borderId="43" xfId="0" applyFill="1" applyBorder="1" applyAlignment="1">
      <alignment horizontal="center" vertical="center"/>
    </xf>
    <xf numFmtId="0" fontId="0" fillId="11" borderId="44" xfId="0" applyFill="1" applyBorder="1" applyAlignment="1">
      <alignment horizontal="center" vertical="center"/>
    </xf>
    <xf numFmtId="0" fontId="24" fillId="0" borderId="49" xfId="0" applyFont="1" applyBorder="1" applyAlignment="1">
      <alignment horizontal="right" vertical="center"/>
    </xf>
    <xf numFmtId="0" fontId="24" fillId="0" borderId="50" xfId="0" applyFont="1" applyBorder="1" applyAlignment="1">
      <alignment horizontal="right" vertical="center"/>
    </xf>
    <xf numFmtId="0" fontId="0" fillId="11" borderId="62" xfId="0" applyFill="1" applyBorder="1" applyAlignment="1">
      <alignment horizontal="center" vertical="center"/>
    </xf>
    <xf numFmtId="0" fontId="0" fillId="11" borderId="63" xfId="0" applyFill="1" applyBorder="1" applyAlignment="1">
      <alignment horizontal="center" vertical="center"/>
    </xf>
    <xf numFmtId="0" fontId="0" fillId="11" borderId="45" xfId="0" applyFill="1" applyBorder="1" applyAlignment="1">
      <alignment horizontal="center" vertical="center"/>
    </xf>
    <xf numFmtId="0" fontId="0" fillId="11" borderId="46" xfId="0" applyFill="1" applyBorder="1" applyAlignment="1">
      <alignment horizontal="center" vertical="center"/>
    </xf>
    <xf numFmtId="0" fontId="24" fillId="9" borderId="31" xfId="0" applyFont="1" applyFill="1" applyBorder="1" applyAlignment="1">
      <alignment horizontal="center" vertical="center"/>
    </xf>
    <xf numFmtId="0" fontId="24" fillId="9" borderId="32" xfId="0" applyFont="1" applyFill="1" applyBorder="1" applyAlignment="1">
      <alignment horizontal="center" vertical="center"/>
    </xf>
    <xf numFmtId="0" fontId="24" fillId="8" borderId="47" xfId="0" applyFont="1" applyFill="1" applyBorder="1" applyAlignment="1">
      <alignment horizontal="center" vertical="center"/>
    </xf>
    <xf numFmtId="0" fontId="24" fillId="8" borderId="48" xfId="0" applyFont="1" applyFill="1" applyBorder="1" applyAlignment="1">
      <alignment horizontal="center" vertical="center"/>
    </xf>
    <xf numFmtId="0" fontId="24" fillId="11" borderId="56" xfId="0" applyFont="1" applyFill="1" applyBorder="1" applyAlignment="1">
      <alignment horizontal="center" vertical="center"/>
    </xf>
    <xf numFmtId="0" fontId="24" fillId="11" borderId="57" xfId="0" applyFont="1" applyFill="1" applyBorder="1" applyAlignment="1">
      <alignment horizontal="center" vertical="center"/>
    </xf>
    <xf numFmtId="0" fontId="24" fillId="10" borderId="56" xfId="0" applyFont="1" applyFill="1" applyBorder="1" applyAlignment="1">
      <alignment horizontal="center" vertical="center"/>
    </xf>
    <xf numFmtId="0" fontId="24" fillId="10" borderId="57" xfId="0" applyFont="1" applyFill="1" applyBorder="1" applyAlignment="1">
      <alignment horizontal="center" vertical="center"/>
    </xf>
    <xf numFmtId="0" fontId="5" fillId="11" borderId="60" xfId="0" applyFont="1" applyFill="1" applyBorder="1" applyAlignment="1">
      <alignment horizontal="center" vertical="center"/>
    </xf>
    <xf numFmtId="0" fontId="5" fillId="11" borderId="61" xfId="0" applyFont="1" applyFill="1" applyBorder="1" applyAlignment="1">
      <alignment horizontal="center" vertical="center"/>
    </xf>
    <xf numFmtId="0" fontId="34" fillId="0" borderId="25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/>
    </xf>
    <xf numFmtId="177" fontId="33" fillId="0" borderId="40" xfId="0" applyNumberFormat="1" applyFont="1" applyBorder="1" applyAlignment="1">
      <alignment horizontal="center" vertical="center"/>
    </xf>
    <xf numFmtId="177" fontId="33" fillId="0" borderId="41" xfId="0" applyNumberFormat="1" applyFont="1" applyBorder="1" applyAlignment="1">
      <alignment horizontal="center" vertical="center"/>
    </xf>
    <xf numFmtId="177" fontId="33" fillId="0" borderId="42" xfId="0" applyNumberFormat="1" applyFont="1" applyBorder="1" applyAlignment="1">
      <alignment horizontal="center" vertical="center"/>
    </xf>
    <xf numFmtId="0" fontId="31" fillId="4" borderId="40" xfId="0" applyFont="1" applyFill="1" applyBorder="1" applyAlignment="1">
      <alignment horizontal="center" vertical="center" wrapText="1"/>
    </xf>
    <xf numFmtId="0" fontId="31" fillId="4" borderId="42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47" fillId="0" borderId="26" xfId="0" applyFont="1" applyBorder="1" applyAlignment="1">
      <alignment horizontal="center" vertical="center"/>
    </xf>
    <xf numFmtId="0" fontId="50" fillId="0" borderId="69" xfId="0" applyFont="1" applyBorder="1" applyAlignment="1">
      <alignment horizontal="center" vertical="center" wrapText="1"/>
    </xf>
    <xf numFmtId="0" fontId="50" fillId="0" borderId="69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4" fillId="0" borderId="40" xfId="0" applyFont="1" applyBorder="1" applyAlignment="1">
      <alignment horizontal="center" vertical="center"/>
    </xf>
    <xf numFmtId="0" fontId="54" fillId="0" borderId="42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0" fillId="3" borderId="0" xfId="0" applyFill="1" applyAlignment="1">
      <alignment horizontal="right" vertical="center"/>
    </xf>
    <xf numFmtId="3" fontId="0" fillId="3" borderId="0" xfId="0" applyNumberFormat="1" applyFill="1">
      <alignment vertical="center"/>
    </xf>
    <xf numFmtId="0" fontId="0" fillId="20" borderId="0" xfId="0" applyFill="1" applyAlignment="1">
      <alignment horizontal="right" vertical="center"/>
    </xf>
    <xf numFmtId="0" fontId="0" fillId="20" borderId="0" xfId="0" applyFill="1">
      <alignment vertical="center"/>
    </xf>
    <xf numFmtId="0" fontId="0" fillId="4" borderId="0" xfId="0" applyFill="1" applyAlignment="1">
      <alignment horizontal="right" vertical="center"/>
    </xf>
    <xf numFmtId="3" fontId="0" fillId="4" borderId="0" xfId="0" applyNumberFormat="1" applyFill="1">
      <alignment vertical="center"/>
    </xf>
    <xf numFmtId="41" fontId="4" fillId="4" borderId="80" xfId="0" applyNumberFormat="1" applyFont="1" applyFill="1" applyBorder="1" applyAlignment="1">
      <alignment horizontal="right" vertical="center"/>
    </xf>
    <xf numFmtId="0" fontId="45" fillId="4" borderId="82" xfId="0" applyFont="1" applyFill="1" applyBorder="1" applyAlignment="1">
      <alignment horizontal="center" vertical="top" wrapText="1"/>
    </xf>
    <xf numFmtId="0" fontId="45" fillId="4" borderId="85" xfId="0" applyFont="1" applyFill="1" applyBorder="1" applyAlignment="1">
      <alignment horizontal="center" vertical="top" wrapText="1"/>
    </xf>
    <xf numFmtId="0" fontId="45" fillId="4" borderId="78" xfId="0" applyFont="1" applyFill="1" applyBorder="1" applyAlignment="1">
      <alignment horizontal="center" vertical="top" wrapText="1"/>
    </xf>
    <xf numFmtId="0" fontId="45" fillId="4" borderId="29" xfId="0" applyFont="1" applyFill="1" applyBorder="1" applyAlignment="1">
      <alignment horizontal="center" vertical="top"/>
    </xf>
    <xf numFmtId="0" fontId="10" fillId="4" borderId="66" xfId="0" applyFont="1" applyFill="1" applyBorder="1" applyAlignment="1">
      <alignment horizontal="center" vertical="top"/>
    </xf>
    <xf numFmtId="0" fontId="9" fillId="4" borderId="79" xfId="0" applyFont="1" applyFill="1" applyBorder="1" applyAlignment="1">
      <alignment horizontal="left" vertical="center"/>
    </xf>
    <xf numFmtId="0" fontId="9" fillId="4" borderId="25" xfId="0" applyFont="1" applyFill="1" applyBorder="1" applyAlignment="1">
      <alignment horizontal="center" vertical="center"/>
    </xf>
    <xf numFmtId="0" fontId="45" fillId="4" borderId="41" xfId="0" applyFont="1" applyFill="1" applyBorder="1" applyAlignment="1">
      <alignment horizontal="center" vertical="top" wrapText="1"/>
    </xf>
    <xf numFmtId="0" fontId="45" fillId="4" borderId="86" xfId="0" applyFont="1" applyFill="1" applyBorder="1" applyAlignment="1">
      <alignment horizontal="center" vertical="top" wrapText="1"/>
    </xf>
    <xf numFmtId="0" fontId="45" fillId="4" borderId="40" xfId="0" applyFont="1" applyFill="1" applyBorder="1" applyAlignment="1">
      <alignment horizontal="center" vertical="top" wrapText="1"/>
    </xf>
    <xf numFmtId="0" fontId="45" fillId="4" borderId="25" xfId="0" applyFont="1" applyFill="1" applyBorder="1" applyAlignment="1">
      <alignment horizontal="center" vertical="top"/>
    </xf>
    <xf numFmtId="0" fontId="45" fillId="4" borderId="40" xfId="0" applyFont="1" applyFill="1" applyBorder="1" applyAlignment="1">
      <alignment horizontal="center" vertical="top"/>
    </xf>
    <xf numFmtId="0" fontId="10" fillId="4" borderId="42" xfId="0" applyFont="1" applyFill="1" applyBorder="1" applyAlignment="1">
      <alignment horizontal="center" vertical="top"/>
    </xf>
    <xf numFmtId="41" fontId="4" fillId="3" borderId="84" xfId="0" applyNumberFormat="1" applyFont="1" applyFill="1" applyBorder="1" applyAlignment="1">
      <alignment horizontal="right" vertical="center"/>
    </xf>
    <xf numFmtId="41" fontId="4" fillId="20" borderId="3" xfId="0" applyNumberFormat="1" applyFont="1" applyFill="1" applyBorder="1" applyAlignment="1">
      <alignment horizontal="right" vertical="center"/>
    </xf>
    <xf numFmtId="3" fontId="0" fillId="22" borderId="0" xfId="0" applyNumberFormat="1" applyFill="1">
      <alignment vertical="center"/>
    </xf>
    <xf numFmtId="41" fontId="0" fillId="22" borderId="23" xfId="0" applyNumberFormat="1" applyFill="1" applyBorder="1" applyAlignment="1">
      <alignment horizontal="right" vertical="center"/>
    </xf>
    <xf numFmtId="41" fontId="0" fillId="23" borderId="83" xfId="0" applyNumberFormat="1" applyFill="1" applyBorder="1" applyAlignment="1">
      <alignment horizontal="right" vertical="center"/>
    </xf>
    <xf numFmtId="3" fontId="0" fillId="23" borderId="0" xfId="0" applyNumberFormat="1" applyFill="1">
      <alignment vertical="center"/>
    </xf>
    <xf numFmtId="41" fontId="0" fillId="6" borderId="20" xfId="0" applyNumberFormat="1" applyFill="1" applyBorder="1" applyAlignment="1">
      <alignment horizontal="right" vertical="center"/>
    </xf>
    <xf numFmtId="3" fontId="0" fillId="6" borderId="0" xfId="0" applyNumberFormat="1" applyFill="1">
      <alignment vertical="center"/>
    </xf>
    <xf numFmtId="41" fontId="0" fillId="4" borderId="0" xfId="1" applyFont="1" applyFill="1" applyBorder="1">
      <alignment vertical="center"/>
    </xf>
    <xf numFmtId="0" fontId="43" fillId="4" borderId="0" xfId="0" applyFont="1" applyFill="1">
      <alignment vertical="center"/>
    </xf>
    <xf numFmtId="3" fontId="43" fillId="4" borderId="0" xfId="0" applyNumberFormat="1" applyFont="1" applyFill="1" applyAlignment="1">
      <alignment horizontal="center" vertical="center"/>
    </xf>
    <xf numFmtId="0" fontId="29" fillId="4" borderId="0" xfId="0" applyFont="1" applyFill="1">
      <alignment vertical="center"/>
    </xf>
    <xf numFmtId="3" fontId="29" fillId="4" borderId="0" xfId="0" applyNumberFormat="1" applyFont="1" applyFill="1">
      <alignment vertical="center"/>
    </xf>
    <xf numFmtId="0" fontId="43" fillId="4" borderId="0" xfId="0" applyFont="1" applyFill="1" applyBorder="1">
      <alignment vertical="center"/>
    </xf>
    <xf numFmtId="0" fontId="29" fillId="4" borderId="0" xfId="0" applyFont="1" applyFill="1" applyBorder="1" applyAlignment="1">
      <alignment horizontal="center" vertical="center"/>
    </xf>
    <xf numFmtId="0" fontId="29" fillId="4" borderId="0" xfId="0" applyFont="1" applyFill="1" applyBorder="1">
      <alignment vertical="center"/>
    </xf>
    <xf numFmtId="3" fontId="29" fillId="21" borderId="0" xfId="0" applyNumberFormat="1" applyFont="1" applyFill="1" applyBorder="1">
      <alignment vertical="center"/>
    </xf>
    <xf numFmtId="3" fontId="29" fillId="4" borderId="0" xfId="0" applyNumberFormat="1" applyFont="1" applyFill="1" applyBorder="1">
      <alignment vertical="center"/>
    </xf>
    <xf numFmtId="0" fontId="29" fillId="0" borderId="0" xfId="0" applyFont="1" applyBorder="1">
      <alignment vertical="center"/>
    </xf>
    <xf numFmtId="3" fontId="29" fillId="6" borderId="0" xfId="0" applyNumberFormat="1" applyFont="1" applyFill="1" applyBorder="1">
      <alignment vertical="center"/>
    </xf>
    <xf numFmtId="0" fontId="29" fillId="4" borderId="69" xfId="0" applyFont="1" applyFill="1" applyBorder="1" applyAlignment="1">
      <alignment horizontal="center" vertical="center"/>
    </xf>
    <xf numFmtId="0" fontId="67" fillId="4" borderId="83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41" fontId="29" fillId="4" borderId="19" xfId="1" applyFont="1" applyFill="1" applyBorder="1" applyAlignment="1">
      <alignment horizontal="center" vertical="center"/>
    </xf>
    <xf numFmtId="41" fontId="0" fillId="4" borderId="18" xfId="1" applyFont="1" applyFill="1" applyBorder="1" applyAlignment="1">
      <alignment horizontal="center" vertical="center"/>
    </xf>
    <xf numFmtId="0" fontId="29" fillId="0" borderId="0" xfId="0" applyFont="1">
      <alignment vertical="center"/>
    </xf>
    <xf numFmtId="0" fontId="67" fillId="4" borderId="25" xfId="0" applyFont="1" applyFill="1" applyBorder="1" applyAlignment="1">
      <alignment horizontal="center" vertical="center"/>
    </xf>
    <xf numFmtId="0" fontId="68" fillId="4" borderId="25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top"/>
    </xf>
    <xf numFmtId="41" fontId="5" fillId="4" borderId="25" xfId="0" applyNumberFormat="1" applyFont="1" applyFill="1" applyBorder="1" applyAlignment="1">
      <alignment vertical="center"/>
    </xf>
    <xf numFmtId="41" fontId="5" fillId="4" borderId="25" xfId="1" applyFont="1" applyFill="1" applyBorder="1" applyAlignment="1">
      <alignment horizontal="center" vertical="center"/>
    </xf>
    <xf numFmtId="41" fontId="68" fillId="4" borderId="25" xfId="0" applyNumberFormat="1" applyFont="1" applyFill="1" applyBorder="1" applyAlignment="1">
      <alignment horizontal="right" vertical="center"/>
    </xf>
    <xf numFmtId="41" fontId="5" fillId="0" borderId="25" xfId="1" applyFont="1" applyFill="1" applyBorder="1" applyAlignment="1">
      <alignment horizontal="center" vertical="center"/>
    </xf>
    <xf numFmtId="41" fontId="5" fillId="4" borderId="25" xfId="0" applyNumberFormat="1" applyFont="1" applyFill="1" applyBorder="1" applyAlignment="1">
      <alignment horizontal="right" vertical="center"/>
    </xf>
    <xf numFmtId="0" fontId="5" fillId="4" borderId="25" xfId="0" applyNumberFormat="1" applyFont="1" applyFill="1" applyBorder="1" applyAlignment="1">
      <alignment horizontal="right" vertical="top"/>
    </xf>
    <xf numFmtId="3" fontId="5" fillId="4" borderId="25" xfId="0" applyNumberFormat="1" applyFont="1" applyFill="1" applyBorder="1" applyAlignment="1">
      <alignment horizontal="right" vertical="top"/>
    </xf>
    <xf numFmtId="0" fontId="29" fillId="0" borderId="42" xfId="0" applyFont="1" applyBorder="1">
      <alignment vertical="center"/>
    </xf>
    <xf numFmtId="0" fontId="67" fillId="4" borderId="42" xfId="0" applyFont="1" applyFill="1" applyBorder="1" applyAlignment="1">
      <alignment horizontal="center" vertical="center"/>
    </xf>
    <xf numFmtId="41" fontId="68" fillId="4" borderId="42" xfId="0" applyNumberFormat="1" applyFont="1" applyFill="1" applyBorder="1" applyAlignment="1">
      <alignment horizontal="right" vertical="center"/>
    </xf>
    <xf numFmtId="41" fontId="5" fillId="4" borderId="42" xfId="1" applyFont="1" applyFill="1" applyBorder="1" applyAlignment="1">
      <alignment horizontal="center" vertical="center"/>
    </xf>
    <xf numFmtId="41" fontId="5" fillId="4" borderId="42" xfId="0" applyNumberFormat="1" applyFont="1" applyFill="1" applyBorder="1" applyAlignment="1">
      <alignment horizontal="right" vertical="center"/>
    </xf>
    <xf numFmtId="0" fontId="5" fillId="4" borderId="42" xfId="0" applyFont="1" applyFill="1" applyBorder="1" applyAlignment="1">
      <alignment horizontal="center" vertical="top"/>
    </xf>
    <xf numFmtId="0" fontId="67" fillId="4" borderId="34" xfId="0" applyFont="1" applyFill="1" applyBorder="1" applyAlignment="1">
      <alignment horizontal="center" vertical="center"/>
    </xf>
    <xf numFmtId="41" fontId="68" fillId="4" borderId="34" xfId="0" applyNumberFormat="1" applyFont="1" applyFill="1" applyBorder="1" applyAlignment="1">
      <alignment horizontal="right" vertical="center"/>
    </xf>
    <xf numFmtId="41" fontId="5" fillId="4" borderId="34" xfId="1" applyFont="1" applyFill="1" applyBorder="1" applyAlignment="1">
      <alignment horizontal="center" vertical="center"/>
    </xf>
    <xf numFmtId="41" fontId="5" fillId="4" borderId="34" xfId="0" applyNumberFormat="1" applyFont="1" applyFill="1" applyBorder="1" applyAlignment="1">
      <alignment horizontal="right" vertical="center"/>
    </xf>
    <xf numFmtId="0" fontId="5" fillId="4" borderId="34" xfId="0" applyNumberFormat="1" applyFont="1" applyFill="1" applyBorder="1" applyAlignment="1">
      <alignment horizontal="center" vertical="top" wrapText="1"/>
    </xf>
    <xf numFmtId="0" fontId="5" fillId="4" borderId="34" xfId="0" applyFont="1" applyFill="1" applyBorder="1" applyAlignment="1">
      <alignment horizontal="center" vertical="top" wrapText="1"/>
    </xf>
    <xf numFmtId="0" fontId="0" fillId="0" borderId="40" xfId="0" applyBorder="1" applyAlignment="1">
      <alignment horizontal="right" vertical="center"/>
    </xf>
    <xf numFmtId="0" fontId="0" fillId="0" borderId="42" xfId="0" applyBorder="1">
      <alignment vertical="center"/>
    </xf>
    <xf numFmtId="41" fontId="69" fillId="21" borderId="25" xfId="0" applyNumberFormat="1" applyFont="1" applyFill="1" applyBorder="1" applyAlignment="1">
      <alignment horizontal="right" vertical="center"/>
    </xf>
    <xf numFmtId="0" fontId="69" fillId="4" borderId="25" xfId="0" applyFont="1" applyFill="1" applyBorder="1" applyAlignment="1">
      <alignment horizontal="center" vertical="top"/>
    </xf>
    <xf numFmtId="0" fontId="67" fillId="0" borderId="25" xfId="0" applyFont="1" applyBorder="1" applyAlignment="1">
      <alignment horizontal="center" vertical="center"/>
    </xf>
    <xf numFmtId="0" fontId="29" fillId="4" borderId="34" xfId="0" applyFont="1" applyFill="1" applyBorder="1">
      <alignment vertical="center"/>
    </xf>
    <xf numFmtId="0" fontId="69" fillId="4" borderId="25" xfId="0" applyFont="1" applyFill="1" applyBorder="1">
      <alignment vertical="center"/>
    </xf>
    <xf numFmtId="0" fontId="69" fillId="4" borderId="25" xfId="0" applyFont="1" applyFill="1" applyBorder="1" applyAlignment="1">
      <alignment horizontal="center" vertical="center"/>
    </xf>
    <xf numFmtId="41" fontId="69" fillId="4" borderId="25" xfId="0" applyNumberFormat="1" applyFont="1" applyFill="1" applyBorder="1" applyAlignment="1">
      <alignment horizontal="right" vertical="center"/>
    </xf>
    <xf numFmtId="41" fontId="69" fillId="4" borderId="25" xfId="0" applyNumberFormat="1" applyFont="1" applyFill="1" applyBorder="1" applyAlignment="1">
      <alignment vertical="center"/>
    </xf>
    <xf numFmtId="41" fontId="69" fillId="4" borderId="25" xfId="0" applyNumberFormat="1" applyFont="1" applyFill="1" applyBorder="1" applyAlignment="1">
      <alignment horizontal="center" vertical="top"/>
    </xf>
    <xf numFmtId="0" fontId="29" fillId="22" borderId="25" xfId="0" applyFont="1" applyFill="1" applyBorder="1" applyAlignment="1">
      <alignment horizontal="right" vertical="center"/>
    </xf>
    <xf numFmtId="41" fontId="29" fillId="22" borderId="25" xfId="1" applyFont="1" applyFill="1" applyBorder="1">
      <alignment vertical="center"/>
    </xf>
    <xf numFmtId="41" fontId="43" fillId="22" borderId="25" xfId="0" applyNumberFormat="1" applyFont="1" applyFill="1" applyBorder="1" applyAlignment="1">
      <alignment horizontal="right" vertical="center"/>
    </xf>
    <xf numFmtId="41" fontId="43" fillId="22" borderId="25" xfId="1" applyFont="1" applyFill="1" applyBorder="1" applyAlignment="1">
      <alignment horizontal="center" vertical="top"/>
    </xf>
    <xf numFmtId="0" fontId="29" fillId="22" borderId="78" xfId="0" applyFont="1" applyFill="1" applyBorder="1">
      <alignment vertical="center"/>
    </xf>
    <xf numFmtId="0" fontId="29" fillId="22" borderId="66" xfId="0" applyFont="1" applyFill="1" applyBorder="1">
      <alignment vertical="center"/>
    </xf>
    <xf numFmtId="0" fontId="29" fillId="22" borderId="75" xfId="0" applyFont="1" applyFill="1" applyBorder="1">
      <alignment vertical="center"/>
    </xf>
    <xf numFmtId="0" fontId="29" fillId="22" borderId="87" xfId="0" applyFont="1" applyFill="1" applyBorder="1" applyAlignment="1">
      <alignment horizontal="right" vertical="center"/>
    </xf>
    <xf numFmtId="41" fontId="43" fillId="18" borderId="42" xfId="0" applyNumberFormat="1" applyFont="1" applyFill="1" applyBorder="1" applyAlignment="1">
      <alignment horizontal="right" vertical="center"/>
    </xf>
    <xf numFmtId="3" fontId="43" fillId="18" borderId="25" xfId="0" applyNumberFormat="1" applyFont="1" applyFill="1" applyBorder="1" applyAlignment="1">
      <alignment horizontal="right" vertical="top"/>
    </xf>
    <xf numFmtId="0" fontId="70" fillId="0" borderId="25" xfId="0" applyFont="1" applyBorder="1">
      <alignment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colors>
    <mruColors>
      <color rgb="FFFF99CC"/>
      <color rgb="FFFFCCFF"/>
      <color rgb="FFFFE1FF"/>
      <color rgb="FFD5BFE3"/>
      <color rgb="FFDFF3FD"/>
      <color rgb="FFF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image" Target="../media/image27.png"/><Relationship Id="rId7" Type="http://schemas.openxmlformats.org/officeDocument/2006/relationships/image" Target="../media/image29.jpe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microsoft.com/office/2007/relationships/hdphoto" Target="../media/hdphoto7.wdp"/><Relationship Id="rId5" Type="http://schemas.openxmlformats.org/officeDocument/2006/relationships/image" Target="../media/image28.png"/><Relationship Id="rId10" Type="http://schemas.openxmlformats.org/officeDocument/2006/relationships/image" Target="../media/image32.jpg"/><Relationship Id="rId4" Type="http://schemas.microsoft.com/office/2007/relationships/hdphoto" Target="../media/hdphoto6.wdp"/><Relationship Id="rId9" Type="http://schemas.openxmlformats.org/officeDocument/2006/relationships/image" Target="../media/image3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microsoft.com/office/2007/relationships/hdphoto" Target="../media/hdphoto4.wdp"/><Relationship Id="rId2" Type="http://schemas.microsoft.com/office/2007/relationships/hdphoto" Target="../media/hdphoto2.wdp"/><Relationship Id="rId1" Type="http://schemas.openxmlformats.org/officeDocument/2006/relationships/image" Target="../media/image6.png"/><Relationship Id="rId6" Type="http://schemas.openxmlformats.org/officeDocument/2006/relationships/image" Target="../media/image9.png"/><Relationship Id="rId5" Type="http://schemas.openxmlformats.org/officeDocument/2006/relationships/image" Target="../media/image8.jpg"/><Relationship Id="rId4" Type="http://schemas.microsoft.com/office/2007/relationships/hdphoto" Target="../media/hdphoto3.wdp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2.jpg"/><Relationship Id="rId7" Type="http://schemas.openxmlformats.org/officeDocument/2006/relationships/image" Target="../media/image16.png"/><Relationship Id="rId2" Type="http://schemas.openxmlformats.org/officeDocument/2006/relationships/image" Target="../media/image11.jp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5" Type="http://schemas.openxmlformats.org/officeDocument/2006/relationships/image" Target="../media/image14.jpg"/><Relationship Id="rId4" Type="http://schemas.openxmlformats.org/officeDocument/2006/relationships/image" Target="../media/image13.jpg"/><Relationship Id="rId9" Type="http://schemas.openxmlformats.org/officeDocument/2006/relationships/image" Target="../media/image18.jp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5.wdp"/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g"/><Relationship Id="rId2" Type="http://schemas.openxmlformats.org/officeDocument/2006/relationships/image" Target="../media/image21.png"/><Relationship Id="rId1" Type="http://schemas.openxmlformats.org/officeDocument/2006/relationships/image" Target="../media/image20.jpeg"/><Relationship Id="rId4" Type="http://schemas.openxmlformats.org/officeDocument/2006/relationships/image" Target="../media/image2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5</xdr:row>
      <xdr:rowOff>38100</xdr:rowOff>
    </xdr:from>
    <xdr:to>
      <xdr:col>4</xdr:col>
      <xdr:colOff>1038225</xdr:colOff>
      <xdr:row>23</xdr:row>
      <xdr:rowOff>238125</xdr:rowOff>
    </xdr:to>
    <xdr:sp macro="" textlink="">
      <xdr:nvSpPr>
        <xdr:cNvPr id="2" name="모서리가 둥근 직사각형 1"/>
        <xdr:cNvSpPr/>
      </xdr:nvSpPr>
      <xdr:spPr>
        <a:xfrm>
          <a:off x="3619500" y="1952625"/>
          <a:ext cx="2095500" cy="5743575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oneCellAnchor>
    <xdr:from>
      <xdr:col>4</xdr:col>
      <xdr:colOff>523875</xdr:colOff>
      <xdr:row>21</xdr:row>
      <xdr:rowOff>47625</xdr:rowOff>
    </xdr:from>
    <xdr:ext cx="1565621" cy="713272"/>
    <xdr:sp macro="" textlink="">
      <xdr:nvSpPr>
        <xdr:cNvPr id="3" name="TextBox 2"/>
        <xdr:cNvSpPr txBox="1"/>
      </xdr:nvSpPr>
      <xdr:spPr>
        <a:xfrm>
          <a:off x="5200650" y="6991350"/>
          <a:ext cx="1565621" cy="7132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1400">
              <a:solidFill>
                <a:srgbClr val="FF0000"/>
              </a:solidFill>
            </a:rPr>
            <a:t>재료비 </a:t>
          </a:r>
          <a:r>
            <a:rPr lang="en-US" altLang="ko-KR" sz="1400">
              <a:solidFill>
                <a:srgbClr val="FF0000"/>
              </a:solidFill>
            </a:rPr>
            <a:t>36</a:t>
          </a:r>
          <a:r>
            <a:rPr lang="ko-KR" altLang="en-US" sz="1400">
              <a:solidFill>
                <a:srgbClr val="FF0000"/>
              </a:solidFill>
            </a:rPr>
            <a:t>만원 중 </a:t>
          </a:r>
          <a:endParaRPr lang="en-US" altLang="ko-KR" sz="1400">
            <a:solidFill>
              <a:srgbClr val="FF0000"/>
            </a:solidFill>
          </a:endParaRPr>
        </a:p>
        <a:p>
          <a:r>
            <a:rPr lang="en-US" altLang="ko-KR" sz="1400">
              <a:solidFill>
                <a:srgbClr val="FF0000"/>
              </a:solidFill>
            </a:rPr>
            <a:t>300</a:t>
          </a:r>
          <a:r>
            <a:rPr lang="ko-KR" altLang="en-US" sz="1400">
              <a:solidFill>
                <a:srgbClr val="FF0000"/>
              </a:solidFill>
            </a:rPr>
            <a:t>원 남음</a:t>
          </a:r>
        </a:p>
      </xdr:txBody>
    </xdr:sp>
    <xdr:clientData/>
  </xdr:oneCellAnchor>
  <xdr:oneCellAnchor>
    <xdr:from>
      <xdr:col>2</xdr:col>
      <xdr:colOff>1895475</xdr:colOff>
      <xdr:row>3</xdr:row>
      <xdr:rowOff>295275</xdr:rowOff>
    </xdr:from>
    <xdr:ext cx="1222514" cy="358431"/>
    <xdr:sp macro="" textlink="">
      <xdr:nvSpPr>
        <xdr:cNvPr id="4" name="TextBox 3"/>
        <xdr:cNvSpPr txBox="1"/>
      </xdr:nvSpPr>
      <xdr:spPr>
        <a:xfrm>
          <a:off x="2971800" y="1581150"/>
          <a:ext cx="1222514" cy="3584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200" b="1">
              <a:latin typeface="+mj-ea"/>
              <a:ea typeface="+mj-ea"/>
            </a:rPr>
            <a:t>X 120,000</a:t>
          </a:r>
          <a:r>
            <a:rPr lang="ko-KR" altLang="en-US" sz="1200" b="1">
              <a:latin typeface="+mj-ea"/>
              <a:ea typeface="+mj-ea"/>
            </a:rPr>
            <a:t>원씩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9</xdr:col>
      <xdr:colOff>628650</xdr:colOff>
      <xdr:row>34</xdr:row>
      <xdr:rowOff>44768</xdr:rowOff>
    </xdr:to>
    <xdr:grpSp>
      <xdr:nvGrpSpPr>
        <xdr:cNvPr id="30" name="그룹 29"/>
        <xdr:cNvGrpSpPr/>
      </xdr:nvGrpSpPr>
      <xdr:grpSpPr>
        <a:xfrm>
          <a:off x="0" y="104775"/>
          <a:ext cx="6800850" cy="7064693"/>
          <a:chOff x="6762750" y="361950"/>
          <a:chExt cx="6800850" cy="7064693"/>
        </a:xfrm>
      </xdr:grpSpPr>
      <xdr:pic>
        <xdr:nvPicPr>
          <xdr:cNvPr id="9" name="그림 8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762750" y="1476376"/>
            <a:ext cx="3057525" cy="5544406"/>
          </a:xfrm>
          <a:prstGeom prst="rect">
            <a:avLst/>
          </a:prstGeom>
        </xdr:spPr>
      </xdr:pic>
      <xdr:pic>
        <xdr:nvPicPr>
          <xdr:cNvPr id="10" name="그림 9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982200" y="1504950"/>
            <a:ext cx="2999859" cy="5629275"/>
          </a:xfrm>
          <a:prstGeom prst="rect">
            <a:avLst/>
          </a:prstGeom>
        </xdr:spPr>
      </xdr:pic>
      <xdr:sp macro="" textlink="">
        <xdr:nvSpPr>
          <xdr:cNvPr id="11" name="TextBox 10"/>
          <xdr:cNvSpPr txBox="1"/>
        </xdr:nvSpPr>
        <xdr:spPr>
          <a:xfrm>
            <a:off x="6762750" y="361950"/>
            <a:ext cx="6800850" cy="102592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altLang="ko-KR" sz="3600">
                <a:latin typeface="HY견고딕" panose="02030600000101010101" pitchFamily="18" charset="-127"/>
                <a:ea typeface="HY견고딕" panose="02030600000101010101" pitchFamily="18" charset="-127"/>
              </a:rPr>
              <a:t>1. </a:t>
            </a:r>
            <a:r>
              <a:rPr lang="ko-KR" altLang="en-US" sz="3600">
                <a:latin typeface="HY견고딕" panose="02030600000101010101" pitchFamily="18" charset="-127"/>
                <a:ea typeface="HY견고딕" panose="02030600000101010101" pitchFamily="18" charset="-127"/>
              </a:rPr>
              <a:t>노랑치마 샘플 </a:t>
            </a:r>
            <a:r>
              <a:rPr lang="en-US" altLang="ko-KR" sz="3600">
                <a:latin typeface="HY견고딕" panose="02030600000101010101" pitchFamily="18" charset="-127"/>
                <a:ea typeface="HY견고딕" panose="02030600000101010101" pitchFamily="18" charset="-127"/>
              </a:rPr>
              <a:t>2</a:t>
            </a:r>
            <a:r>
              <a:rPr lang="ko-KR" altLang="en-US" sz="3600">
                <a:latin typeface="HY견고딕" panose="02030600000101010101" pitchFamily="18" charset="-127"/>
                <a:ea typeface="HY견고딕" panose="02030600000101010101" pitchFamily="18" charset="-127"/>
              </a:rPr>
              <a:t>개</a:t>
            </a:r>
            <a:r>
              <a:rPr lang="en-US" altLang="ko-KR" sz="3600">
                <a:latin typeface="HY견고딕" panose="02030600000101010101" pitchFamily="18" charset="-127"/>
                <a:ea typeface="HY견고딕" panose="02030600000101010101" pitchFamily="18" charset="-127"/>
              </a:rPr>
              <a:t>=29,770</a:t>
            </a:r>
          </a:p>
          <a:p>
            <a:r>
              <a:rPr lang="en-US" altLang="ko-KR" sz="2000">
                <a:latin typeface="HY견고딕" panose="02030600000101010101" pitchFamily="18" charset="-127"/>
                <a:ea typeface="HY견고딕" panose="02030600000101010101" pitchFamily="18" charset="-127"/>
              </a:rPr>
              <a:t>(</a:t>
            </a:r>
            <a:r>
              <a:rPr lang="ko-KR" altLang="en-US" sz="2000">
                <a:latin typeface="HY견고딕" panose="02030600000101010101" pitchFamily="18" charset="-127"/>
                <a:ea typeface="HY견고딕" panose="02030600000101010101" pitchFamily="18" charset="-127"/>
              </a:rPr>
              <a:t>나머지는 무안군평생학습 지원금으로 삼</a:t>
            </a:r>
            <a:r>
              <a:rPr lang="en-US" altLang="ko-KR" sz="2000">
                <a:latin typeface="HY견고딕" panose="02030600000101010101" pitchFamily="18" charset="-127"/>
                <a:ea typeface="HY견고딕" panose="02030600000101010101" pitchFamily="18" charset="-127"/>
              </a:rPr>
              <a:t>)</a:t>
            </a:r>
            <a:endParaRPr lang="ko-KR" altLang="en-US" sz="2000">
              <a:latin typeface="HY견고딕" panose="02030600000101010101" pitchFamily="18" charset="-127"/>
              <a:ea typeface="HY견고딕" panose="02030600000101010101" pitchFamily="18" charset="-127"/>
            </a:endParaRPr>
          </a:p>
        </xdr:txBody>
      </xdr:sp>
      <xdr:sp macro="" textlink="">
        <xdr:nvSpPr>
          <xdr:cNvPr id="22" name="TextBox 21"/>
          <xdr:cNvSpPr txBox="1"/>
        </xdr:nvSpPr>
        <xdr:spPr>
          <a:xfrm>
            <a:off x="7343775" y="6934200"/>
            <a:ext cx="1295400" cy="4924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ko-KR" altLang="en-US" sz="2400">
                <a:latin typeface="HY견고딕" panose="02030600000101010101" pitchFamily="18" charset="-127"/>
                <a:ea typeface="HY견고딕" panose="02030600000101010101" pitchFamily="18" charset="-127"/>
              </a:rPr>
              <a:t>쿠팡</a:t>
            </a:r>
            <a:endParaRPr lang="ko-KR" altLang="en-US" sz="1400">
              <a:latin typeface="HY견고딕" panose="02030600000101010101" pitchFamily="18" charset="-127"/>
              <a:ea typeface="HY견고딕" panose="02030600000101010101" pitchFamily="18" charset="-127"/>
            </a:endParaRPr>
          </a:p>
        </xdr:txBody>
      </xdr:sp>
      <xdr:sp macro="" textlink="">
        <xdr:nvSpPr>
          <xdr:cNvPr id="23" name="TextBox 22"/>
          <xdr:cNvSpPr txBox="1"/>
        </xdr:nvSpPr>
        <xdr:spPr>
          <a:xfrm>
            <a:off x="11020425" y="6896100"/>
            <a:ext cx="1295400" cy="4924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ko-KR" altLang="en-US" sz="2400">
                <a:latin typeface="HY견고딕" panose="02030600000101010101" pitchFamily="18" charset="-127"/>
                <a:ea typeface="HY견고딕" panose="02030600000101010101" pitchFamily="18" charset="-127"/>
              </a:rPr>
              <a:t>쿠팡</a:t>
            </a:r>
            <a:endParaRPr lang="ko-KR" altLang="en-US" sz="1400">
              <a:latin typeface="HY견고딕" panose="02030600000101010101" pitchFamily="18" charset="-127"/>
              <a:ea typeface="HY견고딕" panose="02030600000101010101" pitchFamily="18" charset="-127"/>
            </a:endParaRPr>
          </a:p>
        </xdr:txBody>
      </xdr:sp>
    </xdr:grpSp>
    <xdr:clientData/>
  </xdr:twoCellAnchor>
  <xdr:twoCellAnchor>
    <xdr:from>
      <xdr:col>0</xdr:col>
      <xdr:colOff>0</xdr:colOff>
      <xdr:row>43</xdr:row>
      <xdr:rowOff>123825</xdr:rowOff>
    </xdr:from>
    <xdr:to>
      <xdr:col>9</xdr:col>
      <xdr:colOff>387630</xdr:colOff>
      <xdr:row>85</xdr:row>
      <xdr:rowOff>142875</xdr:rowOff>
    </xdr:to>
    <xdr:grpSp>
      <xdr:nvGrpSpPr>
        <xdr:cNvPr id="31" name="그룹 30"/>
        <xdr:cNvGrpSpPr/>
      </xdr:nvGrpSpPr>
      <xdr:grpSpPr>
        <a:xfrm>
          <a:off x="0" y="9134475"/>
          <a:ext cx="6559830" cy="8820150"/>
          <a:chOff x="6819900" y="9020175"/>
          <a:chExt cx="6559830" cy="8820150"/>
        </a:xfrm>
      </xdr:grpSpPr>
      <xdr:pic>
        <xdr:nvPicPr>
          <xdr:cNvPr id="8" name="그림 7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harpenSoften amount="5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6819900" y="9494437"/>
            <a:ext cx="3943350" cy="4309476"/>
          </a:xfrm>
          <a:prstGeom prst="rect">
            <a:avLst/>
          </a:prstGeom>
        </xdr:spPr>
      </xdr:pic>
      <xdr:pic>
        <xdr:nvPicPr>
          <xdr:cNvPr id="12" name="그림 11"/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sharpenSoften amount="5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9094936" y="13744575"/>
            <a:ext cx="4284794" cy="4029831"/>
          </a:xfrm>
          <a:prstGeom prst="rect">
            <a:avLst/>
          </a:prstGeom>
        </xdr:spPr>
      </xdr:pic>
      <xdr:sp macro="" textlink="">
        <xdr:nvSpPr>
          <xdr:cNvPr id="13" name="TextBox 12"/>
          <xdr:cNvSpPr txBox="1"/>
        </xdr:nvSpPr>
        <xdr:spPr>
          <a:xfrm>
            <a:off x="6819900" y="9020175"/>
            <a:ext cx="6296025" cy="102592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altLang="ko-KR" sz="3600">
                <a:latin typeface="HY견고딕" panose="02030600000101010101" pitchFamily="18" charset="-127"/>
                <a:ea typeface="HY견고딕" panose="02030600000101010101" pitchFamily="18" charset="-127"/>
              </a:rPr>
              <a:t>2. </a:t>
            </a:r>
            <a:r>
              <a:rPr lang="ko-KR" altLang="en-US" sz="3600">
                <a:latin typeface="HY견고딕" panose="02030600000101010101" pitchFamily="18" charset="-127"/>
                <a:ea typeface="HY견고딕" panose="02030600000101010101" pitchFamily="18" charset="-127"/>
              </a:rPr>
              <a:t>자석스카프</a:t>
            </a:r>
            <a:r>
              <a:rPr lang="ko-KR" altLang="en-US" sz="3600" baseline="0">
                <a:latin typeface="HY견고딕" panose="02030600000101010101" pitchFamily="18" charset="-127"/>
                <a:ea typeface="HY견고딕" panose="02030600000101010101" pitchFamily="18" charset="-127"/>
              </a:rPr>
              <a:t> </a:t>
            </a:r>
            <a:r>
              <a:rPr lang="en-US" altLang="ko-KR" sz="3600" baseline="0">
                <a:latin typeface="HY견고딕" panose="02030600000101010101" pitchFamily="18" charset="-127"/>
                <a:ea typeface="HY견고딕" panose="02030600000101010101" pitchFamily="18" charset="-127"/>
              </a:rPr>
              <a:t>17</a:t>
            </a:r>
            <a:r>
              <a:rPr lang="ko-KR" altLang="en-US" sz="3600" baseline="0">
                <a:latin typeface="HY견고딕" panose="02030600000101010101" pitchFamily="18" charset="-127"/>
                <a:ea typeface="HY견고딕" panose="02030600000101010101" pitchFamily="18" charset="-127"/>
              </a:rPr>
              <a:t>개</a:t>
            </a:r>
            <a:r>
              <a:rPr lang="en-US" altLang="ko-KR" sz="3600" baseline="0">
                <a:latin typeface="HY견고딕" panose="02030600000101010101" pitchFamily="18" charset="-127"/>
                <a:ea typeface="HY견고딕" panose="02030600000101010101" pitchFamily="18" charset="-127"/>
              </a:rPr>
              <a:t>=35,992</a:t>
            </a:r>
            <a:endParaRPr lang="en-US" altLang="ko-KR" sz="3600">
              <a:latin typeface="HY견고딕" panose="02030600000101010101" pitchFamily="18" charset="-127"/>
              <a:ea typeface="HY견고딕" panose="02030600000101010101" pitchFamily="18" charset="-127"/>
            </a:endParaRPr>
          </a:p>
          <a:p>
            <a:endParaRPr lang="ko-KR" altLang="en-US" sz="2000">
              <a:latin typeface="HY견고딕" panose="02030600000101010101" pitchFamily="18" charset="-127"/>
              <a:ea typeface="HY견고딕" panose="02030600000101010101" pitchFamily="18" charset="-127"/>
            </a:endParaRPr>
          </a:p>
        </xdr:txBody>
      </xdr:sp>
      <xdr:sp macro="" textlink="">
        <xdr:nvSpPr>
          <xdr:cNvPr id="14" name="타원 13"/>
          <xdr:cNvSpPr/>
        </xdr:nvSpPr>
        <xdr:spPr>
          <a:xfrm>
            <a:off x="9086850" y="17259300"/>
            <a:ext cx="1047750" cy="581025"/>
          </a:xfrm>
          <a:prstGeom prst="ellipse">
            <a:avLst/>
          </a:prstGeom>
          <a:noFill/>
          <a:ln w="2857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5" name="타원 14"/>
          <xdr:cNvSpPr/>
        </xdr:nvSpPr>
        <xdr:spPr>
          <a:xfrm>
            <a:off x="9696450" y="12954000"/>
            <a:ext cx="1047750" cy="581025"/>
          </a:xfrm>
          <a:prstGeom prst="ellipse">
            <a:avLst/>
          </a:prstGeom>
          <a:noFill/>
          <a:ln w="2857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6" name="TextBox 15"/>
          <xdr:cNvSpPr txBox="1"/>
        </xdr:nvSpPr>
        <xdr:spPr>
          <a:xfrm>
            <a:off x="8696325" y="12163425"/>
            <a:ext cx="1438275" cy="4924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ko-KR" altLang="en-US" sz="2400">
                <a:latin typeface="HY견고딕" panose="02030600000101010101" pitchFamily="18" charset="-127"/>
                <a:ea typeface="HY견고딕" panose="02030600000101010101" pitchFamily="18" charset="-127"/>
              </a:rPr>
              <a:t>샘플</a:t>
            </a:r>
            <a:endParaRPr lang="ko-KR" altLang="en-US" sz="1400">
              <a:latin typeface="HY견고딕" panose="02030600000101010101" pitchFamily="18" charset="-127"/>
              <a:ea typeface="HY견고딕" panose="02030600000101010101" pitchFamily="18" charset="-127"/>
            </a:endParaRP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9134476" y="16383000"/>
            <a:ext cx="1047750" cy="8925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ko-KR" altLang="en-US" sz="2400">
                <a:latin typeface="HY견고딕" panose="02030600000101010101" pitchFamily="18" charset="-127"/>
                <a:ea typeface="HY견고딕" panose="02030600000101010101" pitchFamily="18" charset="-127"/>
              </a:rPr>
              <a:t>추가 </a:t>
            </a:r>
            <a:r>
              <a:rPr lang="en-US" altLang="ko-KR" sz="2400">
                <a:latin typeface="HY견고딕" panose="02030600000101010101" pitchFamily="18" charset="-127"/>
                <a:ea typeface="HY견고딕" panose="02030600000101010101" pitchFamily="18" charset="-127"/>
              </a:rPr>
              <a:t>16</a:t>
            </a:r>
            <a:r>
              <a:rPr lang="ko-KR" altLang="en-US" sz="2400">
                <a:latin typeface="HY견고딕" panose="02030600000101010101" pitchFamily="18" charset="-127"/>
                <a:ea typeface="HY견고딕" panose="02030600000101010101" pitchFamily="18" charset="-127"/>
              </a:rPr>
              <a:t>개</a:t>
            </a:r>
            <a:endParaRPr lang="ko-KR" altLang="en-US" sz="1400">
              <a:latin typeface="HY견고딕" panose="02030600000101010101" pitchFamily="18" charset="-127"/>
              <a:ea typeface="HY견고딕" panose="02030600000101010101" pitchFamily="18" charset="-127"/>
            </a:endParaRPr>
          </a:p>
        </xdr:txBody>
      </xdr:sp>
      <xdr:sp macro="" textlink="">
        <xdr:nvSpPr>
          <xdr:cNvPr id="24" name="TextBox 23"/>
          <xdr:cNvSpPr txBox="1"/>
        </xdr:nvSpPr>
        <xdr:spPr>
          <a:xfrm>
            <a:off x="7600950" y="13611225"/>
            <a:ext cx="1295400" cy="4924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ko-KR" altLang="en-US" sz="2400">
                <a:latin typeface="HY견고딕" panose="02030600000101010101" pitchFamily="18" charset="-127"/>
                <a:ea typeface="HY견고딕" panose="02030600000101010101" pitchFamily="18" charset="-127"/>
              </a:rPr>
              <a:t>테무</a:t>
            </a:r>
            <a:endParaRPr lang="ko-KR" altLang="en-US" sz="1400">
              <a:latin typeface="HY견고딕" panose="02030600000101010101" pitchFamily="18" charset="-127"/>
              <a:ea typeface="HY견고딕" panose="02030600000101010101" pitchFamily="18" charset="-127"/>
            </a:endParaRPr>
          </a:p>
        </xdr:txBody>
      </xdr:sp>
      <xdr:sp macro="" textlink="">
        <xdr:nvSpPr>
          <xdr:cNvPr id="25" name="TextBox 24"/>
          <xdr:cNvSpPr txBox="1"/>
        </xdr:nvSpPr>
        <xdr:spPr>
          <a:xfrm>
            <a:off x="10563225" y="17316450"/>
            <a:ext cx="1295400" cy="4924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ko-KR" altLang="en-US" sz="2400">
                <a:latin typeface="HY견고딕" panose="02030600000101010101" pitchFamily="18" charset="-127"/>
                <a:ea typeface="HY견고딕" panose="02030600000101010101" pitchFamily="18" charset="-127"/>
              </a:rPr>
              <a:t>테무</a:t>
            </a:r>
            <a:endParaRPr lang="ko-KR" altLang="en-US" sz="1400">
              <a:latin typeface="HY견고딕" panose="02030600000101010101" pitchFamily="18" charset="-127"/>
              <a:ea typeface="HY견고딕" panose="02030600000101010101" pitchFamily="18" charset="-127"/>
            </a:endParaRPr>
          </a:p>
        </xdr:txBody>
      </xdr:sp>
    </xdr:grpSp>
    <xdr:clientData/>
  </xdr:twoCellAnchor>
  <xdr:twoCellAnchor>
    <xdr:from>
      <xdr:col>9</xdr:col>
      <xdr:colOff>657225</xdr:colOff>
      <xdr:row>0</xdr:row>
      <xdr:rowOff>104775</xdr:rowOff>
    </xdr:from>
    <xdr:to>
      <xdr:col>20</xdr:col>
      <xdr:colOff>133350</xdr:colOff>
      <xdr:row>40</xdr:row>
      <xdr:rowOff>82858</xdr:rowOff>
    </xdr:to>
    <xdr:grpSp>
      <xdr:nvGrpSpPr>
        <xdr:cNvPr id="33" name="그룹 32"/>
        <xdr:cNvGrpSpPr/>
      </xdr:nvGrpSpPr>
      <xdr:grpSpPr>
        <a:xfrm>
          <a:off x="6829425" y="104775"/>
          <a:ext cx="7019925" cy="8360083"/>
          <a:chOff x="13716000" y="209550"/>
          <a:chExt cx="7019925" cy="8360083"/>
        </a:xfrm>
      </xdr:grpSpPr>
      <xdr:sp macro="" textlink="">
        <xdr:nvSpPr>
          <xdr:cNvPr id="18" name="TextBox 17"/>
          <xdr:cNvSpPr txBox="1"/>
        </xdr:nvSpPr>
        <xdr:spPr>
          <a:xfrm>
            <a:off x="13716000" y="209550"/>
            <a:ext cx="7010400" cy="102592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altLang="ko-KR" sz="3600">
                <a:latin typeface="HY견고딕" panose="02030600000101010101" pitchFamily="18" charset="-127"/>
                <a:ea typeface="HY견고딕" panose="02030600000101010101" pitchFamily="18" charset="-127"/>
              </a:rPr>
              <a:t>3. </a:t>
            </a:r>
            <a:r>
              <a:rPr lang="ko-KR" altLang="en-US" sz="3600">
                <a:latin typeface="HY견고딕" panose="02030600000101010101" pitchFamily="18" charset="-127"/>
                <a:ea typeface="HY견고딕" panose="02030600000101010101" pitchFamily="18" charset="-127"/>
              </a:rPr>
              <a:t>꽃장식</a:t>
            </a:r>
            <a:r>
              <a:rPr lang="en-US" altLang="ko-KR" sz="3600">
                <a:latin typeface="HY견고딕" panose="02030600000101010101" pitchFamily="18" charset="-127"/>
                <a:ea typeface="HY견고딕" panose="02030600000101010101" pitchFamily="18" charset="-127"/>
              </a:rPr>
              <a:t>+</a:t>
            </a:r>
            <a:r>
              <a:rPr lang="ko-KR" altLang="en-US" sz="3600">
                <a:latin typeface="HY견고딕" panose="02030600000101010101" pitchFamily="18" charset="-127"/>
                <a:ea typeface="HY견고딕" panose="02030600000101010101" pitchFamily="18" charset="-127"/>
              </a:rPr>
              <a:t>노랑넥타이</a:t>
            </a:r>
            <a:r>
              <a:rPr lang="en-US" altLang="ko-KR" sz="3600">
                <a:latin typeface="HY견고딕" panose="02030600000101010101" pitchFamily="18" charset="-127"/>
                <a:ea typeface="HY견고딕" panose="02030600000101010101" pitchFamily="18" charset="-127"/>
              </a:rPr>
              <a:t>=19,454</a:t>
            </a:r>
          </a:p>
          <a:p>
            <a:endParaRPr lang="ko-KR" altLang="en-US" sz="2000">
              <a:latin typeface="HY견고딕" panose="02030600000101010101" pitchFamily="18" charset="-127"/>
              <a:ea typeface="HY견고딕" panose="02030600000101010101" pitchFamily="18" charset="-127"/>
            </a:endParaRPr>
          </a:p>
        </xdr:txBody>
      </xdr:sp>
      <xdr:grpSp>
        <xdr:nvGrpSpPr>
          <xdr:cNvPr id="32" name="그룹 31"/>
          <xdr:cNvGrpSpPr/>
        </xdr:nvGrpSpPr>
        <xdr:grpSpPr>
          <a:xfrm>
            <a:off x="13782675" y="1371599"/>
            <a:ext cx="6953250" cy="7198034"/>
            <a:chOff x="13782675" y="1371599"/>
            <a:chExt cx="6953250" cy="7198034"/>
          </a:xfrm>
        </xdr:grpSpPr>
        <xdr:pic>
          <xdr:nvPicPr>
            <xdr:cNvPr id="19" name="그림 18" descr="https://t1.daumcdn.net/cafeattach/1QPTt/a048be38a09ab100b3180dc62724c2bfecb3db50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374649" y="4238625"/>
              <a:ext cx="2134364" cy="429577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grpSp>
          <xdr:nvGrpSpPr>
            <xdr:cNvPr id="21" name="그룹 20"/>
            <xdr:cNvGrpSpPr/>
          </xdr:nvGrpSpPr>
          <xdr:grpSpPr>
            <a:xfrm>
              <a:off x="13782675" y="1371599"/>
              <a:ext cx="4581525" cy="5934075"/>
              <a:chOff x="13773150" y="1009650"/>
              <a:chExt cx="5018549" cy="6496050"/>
            </a:xfrm>
          </xdr:grpSpPr>
          <xdr:pic>
            <xdr:nvPicPr>
              <xdr:cNvPr id="4" name="그림 3" descr="https://t1.daumcdn.net/cafeattach/1QPTt/77192915a85047c30323f93a8d7e0209c38fed43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8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3773150" y="1009650"/>
                <a:ext cx="5018549" cy="649605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20" name="직사각형 19"/>
              <xdr:cNvSpPr/>
            </xdr:nvSpPr>
            <xdr:spPr>
              <a:xfrm>
                <a:off x="15773400" y="5172075"/>
                <a:ext cx="2324100" cy="447675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ko-KR" altLang="en-US" sz="1100"/>
              </a:p>
            </xdr:txBody>
          </xdr:sp>
        </xdr:grpSp>
        <xdr:sp macro="" textlink="">
          <xdr:nvSpPr>
            <xdr:cNvPr id="26" name="TextBox 25"/>
            <xdr:cNvSpPr txBox="1"/>
          </xdr:nvSpPr>
          <xdr:spPr>
            <a:xfrm>
              <a:off x="15144750" y="6781800"/>
              <a:ext cx="1295400" cy="4924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ko-KR" altLang="en-US" sz="2400">
                  <a:latin typeface="HY견고딕" panose="02030600000101010101" pitchFamily="18" charset="-127"/>
                  <a:ea typeface="HY견고딕" panose="02030600000101010101" pitchFamily="18" charset="-127"/>
                </a:rPr>
                <a:t>테무</a:t>
              </a:r>
              <a:endParaRPr lang="ko-KR" altLang="en-US" sz="1400">
                <a:latin typeface="HY견고딕" panose="02030600000101010101" pitchFamily="18" charset="-127"/>
                <a:ea typeface="HY견고딕" panose="02030600000101010101" pitchFamily="18" charset="-127"/>
              </a:endParaRPr>
            </a:p>
          </xdr:txBody>
        </xdr:sp>
        <xdr:sp macro="" textlink="">
          <xdr:nvSpPr>
            <xdr:cNvPr id="28" name="TextBox 27"/>
            <xdr:cNvSpPr txBox="1"/>
          </xdr:nvSpPr>
          <xdr:spPr>
            <a:xfrm>
              <a:off x="14906625" y="5057775"/>
              <a:ext cx="3924300" cy="4924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ko-KR" altLang="en-US" sz="2400">
                  <a:latin typeface="HY견고딕" panose="02030600000101010101" pitchFamily="18" charset="-127"/>
                  <a:ea typeface="HY견고딕" panose="02030600000101010101" pitchFamily="18" charset="-127"/>
                </a:rPr>
                <a:t>다이소 꽃 </a:t>
              </a:r>
              <a:r>
                <a:rPr lang="en-US" altLang="ko-KR" sz="2400">
                  <a:latin typeface="HY견고딕" panose="02030600000101010101" pitchFamily="18" charset="-127"/>
                  <a:ea typeface="HY견고딕" panose="02030600000101010101" pitchFamily="18" charset="-127"/>
                </a:rPr>
                <a:t>5</a:t>
              </a:r>
              <a:r>
                <a:rPr lang="ko-KR" altLang="en-US" sz="2400">
                  <a:latin typeface="HY견고딕" panose="02030600000101010101" pitchFamily="18" charset="-127"/>
                  <a:ea typeface="HY견고딕" panose="02030600000101010101" pitchFamily="18" charset="-127"/>
                </a:rPr>
                <a:t>송이  </a:t>
              </a:r>
              <a:r>
                <a:rPr lang="en-US" altLang="ko-KR" sz="2400">
                  <a:latin typeface="HY견고딕" panose="02030600000101010101" pitchFamily="18" charset="-127"/>
                  <a:ea typeface="HY견고딕" panose="02030600000101010101" pitchFamily="18" charset="-127"/>
                </a:rPr>
                <a:t>2,000</a:t>
              </a:r>
              <a:endParaRPr lang="ko-KR" altLang="en-US" sz="2400">
                <a:latin typeface="HY견고딕" panose="02030600000101010101" pitchFamily="18" charset="-127"/>
                <a:ea typeface="HY견고딕" panose="02030600000101010101" pitchFamily="18" charset="-127"/>
              </a:endParaRPr>
            </a:p>
          </xdr:txBody>
        </xdr:sp>
        <xdr:sp macro="" textlink="">
          <xdr:nvSpPr>
            <xdr:cNvPr id="29" name="TextBox 28"/>
            <xdr:cNvSpPr txBox="1"/>
          </xdr:nvSpPr>
          <xdr:spPr>
            <a:xfrm>
              <a:off x="17440275" y="8143875"/>
              <a:ext cx="3295650" cy="425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ko-KR" altLang="en-US" sz="2000">
                  <a:latin typeface="HY견고딕" panose="02030600000101010101" pitchFamily="18" charset="-127"/>
                  <a:ea typeface="HY견고딕" panose="02030600000101010101" pitchFamily="18" charset="-127"/>
                </a:rPr>
                <a:t>다이소 </a:t>
              </a:r>
            </a:p>
          </xdr:txBody>
        </xdr:sp>
      </xdr:grpSp>
    </xdr:grpSp>
    <xdr:clientData/>
  </xdr:twoCellAnchor>
  <xdr:twoCellAnchor editAs="oneCell">
    <xdr:from>
      <xdr:col>10</xdr:col>
      <xdr:colOff>323849</xdr:colOff>
      <xdr:row>49</xdr:row>
      <xdr:rowOff>136111</xdr:rowOff>
    </xdr:from>
    <xdr:to>
      <xdr:col>17</xdr:col>
      <xdr:colOff>257174</xdr:colOff>
      <xdr:row>69</xdr:row>
      <xdr:rowOff>9524</xdr:rowOff>
    </xdr:to>
    <xdr:pic>
      <xdr:nvPicPr>
        <xdr:cNvPr id="34" name="그림 3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49" y="10404061"/>
          <a:ext cx="4733925" cy="4064413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69</xdr:row>
      <xdr:rowOff>87739</xdr:rowOff>
    </xdr:from>
    <xdr:to>
      <xdr:col>17</xdr:col>
      <xdr:colOff>492899</xdr:colOff>
      <xdr:row>85</xdr:row>
      <xdr:rowOff>188100</xdr:rowOff>
    </xdr:to>
    <xdr:pic>
      <xdr:nvPicPr>
        <xdr:cNvPr id="35" name="그림 34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4546689"/>
          <a:ext cx="4988699" cy="3453161"/>
        </a:xfrm>
        <a:prstGeom prst="rect">
          <a:avLst/>
        </a:prstGeom>
      </xdr:spPr>
    </xdr:pic>
    <xdr:clientData/>
  </xdr:twoCellAnchor>
  <xdr:twoCellAnchor>
    <xdr:from>
      <xdr:col>10</xdr:col>
      <xdr:colOff>104775</xdr:colOff>
      <xdr:row>43</xdr:row>
      <xdr:rowOff>28574</xdr:rowOff>
    </xdr:from>
    <xdr:to>
      <xdr:col>21</xdr:col>
      <xdr:colOff>161925</xdr:colOff>
      <xdr:row>52</xdr:row>
      <xdr:rowOff>57150</xdr:rowOff>
    </xdr:to>
    <xdr:sp macro="" textlink="">
      <xdr:nvSpPr>
        <xdr:cNvPr id="36" name="TextBox 35"/>
        <xdr:cNvSpPr txBox="1"/>
      </xdr:nvSpPr>
      <xdr:spPr>
        <a:xfrm>
          <a:off x="6962775" y="9039224"/>
          <a:ext cx="7600950" cy="1914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3600">
              <a:latin typeface="HY견고딕" panose="02030600000101010101" pitchFamily="18" charset="-127"/>
              <a:ea typeface="HY견고딕" panose="02030600000101010101" pitchFamily="18" charset="-127"/>
            </a:rPr>
            <a:t>4. </a:t>
          </a:r>
          <a:r>
            <a:rPr lang="en-US" altLang="ko-KR" sz="3200">
              <a:solidFill>
                <a:schemeClr val="tx1"/>
              </a:solidFill>
              <a:effectLst/>
              <a:latin typeface="HY견고딕" panose="02030600000101010101" pitchFamily="18" charset="-127"/>
              <a:ea typeface="HY견고딕" panose="02030600000101010101" pitchFamily="18" charset="-127"/>
              <a:cs typeface="+mn-cs"/>
            </a:rPr>
            <a:t>5</a:t>
          </a:r>
          <a:r>
            <a:rPr lang="ko-KR" altLang="ko-KR" sz="3200">
              <a:solidFill>
                <a:schemeClr val="tx1"/>
              </a:solidFill>
              <a:effectLst/>
              <a:latin typeface="HY견고딕" panose="02030600000101010101" pitchFamily="18" charset="-127"/>
              <a:ea typeface="HY견고딕" panose="02030600000101010101" pitchFamily="18" charset="-127"/>
              <a:cs typeface="+mn-cs"/>
            </a:rPr>
            <a:t>월 소득세</a:t>
          </a:r>
          <a:r>
            <a:rPr lang="en-US" altLang="ko-KR" sz="3200">
              <a:solidFill>
                <a:schemeClr val="tx1"/>
              </a:solidFill>
              <a:effectLst/>
              <a:latin typeface="HY견고딕" panose="02030600000101010101" pitchFamily="18" charset="-127"/>
              <a:ea typeface="HY견고딕" panose="02030600000101010101" pitchFamily="18" charset="-127"/>
              <a:cs typeface="+mn-cs"/>
            </a:rPr>
            <a:t>+</a:t>
          </a:r>
          <a:r>
            <a:rPr lang="ko-KR" altLang="ko-KR" sz="3200">
              <a:solidFill>
                <a:schemeClr val="tx1"/>
              </a:solidFill>
              <a:effectLst/>
              <a:latin typeface="HY견고딕" panose="02030600000101010101" pitchFamily="18" charset="-127"/>
              <a:ea typeface="HY견고딕" panose="02030600000101010101" pitchFamily="18" charset="-127"/>
              <a:cs typeface="+mn-cs"/>
            </a:rPr>
            <a:t>지방소득세</a:t>
          </a:r>
          <a:r>
            <a:rPr lang="en-US" altLang="ko-KR" sz="3200">
              <a:solidFill>
                <a:schemeClr val="tx1"/>
              </a:solidFill>
              <a:effectLst/>
              <a:latin typeface="HY견고딕" panose="02030600000101010101" pitchFamily="18" charset="-127"/>
              <a:ea typeface="HY견고딕" panose="02030600000101010101" pitchFamily="18" charset="-127"/>
              <a:cs typeface="+mn-cs"/>
            </a:rPr>
            <a:t>=31,680</a:t>
          </a:r>
          <a:endParaRPr lang="ko-KR" altLang="ko-KR" sz="3600">
            <a:effectLst/>
            <a:latin typeface="HY견고딕" panose="02030600000101010101" pitchFamily="18" charset="-127"/>
            <a:ea typeface="HY견고딕" panose="02030600000101010101" pitchFamily="18" charset="-127"/>
          </a:endParaRPr>
        </a:p>
        <a:p>
          <a:r>
            <a:rPr lang="ko-KR" altLang="en-US" sz="2000">
              <a:latin typeface="HY견고딕" panose="02030600000101010101" pitchFamily="18" charset="-127"/>
              <a:ea typeface="HY견고딕" panose="02030600000101010101" pitchFamily="18" charset="-127"/>
            </a:rPr>
            <a:t>무안군 </a:t>
          </a:r>
          <a:r>
            <a:rPr lang="en-US" altLang="ko-KR" sz="2000">
              <a:latin typeface="HY견고딕" panose="02030600000101010101" pitchFamily="18" charset="-127"/>
              <a:ea typeface="HY견고딕" panose="02030600000101010101" pitchFamily="18" charset="-127"/>
            </a:rPr>
            <a:t>5</a:t>
          </a:r>
          <a:r>
            <a:rPr lang="ko-KR" altLang="en-US" sz="2000">
              <a:latin typeface="HY견고딕" panose="02030600000101010101" pitchFamily="18" charset="-127"/>
              <a:ea typeface="HY견고딕" panose="02030600000101010101" pitchFamily="18" charset="-127"/>
            </a:rPr>
            <a:t>월강사료 </a:t>
          </a:r>
          <a:r>
            <a:rPr lang="en-US" altLang="ko-KR" sz="2000">
              <a:latin typeface="HY견고딕" panose="02030600000101010101" pitchFamily="18" charset="-127"/>
              <a:ea typeface="HY견고딕" panose="02030600000101010101" pitchFamily="18" charset="-127"/>
            </a:rPr>
            <a:t>360,000</a:t>
          </a:r>
          <a:r>
            <a:rPr lang="ko-KR" altLang="en-US" sz="2000" baseline="0">
              <a:latin typeface="HY견고딕" panose="02030600000101010101" pitchFamily="18" charset="-127"/>
              <a:ea typeface="HY견고딕" panose="02030600000101010101" pitchFamily="18" charset="-127"/>
            </a:rPr>
            <a:t> </a:t>
          </a:r>
          <a:r>
            <a:rPr lang="en-US" altLang="ko-KR" sz="2000" baseline="0">
              <a:latin typeface="HY견고딕" panose="02030600000101010101" pitchFamily="18" charset="-127"/>
              <a:ea typeface="HY견고딕" panose="02030600000101010101" pitchFamily="18" charset="-127"/>
            </a:rPr>
            <a:t>X 0.088</a:t>
          </a:r>
          <a:endParaRPr lang="en-US" altLang="ko-KR" sz="2000">
            <a:latin typeface="HY견고딕" panose="02030600000101010101" pitchFamily="18" charset="-127"/>
            <a:ea typeface="HY견고딕" panose="02030600000101010101" pitchFamily="18" charset="-127"/>
          </a:endParaRPr>
        </a:p>
        <a:p>
          <a:r>
            <a:rPr lang="en-US" altLang="ko-KR" sz="2000">
              <a:latin typeface="HY견고딕" panose="02030600000101010101" pitchFamily="18" charset="-127"/>
              <a:ea typeface="HY견고딕" panose="02030600000101010101" pitchFamily="18" charset="-127"/>
            </a:rPr>
            <a:t>(</a:t>
          </a:r>
          <a:r>
            <a:rPr lang="ko-KR" altLang="en-US" sz="2000">
              <a:latin typeface="HY견고딕" panose="02030600000101010101" pitchFamily="18" charset="-127"/>
              <a:ea typeface="HY견고딕" panose="02030600000101010101" pitchFamily="18" charset="-127"/>
            </a:rPr>
            <a:t>소리모아는 </a:t>
          </a:r>
          <a:r>
            <a:rPr lang="en-US" altLang="ko-KR" sz="2000">
              <a:latin typeface="HY견고딕" panose="02030600000101010101" pitchFamily="18" charset="-127"/>
              <a:ea typeface="HY견고딕" panose="02030600000101010101" pitchFamily="18" charset="-127"/>
            </a:rPr>
            <a:t>6</a:t>
          </a:r>
          <a:r>
            <a:rPr lang="ko-KR" altLang="en-US" sz="2000">
              <a:latin typeface="HY견고딕" panose="02030600000101010101" pitchFamily="18" charset="-127"/>
              <a:ea typeface="HY견고딕" panose="02030600000101010101" pitchFamily="18" charset="-127"/>
            </a:rPr>
            <a:t>월 </a:t>
          </a:r>
          <a:r>
            <a:rPr lang="ko-KR" altLang="en-US" sz="2000" baseline="0">
              <a:latin typeface="HY견고딕" panose="02030600000101010101" pitchFamily="18" charset="-127"/>
              <a:ea typeface="HY견고딕" panose="02030600000101010101" pitchFamily="18" charset="-127"/>
            </a:rPr>
            <a:t>강사료지출로 잡음</a:t>
          </a:r>
          <a:r>
            <a:rPr lang="en-US" altLang="ko-KR" sz="2000" baseline="0">
              <a:latin typeface="HY견고딕" panose="02030600000101010101" pitchFamily="18" charset="-127"/>
              <a:ea typeface="HY견고딕" panose="02030600000101010101" pitchFamily="18" charset="-127"/>
            </a:rPr>
            <a:t>)</a:t>
          </a:r>
        </a:p>
        <a:p>
          <a:endParaRPr lang="ko-KR" altLang="en-US" sz="1200"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twoCellAnchor>
  <xdr:twoCellAnchor>
    <xdr:from>
      <xdr:col>15</xdr:col>
      <xdr:colOff>600074</xdr:colOff>
      <xdr:row>65</xdr:row>
      <xdr:rowOff>161925</xdr:rowOff>
    </xdr:from>
    <xdr:to>
      <xdr:col>20</xdr:col>
      <xdr:colOff>142875</xdr:colOff>
      <xdr:row>73</xdr:row>
      <xdr:rowOff>0</xdr:rowOff>
    </xdr:to>
    <xdr:sp macro="" textlink="">
      <xdr:nvSpPr>
        <xdr:cNvPr id="37" name="TextBox 36"/>
        <xdr:cNvSpPr txBox="1"/>
      </xdr:nvSpPr>
      <xdr:spPr>
        <a:xfrm>
          <a:off x="10887074" y="13782675"/>
          <a:ext cx="2971801" cy="1514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ko-KR" altLang="en-US" sz="2000">
              <a:latin typeface="HY견고딕" panose="02030600000101010101" pitchFamily="18" charset="-127"/>
              <a:ea typeface="HY견고딕" panose="02030600000101010101" pitchFamily="18" charset="-127"/>
            </a:rPr>
            <a:t>소득세 </a:t>
          </a:r>
          <a:r>
            <a:rPr lang="en-US" altLang="ko-KR" sz="2000">
              <a:latin typeface="HY견고딕" panose="02030600000101010101" pitchFamily="18" charset="-127"/>
              <a:ea typeface="HY견고딕" panose="02030600000101010101" pitchFamily="18" charset="-127"/>
            </a:rPr>
            <a:t>28,800</a:t>
          </a:r>
        </a:p>
        <a:p>
          <a:endParaRPr lang="en-US" altLang="ko-KR" sz="2000">
            <a:latin typeface="HY견고딕" panose="02030600000101010101" pitchFamily="18" charset="-127"/>
            <a:ea typeface="HY견고딕" panose="02030600000101010101" pitchFamily="18" charset="-127"/>
          </a:endParaRPr>
        </a:p>
        <a:p>
          <a:endParaRPr lang="en-US" altLang="ko-KR" sz="2000">
            <a:latin typeface="HY견고딕" panose="02030600000101010101" pitchFamily="18" charset="-127"/>
            <a:ea typeface="HY견고딕" panose="02030600000101010101" pitchFamily="18" charset="-127"/>
          </a:endParaRPr>
        </a:p>
        <a:p>
          <a:r>
            <a:rPr lang="en-US" altLang="ko-KR" sz="2000">
              <a:latin typeface="HY견고딕" panose="02030600000101010101" pitchFamily="18" charset="-127"/>
              <a:ea typeface="HY견고딕" panose="02030600000101010101" pitchFamily="18" charset="-127"/>
            </a:rPr>
            <a:t>+</a:t>
          </a:r>
          <a:r>
            <a:rPr lang="ko-KR" altLang="en-US" sz="2000">
              <a:latin typeface="HY견고딕" panose="02030600000101010101" pitchFamily="18" charset="-127"/>
              <a:ea typeface="HY견고딕" panose="02030600000101010101" pitchFamily="18" charset="-127"/>
            </a:rPr>
            <a:t>지방소득세 </a:t>
          </a:r>
          <a:r>
            <a:rPr lang="en-US" altLang="ko-KR" sz="2000">
              <a:latin typeface="HY견고딕" panose="02030600000101010101" pitchFamily="18" charset="-127"/>
              <a:ea typeface="HY견고딕" panose="02030600000101010101" pitchFamily="18" charset="-127"/>
            </a:rPr>
            <a:t>2,880</a:t>
          </a:r>
        </a:p>
      </xdr:txBody>
    </xdr:sp>
    <xdr:clientData/>
  </xdr:twoCellAnchor>
  <xdr:twoCellAnchor>
    <xdr:from>
      <xdr:col>10</xdr:col>
      <xdr:colOff>361949</xdr:colOff>
      <xdr:row>61</xdr:row>
      <xdr:rowOff>38100</xdr:rowOff>
    </xdr:from>
    <xdr:to>
      <xdr:col>14</xdr:col>
      <xdr:colOff>590550</xdr:colOff>
      <xdr:row>62</xdr:row>
      <xdr:rowOff>200025</xdr:rowOff>
    </xdr:to>
    <xdr:sp macro="" textlink="">
      <xdr:nvSpPr>
        <xdr:cNvPr id="38" name="TextBox 37"/>
        <xdr:cNvSpPr txBox="1"/>
      </xdr:nvSpPr>
      <xdr:spPr>
        <a:xfrm>
          <a:off x="7219949" y="12820650"/>
          <a:ext cx="2971801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ko-KR" altLang="en-US" sz="2000">
              <a:latin typeface="HY견고딕" panose="02030600000101010101" pitchFamily="18" charset="-127"/>
              <a:ea typeface="HY견고딕" panose="02030600000101010101" pitchFamily="18" charset="-127"/>
            </a:rPr>
            <a:t>홈택스</a:t>
          </a:r>
          <a:endParaRPr lang="en-US" altLang="ko-KR" sz="2000"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twoCellAnchor>
  <xdr:twoCellAnchor>
    <xdr:from>
      <xdr:col>10</xdr:col>
      <xdr:colOff>361949</xdr:colOff>
      <xdr:row>82</xdr:row>
      <xdr:rowOff>200025</xdr:rowOff>
    </xdr:from>
    <xdr:to>
      <xdr:col>14</xdr:col>
      <xdr:colOff>590550</xdr:colOff>
      <xdr:row>84</xdr:row>
      <xdr:rowOff>152400</xdr:rowOff>
    </xdr:to>
    <xdr:sp macro="" textlink="">
      <xdr:nvSpPr>
        <xdr:cNvPr id="39" name="TextBox 38"/>
        <xdr:cNvSpPr txBox="1"/>
      </xdr:nvSpPr>
      <xdr:spPr>
        <a:xfrm>
          <a:off x="7219949" y="17383125"/>
          <a:ext cx="2971801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ko-KR" altLang="en-US" sz="2000">
              <a:latin typeface="HY견고딕" panose="02030600000101010101" pitchFamily="18" charset="-127"/>
              <a:ea typeface="HY견고딕" panose="02030600000101010101" pitchFamily="18" charset="-127"/>
            </a:rPr>
            <a:t>위택스</a:t>
          </a:r>
          <a:endParaRPr lang="en-US" altLang="ko-KR" sz="2000"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31</xdr:col>
      <xdr:colOff>57150</xdr:colOff>
      <xdr:row>10</xdr:row>
      <xdr:rowOff>28576</xdr:rowOff>
    </xdr:to>
    <xdr:sp macro="" textlink="">
      <xdr:nvSpPr>
        <xdr:cNvPr id="41" name="TextBox 40"/>
        <xdr:cNvSpPr txBox="1"/>
      </xdr:nvSpPr>
      <xdr:spPr>
        <a:xfrm>
          <a:off x="13716000" y="209550"/>
          <a:ext cx="7600950" cy="1914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3600">
              <a:latin typeface="HY견고딕" panose="02030600000101010101" pitchFamily="18" charset="-127"/>
              <a:ea typeface="HY견고딕" panose="02030600000101010101" pitchFamily="18" charset="-127"/>
            </a:rPr>
            <a:t>5. </a:t>
          </a:r>
          <a:r>
            <a:rPr lang="en-US" altLang="ko-KR" sz="3200">
              <a:solidFill>
                <a:schemeClr val="tx1"/>
              </a:solidFill>
              <a:effectLst/>
              <a:latin typeface="HY견고딕" panose="02030600000101010101" pitchFamily="18" charset="-127"/>
              <a:ea typeface="HY견고딕" panose="02030600000101010101" pitchFamily="18" charset="-127"/>
              <a:cs typeface="+mn-cs"/>
            </a:rPr>
            <a:t>6</a:t>
          </a:r>
          <a:r>
            <a:rPr lang="ko-KR" altLang="ko-KR" sz="3200">
              <a:solidFill>
                <a:schemeClr val="tx1"/>
              </a:solidFill>
              <a:effectLst/>
              <a:latin typeface="HY견고딕" panose="02030600000101010101" pitchFamily="18" charset="-127"/>
              <a:ea typeface="HY견고딕" panose="02030600000101010101" pitchFamily="18" charset="-127"/>
              <a:cs typeface="+mn-cs"/>
            </a:rPr>
            <a:t>월 소득세</a:t>
          </a:r>
          <a:r>
            <a:rPr lang="en-US" altLang="ko-KR" sz="3200">
              <a:solidFill>
                <a:schemeClr val="tx1"/>
              </a:solidFill>
              <a:effectLst/>
              <a:latin typeface="HY견고딕" panose="02030600000101010101" pitchFamily="18" charset="-127"/>
              <a:ea typeface="HY견고딕" panose="02030600000101010101" pitchFamily="18" charset="-127"/>
              <a:cs typeface="+mn-cs"/>
            </a:rPr>
            <a:t>+</a:t>
          </a:r>
          <a:r>
            <a:rPr lang="ko-KR" altLang="ko-KR" sz="3200">
              <a:solidFill>
                <a:schemeClr val="tx1"/>
              </a:solidFill>
              <a:effectLst/>
              <a:latin typeface="HY견고딕" panose="02030600000101010101" pitchFamily="18" charset="-127"/>
              <a:ea typeface="HY견고딕" panose="02030600000101010101" pitchFamily="18" charset="-127"/>
              <a:cs typeface="+mn-cs"/>
            </a:rPr>
            <a:t>지방소득세</a:t>
          </a:r>
          <a:r>
            <a:rPr lang="en-US" altLang="ko-KR" sz="3200">
              <a:solidFill>
                <a:schemeClr val="tx1"/>
              </a:solidFill>
              <a:effectLst/>
              <a:latin typeface="HY견고딕" panose="02030600000101010101" pitchFamily="18" charset="-127"/>
              <a:ea typeface="HY견고딕" panose="02030600000101010101" pitchFamily="18" charset="-127"/>
              <a:cs typeface="+mn-cs"/>
            </a:rPr>
            <a:t>=52,800</a:t>
          </a:r>
          <a:endParaRPr lang="ko-KR" altLang="ko-KR" sz="3600">
            <a:effectLst/>
            <a:latin typeface="HY견고딕" panose="02030600000101010101" pitchFamily="18" charset="-127"/>
            <a:ea typeface="HY견고딕" panose="02030600000101010101" pitchFamily="18" charset="-127"/>
          </a:endParaRPr>
        </a:p>
        <a:p>
          <a:r>
            <a:rPr lang="ko-KR" altLang="en-US" sz="2000">
              <a:latin typeface="HY견고딕" panose="02030600000101010101" pitchFamily="18" charset="-127"/>
              <a:ea typeface="HY견고딕" panose="02030600000101010101" pitchFamily="18" charset="-127"/>
            </a:rPr>
            <a:t>무안군 </a:t>
          </a:r>
          <a:r>
            <a:rPr lang="en-US" altLang="ko-KR" sz="2000">
              <a:latin typeface="HY견고딕" panose="02030600000101010101" pitchFamily="18" charset="-127"/>
              <a:ea typeface="HY견고딕" panose="02030600000101010101" pitchFamily="18" charset="-127"/>
            </a:rPr>
            <a:t>6</a:t>
          </a:r>
          <a:r>
            <a:rPr lang="ko-KR" altLang="en-US" sz="2000">
              <a:latin typeface="HY견고딕" panose="02030600000101010101" pitchFamily="18" charset="-127"/>
              <a:ea typeface="HY견고딕" panose="02030600000101010101" pitchFamily="18" charset="-127"/>
            </a:rPr>
            <a:t>월 강사료 </a:t>
          </a:r>
          <a:r>
            <a:rPr lang="en-US" altLang="ko-KR" sz="2000">
              <a:latin typeface="HY견고딕" panose="02030600000101010101" pitchFamily="18" charset="-127"/>
              <a:ea typeface="HY견고딕" panose="02030600000101010101" pitchFamily="18" charset="-127"/>
            </a:rPr>
            <a:t>600,000</a:t>
          </a:r>
          <a:r>
            <a:rPr lang="ko-KR" altLang="en-US" sz="2000" baseline="0">
              <a:latin typeface="HY견고딕" panose="02030600000101010101" pitchFamily="18" charset="-127"/>
              <a:ea typeface="HY견고딕" panose="02030600000101010101" pitchFamily="18" charset="-127"/>
            </a:rPr>
            <a:t> </a:t>
          </a:r>
          <a:r>
            <a:rPr lang="en-US" altLang="ko-KR" sz="2000" baseline="0">
              <a:latin typeface="HY견고딕" panose="02030600000101010101" pitchFamily="18" charset="-127"/>
              <a:ea typeface="HY견고딕" panose="02030600000101010101" pitchFamily="18" charset="-127"/>
            </a:rPr>
            <a:t>X 0.088</a:t>
          </a:r>
          <a:endParaRPr lang="en-US" altLang="ko-KR" sz="2000">
            <a:latin typeface="HY견고딕" panose="02030600000101010101" pitchFamily="18" charset="-127"/>
            <a:ea typeface="HY견고딕" panose="02030600000101010101" pitchFamily="18" charset="-127"/>
          </a:endParaRPr>
        </a:p>
        <a:p>
          <a:r>
            <a:rPr lang="en-US" altLang="ko-KR" sz="2000">
              <a:latin typeface="HY견고딕" panose="02030600000101010101" pitchFamily="18" charset="-127"/>
              <a:ea typeface="HY견고딕" panose="02030600000101010101" pitchFamily="18" charset="-127"/>
            </a:rPr>
            <a:t>(</a:t>
          </a:r>
          <a:r>
            <a:rPr lang="ko-KR" altLang="en-US" sz="2000">
              <a:latin typeface="HY견고딕" panose="02030600000101010101" pitchFamily="18" charset="-127"/>
              <a:ea typeface="HY견고딕" panose="02030600000101010101" pitchFamily="18" charset="-127"/>
            </a:rPr>
            <a:t>소리모아는 </a:t>
          </a:r>
          <a:r>
            <a:rPr lang="en-US" altLang="ko-KR" sz="2000">
              <a:latin typeface="HY견고딕" panose="02030600000101010101" pitchFamily="18" charset="-127"/>
              <a:ea typeface="HY견고딕" panose="02030600000101010101" pitchFamily="18" charset="-127"/>
            </a:rPr>
            <a:t>7</a:t>
          </a:r>
          <a:r>
            <a:rPr lang="ko-KR" altLang="en-US" sz="2000">
              <a:latin typeface="HY견고딕" panose="02030600000101010101" pitchFamily="18" charset="-127"/>
              <a:ea typeface="HY견고딕" panose="02030600000101010101" pitchFamily="18" charset="-127"/>
            </a:rPr>
            <a:t>월 </a:t>
          </a:r>
          <a:r>
            <a:rPr lang="ko-KR" altLang="en-US" sz="2000" baseline="0">
              <a:latin typeface="HY견고딕" panose="02030600000101010101" pitchFamily="18" charset="-127"/>
              <a:ea typeface="HY견고딕" panose="02030600000101010101" pitchFamily="18" charset="-127"/>
            </a:rPr>
            <a:t>강사료지출로 잡음</a:t>
          </a:r>
          <a:r>
            <a:rPr lang="en-US" altLang="ko-KR" sz="2000" baseline="0">
              <a:latin typeface="HY견고딕" panose="02030600000101010101" pitchFamily="18" charset="-127"/>
              <a:ea typeface="HY견고딕" panose="02030600000101010101" pitchFamily="18" charset="-127"/>
            </a:rPr>
            <a:t>)</a:t>
          </a:r>
        </a:p>
        <a:p>
          <a:endParaRPr lang="ko-KR" altLang="en-US" sz="1200"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561975</xdr:colOff>
      <xdr:row>15</xdr:row>
      <xdr:rowOff>9525</xdr:rowOff>
    </xdr:from>
    <xdr:to>
      <xdr:col>7</xdr:col>
      <xdr:colOff>333375</xdr:colOff>
      <xdr:row>16</xdr:row>
      <xdr:rowOff>19050</xdr:rowOff>
    </xdr:to>
    <xdr:sp macro="" textlink="">
      <xdr:nvSpPr>
        <xdr:cNvPr id="6" name="직사각형 5"/>
        <xdr:cNvSpPr/>
      </xdr:nvSpPr>
      <xdr:spPr>
        <a:xfrm>
          <a:off x="4676775" y="3152775"/>
          <a:ext cx="457200" cy="2190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oneCellAnchor>
    <xdr:from>
      <xdr:col>6</xdr:col>
      <xdr:colOff>466725</xdr:colOff>
      <xdr:row>15</xdr:row>
      <xdr:rowOff>0</xdr:rowOff>
    </xdr:from>
    <xdr:ext cx="761747" cy="259045"/>
    <xdr:sp macro="" textlink="">
      <xdr:nvSpPr>
        <xdr:cNvPr id="4" name="TextBox 3"/>
        <xdr:cNvSpPr txBox="1"/>
      </xdr:nvSpPr>
      <xdr:spPr>
        <a:xfrm>
          <a:off x="4581525" y="3143250"/>
          <a:ext cx="76174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>
              <a:solidFill>
                <a:schemeClr val="tx1">
                  <a:lumMod val="75000"/>
                  <a:lumOff val="2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10,910</a:t>
          </a:r>
          <a:r>
            <a:rPr lang="ko-KR" altLang="en-US" sz="1000">
              <a:solidFill>
                <a:schemeClr val="tx1">
                  <a:lumMod val="75000"/>
                  <a:lumOff val="2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원</a:t>
          </a:r>
        </a:p>
      </xdr:txBody>
    </xdr:sp>
    <xdr:clientData/>
  </xdr:oneCellAnchor>
  <xdr:twoCellAnchor editAs="oneCell">
    <xdr:from>
      <xdr:col>0</xdr:col>
      <xdr:colOff>161925</xdr:colOff>
      <xdr:row>0</xdr:row>
      <xdr:rowOff>0</xdr:rowOff>
    </xdr:from>
    <xdr:to>
      <xdr:col>9</xdr:col>
      <xdr:colOff>351065</xdr:colOff>
      <xdr:row>37</xdr:row>
      <xdr:rowOff>104775</xdr:rowOff>
    </xdr:to>
    <xdr:pic>
      <xdr:nvPicPr>
        <xdr:cNvPr id="7" name="그림 6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913" r="8442" b="30398"/>
        <a:stretch/>
      </xdr:blipFill>
      <xdr:spPr>
        <a:xfrm>
          <a:off x="161925" y="0"/>
          <a:ext cx="6361340" cy="7858125"/>
        </a:xfrm>
        <a:prstGeom prst="rect">
          <a:avLst/>
        </a:prstGeom>
      </xdr:spPr>
    </xdr:pic>
    <xdr:clientData/>
  </xdr:twoCellAnchor>
  <xdr:twoCellAnchor>
    <xdr:from>
      <xdr:col>6</xdr:col>
      <xdr:colOff>542925</xdr:colOff>
      <xdr:row>14</xdr:row>
      <xdr:rowOff>161925</xdr:rowOff>
    </xdr:from>
    <xdr:to>
      <xdr:col>8</xdr:col>
      <xdr:colOff>466725</xdr:colOff>
      <xdr:row>16</xdr:row>
      <xdr:rowOff>76200</xdr:rowOff>
    </xdr:to>
    <xdr:sp macro="" textlink="">
      <xdr:nvSpPr>
        <xdr:cNvPr id="8" name="직사각형 7"/>
        <xdr:cNvSpPr/>
      </xdr:nvSpPr>
      <xdr:spPr>
        <a:xfrm>
          <a:off x="4657725" y="3095625"/>
          <a:ext cx="1295400" cy="3333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oneCellAnchor>
    <xdr:from>
      <xdr:col>6</xdr:col>
      <xdr:colOff>542925</xdr:colOff>
      <xdr:row>15</xdr:row>
      <xdr:rowOff>9525</xdr:rowOff>
    </xdr:from>
    <xdr:ext cx="681597" cy="259045"/>
    <xdr:sp macro="" textlink="">
      <xdr:nvSpPr>
        <xdr:cNvPr id="9" name="TextBox 8"/>
        <xdr:cNvSpPr txBox="1"/>
      </xdr:nvSpPr>
      <xdr:spPr>
        <a:xfrm>
          <a:off x="4657725" y="3152775"/>
          <a:ext cx="68159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>
              <a:solidFill>
                <a:schemeClr val="tx1">
                  <a:lumMod val="75000"/>
                  <a:lumOff val="2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8,182</a:t>
          </a:r>
          <a:r>
            <a:rPr lang="ko-KR" altLang="en-US" sz="1000">
              <a:solidFill>
                <a:schemeClr val="tx1">
                  <a:lumMod val="75000"/>
                  <a:lumOff val="2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원</a:t>
          </a:r>
        </a:p>
      </xdr:txBody>
    </xdr:sp>
    <xdr:clientData/>
  </xdr:oneCellAnchor>
  <xdr:twoCellAnchor>
    <xdr:from>
      <xdr:col>6</xdr:col>
      <xdr:colOff>561975</xdr:colOff>
      <xdr:row>19</xdr:row>
      <xdr:rowOff>0</xdr:rowOff>
    </xdr:from>
    <xdr:to>
      <xdr:col>7</xdr:col>
      <xdr:colOff>371475</xdr:colOff>
      <xdr:row>20</xdr:row>
      <xdr:rowOff>19050</xdr:rowOff>
    </xdr:to>
    <xdr:sp macro="" textlink="">
      <xdr:nvSpPr>
        <xdr:cNvPr id="10" name="직사각형 9"/>
        <xdr:cNvSpPr/>
      </xdr:nvSpPr>
      <xdr:spPr>
        <a:xfrm>
          <a:off x="4676775" y="3981450"/>
          <a:ext cx="495300" cy="2286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561975</xdr:colOff>
      <xdr:row>16</xdr:row>
      <xdr:rowOff>190500</xdr:rowOff>
    </xdr:from>
    <xdr:to>
      <xdr:col>7</xdr:col>
      <xdr:colOff>371475</xdr:colOff>
      <xdr:row>18</xdr:row>
      <xdr:rowOff>0</xdr:rowOff>
    </xdr:to>
    <xdr:sp macro="" textlink="">
      <xdr:nvSpPr>
        <xdr:cNvPr id="11" name="직사각형 10"/>
        <xdr:cNvSpPr/>
      </xdr:nvSpPr>
      <xdr:spPr>
        <a:xfrm>
          <a:off x="4676775" y="3543300"/>
          <a:ext cx="495300" cy="2286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561975</xdr:colOff>
      <xdr:row>20</xdr:row>
      <xdr:rowOff>161925</xdr:rowOff>
    </xdr:from>
    <xdr:to>
      <xdr:col>7</xdr:col>
      <xdr:colOff>371475</xdr:colOff>
      <xdr:row>21</xdr:row>
      <xdr:rowOff>180975</xdr:rowOff>
    </xdr:to>
    <xdr:sp macro="" textlink="">
      <xdr:nvSpPr>
        <xdr:cNvPr id="12" name="직사각형 11"/>
        <xdr:cNvSpPr/>
      </xdr:nvSpPr>
      <xdr:spPr>
        <a:xfrm>
          <a:off x="4676775" y="4352925"/>
          <a:ext cx="495300" cy="2286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oneCellAnchor>
    <xdr:from>
      <xdr:col>6</xdr:col>
      <xdr:colOff>657225</xdr:colOff>
      <xdr:row>18</xdr:row>
      <xdr:rowOff>180975</xdr:rowOff>
    </xdr:from>
    <xdr:ext cx="553357" cy="259045"/>
    <xdr:sp macro="" textlink="">
      <xdr:nvSpPr>
        <xdr:cNvPr id="5" name="TextBox 4"/>
        <xdr:cNvSpPr txBox="1"/>
      </xdr:nvSpPr>
      <xdr:spPr>
        <a:xfrm>
          <a:off x="4772025" y="3952875"/>
          <a:ext cx="55335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>
              <a:solidFill>
                <a:schemeClr val="tx1">
                  <a:lumMod val="75000"/>
                  <a:lumOff val="2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818</a:t>
          </a:r>
          <a:r>
            <a:rPr lang="ko-KR" altLang="en-US" sz="1000">
              <a:solidFill>
                <a:schemeClr val="tx1">
                  <a:lumMod val="75000"/>
                  <a:lumOff val="2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원</a:t>
          </a:r>
        </a:p>
      </xdr:txBody>
    </xdr:sp>
    <xdr:clientData/>
  </xdr:oneCellAnchor>
  <xdr:oneCellAnchor>
    <xdr:from>
      <xdr:col>6</xdr:col>
      <xdr:colOff>533400</xdr:colOff>
      <xdr:row>20</xdr:row>
      <xdr:rowOff>171450</xdr:rowOff>
    </xdr:from>
    <xdr:ext cx="681597" cy="259045"/>
    <xdr:sp macro="" textlink="">
      <xdr:nvSpPr>
        <xdr:cNvPr id="3" name="TextBox 2"/>
        <xdr:cNvSpPr txBox="1"/>
      </xdr:nvSpPr>
      <xdr:spPr>
        <a:xfrm>
          <a:off x="4648200" y="4362450"/>
          <a:ext cx="68159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>
              <a:solidFill>
                <a:schemeClr val="tx1">
                  <a:lumMod val="75000"/>
                  <a:lumOff val="2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9,000</a:t>
          </a:r>
          <a:r>
            <a:rPr lang="ko-KR" altLang="en-US" sz="1000">
              <a:solidFill>
                <a:schemeClr val="tx1">
                  <a:lumMod val="75000"/>
                  <a:lumOff val="2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원</a:t>
          </a:r>
        </a:p>
      </xdr:txBody>
    </xdr:sp>
    <xdr:clientData/>
  </xdr:oneCellAnchor>
  <xdr:oneCellAnchor>
    <xdr:from>
      <xdr:col>7</xdr:col>
      <xdr:colOff>133350</xdr:colOff>
      <xdr:row>16</xdr:row>
      <xdr:rowOff>190500</xdr:rowOff>
    </xdr:from>
    <xdr:ext cx="393056" cy="259045"/>
    <xdr:sp macro="" textlink="">
      <xdr:nvSpPr>
        <xdr:cNvPr id="13" name="TextBox 12"/>
        <xdr:cNvSpPr txBox="1"/>
      </xdr:nvSpPr>
      <xdr:spPr>
        <a:xfrm>
          <a:off x="4933950" y="3543300"/>
          <a:ext cx="39305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>
              <a:solidFill>
                <a:schemeClr val="tx1">
                  <a:lumMod val="75000"/>
                  <a:lumOff val="2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0</a:t>
          </a:r>
          <a:r>
            <a:rPr lang="ko-KR" altLang="en-US" sz="1000">
              <a:solidFill>
                <a:schemeClr val="tx1">
                  <a:lumMod val="75000"/>
                  <a:lumOff val="2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원</a:t>
          </a:r>
        </a:p>
      </xdr:txBody>
    </xdr:sp>
    <xdr:clientData/>
  </xdr:oneCellAnchor>
  <xdr:twoCellAnchor editAs="oneCell">
    <xdr:from>
      <xdr:col>12</xdr:col>
      <xdr:colOff>451104</xdr:colOff>
      <xdr:row>4</xdr:row>
      <xdr:rowOff>28575</xdr:rowOff>
    </xdr:from>
    <xdr:to>
      <xdr:col>17</xdr:col>
      <xdr:colOff>533399</xdr:colOff>
      <xdr:row>30</xdr:row>
      <xdr:rowOff>66674</xdr:rowOff>
    </xdr:to>
    <xdr:pic>
      <xdr:nvPicPr>
        <xdr:cNvPr id="14" name="그림 13" descr="https://t1.daumcdn.net/cafeattach/1QPTt/062696e6ab50e52e824a9f4a0b36350f5e55902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0704" y="866775"/>
          <a:ext cx="3511295" cy="5486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276225</xdr:colOff>
      <xdr:row>0</xdr:row>
      <xdr:rowOff>0</xdr:rowOff>
    </xdr:from>
    <xdr:to>
      <xdr:col>19</xdr:col>
      <xdr:colOff>200025</xdr:colOff>
      <xdr:row>9</xdr:row>
      <xdr:rowOff>114300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4" t="5778" r="21780" b="61431"/>
        <a:stretch/>
      </xdr:blipFill>
      <xdr:spPr>
        <a:xfrm>
          <a:off x="7134225" y="0"/>
          <a:ext cx="6096000" cy="2000250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8</xdr:row>
      <xdr:rowOff>35700</xdr:rowOff>
    </xdr:from>
    <xdr:to>
      <xdr:col>19</xdr:col>
      <xdr:colOff>666750</xdr:colOff>
      <xdr:row>41</xdr:row>
      <xdr:rowOff>161925</xdr:rowOff>
    </xdr:to>
    <xdr:pic>
      <xdr:nvPicPr>
        <xdr:cNvPr id="3" name="그림 2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" r="13648" b="5587"/>
        <a:stretch/>
      </xdr:blipFill>
      <xdr:spPr>
        <a:xfrm>
          <a:off x="7105650" y="1712100"/>
          <a:ext cx="6591300" cy="7041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104788</xdr:rowOff>
    </xdr:to>
    <xdr:pic>
      <xdr:nvPicPr>
        <xdr:cNvPr id="4" name="그림 3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02"/>
        <a:stretch/>
      </xdr:blipFill>
      <xdr:spPr>
        <a:xfrm>
          <a:off x="0" y="0"/>
          <a:ext cx="6772275" cy="5343538"/>
        </a:xfrm>
        <a:prstGeom prst="rect">
          <a:avLst/>
        </a:prstGeom>
      </xdr:spPr>
    </xdr:pic>
    <xdr:clientData/>
  </xdr:twoCellAnchor>
  <xdr:oneCellAnchor>
    <xdr:from>
      <xdr:col>5</xdr:col>
      <xdr:colOff>542925</xdr:colOff>
      <xdr:row>13</xdr:row>
      <xdr:rowOff>38100</xdr:rowOff>
    </xdr:from>
    <xdr:ext cx="1289007" cy="491417"/>
    <xdr:sp macro="" textlink="">
      <xdr:nvSpPr>
        <xdr:cNvPr id="5" name="TextBox 4"/>
        <xdr:cNvSpPr txBox="1"/>
      </xdr:nvSpPr>
      <xdr:spPr>
        <a:xfrm>
          <a:off x="3971925" y="2762250"/>
          <a:ext cx="1289007" cy="4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1800">
              <a:solidFill>
                <a:srgbClr val="FF0000"/>
              </a:solidFill>
            </a:rPr>
            <a:t>①</a:t>
          </a:r>
          <a:r>
            <a:rPr lang="en-US" altLang="ko-KR" sz="1800">
              <a:solidFill>
                <a:srgbClr val="FF0000"/>
              </a:solidFill>
            </a:rPr>
            <a:t>34,416</a:t>
          </a:r>
          <a:r>
            <a:rPr lang="ko-KR" altLang="en-US" sz="1800">
              <a:solidFill>
                <a:srgbClr val="FF0000"/>
              </a:solidFill>
            </a:rPr>
            <a:t>원</a:t>
          </a:r>
        </a:p>
      </xdr:txBody>
    </xdr:sp>
    <xdr:clientData/>
  </xdr:oneCellAnchor>
  <xdr:oneCellAnchor>
    <xdr:from>
      <xdr:col>2</xdr:col>
      <xdr:colOff>28575</xdr:colOff>
      <xdr:row>25</xdr:row>
      <xdr:rowOff>104775</xdr:rowOff>
    </xdr:from>
    <xdr:ext cx="4410075" cy="535852"/>
    <xdr:sp macro="" textlink="">
      <xdr:nvSpPr>
        <xdr:cNvPr id="6" name="TextBox 5"/>
        <xdr:cNvSpPr txBox="1"/>
      </xdr:nvSpPr>
      <xdr:spPr>
        <a:xfrm>
          <a:off x="1400175" y="5343525"/>
          <a:ext cx="4410075" cy="5358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ko-KR" altLang="en-US" sz="2000">
              <a:solidFill>
                <a:srgbClr val="FF0000"/>
              </a:solidFill>
            </a:rPr>
            <a:t>①</a:t>
          </a:r>
          <a:r>
            <a:rPr lang="en-US" altLang="ko-KR" sz="2000">
              <a:solidFill>
                <a:srgbClr val="FF0000"/>
              </a:solidFill>
            </a:rPr>
            <a:t>34,416</a:t>
          </a:r>
          <a:r>
            <a:rPr lang="ko-KR" altLang="en-US" sz="2000">
              <a:solidFill>
                <a:srgbClr val="FF0000"/>
              </a:solidFill>
            </a:rPr>
            <a:t>원  화이트모자 </a:t>
          </a:r>
          <a:r>
            <a:rPr lang="en-US" altLang="ko-KR" sz="2000">
              <a:solidFill>
                <a:srgbClr val="FF0000"/>
              </a:solidFill>
            </a:rPr>
            <a:t>12</a:t>
          </a:r>
          <a:r>
            <a:rPr lang="ko-KR" altLang="en-US" sz="2000">
              <a:solidFill>
                <a:srgbClr val="FF0000"/>
              </a:solidFill>
            </a:rPr>
            <a:t>개</a:t>
          </a:r>
        </a:p>
      </xdr:txBody>
    </xdr:sp>
    <xdr:clientData/>
  </xdr:oneCellAnchor>
  <xdr:oneCellAnchor>
    <xdr:from>
      <xdr:col>0</xdr:col>
      <xdr:colOff>0</xdr:colOff>
      <xdr:row>25</xdr:row>
      <xdr:rowOff>133350</xdr:rowOff>
    </xdr:from>
    <xdr:ext cx="1338828" cy="890500"/>
    <xdr:sp macro="" textlink="">
      <xdr:nvSpPr>
        <xdr:cNvPr id="7" name="TextBox 6"/>
        <xdr:cNvSpPr txBox="1"/>
      </xdr:nvSpPr>
      <xdr:spPr>
        <a:xfrm>
          <a:off x="0" y="5372100"/>
          <a:ext cx="1338828" cy="8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1800">
              <a:solidFill>
                <a:srgbClr val="FF0000"/>
              </a:solidFill>
            </a:rPr>
            <a:t>통기타대전</a:t>
          </a:r>
          <a:endParaRPr lang="en-US" altLang="ko-KR" sz="1800">
            <a:solidFill>
              <a:srgbClr val="FF0000"/>
            </a:solidFill>
          </a:endParaRPr>
        </a:p>
        <a:p>
          <a:r>
            <a:rPr lang="ko-KR" altLang="en-US" sz="1800">
              <a:solidFill>
                <a:srgbClr val="FF0000"/>
              </a:solidFill>
            </a:rPr>
            <a:t>모자구입</a:t>
          </a:r>
        </a:p>
      </xdr:txBody>
    </xdr:sp>
    <xdr:clientData/>
  </xdr:oneCellAnchor>
  <xdr:oneCellAnchor>
    <xdr:from>
      <xdr:col>17</xdr:col>
      <xdr:colOff>542925</xdr:colOff>
      <xdr:row>9</xdr:row>
      <xdr:rowOff>85725</xdr:rowOff>
    </xdr:from>
    <xdr:ext cx="1281505" cy="535852"/>
    <xdr:sp macro="" textlink="">
      <xdr:nvSpPr>
        <xdr:cNvPr id="8" name="TextBox 7"/>
        <xdr:cNvSpPr txBox="1"/>
      </xdr:nvSpPr>
      <xdr:spPr>
        <a:xfrm>
          <a:off x="12201525" y="1971675"/>
          <a:ext cx="1281505" cy="5358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2000">
              <a:solidFill>
                <a:srgbClr val="FF0000"/>
              </a:solidFill>
            </a:rPr>
            <a:t>②</a:t>
          </a:r>
          <a:r>
            <a:rPr lang="en-US" altLang="ko-KR" sz="2000">
              <a:solidFill>
                <a:srgbClr val="FF0000"/>
              </a:solidFill>
            </a:rPr>
            <a:t>4,209</a:t>
          </a:r>
          <a:r>
            <a:rPr lang="ko-KR" altLang="en-US" sz="2000">
              <a:solidFill>
                <a:srgbClr val="FF0000"/>
              </a:solidFill>
            </a:rPr>
            <a:t>원</a:t>
          </a:r>
        </a:p>
      </xdr:txBody>
    </xdr:sp>
    <xdr:clientData/>
  </xdr:oneCellAnchor>
  <xdr:oneCellAnchor>
    <xdr:from>
      <xdr:col>2</xdr:col>
      <xdr:colOff>28575</xdr:colOff>
      <xdr:row>27</xdr:row>
      <xdr:rowOff>28575</xdr:rowOff>
    </xdr:from>
    <xdr:ext cx="3752850" cy="535852"/>
    <xdr:sp macro="" textlink="">
      <xdr:nvSpPr>
        <xdr:cNvPr id="9" name="TextBox 8"/>
        <xdr:cNvSpPr txBox="1"/>
      </xdr:nvSpPr>
      <xdr:spPr>
        <a:xfrm>
          <a:off x="1400175" y="5686425"/>
          <a:ext cx="3752850" cy="5358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ko-KR" altLang="en-US" sz="2000">
              <a:solidFill>
                <a:srgbClr val="FF0000"/>
              </a:solidFill>
            </a:rPr>
            <a:t>②</a:t>
          </a:r>
          <a:r>
            <a:rPr lang="en-US" altLang="ko-KR" sz="2000">
              <a:solidFill>
                <a:srgbClr val="FF0000"/>
              </a:solidFill>
            </a:rPr>
            <a:t>4,209</a:t>
          </a:r>
          <a:r>
            <a:rPr lang="ko-KR" altLang="en-US" sz="2000">
              <a:solidFill>
                <a:srgbClr val="FF0000"/>
              </a:solidFill>
            </a:rPr>
            <a:t>원    화이트모자샘플 </a:t>
          </a:r>
          <a:r>
            <a:rPr lang="en-US" altLang="ko-KR" sz="2000">
              <a:solidFill>
                <a:srgbClr val="FF0000"/>
              </a:solidFill>
            </a:rPr>
            <a:t>1</a:t>
          </a:r>
          <a:r>
            <a:rPr lang="ko-KR" altLang="en-US" sz="2000">
              <a:solidFill>
                <a:srgbClr val="FF0000"/>
              </a:solidFill>
            </a:rPr>
            <a:t>개</a:t>
          </a:r>
        </a:p>
      </xdr:txBody>
    </xdr:sp>
    <xdr:clientData/>
  </xdr:oneCellAnchor>
  <xdr:oneCellAnchor>
    <xdr:from>
      <xdr:col>17</xdr:col>
      <xdr:colOff>476250</xdr:colOff>
      <xdr:row>15</xdr:row>
      <xdr:rowOff>190500</xdr:rowOff>
    </xdr:from>
    <xdr:ext cx="1411477" cy="535852"/>
    <xdr:sp macro="" textlink="">
      <xdr:nvSpPr>
        <xdr:cNvPr id="10" name="TextBox 9"/>
        <xdr:cNvSpPr txBox="1"/>
      </xdr:nvSpPr>
      <xdr:spPr>
        <a:xfrm>
          <a:off x="12134850" y="3333750"/>
          <a:ext cx="1411477" cy="5358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2000">
              <a:solidFill>
                <a:srgbClr val="FF0000"/>
              </a:solidFill>
            </a:rPr>
            <a:t>③</a:t>
          </a:r>
          <a:r>
            <a:rPr lang="en-US" altLang="ko-KR" sz="2000">
              <a:solidFill>
                <a:srgbClr val="FF0000"/>
              </a:solidFill>
            </a:rPr>
            <a:t>15,414</a:t>
          </a:r>
          <a:r>
            <a:rPr lang="ko-KR" altLang="en-US" sz="2000">
              <a:solidFill>
                <a:srgbClr val="FF0000"/>
              </a:solidFill>
            </a:rPr>
            <a:t>원</a:t>
          </a:r>
        </a:p>
      </xdr:txBody>
    </xdr:sp>
    <xdr:clientData/>
  </xdr:oneCellAnchor>
  <xdr:oneCellAnchor>
    <xdr:from>
      <xdr:col>17</xdr:col>
      <xdr:colOff>561975</xdr:colOff>
      <xdr:row>36</xdr:row>
      <xdr:rowOff>200025</xdr:rowOff>
    </xdr:from>
    <xdr:ext cx="1281505" cy="535852"/>
    <xdr:sp macro="" textlink="">
      <xdr:nvSpPr>
        <xdr:cNvPr id="11" name="TextBox 10"/>
        <xdr:cNvSpPr txBox="1"/>
      </xdr:nvSpPr>
      <xdr:spPr>
        <a:xfrm>
          <a:off x="12220575" y="7743825"/>
          <a:ext cx="1281505" cy="5358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2000">
              <a:solidFill>
                <a:srgbClr val="FF0000"/>
              </a:solidFill>
            </a:rPr>
            <a:t>④</a:t>
          </a:r>
          <a:r>
            <a:rPr lang="en-US" altLang="ko-KR" sz="2000">
              <a:solidFill>
                <a:srgbClr val="FF0000"/>
              </a:solidFill>
            </a:rPr>
            <a:t>1,835</a:t>
          </a:r>
          <a:r>
            <a:rPr lang="ko-KR" altLang="en-US" sz="2000">
              <a:solidFill>
                <a:srgbClr val="FF0000"/>
              </a:solidFill>
            </a:rPr>
            <a:t>원</a:t>
          </a:r>
        </a:p>
      </xdr:txBody>
    </xdr:sp>
    <xdr:clientData/>
  </xdr:oneCellAnchor>
  <xdr:oneCellAnchor>
    <xdr:from>
      <xdr:col>2</xdr:col>
      <xdr:colOff>28575</xdr:colOff>
      <xdr:row>28</xdr:row>
      <xdr:rowOff>133350</xdr:rowOff>
    </xdr:from>
    <xdr:ext cx="3609975" cy="535852"/>
    <xdr:sp macro="" textlink="">
      <xdr:nvSpPr>
        <xdr:cNvPr id="12" name="TextBox 11"/>
        <xdr:cNvSpPr txBox="1"/>
      </xdr:nvSpPr>
      <xdr:spPr>
        <a:xfrm>
          <a:off x="1400175" y="6000750"/>
          <a:ext cx="3609975" cy="5358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ko-KR" altLang="en-US" sz="2000">
              <a:solidFill>
                <a:srgbClr val="FF0000"/>
              </a:solidFill>
            </a:rPr>
            <a:t>③</a:t>
          </a:r>
          <a:r>
            <a:rPr lang="en-US" altLang="ko-KR" sz="2000">
              <a:solidFill>
                <a:srgbClr val="FF0000"/>
              </a:solidFill>
            </a:rPr>
            <a:t>15,414</a:t>
          </a:r>
          <a:r>
            <a:rPr lang="ko-KR" altLang="en-US" sz="2000">
              <a:solidFill>
                <a:srgbClr val="FF0000"/>
              </a:solidFill>
            </a:rPr>
            <a:t>원 반짝이스카프 </a:t>
          </a:r>
          <a:r>
            <a:rPr lang="en-US" altLang="ko-KR" sz="2000">
              <a:solidFill>
                <a:srgbClr val="FF0000"/>
              </a:solidFill>
            </a:rPr>
            <a:t>7</a:t>
          </a:r>
          <a:r>
            <a:rPr lang="ko-KR" altLang="en-US" sz="2000">
              <a:solidFill>
                <a:srgbClr val="FF0000"/>
              </a:solidFill>
            </a:rPr>
            <a:t>개</a:t>
          </a:r>
        </a:p>
      </xdr:txBody>
    </xdr:sp>
    <xdr:clientData/>
  </xdr:oneCellAnchor>
  <xdr:oneCellAnchor>
    <xdr:from>
      <xdr:col>2</xdr:col>
      <xdr:colOff>38100</xdr:colOff>
      <xdr:row>30</xdr:row>
      <xdr:rowOff>19050</xdr:rowOff>
    </xdr:from>
    <xdr:ext cx="3533775" cy="535852"/>
    <xdr:sp macro="" textlink="">
      <xdr:nvSpPr>
        <xdr:cNvPr id="13" name="TextBox 12"/>
        <xdr:cNvSpPr txBox="1"/>
      </xdr:nvSpPr>
      <xdr:spPr>
        <a:xfrm>
          <a:off x="1409700" y="6305550"/>
          <a:ext cx="3533775" cy="5358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ko-KR" altLang="en-US" sz="2000">
              <a:solidFill>
                <a:srgbClr val="FF0000"/>
              </a:solidFill>
            </a:rPr>
            <a:t>④</a:t>
          </a:r>
          <a:r>
            <a:rPr lang="en-US" altLang="ko-KR" sz="2000">
              <a:solidFill>
                <a:srgbClr val="FF0000"/>
              </a:solidFill>
            </a:rPr>
            <a:t>1,835</a:t>
          </a:r>
          <a:r>
            <a:rPr lang="ko-KR" altLang="en-US" sz="2000">
              <a:solidFill>
                <a:srgbClr val="FF0000"/>
              </a:solidFill>
            </a:rPr>
            <a:t>원   샘플모자 </a:t>
          </a:r>
          <a:r>
            <a:rPr lang="en-US" altLang="ko-KR" sz="2000">
              <a:solidFill>
                <a:srgbClr val="FF0000"/>
              </a:solidFill>
            </a:rPr>
            <a:t>1</a:t>
          </a:r>
          <a:r>
            <a:rPr lang="ko-KR" altLang="en-US" sz="2000">
              <a:solidFill>
                <a:srgbClr val="FF0000"/>
              </a:solidFill>
            </a:rPr>
            <a:t>개</a:t>
          </a:r>
        </a:p>
      </xdr:txBody>
    </xdr:sp>
    <xdr:clientData/>
  </xdr:oneCellAnchor>
  <xdr:oneCellAnchor>
    <xdr:from>
      <xdr:col>2</xdr:col>
      <xdr:colOff>38100</xdr:colOff>
      <xdr:row>31</xdr:row>
      <xdr:rowOff>133350</xdr:rowOff>
    </xdr:from>
    <xdr:ext cx="3124253" cy="535852"/>
    <xdr:sp macro="" textlink="">
      <xdr:nvSpPr>
        <xdr:cNvPr id="14" name="TextBox 13"/>
        <xdr:cNvSpPr txBox="1"/>
      </xdr:nvSpPr>
      <xdr:spPr>
        <a:xfrm>
          <a:off x="1409700" y="6629400"/>
          <a:ext cx="3124253" cy="5358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2000">
              <a:solidFill>
                <a:srgbClr val="FF0000"/>
              </a:solidFill>
            </a:rPr>
            <a:t>⑤</a:t>
          </a:r>
          <a:r>
            <a:rPr lang="en-US" altLang="ko-KR" sz="2000">
              <a:solidFill>
                <a:srgbClr val="FF0000"/>
              </a:solidFill>
            </a:rPr>
            <a:t>1,000</a:t>
          </a:r>
          <a:r>
            <a:rPr lang="ko-KR" altLang="en-US" sz="2000">
              <a:solidFill>
                <a:srgbClr val="FF0000"/>
              </a:solidFill>
            </a:rPr>
            <a:t>원  모자고무줄 </a:t>
          </a:r>
          <a:r>
            <a:rPr lang="en-US" altLang="ko-KR" sz="2000">
              <a:solidFill>
                <a:srgbClr val="FF0000"/>
              </a:solidFill>
            </a:rPr>
            <a:t>1</a:t>
          </a:r>
          <a:r>
            <a:rPr lang="ko-KR" altLang="en-US" sz="2000">
              <a:solidFill>
                <a:srgbClr val="FF0000"/>
              </a:solidFill>
            </a:rPr>
            <a:t>개</a:t>
          </a:r>
        </a:p>
      </xdr:txBody>
    </xdr:sp>
    <xdr:clientData/>
  </xdr:oneCellAnchor>
  <xdr:oneCellAnchor>
    <xdr:from>
      <xdr:col>2</xdr:col>
      <xdr:colOff>57150</xdr:colOff>
      <xdr:row>34</xdr:row>
      <xdr:rowOff>57150</xdr:rowOff>
    </xdr:from>
    <xdr:ext cx="1983428" cy="713209"/>
    <xdr:sp macro="" textlink="">
      <xdr:nvSpPr>
        <xdr:cNvPr id="15" name="TextBox 14"/>
        <xdr:cNvSpPr txBox="1"/>
      </xdr:nvSpPr>
      <xdr:spPr>
        <a:xfrm>
          <a:off x="1428750" y="7181850"/>
          <a:ext cx="1983428" cy="713209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2800">
              <a:solidFill>
                <a:sysClr val="windowText" lastClr="000000"/>
              </a:solidFill>
            </a:rPr>
            <a:t>총 </a:t>
          </a:r>
          <a:r>
            <a:rPr lang="en-US" altLang="ko-KR" sz="2800">
              <a:solidFill>
                <a:sysClr val="windowText" lastClr="000000"/>
              </a:solidFill>
            </a:rPr>
            <a:t>56,874</a:t>
          </a:r>
          <a:r>
            <a:rPr lang="ko-KR" altLang="en-US" sz="2800">
              <a:solidFill>
                <a:sysClr val="windowText" lastClr="000000"/>
              </a:solidFill>
            </a:rPr>
            <a:t>원</a:t>
          </a:r>
        </a:p>
      </xdr:txBody>
    </xdr:sp>
    <xdr:clientData/>
  </xdr:oneCellAnchor>
  <xdr:oneCellAnchor>
    <xdr:from>
      <xdr:col>1</xdr:col>
      <xdr:colOff>504824</xdr:colOff>
      <xdr:row>1</xdr:row>
      <xdr:rowOff>47625</xdr:rowOff>
    </xdr:from>
    <xdr:ext cx="5229225" cy="624530"/>
    <xdr:sp macro="" textlink="">
      <xdr:nvSpPr>
        <xdr:cNvPr id="16" name="TextBox 15"/>
        <xdr:cNvSpPr txBox="1"/>
      </xdr:nvSpPr>
      <xdr:spPr>
        <a:xfrm>
          <a:off x="1190624" y="257175"/>
          <a:ext cx="5229225" cy="624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ko-KR" sz="2400">
              <a:solidFill>
                <a:srgbClr val="FF0000"/>
              </a:solidFill>
            </a:rPr>
            <a:t>25.10</a:t>
          </a:r>
          <a:r>
            <a:rPr lang="ko-KR" altLang="en-US" sz="2400">
              <a:solidFill>
                <a:srgbClr val="FF0000"/>
              </a:solidFill>
            </a:rPr>
            <a:t>월 통기타대전</a:t>
          </a:r>
          <a:r>
            <a:rPr lang="en-US" altLang="ko-KR" sz="2400" baseline="0">
              <a:solidFill>
                <a:srgbClr val="FF0000"/>
              </a:solidFill>
            </a:rPr>
            <a:t>  </a:t>
          </a:r>
          <a:r>
            <a:rPr lang="ko-KR" altLang="en-US" sz="2400">
              <a:solidFill>
                <a:srgbClr val="FF0000"/>
              </a:solidFill>
            </a:rPr>
            <a:t>모자구입</a:t>
          </a:r>
          <a:r>
            <a:rPr lang="en-US" altLang="ko-KR" sz="2400">
              <a:solidFill>
                <a:srgbClr val="FF0000"/>
              </a:solidFill>
            </a:rPr>
            <a:t>-</a:t>
          </a:r>
          <a:r>
            <a:rPr lang="ko-KR" altLang="en-US" sz="2400">
              <a:solidFill>
                <a:srgbClr val="FF0000"/>
              </a:solidFill>
            </a:rPr>
            <a:t>테무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0</xdr:row>
      <xdr:rowOff>161925</xdr:rowOff>
    </xdr:from>
    <xdr:to>
      <xdr:col>10</xdr:col>
      <xdr:colOff>828675</xdr:colOff>
      <xdr:row>32</xdr:row>
      <xdr:rowOff>66674</xdr:rowOff>
    </xdr:to>
    <xdr:grpSp>
      <xdr:nvGrpSpPr>
        <xdr:cNvPr id="8" name="그룹 7"/>
        <xdr:cNvGrpSpPr/>
      </xdr:nvGrpSpPr>
      <xdr:grpSpPr>
        <a:xfrm>
          <a:off x="1847850" y="161925"/>
          <a:ext cx="5057775" cy="6657974"/>
          <a:chOff x="1885951" y="1066800"/>
          <a:chExt cx="6019800" cy="6619875"/>
        </a:xfrm>
      </xdr:grpSpPr>
      <xdr:pic>
        <xdr:nvPicPr>
          <xdr:cNvPr id="2" name="그림 1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1192" t="925" r="4336" b="-32"/>
          <a:stretch/>
        </xdr:blipFill>
        <xdr:spPr>
          <a:xfrm>
            <a:off x="1885951" y="1066800"/>
            <a:ext cx="6019800" cy="661987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" name="그림 4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harpenSoften amount="5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0218" t="22823" b="7947"/>
          <a:stretch/>
        </xdr:blipFill>
        <xdr:spPr>
          <a:xfrm>
            <a:off x="4448176" y="5507383"/>
            <a:ext cx="2990850" cy="99819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39</xdr:row>
      <xdr:rowOff>38100</xdr:rowOff>
    </xdr:from>
    <xdr:to>
      <xdr:col>9</xdr:col>
      <xdr:colOff>257176</xdr:colOff>
      <xdr:row>47</xdr:row>
      <xdr:rowOff>200026</xdr:rowOff>
    </xdr:to>
    <xdr:grpSp>
      <xdr:nvGrpSpPr>
        <xdr:cNvPr id="7" name="그룹 6"/>
        <xdr:cNvGrpSpPr/>
      </xdr:nvGrpSpPr>
      <xdr:grpSpPr>
        <a:xfrm>
          <a:off x="0" y="8258175"/>
          <a:ext cx="5457826" cy="1838326"/>
          <a:chOff x="8065275" y="2093100"/>
          <a:chExt cx="7639050" cy="2724150"/>
        </a:xfrm>
      </xdr:grpSpPr>
      <xdr:pic>
        <xdr:nvPicPr>
          <xdr:cNvPr id="4" name="그림 3"/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065275" y="2093100"/>
            <a:ext cx="7639050" cy="272415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pic>
        <xdr:nvPicPr>
          <xdr:cNvPr id="6" name="그림 5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87444" t="22016" r="5979" b="75845"/>
          <a:stretch/>
        </xdr:blipFill>
        <xdr:spPr>
          <a:xfrm>
            <a:off x="14430375" y="2324100"/>
            <a:ext cx="419100" cy="142875"/>
          </a:xfrm>
          <a:prstGeom prst="rect">
            <a:avLst/>
          </a:prstGeom>
          <a:ln>
            <a:solidFill>
              <a:schemeClr val="bg1"/>
            </a:solidFill>
          </a:ln>
        </xdr:spPr>
      </xdr:pic>
    </xdr:grpSp>
    <xdr:clientData/>
  </xdr:twoCellAnchor>
  <xdr:twoCellAnchor>
    <xdr:from>
      <xdr:col>0</xdr:col>
      <xdr:colOff>9525</xdr:colOff>
      <xdr:row>30</xdr:row>
      <xdr:rowOff>76199</xdr:rowOff>
    </xdr:from>
    <xdr:to>
      <xdr:col>9</xdr:col>
      <xdr:colOff>266700</xdr:colOff>
      <xdr:row>38</xdr:row>
      <xdr:rowOff>190500</xdr:rowOff>
    </xdr:to>
    <xdr:grpSp>
      <xdr:nvGrpSpPr>
        <xdr:cNvPr id="10" name="그룹 9"/>
        <xdr:cNvGrpSpPr/>
      </xdr:nvGrpSpPr>
      <xdr:grpSpPr>
        <a:xfrm>
          <a:off x="9525" y="6410324"/>
          <a:ext cx="5457825" cy="1790701"/>
          <a:chOff x="9172575" y="3686175"/>
          <a:chExt cx="7191375" cy="2762250"/>
        </a:xfrm>
      </xdr:grpSpPr>
      <xdr:pic>
        <xdr:nvPicPr>
          <xdr:cNvPr id="3" name="그림 2"/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172575" y="3686175"/>
            <a:ext cx="7191375" cy="276225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pic>
        <xdr:nvPicPr>
          <xdr:cNvPr id="9" name="그림 8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87444" t="22016" r="5979" b="75845"/>
          <a:stretch/>
        </xdr:blipFill>
        <xdr:spPr>
          <a:xfrm>
            <a:off x="15182850" y="3914774"/>
            <a:ext cx="428625" cy="143933"/>
          </a:xfrm>
          <a:prstGeom prst="rect">
            <a:avLst/>
          </a:prstGeom>
          <a:ln>
            <a:solidFill>
              <a:schemeClr val="bg1"/>
            </a:solidFill>
          </a:ln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9525</xdr:rowOff>
    </xdr:from>
    <xdr:to>
      <xdr:col>3</xdr:col>
      <xdr:colOff>485775</xdr:colOff>
      <xdr:row>30</xdr:row>
      <xdr:rowOff>121314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6825"/>
          <a:ext cx="2543175" cy="514098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3</xdr:col>
      <xdr:colOff>476250</xdr:colOff>
      <xdr:row>6</xdr:row>
      <xdr:rowOff>28575</xdr:rowOff>
    </xdr:from>
    <xdr:to>
      <xdr:col>9</xdr:col>
      <xdr:colOff>676275</xdr:colOff>
      <xdr:row>26</xdr:row>
      <xdr:rowOff>84830</xdr:rowOff>
    </xdr:to>
    <xdr:pic>
      <xdr:nvPicPr>
        <xdr:cNvPr id="3" name="그림 2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132"/>
        <a:stretch/>
      </xdr:blipFill>
      <xdr:spPr>
        <a:xfrm>
          <a:off x="2533650" y="1285875"/>
          <a:ext cx="4314825" cy="424725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10</xdr:col>
      <xdr:colOff>304800</xdr:colOff>
      <xdr:row>9</xdr:row>
      <xdr:rowOff>133350</xdr:rowOff>
    </xdr:from>
    <xdr:to>
      <xdr:col>19</xdr:col>
      <xdr:colOff>575001</xdr:colOff>
      <xdr:row>35</xdr:row>
      <xdr:rowOff>180975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2019300"/>
          <a:ext cx="6442401" cy="54959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57149</xdr:colOff>
      <xdr:row>26</xdr:row>
      <xdr:rowOff>178208</xdr:rowOff>
    </xdr:from>
    <xdr:to>
      <xdr:col>9</xdr:col>
      <xdr:colOff>628650</xdr:colOff>
      <xdr:row>48</xdr:row>
      <xdr:rowOff>149999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9" y="5626508"/>
          <a:ext cx="5372101" cy="458189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oneCellAnchor>
    <xdr:from>
      <xdr:col>0</xdr:col>
      <xdr:colOff>161925</xdr:colOff>
      <xdr:row>0</xdr:row>
      <xdr:rowOff>190500</xdr:rowOff>
    </xdr:from>
    <xdr:ext cx="1877373" cy="392415"/>
    <xdr:sp macro="" textlink="">
      <xdr:nvSpPr>
        <xdr:cNvPr id="8" name="TextBox 7"/>
        <xdr:cNvSpPr txBox="1"/>
      </xdr:nvSpPr>
      <xdr:spPr>
        <a:xfrm>
          <a:off x="161925" y="190500"/>
          <a:ext cx="1877373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1800">
              <a:latin typeface="HY견고딕" panose="02030600000101010101" pitchFamily="18" charset="-127"/>
              <a:ea typeface="HY견고딕" panose="02030600000101010101" pitchFamily="18" charset="-127"/>
            </a:rPr>
            <a:t>전자키보드 구입</a:t>
          </a:r>
        </a:p>
      </xdr:txBody>
    </xdr:sp>
    <xdr:clientData/>
  </xdr:oneCellAnchor>
  <xdr:oneCellAnchor>
    <xdr:from>
      <xdr:col>0</xdr:col>
      <xdr:colOff>152400</xdr:colOff>
      <xdr:row>2</xdr:row>
      <xdr:rowOff>200025</xdr:rowOff>
    </xdr:from>
    <xdr:ext cx="5219827" cy="692497"/>
    <xdr:sp macro="" textlink="">
      <xdr:nvSpPr>
        <xdr:cNvPr id="9" name="TextBox 8"/>
        <xdr:cNvSpPr txBox="1"/>
      </xdr:nvSpPr>
      <xdr:spPr>
        <a:xfrm>
          <a:off x="152400" y="619125"/>
          <a:ext cx="5219827" cy="6924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1600">
              <a:latin typeface="HY견고딕" panose="02030600000101010101" pitchFamily="18" charset="-127"/>
              <a:ea typeface="HY견고딕" panose="02030600000101010101" pitchFamily="18" charset="-127"/>
            </a:rPr>
            <a:t>키보드</a:t>
          </a:r>
          <a:r>
            <a:rPr lang="en-US" altLang="ko-KR" sz="1600">
              <a:latin typeface="HY견고딕" panose="02030600000101010101" pitchFamily="18" charset="-127"/>
              <a:ea typeface="HY견고딕" panose="02030600000101010101" pitchFamily="18" charset="-127"/>
            </a:rPr>
            <a:t>(</a:t>
          </a:r>
          <a:r>
            <a:rPr lang="ko-KR" altLang="en-US" sz="1600">
              <a:latin typeface="HY견고딕" panose="02030600000101010101" pitchFamily="18" charset="-127"/>
              <a:ea typeface="HY견고딕" panose="02030600000101010101" pitchFamily="18" charset="-127"/>
            </a:rPr>
            <a:t>당근 </a:t>
          </a:r>
          <a:r>
            <a:rPr lang="en-US" altLang="ko-KR" sz="1600">
              <a:latin typeface="HY견고딕" panose="02030600000101010101" pitchFamily="18" charset="-127"/>
              <a:ea typeface="HY견고딕" panose="02030600000101010101" pitchFamily="18" charset="-127"/>
            </a:rPr>
            <a:t>30,000)+</a:t>
          </a:r>
          <a:r>
            <a:rPr lang="ko-KR" altLang="en-US" sz="1600">
              <a:latin typeface="HY견고딕" panose="02030600000101010101" pitchFamily="18" charset="-127"/>
              <a:ea typeface="HY견고딕" panose="02030600000101010101" pitchFamily="18" charset="-127"/>
            </a:rPr>
            <a:t>키보드가방</a:t>
          </a:r>
          <a:r>
            <a:rPr lang="en-US" altLang="ko-KR" sz="1600">
              <a:latin typeface="HY견고딕" panose="02030600000101010101" pitchFamily="18" charset="-127"/>
              <a:ea typeface="HY견고딕" panose="02030600000101010101" pitchFamily="18" charset="-127"/>
            </a:rPr>
            <a:t>,</a:t>
          </a:r>
          <a:r>
            <a:rPr lang="ko-KR" altLang="en-US" sz="1600">
              <a:latin typeface="HY견고딕" panose="02030600000101010101" pitchFamily="18" charset="-127"/>
              <a:ea typeface="HY견고딕" panose="02030600000101010101" pitchFamily="18" charset="-127"/>
            </a:rPr>
            <a:t>커버</a:t>
          </a:r>
          <a:r>
            <a:rPr lang="en-US" altLang="ko-KR" sz="1600">
              <a:latin typeface="HY견고딕" panose="02030600000101010101" pitchFamily="18" charset="-127"/>
              <a:ea typeface="HY견고딕" panose="02030600000101010101" pitchFamily="18" charset="-127"/>
            </a:rPr>
            <a:t>(</a:t>
          </a:r>
          <a:r>
            <a:rPr lang="ko-KR" altLang="en-US" sz="1600">
              <a:latin typeface="HY견고딕" panose="02030600000101010101" pitchFamily="18" charset="-127"/>
              <a:ea typeface="HY견고딕" panose="02030600000101010101" pitchFamily="18" charset="-127"/>
            </a:rPr>
            <a:t>테무 </a:t>
          </a:r>
          <a:r>
            <a:rPr lang="en-US" altLang="ko-KR" sz="1600">
              <a:latin typeface="HY견고딕" panose="02030600000101010101" pitchFamily="18" charset="-127"/>
              <a:ea typeface="HY견고딕" panose="02030600000101010101" pitchFamily="18" charset="-127"/>
            </a:rPr>
            <a:t>39,308)</a:t>
          </a:r>
        </a:p>
        <a:p>
          <a:r>
            <a:rPr lang="en-US" altLang="ko-KR" sz="1600">
              <a:latin typeface="HY견고딕" panose="02030600000101010101" pitchFamily="18" charset="-127"/>
              <a:ea typeface="HY견고딕" panose="02030600000101010101" pitchFamily="18" charset="-127"/>
            </a:rPr>
            <a:t>+</a:t>
          </a:r>
          <a:r>
            <a:rPr lang="ko-KR" altLang="en-US" sz="1600">
              <a:latin typeface="HY견고딕" panose="02030600000101010101" pitchFamily="18" charset="-127"/>
              <a:ea typeface="HY견고딕" panose="02030600000101010101" pitchFamily="18" charset="-127"/>
            </a:rPr>
            <a:t>키보드페달</a:t>
          </a:r>
          <a:r>
            <a:rPr lang="en-US" altLang="ko-KR" sz="1600">
              <a:latin typeface="HY견고딕" panose="02030600000101010101" pitchFamily="18" charset="-127"/>
              <a:ea typeface="HY견고딕" panose="02030600000101010101" pitchFamily="18" charset="-127"/>
            </a:rPr>
            <a:t>(</a:t>
          </a:r>
          <a:r>
            <a:rPr lang="ko-KR" altLang="en-US" sz="1600">
              <a:latin typeface="HY견고딕" panose="02030600000101010101" pitchFamily="18" charset="-127"/>
              <a:ea typeface="HY견고딕" panose="02030600000101010101" pitchFamily="18" charset="-127"/>
            </a:rPr>
            <a:t>쿠팡 </a:t>
          </a:r>
          <a:r>
            <a:rPr lang="en-US" altLang="ko-KR" sz="1600">
              <a:latin typeface="HY견고딕" panose="02030600000101010101" pitchFamily="18" charset="-127"/>
              <a:ea typeface="HY견고딕" panose="02030600000101010101" pitchFamily="18" charset="-127"/>
            </a:rPr>
            <a:t>12,700)=</a:t>
          </a:r>
          <a:r>
            <a:rPr lang="ko-KR" altLang="en-US" sz="2000" u="sng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총 </a:t>
          </a:r>
          <a:r>
            <a:rPr lang="en-US" altLang="ko-KR" sz="2000" u="sng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82,008</a:t>
          </a:r>
          <a:r>
            <a:rPr lang="ko-KR" altLang="en-US" sz="2000" u="sng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원</a:t>
          </a:r>
        </a:p>
      </xdr:txBody>
    </xdr:sp>
    <xdr:clientData/>
  </xdr:oneCellAnchor>
  <xdr:twoCellAnchor>
    <xdr:from>
      <xdr:col>4</xdr:col>
      <xdr:colOff>28575</xdr:colOff>
      <xdr:row>7</xdr:row>
      <xdr:rowOff>9525</xdr:rowOff>
    </xdr:from>
    <xdr:to>
      <xdr:col>9</xdr:col>
      <xdr:colOff>76200</xdr:colOff>
      <xdr:row>18</xdr:row>
      <xdr:rowOff>38100</xdr:rowOff>
    </xdr:to>
    <xdr:sp macro="" textlink="">
      <xdr:nvSpPr>
        <xdr:cNvPr id="11" name="직사각형 10"/>
        <xdr:cNvSpPr/>
      </xdr:nvSpPr>
      <xdr:spPr>
        <a:xfrm>
          <a:off x="2771775" y="1476375"/>
          <a:ext cx="3476625" cy="23336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oneCellAnchor>
    <xdr:from>
      <xdr:col>10</xdr:col>
      <xdr:colOff>419100</xdr:colOff>
      <xdr:row>1</xdr:row>
      <xdr:rowOff>19050</xdr:rowOff>
    </xdr:from>
    <xdr:ext cx="2453492" cy="692497"/>
    <xdr:sp macro="" textlink="">
      <xdr:nvSpPr>
        <xdr:cNvPr id="12" name="TextBox 11"/>
        <xdr:cNvSpPr txBox="1"/>
      </xdr:nvSpPr>
      <xdr:spPr>
        <a:xfrm>
          <a:off x="7381875" y="228600"/>
          <a:ext cx="2453492" cy="6924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1800">
              <a:latin typeface="HY견고딕" panose="02030600000101010101" pitchFamily="18" charset="-127"/>
              <a:ea typeface="HY견고딕" panose="02030600000101010101" pitchFamily="18" charset="-127"/>
            </a:rPr>
            <a:t>트위스트</a:t>
          </a:r>
          <a:r>
            <a:rPr lang="ko-KR" altLang="en-US" sz="1800" baseline="0">
              <a:latin typeface="HY견고딕" panose="02030600000101010101" pitchFamily="18" charset="-127"/>
              <a:ea typeface="HY견고딕" panose="02030600000101010101" pitchFamily="18" charset="-127"/>
            </a:rPr>
            <a:t> 쉐이커구입</a:t>
          </a:r>
          <a:endParaRPr lang="en-US" altLang="ko-KR" sz="1800" baseline="0">
            <a:latin typeface="HY견고딕" panose="02030600000101010101" pitchFamily="18" charset="-127"/>
            <a:ea typeface="HY견고딕" panose="02030600000101010101" pitchFamily="18" charset="-127"/>
          </a:endParaRPr>
        </a:p>
        <a:p>
          <a:r>
            <a:rPr lang="en-US" altLang="ko-KR" sz="1800" baseline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               27,000원</a:t>
          </a:r>
          <a:endParaRPr lang="ko-KR" altLang="en-US" sz="1800">
            <a:solidFill>
              <a:srgbClr val="FF0000"/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14</xdr:col>
      <xdr:colOff>571500</xdr:colOff>
      <xdr:row>2</xdr:row>
      <xdr:rowOff>47625</xdr:rowOff>
    </xdr:from>
    <xdr:ext cx="3009900" cy="392415"/>
    <xdr:sp macro="" textlink="">
      <xdr:nvSpPr>
        <xdr:cNvPr id="14" name="TextBox 13"/>
        <xdr:cNvSpPr txBox="1"/>
      </xdr:nvSpPr>
      <xdr:spPr>
        <a:xfrm>
          <a:off x="10277475" y="466725"/>
          <a:ext cx="3009900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ko-KR" altLang="en-US" sz="1800">
              <a:solidFill>
                <a:schemeClr val="accent5">
                  <a:lumMod val="7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소리모아 출금날짜</a:t>
          </a:r>
          <a:r>
            <a:rPr lang="ko-KR" altLang="en-US" sz="1800" u="sng" baseline="0">
              <a:solidFill>
                <a:schemeClr val="accent5">
                  <a:lumMod val="7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      </a:t>
          </a:r>
          <a:r>
            <a:rPr lang="ko-KR" altLang="en-US" sz="1800" u="sng">
              <a:solidFill>
                <a:schemeClr val="accent5">
                  <a:lumMod val="7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        </a:t>
          </a:r>
          <a:r>
            <a:rPr lang="ko-KR" altLang="en-US" sz="1800">
              <a:solidFill>
                <a:schemeClr val="accent5">
                  <a:lumMod val="7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 </a:t>
          </a:r>
          <a:r>
            <a:rPr lang="ko-KR" altLang="en-US" sz="1800" baseline="0">
              <a:solidFill>
                <a:schemeClr val="accent5">
                  <a:lumMod val="7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</a:t>
          </a:r>
          <a:endParaRPr lang="en-US" altLang="ko-KR" sz="1800" baseline="0">
            <a:solidFill>
              <a:schemeClr val="accent5">
                <a:lumMod val="75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14</xdr:col>
      <xdr:colOff>571500</xdr:colOff>
      <xdr:row>0</xdr:row>
      <xdr:rowOff>171450</xdr:rowOff>
    </xdr:from>
    <xdr:ext cx="3009900" cy="762000"/>
    <xdr:sp macro="" textlink="">
      <xdr:nvSpPr>
        <xdr:cNvPr id="15" name="TextBox 14"/>
        <xdr:cNvSpPr txBox="1"/>
      </xdr:nvSpPr>
      <xdr:spPr>
        <a:xfrm>
          <a:off x="10277475" y="171450"/>
          <a:ext cx="3009900" cy="762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ko-KR" altLang="en-US" sz="1800">
              <a:solidFill>
                <a:schemeClr val="accent5">
                  <a:lumMod val="7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서기</a:t>
          </a:r>
          <a:endParaRPr lang="en-US" altLang="ko-KR" sz="1800" baseline="0">
            <a:solidFill>
              <a:schemeClr val="accent5">
                <a:lumMod val="75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twoCellAnchor editAs="oneCell">
    <xdr:from>
      <xdr:col>20</xdr:col>
      <xdr:colOff>47625</xdr:colOff>
      <xdr:row>9</xdr:row>
      <xdr:rowOff>0</xdr:rowOff>
    </xdr:from>
    <xdr:to>
      <xdr:col>29</xdr:col>
      <xdr:colOff>569458</xdr:colOff>
      <xdr:row>36</xdr:row>
      <xdr:rowOff>114300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0" y="1885950"/>
          <a:ext cx="6694033" cy="5772150"/>
        </a:xfrm>
        <a:prstGeom prst="rect">
          <a:avLst/>
        </a:prstGeom>
      </xdr:spPr>
    </xdr:pic>
    <xdr:clientData/>
  </xdr:twoCellAnchor>
  <xdr:oneCellAnchor>
    <xdr:from>
      <xdr:col>20</xdr:col>
      <xdr:colOff>200025</xdr:colOff>
      <xdr:row>1</xdr:row>
      <xdr:rowOff>19050</xdr:rowOff>
    </xdr:from>
    <xdr:ext cx="2505075" cy="692497"/>
    <xdr:sp macro="" textlink="">
      <xdr:nvSpPr>
        <xdr:cNvPr id="17" name="TextBox 16"/>
        <xdr:cNvSpPr txBox="1"/>
      </xdr:nvSpPr>
      <xdr:spPr>
        <a:xfrm>
          <a:off x="14020800" y="228600"/>
          <a:ext cx="2505075" cy="6924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ko-KR" altLang="en-US" sz="1800">
              <a:latin typeface="HY견고딕" panose="02030600000101010101" pitchFamily="18" charset="-127"/>
              <a:ea typeface="HY견고딕" panose="02030600000101010101" pitchFamily="18" charset="-127"/>
            </a:rPr>
            <a:t>앰프용 변환젠더구입</a:t>
          </a:r>
          <a:r>
            <a:rPr lang="en-US" altLang="ko-KR" sz="1800" baseline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              </a:t>
          </a:r>
        </a:p>
        <a:p>
          <a:r>
            <a:rPr lang="en-US" altLang="ko-KR" sz="1800" baseline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               4,180</a:t>
          </a:r>
          <a:r>
            <a:rPr lang="ko-KR" altLang="en-US" sz="1800" baseline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원</a:t>
          </a:r>
          <a:endParaRPr lang="ko-KR" altLang="en-US" sz="1800">
            <a:solidFill>
              <a:srgbClr val="FF0000"/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24</xdr:col>
      <xdr:colOff>619125</xdr:colOff>
      <xdr:row>0</xdr:row>
      <xdr:rowOff>171450</xdr:rowOff>
    </xdr:from>
    <xdr:ext cx="3009900" cy="762000"/>
    <xdr:sp macro="" textlink="">
      <xdr:nvSpPr>
        <xdr:cNvPr id="18" name="TextBox 17"/>
        <xdr:cNvSpPr txBox="1"/>
      </xdr:nvSpPr>
      <xdr:spPr>
        <a:xfrm>
          <a:off x="17183100" y="171450"/>
          <a:ext cx="3009900" cy="762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ko-KR" altLang="en-US" sz="1800">
              <a:solidFill>
                <a:schemeClr val="accent5">
                  <a:lumMod val="7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서기</a:t>
          </a:r>
          <a:endParaRPr lang="en-US" altLang="ko-KR" sz="1800">
            <a:solidFill>
              <a:schemeClr val="accent5">
                <a:lumMod val="75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  <a:p>
          <a:r>
            <a:rPr lang="ko-KR" altLang="en-US" sz="1800" baseline="0">
              <a:solidFill>
                <a:schemeClr val="accent5">
                  <a:lumMod val="7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소리모아 출금날짜</a:t>
          </a:r>
          <a:endParaRPr lang="en-US" altLang="ko-KR" sz="1800" baseline="0">
            <a:solidFill>
              <a:schemeClr val="accent5">
                <a:lumMod val="75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twoCellAnchor editAs="oneCell">
    <xdr:from>
      <xdr:col>0</xdr:col>
      <xdr:colOff>0</xdr:colOff>
      <xdr:row>57</xdr:row>
      <xdr:rowOff>0</xdr:rowOff>
    </xdr:from>
    <xdr:to>
      <xdr:col>5</xdr:col>
      <xdr:colOff>70062</xdr:colOff>
      <xdr:row>90</xdr:row>
      <xdr:rowOff>152400</xdr:rowOff>
    </xdr:to>
    <xdr:pic>
      <xdr:nvPicPr>
        <xdr:cNvPr id="19" name="그림 18" descr="https://t1.daumcdn.net/cafeattach/1QPTt/4ad569bbfbfad7086bdd742d11fe9b875e4aab9d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44350"/>
          <a:ext cx="3499062" cy="706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104775</xdr:colOff>
      <xdr:row>52</xdr:row>
      <xdr:rowOff>19050</xdr:rowOff>
    </xdr:from>
    <xdr:ext cx="3248025" cy="692497"/>
    <xdr:sp macro="" textlink="">
      <xdr:nvSpPr>
        <xdr:cNvPr id="20" name="TextBox 19"/>
        <xdr:cNvSpPr txBox="1"/>
      </xdr:nvSpPr>
      <xdr:spPr>
        <a:xfrm>
          <a:off x="104775" y="10915650"/>
          <a:ext cx="3248025" cy="6924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ko-KR" altLang="en-US" sz="1800">
              <a:latin typeface="HY견고딕" panose="02030600000101010101" pitchFamily="18" charset="-127"/>
              <a:ea typeface="HY견고딕" panose="02030600000101010101" pitchFamily="18" charset="-127"/>
            </a:rPr>
            <a:t>평생학습동아리 지원 등기</a:t>
          </a:r>
          <a:r>
            <a:rPr lang="en-US" altLang="ko-KR" sz="1800" baseline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                                                      4,100</a:t>
          </a:r>
          <a:r>
            <a:rPr lang="ko-KR" altLang="en-US" sz="1800" baseline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원</a:t>
          </a:r>
          <a:endParaRPr lang="ko-KR" altLang="en-US" sz="1800">
            <a:solidFill>
              <a:srgbClr val="FF0000"/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5</xdr:col>
      <xdr:colOff>390525</xdr:colOff>
      <xdr:row>51</xdr:row>
      <xdr:rowOff>171450</xdr:rowOff>
    </xdr:from>
    <xdr:ext cx="3009900" cy="762000"/>
    <xdr:sp macro="" textlink="">
      <xdr:nvSpPr>
        <xdr:cNvPr id="21" name="TextBox 20"/>
        <xdr:cNvSpPr txBox="1"/>
      </xdr:nvSpPr>
      <xdr:spPr>
        <a:xfrm>
          <a:off x="3819525" y="10858500"/>
          <a:ext cx="3009900" cy="762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ko-KR" altLang="en-US" sz="1800">
              <a:solidFill>
                <a:schemeClr val="accent5">
                  <a:lumMod val="7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서기</a:t>
          </a:r>
          <a:endParaRPr lang="en-US" altLang="ko-KR" sz="1800">
            <a:solidFill>
              <a:schemeClr val="accent5">
                <a:lumMod val="75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  <a:p>
          <a:r>
            <a:rPr lang="ko-KR" altLang="en-US" sz="1800" baseline="0">
              <a:solidFill>
                <a:schemeClr val="accent5">
                  <a:lumMod val="7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소리모아 출금날짜  </a:t>
          </a:r>
          <a:r>
            <a:rPr lang="en-US" altLang="ko-KR" sz="1800" baseline="0">
              <a:solidFill>
                <a:schemeClr val="accent5">
                  <a:lumMod val="7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2.5</a:t>
          </a:r>
        </a:p>
      </xdr:txBody>
    </xdr:sp>
    <xdr:clientData/>
  </xdr:oneCellAnchor>
  <xdr:twoCellAnchor editAs="oneCell">
    <xdr:from>
      <xdr:col>10</xdr:col>
      <xdr:colOff>228600</xdr:colOff>
      <xdr:row>56</xdr:row>
      <xdr:rowOff>9525</xdr:rowOff>
    </xdr:from>
    <xdr:to>
      <xdr:col>14</xdr:col>
      <xdr:colOff>5400</xdr:colOff>
      <xdr:row>97</xdr:row>
      <xdr:rowOff>145780</xdr:rowOff>
    </xdr:to>
    <xdr:pic>
      <xdr:nvPicPr>
        <xdr:cNvPr id="22" name="그림 21" descr="https://t1.daumcdn.net/cafeattach/1QPTt/a2cdebbbc8a29286841a8be32665d55ee08e998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11744325"/>
          <a:ext cx="2520000" cy="872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200025</xdr:colOff>
      <xdr:row>51</xdr:row>
      <xdr:rowOff>190500</xdr:rowOff>
    </xdr:from>
    <xdr:ext cx="3552825" cy="692497"/>
    <xdr:sp macro="" textlink="">
      <xdr:nvSpPr>
        <xdr:cNvPr id="23" name="TextBox 22"/>
        <xdr:cNvSpPr txBox="1"/>
      </xdr:nvSpPr>
      <xdr:spPr>
        <a:xfrm>
          <a:off x="7162800" y="10877550"/>
          <a:ext cx="3552825" cy="6924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ko-KR" altLang="en-US" sz="1800">
              <a:latin typeface="HY견고딕" panose="02030600000101010101" pitchFamily="18" charset="-127"/>
              <a:ea typeface="HY견고딕" panose="02030600000101010101" pitchFamily="18" charset="-127"/>
            </a:rPr>
            <a:t>동아리실 파일철 구입</a:t>
          </a:r>
          <a:endParaRPr lang="en-US" altLang="ko-KR" sz="1800">
            <a:latin typeface="HY견고딕" panose="02030600000101010101" pitchFamily="18" charset="-127"/>
            <a:ea typeface="HY견고딕" panose="02030600000101010101" pitchFamily="18" charset="-127"/>
          </a:endParaRPr>
        </a:p>
        <a:p>
          <a:pPr algn="r"/>
          <a:r>
            <a:rPr lang="en-US" altLang="ko-KR" sz="1800" baseline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10,000</a:t>
          </a:r>
          <a:r>
            <a:rPr lang="ko-KR" altLang="en-US" sz="1800" baseline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원</a:t>
          </a:r>
          <a:endParaRPr lang="ko-KR" altLang="en-US" sz="1800">
            <a:solidFill>
              <a:srgbClr val="FF0000"/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15</xdr:col>
      <xdr:colOff>485775</xdr:colOff>
      <xdr:row>51</xdr:row>
      <xdr:rowOff>171450</xdr:rowOff>
    </xdr:from>
    <xdr:ext cx="3009900" cy="762000"/>
    <xdr:sp macro="" textlink="">
      <xdr:nvSpPr>
        <xdr:cNvPr id="24" name="TextBox 23"/>
        <xdr:cNvSpPr txBox="1"/>
      </xdr:nvSpPr>
      <xdr:spPr>
        <a:xfrm>
          <a:off x="10877550" y="10858500"/>
          <a:ext cx="3009900" cy="762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ko-KR" altLang="en-US" sz="1800">
              <a:solidFill>
                <a:schemeClr val="accent5">
                  <a:lumMod val="7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서기</a:t>
          </a:r>
          <a:endParaRPr lang="en-US" altLang="ko-KR" sz="1800">
            <a:solidFill>
              <a:schemeClr val="accent5">
                <a:lumMod val="75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  <a:p>
          <a:r>
            <a:rPr lang="ko-KR" altLang="en-US" sz="1800" baseline="0">
              <a:solidFill>
                <a:schemeClr val="accent5">
                  <a:lumMod val="7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소리모아 출금날짜  </a:t>
          </a:r>
          <a:r>
            <a:rPr lang="en-US" altLang="ko-KR" sz="1800" baseline="0">
              <a:solidFill>
                <a:schemeClr val="accent5">
                  <a:lumMod val="75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3.18</a:t>
          </a:r>
        </a:p>
      </xdr:txBody>
    </xdr:sp>
    <xdr:clientData/>
  </xdr:oneCellAnchor>
  <xdr:twoCellAnchor editAs="oneCell">
    <xdr:from>
      <xdr:col>30</xdr:col>
      <xdr:colOff>500061</xdr:colOff>
      <xdr:row>13</xdr:row>
      <xdr:rowOff>190500</xdr:rowOff>
    </xdr:from>
    <xdr:to>
      <xdr:col>35</xdr:col>
      <xdr:colOff>406398</xdr:colOff>
      <xdr:row>46</xdr:row>
      <xdr:rowOff>19049</xdr:rowOff>
    </xdr:to>
    <xdr:pic>
      <xdr:nvPicPr>
        <xdr:cNvPr id="25" name="그림 24" descr="https://t1.daumcdn.net/cafeattach/1QPTt/0d42dcb0a2a9fbc9f8e49401c0d62f8177427a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89936" y="2873375"/>
          <a:ext cx="3319462" cy="6638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95250</xdr:colOff>
      <xdr:row>54</xdr:row>
      <xdr:rowOff>127000</xdr:rowOff>
    </xdr:from>
    <xdr:to>
      <xdr:col>29</xdr:col>
      <xdr:colOff>492125</xdr:colOff>
      <xdr:row>92</xdr:row>
      <xdr:rowOff>57150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8875" y="11271250"/>
          <a:ext cx="6540500" cy="7772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200025</xdr:rowOff>
    </xdr:from>
    <xdr:to>
      <xdr:col>9</xdr:col>
      <xdr:colOff>411304</xdr:colOff>
      <xdr:row>47</xdr:row>
      <xdr:rowOff>190500</xdr:rowOff>
    </xdr:to>
    <xdr:pic>
      <xdr:nvPicPr>
        <xdr:cNvPr id="4" name="그림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045" t="4460" r="6137" b="7632"/>
        <a:stretch/>
      </xdr:blipFill>
      <xdr:spPr>
        <a:xfrm>
          <a:off x="0" y="828675"/>
          <a:ext cx="6583504" cy="921067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17</xdr:row>
      <xdr:rowOff>200025</xdr:rowOff>
    </xdr:from>
    <xdr:to>
      <xdr:col>7</xdr:col>
      <xdr:colOff>200025</xdr:colOff>
      <xdr:row>18</xdr:row>
      <xdr:rowOff>200025</xdr:rowOff>
    </xdr:to>
    <xdr:pic>
      <xdr:nvPicPr>
        <xdr:cNvPr id="6" name="그림 5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3361" t="32369" r="38929" b="65631"/>
        <a:stretch/>
      </xdr:blipFill>
      <xdr:spPr>
        <a:xfrm>
          <a:off x="4429125" y="3762375"/>
          <a:ext cx="571500" cy="20955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43</xdr:row>
      <xdr:rowOff>9525</xdr:rowOff>
    </xdr:from>
    <xdr:to>
      <xdr:col>6</xdr:col>
      <xdr:colOff>76200</xdr:colOff>
      <xdr:row>44</xdr:row>
      <xdr:rowOff>9525</xdr:rowOff>
    </xdr:to>
    <xdr:pic>
      <xdr:nvPicPr>
        <xdr:cNvPr id="7" name="그림 6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3361" t="32369" r="38929" b="65631"/>
        <a:stretch/>
      </xdr:blipFill>
      <xdr:spPr>
        <a:xfrm>
          <a:off x="3619500" y="9020175"/>
          <a:ext cx="571500" cy="209550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17</xdr:row>
      <xdr:rowOff>180975</xdr:rowOff>
    </xdr:from>
    <xdr:to>
      <xdr:col>4</xdr:col>
      <xdr:colOff>514350</xdr:colOff>
      <xdr:row>19</xdr:row>
      <xdr:rowOff>0</xdr:rowOff>
    </xdr:to>
    <xdr:sp macro="" textlink="">
      <xdr:nvSpPr>
        <xdr:cNvPr id="8" name="직사각형 7"/>
        <xdr:cNvSpPr/>
      </xdr:nvSpPr>
      <xdr:spPr>
        <a:xfrm>
          <a:off x="2809875" y="3743325"/>
          <a:ext cx="447675" cy="2381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oneCellAnchor>
    <xdr:from>
      <xdr:col>4</xdr:col>
      <xdr:colOff>142875</xdr:colOff>
      <xdr:row>17</xdr:row>
      <xdr:rowOff>123825</xdr:rowOff>
    </xdr:from>
    <xdr:ext cx="275653" cy="311496"/>
    <xdr:sp macro="" textlink="">
      <xdr:nvSpPr>
        <xdr:cNvPr id="9" name="TextBox 8"/>
        <xdr:cNvSpPr txBox="1"/>
      </xdr:nvSpPr>
      <xdr:spPr>
        <a:xfrm>
          <a:off x="2886075" y="3686175"/>
          <a:ext cx="27565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400">
              <a:solidFill>
                <a:schemeClr val="bg1">
                  <a:lumMod val="50000"/>
                </a:schemeClr>
              </a:solidFill>
            </a:rPr>
            <a:t>1</a:t>
          </a:r>
          <a:endParaRPr lang="ko-KR" altLang="en-US" sz="1400">
            <a:solidFill>
              <a:schemeClr val="bg1">
                <a:lumMod val="50000"/>
              </a:schemeClr>
            </a:solidFill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3571875</xdr:colOff>
      <xdr:row>17</xdr:row>
      <xdr:rowOff>47624</xdr:rowOff>
    </xdr:from>
    <xdr:to>
      <xdr:col>1</xdr:col>
      <xdr:colOff>5791200</xdr:colOff>
      <xdr:row>17</xdr:row>
      <xdr:rowOff>1847849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528" b="-12"/>
        <a:stretch/>
      </xdr:blipFill>
      <xdr:spPr>
        <a:xfrm>
          <a:off x="4276725" y="6762749"/>
          <a:ext cx="2219325" cy="18002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17</xdr:row>
      <xdr:rowOff>1428750</xdr:rowOff>
    </xdr:from>
    <xdr:ext cx="2382832" cy="275717"/>
    <xdr:sp macro="" textlink="">
      <xdr:nvSpPr>
        <xdr:cNvPr id="3" name="TextBox 2"/>
        <xdr:cNvSpPr txBox="1"/>
      </xdr:nvSpPr>
      <xdr:spPr>
        <a:xfrm>
          <a:off x="809625" y="8143875"/>
          <a:ext cx="238283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>
              <a:solidFill>
                <a:schemeClr val="bg1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4</a:t>
          </a:r>
          <a:r>
            <a:rPr lang="ko-KR" altLang="en-US" sz="1100">
              <a:solidFill>
                <a:schemeClr val="bg1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층 엘리베이터에서 내려서 오른쪽</a:t>
          </a:r>
        </a:p>
      </xdr:txBody>
    </xdr:sp>
    <xdr:clientData/>
  </xdr:oneCellAnchor>
  <xdr:oneCellAnchor>
    <xdr:from>
      <xdr:col>1</xdr:col>
      <xdr:colOff>2914650</xdr:colOff>
      <xdr:row>17</xdr:row>
      <xdr:rowOff>1390650</xdr:rowOff>
    </xdr:from>
    <xdr:ext cx="654859" cy="275717"/>
    <xdr:sp macro="" textlink="">
      <xdr:nvSpPr>
        <xdr:cNvPr id="4" name="TextBox 3"/>
        <xdr:cNvSpPr txBox="1"/>
      </xdr:nvSpPr>
      <xdr:spPr>
        <a:xfrm>
          <a:off x="3619500" y="8105775"/>
          <a:ext cx="654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1100">
              <a:solidFill>
                <a:schemeClr val="bg1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복도 끝</a:t>
          </a:r>
        </a:p>
      </xdr:txBody>
    </xdr:sp>
    <xdr:clientData/>
  </xdr:oneCellAnchor>
  <xdr:oneCellAnchor>
    <xdr:from>
      <xdr:col>1</xdr:col>
      <xdr:colOff>4610100</xdr:colOff>
      <xdr:row>17</xdr:row>
      <xdr:rowOff>1333500</xdr:rowOff>
    </xdr:from>
    <xdr:ext cx="831190" cy="275717"/>
    <xdr:sp macro="" textlink="">
      <xdr:nvSpPr>
        <xdr:cNvPr id="5" name="TextBox 4"/>
        <xdr:cNvSpPr txBox="1"/>
      </xdr:nvSpPr>
      <xdr:spPr>
        <a:xfrm>
          <a:off x="5314950" y="8048625"/>
          <a:ext cx="83119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1100">
              <a:solidFill>
                <a:srgbClr val="2803C3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동아리</a:t>
          </a:r>
          <a:r>
            <a:rPr lang="en-US" altLang="ko-KR" sz="1100">
              <a:solidFill>
                <a:srgbClr val="2803C3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2</a:t>
          </a:r>
          <a:r>
            <a:rPr lang="ko-KR" altLang="en-US" sz="1100">
              <a:solidFill>
                <a:srgbClr val="2803C3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실</a:t>
          </a:r>
        </a:p>
      </xdr:txBody>
    </xdr:sp>
    <xdr:clientData/>
  </xdr:oneCellAnchor>
  <xdr:oneCellAnchor>
    <xdr:from>
      <xdr:col>1</xdr:col>
      <xdr:colOff>3902150</xdr:colOff>
      <xdr:row>4</xdr:row>
      <xdr:rowOff>225853</xdr:rowOff>
    </xdr:from>
    <xdr:ext cx="864276" cy="392415"/>
    <xdr:sp macro="" textlink="">
      <xdr:nvSpPr>
        <xdr:cNvPr id="6" name="직사각형 5"/>
        <xdr:cNvSpPr/>
      </xdr:nvSpPr>
      <xdr:spPr>
        <a:xfrm>
          <a:off x="4607000" y="1568878"/>
          <a:ext cx="864276" cy="392415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ko-KR" alt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/>
              <a:latin typeface="HY헤드라인M" panose="02030600000101010101" pitchFamily="18" charset="-127"/>
              <a:ea typeface="HY헤드라인M" panose="02030600000101010101" pitchFamily="18" charset="-127"/>
            </a:rPr>
            <a:t>검정색</a:t>
          </a:r>
          <a:endParaRPr lang="en-US" altLang="ko-KR" sz="18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/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oneCellAnchor>
  <xdr:twoCellAnchor editAs="oneCell">
    <xdr:from>
      <xdr:col>1</xdr:col>
      <xdr:colOff>246883</xdr:colOff>
      <xdr:row>17</xdr:row>
      <xdr:rowOff>19050</xdr:rowOff>
    </xdr:from>
    <xdr:to>
      <xdr:col>1</xdr:col>
      <xdr:colOff>3057525</xdr:colOff>
      <xdr:row>17</xdr:row>
      <xdr:rowOff>1806822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733" y="6734175"/>
          <a:ext cx="2810642" cy="1787772"/>
        </a:xfrm>
        <a:prstGeom prst="rect">
          <a:avLst/>
        </a:prstGeom>
      </xdr:spPr>
    </xdr:pic>
    <xdr:clientData/>
  </xdr:twoCellAnchor>
  <xdr:twoCellAnchor editAs="oneCell">
    <xdr:from>
      <xdr:col>1</xdr:col>
      <xdr:colOff>68746</xdr:colOff>
      <xdr:row>14</xdr:row>
      <xdr:rowOff>83240</xdr:rowOff>
    </xdr:from>
    <xdr:to>
      <xdr:col>1</xdr:col>
      <xdr:colOff>3526321</xdr:colOff>
      <xdr:row>14</xdr:row>
      <xdr:rowOff>1887741</xdr:rowOff>
    </xdr:to>
    <xdr:pic>
      <xdr:nvPicPr>
        <xdr:cNvPr id="8" name="그림 7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05" t="5090" r="926" b="28727"/>
        <a:stretch/>
      </xdr:blipFill>
      <xdr:spPr>
        <a:xfrm>
          <a:off x="773596" y="4283765"/>
          <a:ext cx="3457575" cy="1804501"/>
        </a:xfrm>
        <a:prstGeom prst="rect">
          <a:avLst/>
        </a:prstGeom>
      </xdr:spPr>
    </xdr:pic>
    <xdr:clientData/>
  </xdr:twoCellAnchor>
  <xdr:twoCellAnchor editAs="oneCell">
    <xdr:from>
      <xdr:col>1</xdr:col>
      <xdr:colOff>3599483</xdr:colOff>
      <xdr:row>14</xdr:row>
      <xdr:rowOff>61810</xdr:rowOff>
    </xdr:from>
    <xdr:to>
      <xdr:col>1</xdr:col>
      <xdr:colOff>6021457</xdr:colOff>
      <xdr:row>14</xdr:row>
      <xdr:rowOff>1878290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4333" y="4262335"/>
          <a:ext cx="2421974" cy="18164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561975</xdr:colOff>
      <xdr:row>0</xdr:row>
      <xdr:rowOff>0</xdr:rowOff>
    </xdr:from>
    <xdr:to>
      <xdr:col>23</xdr:col>
      <xdr:colOff>477182</xdr:colOff>
      <xdr:row>31</xdr:row>
      <xdr:rowOff>10526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58925" y="0"/>
          <a:ext cx="6677957" cy="71733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10</xdr:row>
      <xdr:rowOff>161925</xdr:rowOff>
    </xdr:from>
    <xdr:to>
      <xdr:col>7</xdr:col>
      <xdr:colOff>485775</xdr:colOff>
      <xdr:row>17</xdr:row>
      <xdr:rowOff>76200</xdr:rowOff>
    </xdr:to>
    <xdr:cxnSp macro="">
      <xdr:nvCxnSpPr>
        <xdr:cNvPr id="3" name="직선 화살표 연결선 2"/>
        <xdr:cNvCxnSpPr/>
      </xdr:nvCxnSpPr>
      <xdr:spPr>
        <a:xfrm flipV="1">
          <a:off x="7086600" y="2257425"/>
          <a:ext cx="85725" cy="13811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838200</xdr:colOff>
      <xdr:row>10</xdr:row>
      <xdr:rowOff>200025</xdr:rowOff>
    </xdr:from>
    <xdr:to>
      <xdr:col>9</xdr:col>
      <xdr:colOff>314325</xdr:colOff>
      <xdr:row>18</xdr:row>
      <xdr:rowOff>133350</xdr:rowOff>
    </xdr:to>
    <xdr:cxnSp macro="">
      <xdr:nvCxnSpPr>
        <xdr:cNvPr id="4" name="직선 화살표 연결선 3"/>
        <xdr:cNvCxnSpPr/>
      </xdr:nvCxnSpPr>
      <xdr:spPr>
        <a:xfrm flipV="1">
          <a:off x="7524750" y="2295525"/>
          <a:ext cx="1400175" cy="16097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561975</xdr:colOff>
      <xdr:row>13</xdr:row>
      <xdr:rowOff>76201</xdr:rowOff>
    </xdr:from>
    <xdr:to>
      <xdr:col>7</xdr:col>
      <xdr:colOff>638175</xdr:colOff>
      <xdr:row>19</xdr:row>
      <xdr:rowOff>85725</xdr:rowOff>
    </xdr:to>
    <xdr:cxnSp macro="">
      <xdr:nvCxnSpPr>
        <xdr:cNvPr id="7" name="직선 화살표 연결선 6"/>
        <xdr:cNvCxnSpPr/>
      </xdr:nvCxnSpPr>
      <xdr:spPr>
        <a:xfrm flipV="1">
          <a:off x="7248525" y="2800351"/>
          <a:ext cx="76200" cy="126682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638175</xdr:colOff>
      <xdr:row>13</xdr:row>
      <xdr:rowOff>133350</xdr:rowOff>
    </xdr:from>
    <xdr:to>
      <xdr:col>8</xdr:col>
      <xdr:colOff>19050</xdr:colOff>
      <xdr:row>20</xdr:row>
      <xdr:rowOff>104776</xdr:rowOff>
    </xdr:to>
    <xdr:cxnSp macro="">
      <xdr:nvCxnSpPr>
        <xdr:cNvPr id="9" name="직선 화살표 연결선 8"/>
        <xdr:cNvCxnSpPr/>
      </xdr:nvCxnSpPr>
      <xdr:spPr>
        <a:xfrm flipV="1">
          <a:off x="7372350" y="2857500"/>
          <a:ext cx="304800" cy="143827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838200</xdr:colOff>
      <xdr:row>10</xdr:row>
      <xdr:rowOff>95250</xdr:rowOff>
    </xdr:from>
    <xdr:to>
      <xdr:col>10</xdr:col>
      <xdr:colOff>304800</xdr:colOff>
      <xdr:row>21</xdr:row>
      <xdr:rowOff>85725</xdr:rowOff>
    </xdr:to>
    <xdr:cxnSp macro="">
      <xdr:nvCxnSpPr>
        <xdr:cNvPr id="10" name="직선 화살표 연결선 9"/>
        <xdr:cNvCxnSpPr/>
      </xdr:nvCxnSpPr>
      <xdr:spPr>
        <a:xfrm flipV="1">
          <a:off x="7524750" y="2190750"/>
          <a:ext cx="2095500" cy="22955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workbookViewId="0">
      <selection activeCell="D26" sqref="D26"/>
    </sheetView>
  </sheetViews>
  <sheetFormatPr defaultRowHeight="16.5"/>
  <cols>
    <col min="1" max="1" width="16.125" customWidth="1"/>
    <col min="2" max="2" width="9.625" customWidth="1"/>
    <col min="3" max="3" width="12" customWidth="1"/>
    <col min="4" max="4" width="9.625" customWidth="1"/>
    <col min="5" max="6" width="9.75" customWidth="1"/>
    <col min="7" max="7" width="10.25" customWidth="1"/>
    <col min="8" max="8" width="10.5" customWidth="1"/>
    <col min="9" max="9" width="10.375" customWidth="1"/>
    <col min="10" max="10" width="35.75" customWidth="1"/>
  </cols>
  <sheetData>
    <row r="2" spans="1:10" ht="17.25" thickBot="1"/>
    <row r="3" spans="1:10" ht="17.25" thickBot="1">
      <c r="A3" s="18"/>
      <c r="B3" s="30" t="s">
        <v>0</v>
      </c>
      <c r="C3" s="30" t="s">
        <v>1</v>
      </c>
      <c r="D3" s="30" t="s">
        <v>2</v>
      </c>
      <c r="E3" s="31" t="s">
        <v>3</v>
      </c>
      <c r="F3" s="31" t="s">
        <v>4</v>
      </c>
      <c r="G3" s="31" t="s">
        <v>5</v>
      </c>
      <c r="H3" s="31" t="s">
        <v>6</v>
      </c>
      <c r="I3" s="32" t="s">
        <v>7</v>
      </c>
      <c r="J3" s="27" t="s">
        <v>24</v>
      </c>
    </row>
    <row r="4" spans="1:10">
      <c r="A4" s="33" t="s">
        <v>8</v>
      </c>
      <c r="B4" s="1" t="s">
        <v>12</v>
      </c>
      <c r="C4" s="2" t="s">
        <v>13</v>
      </c>
      <c r="D4" s="3" t="s">
        <v>14</v>
      </c>
      <c r="E4" s="2" t="s">
        <v>15</v>
      </c>
      <c r="F4" s="2" t="s">
        <v>16</v>
      </c>
      <c r="G4" s="2" t="s">
        <v>17</v>
      </c>
      <c r="H4" s="2" t="s">
        <v>18</v>
      </c>
      <c r="I4" s="3" t="s">
        <v>19</v>
      </c>
      <c r="J4" s="28" t="s">
        <v>26</v>
      </c>
    </row>
    <row r="5" spans="1:10" ht="17.25" thickBot="1">
      <c r="A5" s="19" t="s">
        <v>9</v>
      </c>
      <c r="B5" s="4">
        <v>230000</v>
      </c>
      <c r="C5" s="5">
        <v>110000</v>
      </c>
      <c r="D5" s="6">
        <v>110000</v>
      </c>
      <c r="E5" s="5">
        <v>230000</v>
      </c>
      <c r="F5" s="5">
        <v>230000</v>
      </c>
      <c r="G5" s="5">
        <v>230000</v>
      </c>
      <c r="H5" s="5">
        <v>230000</v>
      </c>
      <c r="I5" s="6">
        <v>230000</v>
      </c>
      <c r="J5" s="29" t="s">
        <v>25</v>
      </c>
    </row>
    <row r="6" spans="1:10" ht="33">
      <c r="A6" s="20" t="s">
        <v>10</v>
      </c>
      <c r="B6" s="10">
        <v>120000</v>
      </c>
      <c r="C6" s="11">
        <v>240000</v>
      </c>
      <c r="D6" s="12">
        <v>240000</v>
      </c>
      <c r="E6" s="11">
        <v>120000</v>
      </c>
      <c r="F6" s="11">
        <v>120000</v>
      </c>
      <c r="G6" s="11">
        <v>120000</v>
      </c>
      <c r="H6" s="11">
        <v>120000</v>
      </c>
      <c r="I6" s="12">
        <v>120000</v>
      </c>
      <c r="J6" s="25" t="s">
        <v>29</v>
      </c>
    </row>
    <row r="7" spans="1:10" ht="17.25" thickBot="1">
      <c r="A7" s="21" t="s">
        <v>11</v>
      </c>
      <c r="B7" s="34" t="s">
        <v>31</v>
      </c>
      <c r="C7" s="35" t="s">
        <v>32</v>
      </c>
      <c r="D7" s="36" t="s">
        <v>33</v>
      </c>
      <c r="E7" s="35" t="s">
        <v>34</v>
      </c>
      <c r="F7" s="35" t="s">
        <v>35</v>
      </c>
      <c r="G7" s="35" t="s">
        <v>36</v>
      </c>
      <c r="H7" s="35" t="s">
        <v>37</v>
      </c>
      <c r="I7" s="36" t="s">
        <v>38</v>
      </c>
      <c r="J7" s="26" t="s">
        <v>28</v>
      </c>
    </row>
    <row r="8" spans="1:10" ht="17.25" thickBot="1">
      <c r="A8" s="22" t="s">
        <v>30</v>
      </c>
      <c r="B8" s="13" t="s">
        <v>23</v>
      </c>
      <c r="C8" s="14" t="s">
        <v>22</v>
      </c>
      <c r="D8" s="14" t="s">
        <v>21</v>
      </c>
      <c r="E8" s="14" t="s">
        <v>20</v>
      </c>
      <c r="F8" s="14" t="s">
        <v>3</v>
      </c>
      <c r="G8" s="14" t="s">
        <v>4</v>
      </c>
      <c r="H8" s="14" t="s">
        <v>5</v>
      </c>
      <c r="I8" s="16" t="s">
        <v>6</v>
      </c>
      <c r="J8" s="26" t="s">
        <v>27</v>
      </c>
    </row>
    <row r="9" spans="1:10" ht="17.25" thickBot="1">
      <c r="A9" s="23" t="s">
        <v>39</v>
      </c>
      <c r="B9" s="7">
        <f>SUM(B5:B6)</f>
        <v>350000</v>
      </c>
      <c r="C9" s="8">
        <f>SUM(C5:C6)</f>
        <v>350000</v>
      </c>
      <c r="D9" s="9">
        <f>SUM(D5:D6)</f>
        <v>350000</v>
      </c>
      <c r="E9" s="8">
        <f>E5+E6</f>
        <v>350000</v>
      </c>
      <c r="F9" s="15">
        <f ca="1">SUM(F5:F9)</f>
        <v>350000</v>
      </c>
      <c r="G9" s="15">
        <f ca="1">SUM(G5:G9)</f>
        <v>350000</v>
      </c>
      <c r="H9" s="15">
        <f ca="1">SUM(H5:H9)</f>
        <v>350000</v>
      </c>
      <c r="I9" s="17">
        <f>I5+I6</f>
        <v>350000</v>
      </c>
      <c r="J9" s="24"/>
    </row>
  </sheetData>
  <phoneticPr fontId="1" type="noConversion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25" sqref="W25"/>
    </sheetView>
  </sheetViews>
  <sheetFormatPr defaultRowHeight="16.5"/>
  <sheetData/>
  <phoneticPr fontId="1" type="noConversion"/>
  <pageMargins left="0.25" right="0.25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workbookViewId="0">
      <selection activeCell="G3" sqref="G3"/>
    </sheetView>
  </sheetViews>
  <sheetFormatPr defaultRowHeight="16.5"/>
  <cols>
    <col min="3" max="3" width="10.875" customWidth="1"/>
    <col min="4" max="4" width="9" style="109"/>
    <col min="5" max="6" width="15.375" customWidth="1"/>
    <col min="7" max="7" width="26" customWidth="1"/>
    <col min="11" max="11" width="9.5" customWidth="1"/>
    <col min="12" max="12" width="37" bestFit="1" customWidth="1"/>
    <col min="13" max="13" width="9.25" customWidth="1"/>
  </cols>
  <sheetData>
    <row r="2" spans="2:13">
      <c r="J2" s="194" t="s">
        <v>272</v>
      </c>
      <c r="K2" s="194">
        <v>1</v>
      </c>
      <c r="L2" s="194"/>
      <c r="M2" s="194"/>
    </row>
    <row r="3" spans="2:13" ht="24.95" customHeight="1">
      <c r="B3" s="397" t="s">
        <v>267</v>
      </c>
      <c r="C3" s="398"/>
      <c r="D3" s="198" t="s">
        <v>280</v>
      </c>
      <c r="E3" s="142" t="s">
        <v>278</v>
      </c>
      <c r="F3" s="142" t="s">
        <v>279</v>
      </c>
      <c r="G3" s="205"/>
      <c r="H3" s="203" t="s">
        <v>245</v>
      </c>
      <c r="J3" s="195" t="s">
        <v>268</v>
      </c>
      <c r="K3" s="195">
        <v>11</v>
      </c>
      <c r="L3" s="399" t="s">
        <v>273</v>
      </c>
      <c r="M3" s="399" t="s">
        <v>275</v>
      </c>
    </row>
    <row r="4" spans="2:13" ht="24.95" customHeight="1">
      <c r="B4" s="196">
        <v>1</v>
      </c>
      <c r="C4" s="197" t="s">
        <v>252</v>
      </c>
      <c r="D4" s="198">
        <v>1</v>
      </c>
      <c r="E4" s="194"/>
      <c r="F4" s="194"/>
      <c r="G4" s="204"/>
      <c r="J4" s="199" t="s">
        <v>269</v>
      </c>
      <c r="K4" s="199">
        <v>5</v>
      </c>
      <c r="L4" s="400"/>
      <c r="M4" s="400"/>
    </row>
    <row r="5" spans="2:13" ht="24.95" customHeight="1">
      <c r="B5" s="196">
        <v>2</v>
      </c>
      <c r="C5" s="197" t="s">
        <v>253</v>
      </c>
      <c r="D5" s="198">
        <v>1</v>
      </c>
      <c r="E5" s="194"/>
      <c r="F5" s="194"/>
      <c r="G5" s="204"/>
      <c r="J5" s="194" t="s">
        <v>270</v>
      </c>
      <c r="K5" s="194">
        <v>12</v>
      </c>
      <c r="L5" s="194" t="s">
        <v>274</v>
      </c>
      <c r="M5" s="194" t="s">
        <v>271</v>
      </c>
    </row>
    <row r="6" spans="2:13" ht="24.95" customHeight="1">
      <c r="B6" s="196">
        <v>3</v>
      </c>
      <c r="C6" s="197" t="s">
        <v>254</v>
      </c>
      <c r="D6" s="198">
        <v>1</v>
      </c>
      <c r="E6" s="194"/>
      <c r="F6" s="194"/>
      <c r="G6" s="204"/>
    </row>
    <row r="7" spans="2:13" ht="24.95" customHeight="1">
      <c r="B7" s="196">
        <v>4</v>
      </c>
      <c r="C7" s="197" t="s">
        <v>255</v>
      </c>
      <c r="D7" s="198">
        <v>1</v>
      </c>
      <c r="E7" s="194"/>
      <c r="F7" s="194"/>
      <c r="G7" s="204"/>
    </row>
    <row r="8" spans="2:13" ht="24.95" customHeight="1">
      <c r="B8" s="196">
        <v>5</v>
      </c>
      <c r="C8" s="197" t="s">
        <v>256</v>
      </c>
      <c r="D8" s="198">
        <v>1</v>
      </c>
      <c r="E8" s="194"/>
      <c r="F8" s="194"/>
      <c r="G8" s="204"/>
    </row>
    <row r="9" spans="2:13" ht="24.95" customHeight="1">
      <c r="B9" s="196">
        <v>6</v>
      </c>
      <c r="C9" s="197" t="s">
        <v>258</v>
      </c>
      <c r="D9" s="198">
        <v>1</v>
      </c>
      <c r="E9" s="194"/>
      <c r="F9" s="194"/>
      <c r="G9" s="204"/>
    </row>
    <row r="10" spans="2:13" ht="24.95" customHeight="1">
      <c r="B10" s="196">
        <v>7</v>
      </c>
      <c r="C10" s="197" t="s">
        <v>260</v>
      </c>
      <c r="D10" s="198">
        <v>1</v>
      </c>
      <c r="E10" s="194"/>
      <c r="F10" s="194"/>
      <c r="G10" s="204"/>
    </row>
    <row r="11" spans="2:13" ht="24.95" customHeight="1">
      <c r="B11" s="196">
        <v>8</v>
      </c>
      <c r="C11" s="197" t="s">
        <v>261</v>
      </c>
      <c r="D11" s="198">
        <v>1</v>
      </c>
      <c r="E11" s="194"/>
      <c r="F11" s="194"/>
      <c r="G11" s="204"/>
    </row>
    <row r="12" spans="2:13" ht="24.95" customHeight="1">
      <c r="B12" s="196">
        <v>9</v>
      </c>
      <c r="C12" s="197" t="s">
        <v>246</v>
      </c>
      <c r="D12" s="198">
        <v>1</v>
      </c>
      <c r="E12" s="194"/>
      <c r="F12" s="194"/>
      <c r="G12" s="204"/>
    </row>
    <row r="13" spans="2:13" ht="24.95" customHeight="1">
      <c r="B13" s="196">
        <v>10</v>
      </c>
      <c r="C13" s="197" t="s">
        <v>251</v>
      </c>
      <c r="D13" s="198">
        <v>1</v>
      </c>
      <c r="E13" s="194"/>
      <c r="F13" s="194"/>
      <c r="G13" s="204"/>
    </row>
    <row r="14" spans="2:13" ht="24.95" customHeight="1">
      <c r="B14" s="196">
        <v>11</v>
      </c>
      <c r="C14" s="197" t="s">
        <v>248</v>
      </c>
      <c r="D14" s="198">
        <v>1</v>
      </c>
      <c r="E14" s="194"/>
      <c r="F14" s="194"/>
      <c r="G14" s="204"/>
    </row>
    <row r="15" spans="2:13" ht="24.95" customHeight="1">
      <c r="B15" s="196">
        <v>12</v>
      </c>
      <c r="C15" s="197" t="s">
        <v>249</v>
      </c>
      <c r="D15" s="198">
        <v>1</v>
      </c>
      <c r="E15" s="194"/>
      <c r="F15" s="194"/>
      <c r="G15" s="204"/>
    </row>
    <row r="16" spans="2:13" ht="24.95" customHeight="1">
      <c r="B16" s="196">
        <v>13</v>
      </c>
      <c r="C16" s="197" t="s">
        <v>263</v>
      </c>
      <c r="D16" s="198">
        <v>1</v>
      </c>
      <c r="E16" s="194"/>
      <c r="F16" s="194"/>
      <c r="G16" s="204"/>
    </row>
    <row r="17" spans="2:7" ht="24.95" customHeight="1">
      <c r="B17" s="196">
        <v>14</v>
      </c>
      <c r="C17" s="197" t="s">
        <v>265</v>
      </c>
      <c r="D17" s="198">
        <v>1</v>
      </c>
      <c r="E17" s="194"/>
      <c r="F17" s="194"/>
      <c r="G17" s="204"/>
    </row>
    <row r="18" spans="2:7" ht="24.95" customHeight="1">
      <c r="B18" s="196">
        <v>15</v>
      </c>
      <c r="C18" s="197" t="s">
        <v>266</v>
      </c>
      <c r="D18" s="198">
        <v>1</v>
      </c>
      <c r="E18" s="194"/>
      <c r="F18" s="194"/>
      <c r="G18" s="204"/>
    </row>
    <row r="19" spans="2:7" ht="24.95" customHeight="1">
      <c r="B19" s="200">
        <v>16</v>
      </c>
      <c r="C19" s="201" t="s">
        <v>247</v>
      </c>
      <c r="D19" s="202">
        <v>1</v>
      </c>
      <c r="E19" s="194"/>
      <c r="F19" s="194"/>
      <c r="G19" s="204"/>
    </row>
    <row r="20" spans="2:7" ht="24.95" customHeight="1">
      <c r="B20" s="200">
        <v>17</v>
      </c>
      <c r="C20" s="201" t="s">
        <v>250</v>
      </c>
      <c r="D20" s="202"/>
      <c r="E20" s="194"/>
      <c r="F20" s="194"/>
      <c r="G20" s="204"/>
    </row>
    <row r="21" spans="2:7" ht="24.95" customHeight="1">
      <c r="B21" s="200">
        <v>18</v>
      </c>
      <c r="C21" s="201" t="s">
        <v>257</v>
      </c>
      <c r="D21" s="202">
        <v>1</v>
      </c>
      <c r="E21" s="194"/>
      <c r="F21" s="194"/>
      <c r="G21" s="204"/>
    </row>
    <row r="22" spans="2:7" ht="24.95" customHeight="1">
      <c r="B22" s="200">
        <v>19</v>
      </c>
      <c r="C22" s="201" t="s">
        <v>259</v>
      </c>
      <c r="D22" s="202">
        <v>1</v>
      </c>
      <c r="E22" s="194"/>
      <c r="F22" s="194"/>
      <c r="G22" s="204"/>
    </row>
    <row r="23" spans="2:7" ht="24.95" customHeight="1">
      <c r="B23" s="200">
        <v>20</v>
      </c>
      <c r="C23" s="201" t="s">
        <v>262</v>
      </c>
      <c r="D23" s="202"/>
      <c r="E23" s="194"/>
      <c r="F23" s="194"/>
      <c r="G23" s="204"/>
    </row>
    <row r="24" spans="2:7" ht="24.95" customHeight="1">
      <c r="B24" s="200">
        <v>21</v>
      </c>
      <c r="C24" s="201" t="s">
        <v>264</v>
      </c>
      <c r="D24" s="202"/>
      <c r="E24" s="194"/>
      <c r="F24" s="194"/>
      <c r="G24" s="204"/>
    </row>
    <row r="25" spans="2:7" ht="24.95" customHeight="1">
      <c r="B25" s="200"/>
      <c r="C25" s="201" t="s">
        <v>276</v>
      </c>
      <c r="D25" s="202"/>
      <c r="E25" s="194"/>
      <c r="F25" s="194"/>
      <c r="G25" s="204"/>
    </row>
    <row r="26" spans="2:7" ht="24.95" customHeight="1">
      <c r="B26" s="200"/>
      <c r="C26" s="201" t="s">
        <v>277</v>
      </c>
      <c r="D26" s="202">
        <v>1</v>
      </c>
      <c r="E26" s="194"/>
      <c r="F26" s="194"/>
      <c r="G26" s="204"/>
    </row>
    <row r="27" spans="2:7" ht="24.95" customHeight="1">
      <c r="B27" s="142"/>
      <c r="C27" s="142"/>
      <c r="D27" s="142">
        <f>SUM(D4:D26)</f>
        <v>19</v>
      </c>
      <c r="E27" s="194"/>
      <c r="F27" s="194"/>
      <c r="G27" s="204"/>
    </row>
  </sheetData>
  <sortState ref="C3:C15">
    <sortCondition ref="C3"/>
  </sortState>
  <mergeCells count="3">
    <mergeCell ref="B3:C3"/>
    <mergeCell ref="L3:L4"/>
    <mergeCell ref="M3:M4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16" workbookViewId="0">
      <selection activeCell="I22" sqref="I22"/>
    </sheetView>
  </sheetViews>
  <sheetFormatPr defaultRowHeight="16.5"/>
  <cols>
    <col min="1" max="1" width="3.625" customWidth="1"/>
    <col min="2" max="2" width="7.5" customWidth="1"/>
    <col min="3" max="3" width="4.625" style="109" customWidth="1"/>
    <col min="4" max="4" width="7.5" customWidth="1"/>
    <col min="10" max="11" width="11.5" customWidth="1"/>
  </cols>
  <sheetData>
    <row r="1" spans="1:7" ht="20.25">
      <c r="A1" s="401" t="s">
        <v>375</v>
      </c>
      <c r="B1" s="401"/>
      <c r="C1" s="401"/>
      <c r="D1" s="401"/>
    </row>
    <row r="2" spans="1:7">
      <c r="A2" s="272">
        <v>1</v>
      </c>
      <c r="B2" s="278" t="s">
        <v>347</v>
      </c>
      <c r="C2" s="142" t="s">
        <v>361</v>
      </c>
      <c r="D2" s="282">
        <v>6605</v>
      </c>
      <c r="E2" s="272">
        <v>1</v>
      </c>
      <c r="F2" s="278" t="s">
        <v>258</v>
      </c>
      <c r="G2" s="142" t="s">
        <v>374</v>
      </c>
    </row>
    <row r="3" spans="1:7">
      <c r="A3" s="272">
        <v>2</v>
      </c>
      <c r="B3" s="278" t="s">
        <v>252</v>
      </c>
      <c r="C3" s="142" t="s">
        <v>360</v>
      </c>
      <c r="D3" s="282">
        <v>6605</v>
      </c>
      <c r="E3" s="272">
        <v>2</v>
      </c>
      <c r="F3" s="278" t="s">
        <v>251</v>
      </c>
      <c r="G3" s="142" t="s">
        <v>374</v>
      </c>
    </row>
    <row r="4" spans="1:7">
      <c r="A4" s="272">
        <v>3</v>
      </c>
      <c r="B4" s="278" t="s">
        <v>253</v>
      </c>
      <c r="C4" s="142" t="s">
        <v>362</v>
      </c>
      <c r="D4" s="282">
        <v>7319</v>
      </c>
      <c r="E4" s="272">
        <v>3</v>
      </c>
      <c r="F4" s="278" t="s">
        <v>266</v>
      </c>
      <c r="G4" s="142" t="s">
        <v>374</v>
      </c>
    </row>
    <row r="5" spans="1:7">
      <c r="A5" s="272">
        <v>4</v>
      </c>
      <c r="B5" s="279" t="s">
        <v>254</v>
      </c>
      <c r="C5" s="142" t="s">
        <v>363</v>
      </c>
      <c r="D5" s="282">
        <v>7319</v>
      </c>
    </row>
    <row r="6" spans="1:7">
      <c r="A6" s="272">
        <v>5</v>
      </c>
      <c r="B6" s="278" t="s">
        <v>255</v>
      </c>
      <c r="C6" s="142" t="s">
        <v>364</v>
      </c>
      <c r="D6" s="282">
        <v>7319</v>
      </c>
    </row>
    <row r="7" spans="1:7">
      <c r="A7" s="272">
        <v>6</v>
      </c>
      <c r="B7" s="278" t="s">
        <v>256</v>
      </c>
      <c r="C7" s="142" t="s">
        <v>365</v>
      </c>
      <c r="D7" s="282">
        <v>7319</v>
      </c>
    </row>
    <row r="8" spans="1:7">
      <c r="A8" s="272">
        <v>7</v>
      </c>
      <c r="B8" s="278" t="s">
        <v>246</v>
      </c>
      <c r="C8" s="142" t="s">
        <v>366</v>
      </c>
      <c r="D8" s="282">
        <v>7319</v>
      </c>
    </row>
    <row r="9" spans="1:7">
      <c r="A9" s="272">
        <v>8</v>
      </c>
      <c r="B9" s="278" t="s">
        <v>248</v>
      </c>
      <c r="C9" s="142" t="s">
        <v>367</v>
      </c>
      <c r="D9" s="282">
        <v>7319</v>
      </c>
    </row>
    <row r="10" spans="1:7">
      <c r="A10" s="272">
        <v>9</v>
      </c>
      <c r="B10" s="278" t="s">
        <v>265</v>
      </c>
      <c r="C10" s="142" t="s">
        <v>368</v>
      </c>
      <c r="D10" s="282">
        <v>7319</v>
      </c>
    </row>
    <row r="11" spans="1:7">
      <c r="A11" s="272">
        <v>10</v>
      </c>
      <c r="B11" s="278" t="s">
        <v>260</v>
      </c>
      <c r="C11" s="142" t="s">
        <v>369</v>
      </c>
      <c r="D11" s="282">
        <v>6605</v>
      </c>
    </row>
    <row r="12" spans="1:7">
      <c r="A12" s="272">
        <v>11</v>
      </c>
      <c r="B12" s="278" t="s">
        <v>249</v>
      </c>
      <c r="C12" s="142" t="s">
        <v>370</v>
      </c>
      <c r="D12" s="282">
        <v>6605</v>
      </c>
    </row>
    <row r="13" spans="1:7">
      <c r="A13" s="272">
        <v>12</v>
      </c>
      <c r="B13" s="278" t="s">
        <v>263</v>
      </c>
      <c r="C13" s="142" t="s">
        <v>371</v>
      </c>
      <c r="D13" s="282">
        <v>6605</v>
      </c>
    </row>
    <row r="14" spans="1:7">
      <c r="A14" s="272">
        <v>13</v>
      </c>
      <c r="B14" s="278" t="s">
        <v>348</v>
      </c>
      <c r="C14" s="142" t="s">
        <v>372</v>
      </c>
      <c r="D14" s="282">
        <v>7319</v>
      </c>
    </row>
    <row r="15" spans="1:7">
      <c r="A15" s="272">
        <v>14</v>
      </c>
      <c r="B15" s="278" t="s">
        <v>261</v>
      </c>
      <c r="C15" s="142" t="s">
        <v>373</v>
      </c>
      <c r="D15" s="282">
        <v>6605</v>
      </c>
    </row>
    <row r="16" spans="1:7">
      <c r="D16" s="207">
        <f>SUM(D2:D15)</f>
        <v>98182</v>
      </c>
    </row>
    <row r="17" spans="3:4">
      <c r="C17" s="109" t="s">
        <v>376</v>
      </c>
      <c r="D17" s="207">
        <f>D16/14</f>
        <v>7013</v>
      </c>
    </row>
  </sheetData>
  <mergeCells count="1">
    <mergeCell ref="A1:D1"/>
  </mergeCells>
  <phoneticPr fontId="1" type="noConversion"/>
  <pageMargins left="0.11811023622047245" right="0.11811023622047245" top="0.35433070866141736" bottom="0" header="0.11811023622047245" footer="0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G17" sqref="G17"/>
    </sheetView>
  </sheetViews>
  <sheetFormatPr defaultRowHeight="16.5"/>
  <cols>
    <col min="1" max="1" width="9" style="109"/>
    <col min="2" max="2" width="10.625" customWidth="1"/>
    <col min="3" max="3" width="9" style="109"/>
    <col min="4" max="4" width="9.375" bestFit="1" customWidth="1"/>
  </cols>
  <sheetData>
    <row r="1" spans="1:5">
      <c r="A1" s="272">
        <v>1</v>
      </c>
      <c r="B1" s="142" t="s">
        <v>353</v>
      </c>
      <c r="C1" s="278" t="s">
        <v>261</v>
      </c>
      <c r="D1" s="281">
        <v>9623</v>
      </c>
      <c r="E1" s="194">
        <v>114</v>
      </c>
    </row>
    <row r="2" spans="1:5">
      <c r="A2" s="272">
        <v>2</v>
      </c>
      <c r="B2" s="142" t="s">
        <v>349</v>
      </c>
      <c r="C2" s="278" t="s">
        <v>252</v>
      </c>
      <c r="D2" s="282">
        <v>14560</v>
      </c>
      <c r="E2" s="194">
        <v>106</v>
      </c>
    </row>
    <row r="3" spans="1:5">
      <c r="A3" s="272">
        <v>3</v>
      </c>
      <c r="B3" s="142" t="s">
        <v>349</v>
      </c>
      <c r="C3" s="279" t="s">
        <v>254</v>
      </c>
      <c r="D3" s="282">
        <v>12478</v>
      </c>
      <c r="E3" s="194"/>
    </row>
    <row r="4" spans="1:5">
      <c r="A4" s="272">
        <v>4</v>
      </c>
      <c r="B4" s="142" t="s">
        <v>349</v>
      </c>
      <c r="C4" s="278" t="s">
        <v>256</v>
      </c>
      <c r="D4" s="282">
        <v>12478</v>
      </c>
      <c r="E4" s="194"/>
    </row>
    <row r="5" spans="1:5">
      <c r="A5" s="272">
        <v>5</v>
      </c>
      <c r="B5" s="142" t="s">
        <v>349</v>
      </c>
      <c r="C5" s="278" t="s">
        <v>249</v>
      </c>
      <c r="D5" s="282">
        <v>12478</v>
      </c>
      <c r="E5" s="194"/>
    </row>
    <row r="6" spans="1:5">
      <c r="A6" s="272">
        <v>6</v>
      </c>
      <c r="B6" s="142" t="s">
        <v>349</v>
      </c>
      <c r="C6" s="278" t="s">
        <v>263</v>
      </c>
      <c r="D6" s="282">
        <v>12478</v>
      </c>
      <c r="E6" s="194"/>
    </row>
    <row r="7" spans="1:5">
      <c r="A7" s="272">
        <v>7</v>
      </c>
      <c r="B7" s="142" t="s">
        <v>349</v>
      </c>
      <c r="C7" s="278" t="s">
        <v>348</v>
      </c>
      <c r="D7" s="282">
        <v>11975</v>
      </c>
      <c r="E7" s="194"/>
    </row>
    <row r="8" spans="1:5">
      <c r="A8" s="272">
        <v>8</v>
      </c>
      <c r="B8" s="142" t="s">
        <v>352</v>
      </c>
      <c r="C8" s="278" t="s">
        <v>255</v>
      </c>
      <c r="D8" s="282">
        <v>12478</v>
      </c>
      <c r="E8" s="194"/>
    </row>
    <row r="9" spans="1:5">
      <c r="A9" s="272">
        <v>9</v>
      </c>
      <c r="B9" s="142" t="s">
        <v>352</v>
      </c>
      <c r="C9" s="278" t="s">
        <v>258</v>
      </c>
      <c r="D9" s="282">
        <v>12478</v>
      </c>
      <c r="E9" s="194"/>
    </row>
    <row r="10" spans="1:5">
      <c r="A10" s="272">
        <v>10</v>
      </c>
      <c r="B10" s="142" t="s">
        <v>352</v>
      </c>
      <c r="C10" s="278" t="s">
        <v>246</v>
      </c>
      <c r="D10" s="282">
        <v>12478</v>
      </c>
      <c r="E10" s="194"/>
    </row>
    <row r="11" spans="1:5">
      <c r="A11" s="272">
        <v>11</v>
      </c>
      <c r="B11" s="142" t="s">
        <v>352</v>
      </c>
      <c r="C11" s="278" t="s">
        <v>251</v>
      </c>
      <c r="D11" s="282">
        <v>12478</v>
      </c>
      <c r="E11" s="194"/>
    </row>
    <row r="12" spans="1:5">
      <c r="A12" s="272">
        <v>12</v>
      </c>
      <c r="B12" s="142" t="s">
        <v>352</v>
      </c>
      <c r="C12" s="278" t="s">
        <v>248</v>
      </c>
      <c r="D12" s="282">
        <v>11975</v>
      </c>
      <c r="E12" s="194"/>
    </row>
    <row r="13" spans="1:5">
      <c r="A13" s="272">
        <v>13</v>
      </c>
      <c r="B13" s="142" t="s">
        <v>351</v>
      </c>
      <c r="C13" s="278" t="s">
        <v>265</v>
      </c>
      <c r="D13" s="282">
        <v>11975</v>
      </c>
      <c r="E13" s="194"/>
    </row>
    <row r="14" spans="1:5">
      <c r="A14" s="272">
        <v>14</v>
      </c>
      <c r="B14" s="142" t="s">
        <v>354</v>
      </c>
      <c r="C14" s="278" t="s">
        <v>347</v>
      </c>
      <c r="D14" s="282">
        <v>11975</v>
      </c>
      <c r="E14" s="194"/>
    </row>
    <row r="15" spans="1:5">
      <c r="A15" s="272">
        <v>15</v>
      </c>
      <c r="B15" s="142" t="s">
        <v>350</v>
      </c>
      <c r="C15" s="278" t="s">
        <v>266</v>
      </c>
      <c r="D15" s="281">
        <v>11880</v>
      </c>
      <c r="E15" s="194"/>
    </row>
    <row r="16" spans="1:5">
      <c r="A16" s="142">
        <v>16</v>
      </c>
      <c r="B16" s="280" t="s">
        <v>355</v>
      </c>
      <c r="C16" s="142" t="s">
        <v>359</v>
      </c>
      <c r="D16" s="282">
        <v>9534</v>
      </c>
      <c r="E16" s="194"/>
    </row>
    <row r="17" spans="1:5">
      <c r="A17" s="142"/>
      <c r="B17" s="280" t="s">
        <v>356</v>
      </c>
      <c r="C17" s="142"/>
      <c r="D17" s="282">
        <v>6556</v>
      </c>
      <c r="E17" s="194"/>
    </row>
    <row r="18" spans="1:5">
      <c r="A18" s="142"/>
      <c r="B18" s="280" t="s">
        <v>357</v>
      </c>
      <c r="C18" s="142"/>
      <c r="D18" s="282">
        <v>7354</v>
      </c>
      <c r="E18" s="194"/>
    </row>
    <row r="19" spans="1:5">
      <c r="A19" s="142"/>
      <c r="B19" s="280" t="s">
        <v>358</v>
      </c>
      <c r="C19" s="142"/>
      <c r="D19" s="282">
        <v>10602</v>
      </c>
      <c r="E19" s="194"/>
    </row>
    <row r="20" spans="1:5">
      <c r="A20" s="142"/>
      <c r="B20" s="194"/>
      <c r="C20" s="142"/>
      <c r="D20" s="282">
        <f>SUM(D1:D19)</f>
        <v>217833</v>
      </c>
      <c r="E20" s="283">
        <f>D20/16</f>
        <v>13614.5625</v>
      </c>
    </row>
    <row r="23" spans="1:5">
      <c r="A23" s="272">
        <v>16</v>
      </c>
      <c r="B23" s="194"/>
      <c r="C23" s="278" t="s">
        <v>253</v>
      </c>
    </row>
    <row r="24" spans="1:5">
      <c r="A24" s="272">
        <v>17</v>
      </c>
      <c r="B24" s="194"/>
      <c r="C24" s="278" t="s">
        <v>260</v>
      </c>
    </row>
  </sheetData>
  <sortState ref="B2:C15">
    <sortCondition ref="B1"/>
  </sortState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19" zoomScale="60" zoomScaleNormal="100" workbookViewId="0">
      <selection activeCell="AF84" sqref="AF84"/>
    </sheetView>
  </sheetViews>
  <sheetFormatPr defaultRowHeight="16.5"/>
  <cols>
    <col min="10" max="10" width="10.375" customWidth="1"/>
  </cols>
  <sheetData/>
  <phoneticPr fontId="1" type="noConversion"/>
  <pageMargins left="3.937007874015748E-2" right="0" top="0.15748031496062992" bottom="0" header="0" footer="0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topLeftCell="A16" workbookViewId="0">
      <selection activeCell="M8" sqref="M8"/>
    </sheetView>
  </sheetViews>
  <sheetFormatPr defaultRowHeight="17.25"/>
  <cols>
    <col min="1" max="1" width="6.75" style="285" customWidth="1"/>
    <col min="2" max="2" width="9" style="284"/>
    <col min="3" max="3" width="16.75" style="285" bestFit="1" customWidth="1"/>
    <col min="4" max="4" width="11.875" style="285" customWidth="1"/>
    <col min="5" max="5" width="16.75" style="285" bestFit="1" customWidth="1"/>
    <col min="6" max="6" width="23.625" style="285" customWidth="1"/>
    <col min="7" max="7" width="13.875" style="285" customWidth="1"/>
    <col min="8" max="16384" width="9" style="285"/>
  </cols>
  <sheetData>
    <row r="2" spans="2:7" ht="22.5">
      <c r="B2" s="404" t="s">
        <v>398</v>
      </c>
      <c r="C2" s="404"/>
      <c r="D2" s="404"/>
      <c r="E2" s="404"/>
      <c r="F2" s="404"/>
    </row>
    <row r="4" spans="2:7" ht="18" thickBot="1"/>
    <row r="5" spans="2:7" ht="24.95" customHeight="1">
      <c r="B5" s="291"/>
      <c r="C5" s="292" t="s">
        <v>378</v>
      </c>
      <c r="D5" s="293" t="s">
        <v>380</v>
      </c>
      <c r="E5" s="294" t="s">
        <v>379</v>
      </c>
      <c r="F5" s="295" t="s">
        <v>381</v>
      </c>
      <c r="G5" s="284"/>
    </row>
    <row r="6" spans="2:7" ht="32.25" customHeight="1">
      <c r="B6" s="296" t="s">
        <v>377</v>
      </c>
      <c r="C6" s="297">
        <v>350000</v>
      </c>
      <c r="D6" s="298">
        <v>4.0999999999999996</v>
      </c>
      <c r="E6" s="299">
        <v>240000</v>
      </c>
      <c r="F6" s="300" t="s">
        <v>382</v>
      </c>
      <c r="G6" s="284"/>
    </row>
    <row r="7" spans="2:7" ht="40.5" customHeight="1">
      <c r="B7" s="296" t="s">
        <v>335</v>
      </c>
      <c r="C7" s="297">
        <v>50000</v>
      </c>
      <c r="D7" s="298">
        <v>5.6</v>
      </c>
      <c r="E7" s="299">
        <v>240000</v>
      </c>
      <c r="F7" s="300" t="s">
        <v>383</v>
      </c>
      <c r="G7" s="284"/>
    </row>
    <row r="8" spans="2:7" ht="24.95" customHeight="1">
      <c r="B8" s="296" t="s">
        <v>1</v>
      </c>
      <c r="C8" s="297">
        <v>50000</v>
      </c>
      <c r="D8" s="286" t="s">
        <v>384</v>
      </c>
      <c r="E8" s="299">
        <v>120000</v>
      </c>
      <c r="F8" s="287" t="s">
        <v>395</v>
      </c>
      <c r="G8" s="284"/>
    </row>
    <row r="9" spans="2:7" ht="24.95" customHeight="1">
      <c r="B9" s="296" t="s">
        <v>336</v>
      </c>
      <c r="C9" s="297">
        <v>230000</v>
      </c>
      <c r="D9" s="286" t="s">
        <v>385</v>
      </c>
      <c r="E9" s="299">
        <v>120000</v>
      </c>
      <c r="F9" s="287" t="s">
        <v>394</v>
      </c>
      <c r="G9" s="284"/>
    </row>
    <row r="10" spans="2:7" ht="24.95" customHeight="1">
      <c r="B10" s="296" t="s">
        <v>3</v>
      </c>
      <c r="C10" s="297">
        <v>230000</v>
      </c>
      <c r="D10" s="286" t="s">
        <v>386</v>
      </c>
      <c r="E10" s="299">
        <v>120000</v>
      </c>
      <c r="F10" s="287" t="s">
        <v>393</v>
      </c>
      <c r="G10" s="284"/>
    </row>
    <row r="11" spans="2:7" ht="24.95" customHeight="1">
      <c r="B11" s="296" t="s">
        <v>4</v>
      </c>
      <c r="C11" s="297">
        <v>230000</v>
      </c>
      <c r="D11" s="286" t="s">
        <v>387</v>
      </c>
      <c r="E11" s="299">
        <v>120000</v>
      </c>
      <c r="F11" s="287" t="s">
        <v>392</v>
      </c>
      <c r="G11" s="284"/>
    </row>
    <row r="12" spans="2:7" ht="24.95" customHeight="1">
      <c r="B12" s="296" t="s">
        <v>5</v>
      </c>
      <c r="C12" s="297">
        <v>230000</v>
      </c>
      <c r="D12" s="286" t="s">
        <v>388</v>
      </c>
      <c r="E12" s="299">
        <v>120000</v>
      </c>
      <c r="F12" s="287" t="s">
        <v>391</v>
      </c>
      <c r="G12" s="284"/>
    </row>
    <row r="13" spans="2:7" ht="24.95" customHeight="1">
      <c r="B13" s="296" t="s">
        <v>6</v>
      </c>
      <c r="C13" s="297">
        <v>230000</v>
      </c>
      <c r="D13" s="286" t="s">
        <v>389</v>
      </c>
      <c r="E13" s="299">
        <v>120000</v>
      </c>
      <c r="F13" s="287" t="s">
        <v>397</v>
      </c>
      <c r="G13" s="284"/>
    </row>
    <row r="14" spans="2:7" ht="24.95" customHeight="1">
      <c r="B14" s="296" t="s">
        <v>7</v>
      </c>
      <c r="C14" s="297">
        <v>350000</v>
      </c>
      <c r="D14" s="286" t="s">
        <v>390</v>
      </c>
      <c r="E14" s="306"/>
      <c r="F14" s="307"/>
      <c r="G14" s="284"/>
    </row>
    <row r="15" spans="2:7" ht="24.95" customHeight="1" thickBot="1">
      <c r="B15" s="301"/>
      <c r="C15" s="302">
        <f>SUM(C6:C14)</f>
        <v>1950000</v>
      </c>
      <c r="D15" s="303"/>
      <c r="E15" s="304">
        <f>SUM(E6:E14)</f>
        <v>1200000</v>
      </c>
      <c r="F15" s="305"/>
      <c r="G15" s="288"/>
    </row>
    <row r="16" spans="2:7" ht="59.25" customHeight="1">
      <c r="B16" s="402" t="s">
        <v>396</v>
      </c>
      <c r="C16" s="403"/>
      <c r="D16" s="403"/>
      <c r="E16" s="403"/>
      <c r="F16" s="403"/>
      <c r="G16" s="288"/>
    </row>
    <row r="17" spans="2:7" ht="24.95" customHeight="1">
      <c r="B17" s="289"/>
      <c r="C17" s="289"/>
      <c r="D17" s="290"/>
      <c r="E17" s="290"/>
      <c r="F17" s="289"/>
      <c r="G17" s="284"/>
    </row>
    <row r="18" spans="2:7" ht="24.95" customHeight="1"/>
    <row r="19" spans="2:7" ht="24.95" customHeight="1"/>
    <row r="20" spans="2:7" ht="24.95" customHeight="1"/>
    <row r="21" spans="2:7" ht="24.95" customHeight="1"/>
  </sheetData>
  <mergeCells count="2">
    <mergeCell ref="B16:F16"/>
    <mergeCell ref="B2:F2"/>
  </mergeCells>
  <phoneticPr fontId="1" type="noConversion"/>
  <pageMargins left="0.25" right="0.25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6.5"/>
  <sheetData/>
  <phoneticPr fontId="1" type="noConversion"/>
  <pageMargins left="0.11811023622047245" right="0.11811023622047245" top="0.15748031496062992" bottom="0" header="0.31496062992125984" footer="0.11811023622047245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E25" sqref="E25"/>
    </sheetView>
  </sheetViews>
  <sheetFormatPr defaultRowHeight="16.5"/>
  <cols>
    <col min="1" max="1" width="100.375" customWidth="1"/>
  </cols>
  <sheetData>
    <row r="1" spans="1:1">
      <c r="A1" t="s">
        <v>409</v>
      </c>
    </row>
    <row r="2" spans="1:1">
      <c r="A2" t="s">
        <v>410</v>
      </c>
    </row>
    <row r="3" spans="1:1">
      <c r="A3" t="s">
        <v>411</v>
      </c>
    </row>
    <row r="4" spans="1:1">
      <c r="A4" t="s">
        <v>412</v>
      </c>
    </row>
    <row r="5" spans="1:1">
      <c r="A5" t="s">
        <v>413</v>
      </c>
    </row>
    <row r="7" spans="1:1">
      <c r="A7" t="s">
        <v>400</v>
      </c>
    </row>
    <row r="8" spans="1:1">
      <c r="A8" t="s">
        <v>402</v>
      </c>
    </row>
    <row r="9" spans="1:1">
      <c r="A9" t="s">
        <v>401</v>
      </c>
    </row>
    <row r="10" spans="1:1">
      <c r="A10" t="s">
        <v>403</v>
      </c>
    </row>
    <row r="11" spans="1:1">
      <c r="A11" t="s">
        <v>404</v>
      </c>
    </row>
    <row r="12" spans="1:1">
      <c r="A12" t="s">
        <v>405</v>
      </c>
    </row>
    <row r="13" spans="1:1">
      <c r="A13" t="s">
        <v>406</v>
      </c>
    </row>
    <row r="14" spans="1:1">
      <c r="A14" t="s">
        <v>407</v>
      </c>
    </row>
    <row r="20" spans="1:1">
      <c r="A20" t="s">
        <v>408</v>
      </c>
    </row>
    <row r="21" spans="1:1">
      <c r="A21" t="s">
        <v>399</v>
      </c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4"/>
  <sheetViews>
    <sheetView topLeftCell="A10" workbookViewId="0">
      <selection activeCell="F20" sqref="F20"/>
    </sheetView>
  </sheetViews>
  <sheetFormatPr defaultRowHeight="16.5"/>
  <cols>
    <col min="1" max="1" width="15" bestFit="1" customWidth="1"/>
    <col min="2" max="2" width="32" customWidth="1"/>
    <col min="3" max="3" width="31.25" customWidth="1"/>
  </cols>
  <sheetData>
    <row r="2" spans="1:2" ht="20.25">
      <c r="A2" s="308" t="s">
        <v>434</v>
      </c>
      <c r="B2" s="308" t="s">
        <v>414</v>
      </c>
    </row>
    <row r="3" spans="1:2" ht="20.25">
      <c r="A3" s="308"/>
      <c r="B3" s="308" t="s">
        <v>415</v>
      </c>
    </row>
    <row r="4" spans="1:2" ht="20.25">
      <c r="A4" s="308"/>
      <c r="B4" s="308" t="s">
        <v>418</v>
      </c>
    </row>
    <row r="5" spans="1:2" ht="20.25">
      <c r="A5" s="308"/>
      <c r="B5" s="308" t="s">
        <v>432</v>
      </c>
    </row>
    <row r="6" spans="1:2" ht="20.25">
      <c r="A6" s="308"/>
      <c r="B6" s="308" t="s">
        <v>438</v>
      </c>
    </row>
    <row r="7" spans="1:2" ht="20.25">
      <c r="A7" s="308"/>
      <c r="B7" s="308"/>
    </row>
    <row r="8" spans="1:2" ht="20.25">
      <c r="A8" s="308"/>
      <c r="B8" s="308"/>
    </row>
    <row r="9" spans="1:2" ht="20.25">
      <c r="A9" s="308"/>
      <c r="B9" s="308"/>
    </row>
    <row r="10" spans="1:2" ht="20.25">
      <c r="A10" s="308" t="s">
        <v>435</v>
      </c>
      <c r="B10" s="308" t="s">
        <v>416</v>
      </c>
    </row>
    <row r="11" spans="1:2" ht="20.25">
      <c r="A11" s="308"/>
      <c r="B11" s="308" t="s">
        <v>417</v>
      </c>
    </row>
    <row r="12" spans="1:2" ht="20.25">
      <c r="A12" s="308"/>
      <c r="B12" s="308" t="s">
        <v>427</v>
      </c>
    </row>
    <row r="13" spans="1:2" ht="20.25">
      <c r="A13" s="308"/>
      <c r="B13" s="308" t="s">
        <v>428</v>
      </c>
    </row>
    <row r="14" spans="1:2" ht="20.25">
      <c r="A14" s="308"/>
      <c r="B14" s="308" t="s">
        <v>433</v>
      </c>
    </row>
    <row r="15" spans="1:2" ht="20.25">
      <c r="A15" s="308"/>
      <c r="B15" s="308" t="s">
        <v>439</v>
      </c>
    </row>
    <row r="16" spans="1:2" ht="20.25">
      <c r="A16" s="308"/>
      <c r="B16" s="308"/>
    </row>
    <row r="17" spans="1:2" ht="20.25">
      <c r="A17" s="308"/>
      <c r="B17" s="308"/>
    </row>
    <row r="18" spans="1:2" ht="20.25">
      <c r="A18" s="308" t="s">
        <v>436</v>
      </c>
      <c r="B18" s="308" t="s">
        <v>419</v>
      </c>
    </row>
    <row r="19" spans="1:2" ht="20.25">
      <c r="A19" s="308"/>
      <c r="B19" s="308" t="s">
        <v>420</v>
      </c>
    </row>
    <row r="20" spans="1:2" ht="20.25">
      <c r="A20" s="308"/>
      <c r="B20" s="308" t="s">
        <v>421</v>
      </c>
    </row>
    <row r="21" spans="1:2" ht="20.25">
      <c r="A21" s="308"/>
      <c r="B21" s="308" t="s">
        <v>429</v>
      </c>
    </row>
    <row r="22" spans="1:2" ht="20.25">
      <c r="A22" s="308"/>
      <c r="B22" s="308" t="s">
        <v>430</v>
      </c>
    </row>
    <row r="23" spans="1:2" ht="20.25">
      <c r="A23" s="308"/>
      <c r="B23" s="308" t="s">
        <v>431</v>
      </c>
    </row>
    <row r="24" spans="1:2" ht="20.25">
      <c r="A24" s="308"/>
      <c r="B24" s="308"/>
    </row>
    <row r="25" spans="1:2" ht="20.25">
      <c r="A25" s="308"/>
      <c r="B25" s="308"/>
    </row>
    <row r="26" spans="1:2" ht="20.25">
      <c r="A26" s="308"/>
      <c r="B26" s="308"/>
    </row>
    <row r="27" spans="1:2" ht="20.25">
      <c r="A27" s="308"/>
      <c r="B27" s="308"/>
    </row>
    <row r="28" spans="1:2" ht="20.25">
      <c r="A28" s="308" t="s">
        <v>422</v>
      </c>
      <c r="B28" s="308" t="s">
        <v>423</v>
      </c>
    </row>
    <row r="29" spans="1:2" ht="20.25">
      <c r="A29" s="308"/>
      <c r="B29" s="308" t="s">
        <v>424</v>
      </c>
    </row>
    <row r="30" spans="1:2" ht="20.25">
      <c r="A30" s="308"/>
      <c r="B30" s="308" t="s">
        <v>425</v>
      </c>
    </row>
    <row r="31" spans="1:2" ht="20.25">
      <c r="A31" s="308"/>
      <c r="B31" s="308" t="s">
        <v>426</v>
      </c>
    </row>
    <row r="32" spans="1:2" ht="20.25">
      <c r="A32" s="308"/>
      <c r="B32" s="308" t="s">
        <v>440</v>
      </c>
    </row>
    <row r="33" spans="1:2" ht="20.25">
      <c r="A33" s="308"/>
      <c r="B33" s="308"/>
    </row>
    <row r="34" spans="1:2" ht="20.25">
      <c r="A34" s="308" t="s">
        <v>437</v>
      </c>
      <c r="B34" s="308"/>
    </row>
  </sheetData>
  <phoneticPr fontId="1" type="noConversion"/>
  <pageMargins left="0" right="0" top="0" bottom="0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8"/>
  <sheetViews>
    <sheetView topLeftCell="A7" workbookViewId="0">
      <selection activeCell="B1" sqref="B1:C1"/>
    </sheetView>
  </sheetViews>
  <sheetFormatPr defaultColWidth="53.875" defaultRowHeight="26.25"/>
  <cols>
    <col min="1" max="1" width="3.75" style="309" customWidth="1"/>
    <col min="2" max="2" width="15.625" style="309" customWidth="1"/>
    <col min="3" max="3" width="66.375" style="309" customWidth="1"/>
    <col min="4" max="16384" width="53.875" style="309"/>
  </cols>
  <sheetData>
    <row r="1" spans="2:3" ht="35.25">
      <c r="B1" s="405" t="s">
        <v>441</v>
      </c>
      <c r="C1" s="406"/>
    </row>
    <row r="2" spans="2:3" ht="35.1" customHeight="1">
      <c r="B2" s="310">
        <v>1</v>
      </c>
      <c r="C2" s="311" t="s">
        <v>449</v>
      </c>
    </row>
    <row r="3" spans="2:3" ht="35.1" customHeight="1">
      <c r="B3" s="312">
        <v>2</v>
      </c>
      <c r="C3" s="313" t="s">
        <v>450</v>
      </c>
    </row>
    <row r="4" spans="2:3" ht="35.1" customHeight="1">
      <c r="B4" s="312">
        <v>3</v>
      </c>
      <c r="C4" s="313" t="s">
        <v>447</v>
      </c>
    </row>
    <row r="5" spans="2:3" ht="35.1" customHeight="1">
      <c r="B5" s="312">
        <v>4</v>
      </c>
      <c r="C5" s="313" t="s">
        <v>448</v>
      </c>
    </row>
    <row r="6" spans="2:3" ht="35.1" customHeight="1">
      <c r="B6" s="312">
        <v>5</v>
      </c>
      <c r="C6" s="313" t="s">
        <v>453</v>
      </c>
    </row>
    <row r="7" spans="2:3" ht="35.1" customHeight="1">
      <c r="B7" s="312">
        <v>6</v>
      </c>
      <c r="C7" s="313" t="s">
        <v>442</v>
      </c>
    </row>
    <row r="8" spans="2:3" ht="35.1" customHeight="1">
      <c r="B8" s="312">
        <v>7</v>
      </c>
      <c r="C8" s="313" t="s">
        <v>445</v>
      </c>
    </row>
    <row r="9" spans="2:3" ht="35.1" customHeight="1">
      <c r="B9" s="312">
        <v>8</v>
      </c>
      <c r="C9" s="313" t="s">
        <v>456</v>
      </c>
    </row>
    <row r="10" spans="2:3" ht="35.1" customHeight="1">
      <c r="B10" s="312">
        <v>9</v>
      </c>
      <c r="C10" s="313" t="s">
        <v>446</v>
      </c>
    </row>
    <row r="11" spans="2:3" ht="35.1" customHeight="1">
      <c r="B11" s="312">
        <v>10</v>
      </c>
      <c r="C11" s="313" t="s">
        <v>451</v>
      </c>
    </row>
    <row r="12" spans="2:3" ht="35.1" customHeight="1">
      <c r="B12" s="312">
        <v>11</v>
      </c>
      <c r="C12" s="313" t="s">
        <v>455</v>
      </c>
    </row>
    <row r="13" spans="2:3" ht="35.1" customHeight="1">
      <c r="B13" s="312">
        <v>12</v>
      </c>
      <c r="C13" s="313" t="s">
        <v>452</v>
      </c>
    </row>
    <row r="14" spans="2:3" ht="35.1" customHeight="1">
      <c r="B14" s="312">
        <v>13</v>
      </c>
      <c r="C14" s="313" t="s">
        <v>454</v>
      </c>
    </row>
    <row r="15" spans="2:3" ht="35.1" customHeight="1">
      <c r="B15" s="312">
        <v>14</v>
      </c>
      <c r="C15" s="313" t="s">
        <v>443</v>
      </c>
    </row>
    <row r="16" spans="2:3" ht="35.1" customHeight="1">
      <c r="B16" s="312">
        <v>15</v>
      </c>
      <c r="C16" s="313" t="s">
        <v>444</v>
      </c>
    </row>
    <row r="17" spans="2:3" ht="35.1" customHeight="1">
      <c r="B17" s="312">
        <v>16</v>
      </c>
      <c r="C17" s="313" t="s">
        <v>457</v>
      </c>
    </row>
    <row r="18" spans="2:3" ht="35.1" customHeight="1">
      <c r="B18" s="314">
        <v>17</v>
      </c>
      <c r="C18" s="315" t="s">
        <v>458</v>
      </c>
    </row>
  </sheetData>
  <sortState ref="C2:C16">
    <sortCondition ref="C2"/>
  </sortState>
  <mergeCells count="1">
    <mergeCell ref="B1:C1"/>
  </mergeCells>
  <phoneticPr fontId="1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1"/>
  <sheetViews>
    <sheetView workbookViewId="0">
      <selection activeCell="L33" sqref="L33"/>
    </sheetView>
  </sheetViews>
  <sheetFormatPr defaultRowHeight="16.5"/>
  <cols>
    <col min="1" max="1" width="16.125" customWidth="1"/>
    <col min="2" max="2" width="10.375" customWidth="1"/>
    <col min="3" max="13" width="9.625" customWidth="1"/>
  </cols>
  <sheetData>
    <row r="4" spans="1:13" ht="17.25" thickBot="1"/>
    <row r="5" spans="1:13" ht="18" thickBot="1">
      <c r="A5" s="261" t="s">
        <v>345</v>
      </c>
      <c r="B5" s="251" t="s">
        <v>338</v>
      </c>
      <c r="C5" s="251" t="s">
        <v>339</v>
      </c>
      <c r="D5" s="251" t="s">
        <v>340</v>
      </c>
      <c r="E5" s="252" t="s">
        <v>334</v>
      </c>
      <c r="F5" s="252" t="s">
        <v>335</v>
      </c>
      <c r="G5" s="252" t="s">
        <v>1</v>
      </c>
      <c r="H5" s="252" t="s">
        <v>336</v>
      </c>
      <c r="I5" s="252" t="s">
        <v>3</v>
      </c>
      <c r="J5" s="252" t="s">
        <v>4</v>
      </c>
      <c r="K5" s="252" t="s">
        <v>5</v>
      </c>
      <c r="L5" s="252" t="s">
        <v>6</v>
      </c>
      <c r="M5" s="253" t="s">
        <v>7</v>
      </c>
    </row>
    <row r="6" spans="1:13">
      <c r="A6" s="246" t="s">
        <v>8</v>
      </c>
      <c r="B6" s="254">
        <v>1.2</v>
      </c>
      <c r="C6" s="254">
        <v>2.1</v>
      </c>
      <c r="D6" s="254">
        <v>3.2</v>
      </c>
      <c r="E6" s="255">
        <v>4.2</v>
      </c>
      <c r="F6" s="256">
        <v>5.7</v>
      </c>
      <c r="G6" s="257">
        <v>6.3</v>
      </c>
      <c r="H6" s="256">
        <v>7.2</v>
      </c>
      <c r="I6" s="256">
        <v>8.1999999999999993</v>
      </c>
      <c r="J6" s="256">
        <v>9.1999999999999993</v>
      </c>
      <c r="K6" s="256">
        <v>10.3</v>
      </c>
      <c r="L6" s="257">
        <v>11.4</v>
      </c>
      <c r="M6" s="256">
        <v>12.3</v>
      </c>
    </row>
    <row r="7" spans="1:13" ht="17.25" thickBot="1">
      <c r="A7" s="247" t="s">
        <v>344</v>
      </c>
      <c r="B7" s="228">
        <v>350000</v>
      </c>
      <c r="C7" s="228">
        <v>350000</v>
      </c>
      <c r="D7" s="228">
        <v>350000</v>
      </c>
      <c r="E7" s="229">
        <v>350000</v>
      </c>
      <c r="F7" s="258">
        <v>230000</v>
      </c>
      <c r="G7" s="259">
        <v>230000</v>
      </c>
      <c r="H7" s="258">
        <v>230000</v>
      </c>
      <c r="I7" s="258">
        <v>230000</v>
      </c>
      <c r="J7" s="258">
        <v>230000</v>
      </c>
      <c r="K7" s="258">
        <v>230000</v>
      </c>
      <c r="L7" s="230">
        <v>230000</v>
      </c>
      <c r="M7" s="245">
        <v>350000</v>
      </c>
    </row>
    <row r="8" spans="1:13">
      <c r="A8" s="248" t="s">
        <v>10</v>
      </c>
      <c r="B8" s="232"/>
      <c r="C8" s="232"/>
      <c r="D8" s="232"/>
      <c r="E8" s="233">
        <v>120000</v>
      </c>
      <c r="F8" s="234">
        <v>120000</v>
      </c>
      <c r="G8" s="235">
        <v>120000</v>
      </c>
      <c r="H8" s="234">
        <v>120000</v>
      </c>
      <c r="I8" s="234">
        <v>120000</v>
      </c>
      <c r="J8" s="234">
        <v>120000</v>
      </c>
      <c r="K8" s="234">
        <v>120000</v>
      </c>
      <c r="L8" s="235">
        <v>120000</v>
      </c>
      <c r="M8" s="234"/>
    </row>
    <row r="9" spans="1:13" ht="27.75" thickBot="1">
      <c r="A9" s="249" t="s">
        <v>343</v>
      </c>
      <c r="B9" s="236"/>
      <c r="C9" s="236"/>
      <c r="D9" s="236"/>
      <c r="E9" s="264" t="s">
        <v>341</v>
      </c>
      <c r="F9" s="265" t="s">
        <v>328</v>
      </c>
      <c r="G9" s="266" t="s">
        <v>329</v>
      </c>
      <c r="H9" s="265" t="s">
        <v>330</v>
      </c>
      <c r="I9" s="265" t="s">
        <v>331</v>
      </c>
      <c r="J9" s="265" t="s">
        <v>332</v>
      </c>
      <c r="K9" s="265" t="s">
        <v>333</v>
      </c>
      <c r="L9" s="267" t="s">
        <v>337</v>
      </c>
      <c r="M9" s="263"/>
    </row>
    <row r="10" spans="1:13" ht="17.25" thickBot="1">
      <c r="A10" s="231" t="s">
        <v>346</v>
      </c>
      <c r="B10" s="237">
        <v>350000</v>
      </c>
      <c r="C10" s="237">
        <v>350000</v>
      </c>
      <c r="D10" s="237">
        <v>350000</v>
      </c>
      <c r="E10" s="238">
        <v>470000</v>
      </c>
      <c r="F10" s="239">
        <f>SUM(F7:F8)</f>
        <v>350000</v>
      </c>
      <c r="G10" s="240">
        <f>SUM(G7:G8)</f>
        <v>350000</v>
      </c>
      <c r="H10" s="239">
        <f>H7+H8</f>
        <v>350000</v>
      </c>
      <c r="I10" s="241">
        <f ca="1">SUM(I7:I10)</f>
        <v>350000</v>
      </c>
      <c r="J10" s="241">
        <f ca="1">SUM(J7:J10)</f>
        <v>350000</v>
      </c>
      <c r="K10" s="241">
        <f ca="1">SUM(K7:K10)</f>
        <v>350000</v>
      </c>
      <c r="L10" s="242">
        <f>L7+L8</f>
        <v>350000</v>
      </c>
      <c r="M10" s="241">
        <v>350000</v>
      </c>
    </row>
    <row r="11" spans="1:13" ht="17.25" thickBot="1">
      <c r="A11" s="243" t="s">
        <v>342</v>
      </c>
      <c r="B11" s="244"/>
      <c r="C11" s="244"/>
      <c r="D11" s="244"/>
      <c r="E11" s="260">
        <v>120000</v>
      </c>
      <c r="F11" s="250"/>
      <c r="G11" s="250"/>
      <c r="H11" s="250"/>
      <c r="I11" s="250"/>
      <c r="J11" s="250"/>
      <c r="K11" s="250"/>
      <c r="L11" s="262"/>
      <c r="M11" s="244"/>
    </row>
  </sheetData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topLeftCell="A10" workbookViewId="0">
      <selection activeCell="E21" sqref="E21"/>
    </sheetView>
  </sheetViews>
  <sheetFormatPr defaultRowHeight="16.5"/>
  <cols>
    <col min="1" max="1" width="9.25" customWidth="1"/>
    <col min="2" max="2" width="84.375" customWidth="1"/>
  </cols>
  <sheetData>
    <row r="1" spans="1:2" ht="33.75" customHeight="1">
      <c r="A1" s="407" t="s">
        <v>459</v>
      </c>
      <c r="B1" s="407"/>
    </row>
    <row r="2" spans="1:2" ht="24.95" customHeight="1">
      <c r="A2" s="316" t="s">
        <v>460</v>
      </c>
      <c r="B2" s="317" t="s">
        <v>461</v>
      </c>
    </row>
    <row r="3" spans="1:2" ht="24.95" customHeight="1">
      <c r="A3" s="318" t="s">
        <v>462</v>
      </c>
      <c r="B3" s="319" t="s">
        <v>463</v>
      </c>
    </row>
    <row r="4" spans="1:2" ht="23.1" customHeight="1">
      <c r="A4" s="320" t="s">
        <v>464</v>
      </c>
      <c r="B4" s="321" t="s">
        <v>465</v>
      </c>
    </row>
    <row r="5" spans="1:2" ht="23.1" customHeight="1">
      <c r="A5" s="322"/>
      <c r="B5" s="323" t="s">
        <v>466</v>
      </c>
    </row>
    <row r="6" spans="1:2" ht="23.1" customHeight="1">
      <c r="A6" s="322"/>
      <c r="B6" s="323" t="s">
        <v>467</v>
      </c>
    </row>
    <row r="7" spans="1:2" ht="23.1" customHeight="1">
      <c r="A7" s="320" t="s">
        <v>468</v>
      </c>
      <c r="B7" s="321" t="s">
        <v>469</v>
      </c>
    </row>
    <row r="8" spans="1:2" ht="23.1" customHeight="1">
      <c r="A8" s="324" t="s">
        <v>470</v>
      </c>
      <c r="B8" s="323" t="s">
        <v>471</v>
      </c>
    </row>
    <row r="9" spans="1:2" ht="23.1" customHeight="1">
      <c r="A9" s="325" t="s">
        <v>472</v>
      </c>
      <c r="B9" s="326" t="s">
        <v>473</v>
      </c>
    </row>
    <row r="10" spans="1:2" ht="23.1" customHeight="1">
      <c r="A10" s="320" t="s">
        <v>474</v>
      </c>
      <c r="B10" s="321" t="s">
        <v>475</v>
      </c>
    </row>
    <row r="11" spans="1:2" ht="23.1" customHeight="1">
      <c r="A11" s="324" t="s">
        <v>476</v>
      </c>
      <c r="B11" s="323" t="s">
        <v>477</v>
      </c>
    </row>
    <row r="12" spans="1:2" ht="23.1" customHeight="1">
      <c r="A12" s="324" t="s">
        <v>478</v>
      </c>
      <c r="B12" s="327" t="s">
        <v>479</v>
      </c>
    </row>
    <row r="13" spans="1:2" ht="23.1" customHeight="1">
      <c r="A13" s="324"/>
      <c r="B13" s="323" t="s">
        <v>480</v>
      </c>
    </row>
    <row r="14" spans="1:2" ht="23.1" customHeight="1">
      <c r="A14" s="324"/>
      <c r="B14" s="323" t="s">
        <v>481</v>
      </c>
    </row>
    <row r="15" spans="1:2" ht="153.75" customHeight="1">
      <c r="A15" s="324"/>
      <c r="B15" s="323"/>
    </row>
    <row r="16" spans="1:2" ht="21.95" customHeight="1">
      <c r="A16" s="320" t="s">
        <v>482</v>
      </c>
      <c r="B16" s="321" t="s">
        <v>483</v>
      </c>
    </row>
    <row r="17" spans="1:2" ht="23.1" customHeight="1">
      <c r="A17" s="324"/>
      <c r="B17" s="328" t="s">
        <v>484</v>
      </c>
    </row>
    <row r="18" spans="1:2" ht="149.25" customHeight="1">
      <c r="A18" s="324"/>
      <c r="B18" s="328"/>
    </row>
    <row r="19" spans="1:2" ht="21.95" customHeight="1">
      <c r="A19" s="320" t="s">
        <v>485</v>
      </c>
      <c r="B19" s="321" t="s">
        <v>486</v>
      </c>
    </row>
    <row r="20" spans="1:2" ht="21.95" customHeight="1">
      <c r="A20" s="325"/>
      <c r="B20" s="329" t="s">
        <v>487</v>
      </c>
    </row>
    <row r="21" spans="1:2" ht="21.95" customHeight="1">
      <c r="A21" s="320" t="s">
        <v>488</v>
      </c>
      <c r="B21" s="321" t="s">
        <v>489</v>
      </c>
    </row>
    <row r="22" spans="1:2" ht="21.95" customHeight="1">
      <c r="A22" s="324"/>
      <c r="B22" s="330" t="s">
        <v>490</v>
      </c>
    </row>
    <row r="23" spans="1:2" ht="20.100000000000001" customHeight="1">
      <c r="A23" s="325"/>
      <c r="B23" s="331" t="s">
        <v>491</v>
      </c>
    </row>
    <row r="24" spans="1:2" ht="20.100000000000001" customHeight="1"/>
    <row r="25" spans="1:2" ht="20.100000000000001" customHeight="1"/>
    <row r="26" spans="1:2" ht="20.100000000000001" customHeight="1"/>
    <row r="27" spans="1:2" ht="20.100000000000001" customHeight="1"/>
    <row r="28" spans="1:2" ht="20.100000000000001" customHeight="1"/>
    <row r="29" spans="1:2" ht="20.100000000000001" customHeight="1"/>
    <row r="30" spans="1:2" ht="20.100000000000001" customHeight="1"/>
    <row r="31" spans="1:2" ht="20.100000000000001" customHeight="1"/>
    <row r="32" spans="1: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</sheetData>
  <mergeCells count="1">
    <mergeCell ref="A1:B1"/>
  </mergeCells>
  <phoneticPr fontId="1" type="noConversion"/>
  <pageMargins left="0" right="0" top="0" bottom="0" header="0" footer="0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40"/>
  <sheetViews>
    <sheetView workbookViewId="0">
      <selection activeCell="H21" sqref="H21"/>
    </sheetView>
  </sheetViews>
  <sheetFormatPr defaultRowHeight="16.5"/>
  <cols>
    <col min="1" max="1" width="16.125" customWidth="1"/>
    <col min="2" max="2" width="10.375" customWidth="1"/>
    <col min="3" max="9" width="9.625" customWidth="1"/>
    <col min="10" max="10" width="12.375" customWidth="1"/>
    <col min="11" max="11" width="9.625" customWidth="1"/>
    <col min="12" max="12" width="20.875" customWidth="1"/>
    <col min="13" max="13" width="17.875" customWidth="1"/>
    <col min="14" max="14" width="25.125" customWidth="1"/>
    <col min="15" max="15" width="10.25" customWidth="1"/>
    <col min="16" max="16" width="8.875" customWidth="1"/>
    <col min="17" max="17" width="9.875" bestFit="1" customWidth="1"/>
    <col min="18" max="18" width="9.25" bestFit="1" customWidth="1"/>
    <col min="21" max="21" width="14.5" style="109" customWidth="1"/>
  </cols>
  <sheetData>
    <row r="4" spans="1:24" ht="17.25" thickBot="1"/>
    <row r="5" spans="1:24" ht="18" thickBot="1">
      <c r="A5" s="261" t="s">
        <v>494</v>
      </c>
      <c r="B5" s="251" t="s">
        <v>338</v>
      </c>
      <c r="C5" s="251" t="s">
        <v>339</v>
      </c>
      <c r="D5" s="251" t="s">
        <v>340</v>
      </c>
      <c r="E5" s="448" t="s">
        <v>194</v>
      </c>
      <c r="F5" s="449" t="s">
        <v>544</v>
      </c>
      <c r="G5" s="449" t="s">
        <v>545</v>
      </c>
      <c r="H5" s="449" t="s">
        <v>546</v>
      </c>
      <c r="I5" s="449" t="s">
        <v>547</v>
      </c>
      <c r="J5" s="449" t="s">
        <v>549</v>
      </c>
      <c r="K5" s="449" t="s">
        <v>551</v>
      </c>
      <c r="L5" s="450" t="s">
        <v>6</v>
      </c>
      <c r="M5" s="253" t="s">
        <v>7</v>
      </c>
    </row>
    <row r="6" spans="1:24">
      <c r="A6" s="246" t="s">
        <v>8</v>
      </c>
      <c r="B6" s="254"/>
      <c r="C6" s="254"/>
      <c r="D6" s="254"/>
      <c r="E6" s="337">
        <v>4.2</v>
      </c>
      <c r="F6" s="340">
        <v>5.4</v>
      </c>
      <c r="G6" s="257"/>
      <c r="H6" s="256"/>
      <c r="I6" s="256"/>
      <c r="J6" s="256"/>
      <c r="K6" s="256"/>
      <c r="L6" s="257"/>
      <c r="M6" s="256"/>
    </row>
    <row r="7" spans="1:24" ht="17.25" thickBot="1">
      <c r="A7" s="247" t="s">
        <v>344</v>
      </c>
      <c r="B7" s="228"/>
      <c r="C7" s="228"/>
      <c r="D7" s="228"/>
      <c r="E7" s="338">
        <v>350000</v>
      </c>
      <c r="F7" s="428">
        <v>230000</v>
      </c>
      <c r="G7" s="259"/>
      <c r="H7" s="258"/>
      <c r="I7" s="258"/>
      <c r="J7" s="258"/>
      <c r="K7" s="258"/>
      <c r="L7" s="230"/>
      <c r="M7" s="245"/>
    </row>
    <row r="8" spans="1:24">
      <c r="A8" s="248" t="s">
        <v>10</v>
      </c>
      <c r="B8" s="232"/>
      <c r="C8" s="232"/>
      <c r="D8" s="232"/>
      <c r="E8" s="414"/>
      <c r="F8" s="429">
        <v>120000</v>
      </c>
      <c r="G8" s="235">
        <v>360000</v>
      </c>
      <c r="H8" s="235">
        <v>600000</v>
      </c>
      <c r="I8" s="235">
        <v>480000</v>
      </c>
      <c r="J8" s="235">
        <v>600000</v>
      </c>
      <c r="K8" s="235">
        <v>480000</v>
      </c>
      <c r="L8" s="235">
        <v>120000</v>
      </c>
      <c r="M8" s="234">
        <f>SUM(F8:L8)</f>
        <v>2760000</v>
      </c>
    </row>
    <row r="9" spans="1:24" ht="48.75" customHeight="1">
      <c r="A9" s="249" t="s">
        <v>343</v>
      </c>
      <c r="B9" s="236"/>
      <c r="C9" s="236"/>
      <c r="D9" s="236"/>
      <c r="E9" s="415"/>
      <c r="F9" s="416" t="s">
        <v>495</v>
      </c>
      <c r="G9" s="417" t="s">
        <v>498</v>
      </c>
      <c r="H9" s="418"/>
      <c r="I9" s="418"/>
      <c r="J9" s="418"/>
      <c r="K9" s="418"/>
      <c r="L9" s="418"/>
      <c r="M9" s="419"/>
    </row>
    <row r="10" spans="1:24" ht="31.5" customHeight="1">
      <c r="A10" s="420"/>
      <c r="B10" s="421"/>
      <c r="C10" s="421"/>
      <c r="D10" s="421"/>
      <c r="E10" s="422"/>
      <c r="F10" s="423"/>
      <c r="G10" s="424" t="s">
        <v>499</v>
      </c>
      <c r="H10" s="425"/>
      <c r="I10" s="425"/>
      <c r="J10" s="425"/>
      <c r="K10" s="425"/>
      <c r="L10" s="426"/>
      <c r="M10" s="427"/>
    </row>
    <row r="11" spans="1:24" ht="17.25" thickBot="1">
      <c r="A11" s="334"/>
      <c r="B11" s="335"/>
      <c r="C11" s="335"/>
      <c r="D11" s="335"/>
      <c r="E11" s="339"/>
      <c r="F11" s="341"/>
      <c r="G11" s="336"/>
      <c r="H11" s="267"/>
      <c r="I11" s="267"/>
      <c r="J11" s="267"/>
      <c r="K11" s="267"/>
      <c r="L11" s="336"/>
      <c r="M11" s="263"/>
    </row>
    <row r="12" spans="1:24" ht="17.25" thickBot="1">
      <c r="A12" s="231" t="s">
        <v>346</v>
      </c>
      <c r="B12" s="237"/>
      <c r="C12" s="237"/>
      <c r="D12" s="237"/>
      <c r="E12" s="237"/>
      <c r="F12" s="432">
        <v>120000</v>
      </c>
      <c r="G12" s="431">
        <v>360000</v>
      </c>
      <c r="H12" s="434">
        <f>H7+H8</f>
        <v>600000</v>
      </c>
      <c r="I12" s="241">
        <v>480000</v>
      </c>
      <c r="J12" s="241">
        <v>600000</v>
      </c>
      <c r="K12" s="241">
        <v>480000</v>
      </c>
      <c r="L12" s="242">
        <f>L7+L8</f>
        <v>120000</v>
      </c>
      <c r="M12" s="241">
        <f>SUM(F12:L12)</f>
        <v>2760000</v>
      </c>
    </row>
    <row r="13" spans="1:24" ht="17.25" thickBot="1">
      <c r="A13" s="243" t="s">
        <v>342</v>
      </c>
      <c r="B13" s="244"/>
      <c r="C13" s="244"/>
      <c r="D13" s="244"/>
      <c r="E13" s="244"/>
      <c r="F13" s="451" t="s">
        <v>541</v>
      </c>
      <c r="G13" s="452" t="s">
        <v>542</v>
      </c>
      <c r="H13" s="452" t="s">
        <v>543</v>
      </c>
      <c r="I13" s="452" t="s">
        <v>548</v>
      </c>
      <c r="J13" s="452" t="s">
        <v>543</v>
      </c>
      <c r="K13" s="452" t="s">
        <v>550</v>
      </c>
      <c r="L13" s="262" t="s">
        <v>541</v>
      </c>
      <c r="M13" s="244"/>
      <c r="Q13" t="s">
        <v>523</v>
      </c>
    </row>
    <row r="14" spans="1:24">
      <c r="A14" s="352"/>
      <c r="B14" s="152"/>
      <c r="C14" s="152"/>
      <c r="F14">
        <v>1</v>
      </c>
      <c r="G14">
        <v>3</v>
      </c>
      <c r="H14">
        <v>5</v>
      </c>
      <c r="I14">
        <v>4</v>
      </c>
      <c r="J14">
        <v>5</v>
      </c>
      <c r="K14">
        <v>4</v>
      </c>
      <c r="L14">
        <v>1</v>
      </c>
      <c r="M14">
        <f>SUM(F14:L14)</f>
        <v>23</v>
      </c>
      <c r="N14" s="344" t="s">
        <v>506</v>
      </c>
      <c r="O14" t="s">
        <v>504</v>
      </c>
      <c r="P14" t="s">
        <v>503</v>
      </c>
      <c r="Q14" t="s">
        <v>500</v>
      </c>
      <c r="R14" t="s">
        <v>501</v>
      </c>
      <c r="S14" s="342">
        <v>120000</v>
      </c>
      <c r="T14" s="342">
        <v>2520000</v>
      </c>
      <c r="U14"/>
      <c r="V14" t="s">
        <v>505</v>
      </c>
      <c r="W14" s="348" t="s">
        <v>516</v>
      </c>
    </row>
    <row r="15" spans="1:24">
      <c r="A15" s="352"/>
      <c r="B15" s="152"/>
      <c r="C15" s="152"/>
      <c r="D15" s="344"/>
      <c r="M15">
        <v>1</v>
      </c>
      <c r="N15" s="437" t="s">
        <v>514</v>
      </c>
      <c r="O15" s="438">
        <v>230000</v>
      </c>
      <c r="P15" s="439" t="s">
        <v>507</v>
      </c>
      <c r="Q15" s="439">
        <v>1</v>
      </c>
      <c r="R15" s="440">
        <v>120000</v>
      </c>
      <c r="S15" s="344"/>
      <c r="T15" s="344"/>
      <c r="U15"/>
      <c r="V15" s="342">
        <v>350000</v>
      </c>
      <c r="W15" s="349"/>
    </row>
    <row r="16" spans="1:24">
      <c r="M16">
        <v>2</v>
      </c>
      <c r="N16" s="441" t="s">
        <v>515</v>
      </c>
      <c r="O16" s="442" t="s">
        <v>517</v>
      </c>
      <c r="P16" s="439" t="s">
        <v>508</v>
      </c>
      <c r="Q16" s="443">
        <v>3</v>
      </c>
      <c r="R16" s="444">
        <v>360000</v>
      </c>
      <c r="S16" s="152"/>
      <c r="T16" s="436">
        <v>10000</v>
      </c>
      <c r="U16" s="204"/>
      <c r="V16" s="346">
        <v>360000</v>
      </c>
      <c r="W16" s="350">
        <v>31680</v>
      </c>
      <c r="X16" s="204"/>
    </row>
    <row r="17" spans="1:24">
      <c r="A17" s="408" t="s">
        <v>496</v>
      </c>
      <c r="B17" s="223">
        <v>5.4</v>
      </c>
      <c r="C17" s="409">
        <v>230000</v>
      </c>
      <c r="N17" s="441"/>
      <c r="O17" s="442"/>
      <c r="P17" s="439"/>
      <c r="Q17" s="443"/>
      <c r="R17" s="445"/>
      <c r="S17" s="152"/>
      <c r="T17" s="436"/>
      <c r="U17" s="204"/>
      <c r="V17" s="346"/>
      <c r="W17" s="350"/>
      <c r="X17" s="204"/>
    </row>
    <row r="18" spans="1:24">
      <c r="A18" s="410"/>
      <c r="B18" s="411" t="s">
        <v>539</v>
      </c>
      <c r="C18" s="357">
        <v>120000</v>
      </c>
      <c r="M18">
        <v>3</v>
      </c>
      <c r="N18" s="437" t="s">
        <v>532</v>
      </c>
      <c r="O18" s="442" t="s">
        <v>517</v>
      </c>
      <c r="P18" s="439" t="s">
        <v>509</v>
      </c>
      <c r="Q18" s="446">
        <v>5</v>
      </c>
      <c r="R18" s="447">
        <v>600000</v>
      </c>
      <c r="S18" s="353">
        <v>46203</v>
      </c>
      <c r="T18" s="346">
        <v>250000</v>
      </c>
      <c r="U18" s="204" t="s">
        <v>502</v>
      </c>
      <c r="V18" s="204"/>
      <c r="W18" s="350">
        <v>48000</v>
      </c>
    </row>
    <row r="19" spans="1:24">
      <c r="A19" s="412"/>
      <c r="B19" s="344"/>
      <c r="C19" s="433">
        <v>350000</v>
      </c>
      <c r="M19">
        <v>4</v>
      </c>
      <c r="N19" s="345" t="s">
        <v>533</v>
      </c>
      <c r="O19" s="352" t="s">
        <v>517</v>
      </c>
      <c r="P19" s="344" t="s">
        <v>510</v>
      </c>
      <c r="Q19">
        <v>5</v>
      </c>
      <c r="R19" s="342">
        <v>600000</v>
      </c>
      <c r="S19" s="354">
        <v>46231</v>
      </c>
      <c r="T19" s="346">
        <v>250000</v>
      </c>
      <c r="U19" t="s">
        <v>502</v>
      </c>
      <c r="W19" s="351">
        <v>48000</v>
      </c>
    </row>
    <row r="20" spans="1:24">
      <c r="A20" s="412"/>
      <c r="B20" s="344"/>
      <c r="C20" s="413"/>
      <c r="M20">
        <v>5</v>
      </c>
      <c r="N20" s="345" t="s">
        <v>534</v>
      </c>
      <c r="O20" s="352" t="s">
        <v>517</v>
      </c>
      <c r="P20" s="344" t="s">
        <v>511</v>
      </c>
      <c r="Q20">
        <v>4</v>
      </c>
      <c r="R20" s="342">
        <v>480000</v>
      </c>
      <c r="S20" s="354">
        <v>46259</v>
      </c>
      <c r="T20" s="342">
        <v>130000</v>
      </c>
      <c r="U20" t="s">
        <v>502</v>
      </c>
      <c r="W20" s="351">
        <v>38400</v>
      </c>
    </row>
    <row r="21" spans="1:24">
      <c r="A21" s="408" t="s">
        <v>497</v>
      </c>
      <c r="B21" s="411" t="s">
        <v>531</v>
      </c>
      <c r="C21" s="357">
        <v>328320</v>
      </c>
      <c r="D21">
        <v>10000</v>
      </c>
      <c r="E21" t="s">
        <v>528</v>
      </c>
      <c r="M21">
        <v>6</v>
      </c>
      <c r="N21" s="345" t="s">
        <v>535</v>
      </c>
      <c r="O21" s="109" t="s">
        <v>518</v>
      </c>
      <c r="P21" s="344" t="s">
        <v>512</v>
      </c>
      <c r="Q21">
        <v>4</v>
      </c>
      <c r="R21" s="342">
        <v>480000</v>
      </c>
      <c r="S21" s="354">
        <v>46294</v>
      </c>
      <c r="T21" s="342">
        <v>130000</v>
      </c>
      <c r="U21" t="s">
        <v>502</v>
      </c>
      <c r="W21" s="351"/>
    </row>
    <row r="22" spans="1:24">
      <c r="A22" s="412"/>
      <c r="B22" s="411" t="s">
        <v>538</v>
      </c>
      <c r="C22" s="357">
        <v>31680</v>
      </c>
      <c r="M22">
        <v>7</v>
      </c>
      <c r="N22" s="345" t="s">
        <v>536</v>
      </c>
      <c r="O22" s="109" t="s">
        <v>518</v>
      </c>
      <c r="P22" s="344" t="s">
        <v>513</v>
      </c>
      <c r="Q22">
        <v>1</v>
      </c>
      <c r="R22" s="342">
        <v>120000</v>
      </c>
      <c r="S22" s="354">
        <v>46301</v>
      </c>
      <c r="T22" s="342"/>
      <c r="U22"/>
      <c r="W22" s="351"/>
    </row>
    <row r="23" spans="1:24">
      <c r="A23" s="343"/>
      <c r="C23" s="430">
        <f>SUM(C21:C22)</f>
        <v>360000</v>
      </c>
      <c r="M23">
        <v>8</v>
      </c>
      <c r="N23" s="345" t="s">
        <v>537</v>
      </c>
      <c r="O23" s="347" t="s">
        <v>527</v>
      </c>
      <c r="P23" s="344"/>
      <c r="R23" s="342"/>
      <c r="U23"/>
      <c r="W23" s="351"/>
    </row>
    <row r="24" spans="1:24">
      <c r="A24" s="343"/>
      <c r="O24" s="357">
        <f>SUM(O15:O23)</f>
        <v>230000</v>
      </c>
      <c r="Q24" s="343">
        <f>SUM(Q15:Q23)</f>
        <v>23</v>
      </c>
      <c r="R24" s="357">
        <f>SUM(R15:R23)</f>
        <v>2760000</v>
      </c>
      <c r="T24" s="342">
        <f>SUM(T18:T23)</f>
        <v>760000</v>
      </c>
      <c r="U24" t="s">
        <v>519</v>
      </c>
      <c r="W24" s="351">
        <f>SUM(W16:W23)</f>
        <v>166080</v>
      </c>
    </row>
    <row r="25" spans="1:24">
      <c r="A25" s="408" t="s">
        <v>529</v>
      </c>
      <c r="B25" s="410" t="s">
        <v>530</v>
      </c>
      <c r="C25" s="357">
        <v>547200</v>
      </c>
      <c r="D25">
        <v>250000</v>
      </c>
      <c r="E25" t="s">
        <v>528</v>
      </c>
      <c r="N25" s="355" t="s">
        <v>520</v>
      </c>
      <c r="U25"/>
      <c r="W25" s="109"/>
    </row>
    <row r="26" spans="1:24">
      <c r="A26" s="343"/>
      <c r="B26" s="410" t="s">
        <v>540</v>
      </c>
      <c r="C26" s="357">
        <v>52800</v>
      </c>
      <c r="J26" t="s">
        <v>522</v>
      </c>
      <c r="M26" t="s">
        <v>521</v>
      </c>
      <c r="N26" s="356" t="s">
        <v>524</v>
      </c>
      <c r="O26" s="342">
        <f>SUM(O15:O25)</f>
        <v>460000</v>
      </c>
      <c r="Q26" s="344"/>
      <c r="R26" s="342">
        <f>SUM(R24)</f>
        <v>2760000</v>
      </c>
      <c r="U26"/>
      <c r="V26" s="342">
        <f>SUM(O26:U26)</f>
        <v>3220000</v>
      </c>
      <c r="W26" s="109"/>
    </row>
    <row r="27" spans="1:24">
      <c r="A27" s="343"/>
      <c r="C27" s="435">
        <f>SUM(C25:C26)</f>
        <v>600000</v>
      </c>
      <c r="O27" t="s">
        <v>525</v>
      </c>
      <c r="Q27" s="152"/>
      <c r="U27"/>
      <c r="W27" s="109"/>
    </row>
    <row r="28" spans="1:24">
      <c r="A28" s="343"/>
      <c r="O28" t="s">
        <v>526</v>
      </c>
      <c r="Q28" s="152"/>
      <c r="U28"/>
      <c r="W28" s="109"/>
    </row>
    <row r="29" spans="1:24">
      <c r="A29" s="343"/>
      <c r="Q29" s="344"/>
      <c r="U29"/>
      <c r="W29" s="109"/>
    </row>
    <row r="30" spans="1:24">
      <c r="A30" s="343"/>
      <c r="O30" s="344"/>
    </row>
    <row r="31" spans="1:24">
      <c r="A31" s="343"/>
      <c r="O31" s="344"/>
    </row>
    <row r="32" spans="1:24">
      <c r="A32" s="343"/>
      <c r="O32" s="344"/>
    </row>
    <row r="33" spans="1:15">
      <c r="A33" s="343"/>
      <c r="O33" s="344"/>
    </row>
    <row r="34" spans="1:15">
      <c r="A34" s="343"/>
      <c r="O34" s="343"/>
    </row>
    <row r="35" spans="1:15">
      <c r="A35" s="343"/>
    </row>
    <row r="36" spans="1:15">
      <c r="A36" s="343"/>
    </row>
    <row r="37" spans="1:15">
      <c r="A37" s="343"/>
    </row>
    <row r="38" spans="1:15">
      <c r="A38" s="343"/>
    </row>
    <row r="39" spans="1:15">
      <c r="A39" s="343"/>
    </row>
    <row r="40" spans="1:15">
      <c r="A40" s="343"/>
    </row>
  </sheetData>
  <phoneticPr fontId="1" type="noConversion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O19" sqref="O19"/>
    </sheetView>
  </sheetViews>
  <sheetFormatPr defaultRowHeight="16.5"/>
  <cols>
    <col min="1" max="1" width="13.5" customWidth="1"/>
    <col min="2" max="2" width="14.25" customWidth="1"/>
    <col min="3" max="8" width="12.125" bestFit="1" customWidth="1"/>
    <col min="9" max="9" width="13.125" customWidth="1"/>
    <col min="10" max="10" width="9.25" customWidth="1"/>
    <col min="11" max="11" width="8.75" customWidth="1"/>
  </cols>
  <sheetData>
    <row r="1" spans="1:11">
      <c r="A1" s="453" t="s">
        <v>586</v>
      </c>
      <c r="B1" s="453" t="s">
        <v>585</v>
      </c>
    </row>
    <row r="4" spans="1:11">
      <c r="A4" s="194"/>
      <c r="B4" s="481" t="s">
        <v>555</v>
      </c>
      <c r="C4" s="464" t="s">
        <v>555</v>
      </c>
      <c r="D4" s="283" t="s">
        <v>555</v>
      </c>
      <c r="E4" s="283" t="s">
        <v>555</v>
      </c>
      <c r="F4" s="283" t="s">
        <v>555</v>
      </c>
      <c r="G4" s="283" t="s">
        <v>555</v>
      </c>
      <c r="H4" s="283" t="s">
        <v>556</v>
      </c>
      <c r="I4" s="482"/>
      <c r="J4" s="480" t="s">
        <v>566</v>
      </c>
      <c r="K4" s="480" t="s">
        <v>566</v>
      </c>
    </row>
    <row r="5" spans="1:11">
      <c r="A5" s="194"/>
      <c r="B5" s="470" t="s">
        <v>558</v>
      </c>
      <c r="C5" s="465" t="s">
        <v>559</v>
      </c>
      <c r="D5" s="454" t="s">
        <v>560</v>
      </c>
      <c r="E5" s="454" t="s">
        <v>561</v>
      </c>
      <c r="F5" s="454" t="s">
        <v>562</v>
      </c>
      <c r="G5" s="454" t="s">
        <v>563</v>
      </c>
      <c r="H5" s="455" t="s">
        <v>564</v>
      </c>
      <c r="I5" s="483"/>
      <c r="J5" s="454" t="s">
        <v>565</v>
      </c>
      <c r="K5" s="454" t="s">
        <v>576</v>
      </c>
    </row>
    <row r="6" spans="1:11">
      <c r="A6" s="194"/>
      <c r="B6" s="471" t="s">
        <v>587</v>
      </c>
      <c r="C6" s="466">
        <v>360000</v>
      </c>
      <c r="D6" s="459">
        <v>600000</v>
      </c>
      <c r="E6" s="459">
        <v>480000</v>
      </c>
      <c r="F6" s="459">
        <v>600000</v>
      </c>
      <c r="G6" s="459">
        <v>480000</v>
      </c>
      <c r="H6" s="459">
        <v>120000</v>
      </c>
      <c r="I6" s="484">
        <v>2760000</v>
      </c>
      <c r="K6" s="194"/>
    </row>
    <row r="7" spans="1:11">
      <c r="A7" s="194" t="s">
        <v>552</v>
      </c>
      <c r="B7" s="472" t="s">
        <v>541</v>
      </c>
      <c r="C7" s="467" t="s">
        <v>542</v>
      </c>
      <c r="D7" s="458" t="s">
        <v>543</v>
      </c>
      <c r="E7" s="458" t="s">
        <v>548</v>
      </c>
      <c r="F7" s="458" t="s">
        <v>543</v>
      </c>
      <c r="G7" s="458" t="s">
        <v>550</v>
      </c>
      <c r="H7" s="460" t="s">
        <v>541</v>
      </c>
      <c r="I7" s="483" t="s">
        <v>584</v>
      </c>
      <c r="J7" s="458"/>
      <c r="K7" s="460"/>
    </row>
    <row r="8" spans="1:11">
      <c r="A8" s="271" t="s">
        <v>557</v>
      </c>
      <c r="B8" s="473">
        <v>120000</v>
      </c>
      <c r="C8" s="468">
        <v>360000</v>
      </c>
      <c r="D8" s="461">
        <v>600000</v>
      </c>
      <c r="E8" s="457">
        <v>480000</v>
      </c>
      <c r="F8" s="457">
        <v>600000</v>
      </c>
      <c r="G8" s="457">
        <v>480000</v>
      </c>
      <c r="H8" s="457">
        <v>120000</v>
      </c>
      <c r="I8" s="485">
        <f>SUM(B8:H8)</f>
        <v>2760000</v>
      </c>
      <c r="J8" s="457"/>
      <c r="K8" s="457"/>
    </row>
    <row r="9" spans="1:11">
      <c r="A9" s="497" t="s">
        <v>553</v>
      </c>
      <c r="B9" s="474"/>
      <c r="C9" s="495">
        <v>31680</v>
      </c>
      <c r="D9" s="496">
        <v>52800</v>
      </c>
      <c r="E9" s="496">
        <v>42240</v>
      </c>
      <c r="F9" s="496">
        <v>52800</v>
      </c>
      <c r="G9" s="496">
        <v>42240</v>
      </c>
      <c r="H9" s="462"/>
      <c r="I9" s="486">
        <f>SUM(C9:H9)</f>
        <v>221760</v>
      </c>
      <c r="J9" s="463"/>
      <c r="K9" s="462"/>
    </row>
    <row r="10" spans="1:11">
      <c r="A10" s="194" t="s">
        <v>554</v>
      </c>
      <c r="B10" s="475"/>
      <c r="C10" s="468">
        <v>10000</v>
      </c>
      <c r="D10" s="461">
        <v>250000</v>
      </c>
      <c r="E10" s="461">
        <v>130000</v>
      </c>
      <c r="F10" s="461">
        <v>250000</v>
      </c>
      <c r="G10" s="461">
        <v>130000</v>
      </c>
      <c r="H10" s="461">
        <v>120000</v>
      </c>
      <c r="I10" s="478" t="s">
        <v>583</v>
      </c>
      <c r="J10" s="461"/>
      <c r="K10" s="461"/>
    </row>
    <row r="11" spans="1:11">
      <c r="A11" s="194"/>
      <c r="B11" s="475"/>
      <c r="C11" s="469"/>
      <c r="D11" s="456"/>
      <c r="E11" s="456"/>
      <c r="F11" s="456"/>
      <c r="G11" s="456"/>
      <c r="H11" s="490" t="s">
        <v>579</v>
      </c>
      <c r="I11" s="479"/>
      <c r="J11" s="489" t="s">
        <v>577</v>
      </c>
      <c r="K11" s="489" t="s">
        <v>578</v>
      </c>
    </row>
    <row r="13" spans="1:11">
      <c r="H13" s="491" t="s">
        <v>582</v>
      </c>
      <c r="I13" s="492"/>
    </row>
    <row r="14" spans="1:11">
      <c r="H14" s="494" t="s">
        <v>580</v>
      </c>
      <c r="I14" s="493" t="s">
        <v>581</v>
      </c>
    </row>
    <row r="18" spans="6:10">
      <c r="F18" s="487" t="s">
        <v>575</v>
      </c>
      <c r="G18" s="488">
        <v>890000</v>
      </c>
      <c r="H18" s="282">
        <v>230000</v>
      </c>
      <c r="I18" s="476" t="s">
        <v>567</v>
      </c>
      <c r="J18" s="477" t="s">
        <v>572</v>
      </c>
    </row>
    <row r="19" spans="6:10">
      <c r="F19" s="194"/>
      <c r="G19" s="282"/>
      <c r="H19" s="282">
        <v>350000</v>
      </c>
      <c r="I19" s="476" t="s">
        <v>568</v>
      </c>
      <c r="J19" s="477" t="s">
        <v>573</v>
      </c>
    </row>
    <row r="20" spans="6:10">
      <c r="F20" s="194"/>
      <c r="G20" s="282"/>
      <c r="H20" s="282">
        <v>120000</v>
      </c>
      <c r="I20" s="476" t="s">
        <v>569</v>
      </c>
      <c r="J20" s="477" t="s">
        <v>574</v>
      </c>
    </row>
    <row r="21" spans="6:10">
      <c r="F21" s="194"/>
      <c r="G21" s="282"/>
      <c r="H21" s="282">
        <v>120000</v>
      </c>
      <c r="I21" s="476" t="s">
        <v>570</v>
      </c>
      <c r="J21" s="477" t="s">
        <v>574</v>
      </c>
    </row>
    <row r="22" spans="6:10">
      <c r="F22" s="194"/>
      <c r="G22" s="282"/>
      <c r="H22" s="282">
        <v>70000</v>
      </c>
      <c r="I22" s="476" t="s">
        <v>571</v>
      </c>
      <c r="J22" s="477" t="s">
        <v>574</v>
      </c>
    </row>
  </sheetData>
  <phoneticPr fontId="1" type="noConversion"/>
  <pageMargins left="0" right="0" top="0.39370078740157483" bottom="0" header="0" footer="0"/>
  <pageSetup paperSize="9" orientation="landscape" horizontalDpi="0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2" zoomScaleNormal="100" workbookViewId="0">
      <selection activeCell="Y16" sqref="Y16"/>
    </sheetView>
  </sheetViews>
  <sheetFormatPr defaultRowHeight="16.5"/>
  <cols>
    <col min="30" max="30" width="9" customWidth="1"/>
  </cols>
  <sheetData/>
  <phoneticPr fontId="1" type="noConversion"/>
  <pageMargins left="0.25" right="0.25" top="0.75" bottom="0.75" header="0.3" footer="0.3"/>
  <pageSetup paperSize="9"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view="pageBreakPreview" zoomScale="115" zoomScaleNormal="100" zoomScaleSheetLayoutView="115" workbookViewId="0">
      <selection activeCell="O10" sqref="O10"/>
    </sheetView>
  </sheetViews>
  <sheetFormatPr defaultRowHeight="16.5"/>
  <cols>
    <col min="1" max="1" width="2.875" style="273" customWidth="1"/>
    <col min="2" max="2" width="7.625" customWidth="1"/>
    <col min="3" max="20" width="4.625" customWidth="1"/>
  </cols>
  <sheetData>
    <row r="1" spans="1:20" ht="9" customHeight="1"/>
    <row r="2" spans="1:20" ht="32.25" customHeight="1">
      <c r="A2" s="271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</row>
    <row r="3" spans="1:20" ht="15" customHeight="1">
      <c r="A3" s="272">
        <v>1</v>
      </c>
      <c r="B3" s="268" t="s">
        <v>252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</row>
    <row r="4" spans="1:20" ht="15" customHeight="1">
      <c r="A4" s="272">
        <v>2</v>
      </c>
      <c r="B4" s="268" t="s">
        <v>492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</row>
    <row r="5" spans="1:20" ht="15" customHeight="1">
      <c r="A5" s="272">
        <v>3</v>
      </c>
      <c r="B5" s="268" t="s">
        <v>253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</row>
    <row r="6" spans="1:20" ht="15" customHeight="1">
      <c r="A6" s="272">
        <v>4</v>
      </c>
      <c r="B6" s="270" t="s">
        <v>254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</row>
    <row r="7" spans="1:20" ht="15" customHeight="1">
      <c r="A7" s="272">
        <v>5</v>
      </c>
      <c r="B7" s="268" t="s">
        <v>255</v>
      </c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</row>
    <row r="8" spans="1:20" ht="15" customHeight="1">
      <c r="A8" s="272">
        <v>6</v>
      </c>
      <c r="B8" s="268" t="s">
        <v>256</v>
      </c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</row>
    <row r="9" spans="1:20" ht="15" customHeight="1">
      <c r="A9" s="272">
        <v>7</v>
      </c>
      <c r="B9" s="268" t="s">
        <v>258</v>
      </c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</row>
    <row r="10" spans="1:20" ht="15" customHeight="1">
      <c r="A10" s="272">
        <v>8</v>
      </c>
      <c r="B10" s="268" t="s">
        <v>260</v>
      </c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</row>
    <row r="11" spans="1:20" ht="15" customHeight="1">
      <c r="A11" s="272">
        <v>9</v>
      </c>
      <c r="B11" s="268" t="s">
        <v>261</v>
      </c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</row>
    <row r="12" spans="1:20" ht="15" customHeight="1">
      <c r="A12" s="272">
        <v>10</v>
      </c>
      <c r="B12" s="268" t="s">
        <v>246</v>
      </c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</row>
    <row r="13" spans="1:20" ht="15" customHeight="1">
      <c r="A13" s="272">
        <v>11</v>
      </c>
      <c r="B13" s="268" t="s">
        <v>251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</row>
    <row r="14" spans="1:20" ht="15" customHeight="1">
      <c r="A14" s="272">
        <v>12</v>
      </c>
      <c r="B14" s="268" t="s">
        <v>248</v>
      </c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</row>
    <row r="15" spans="1:20" ht="15" customHeight="1">
      <c r="A15" s="272">
        <v>13</v>
      </c>
      <c r="B15" s="268" t="s">
        <v>249</v>
      </c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</row>
    <row r="16" spans="1:20" ht="15" customHeight="1">
      <c r="A16" s="272">
        <v>14</v>
      </c>
      <c r="B16" s="268" t="s">
        <v>263</v>
      </c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</row>
    <row r="17" spans="1:20" ht="15" customHeight="1">
      <c r="A17" s="272">
        <v>15</v>
      </c>
      <c r="B17" s="268" t="s">
        <v>348</v>
      </c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</row>
    <row r="18" spans="1:20" ht="15" customHeight="1">
      <c r="A18" s="272">
        <v>16</v>
      </c>
      <c r="B18" s="268" t="s">
        <v>265</v>
      </c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</row>
    <row r="19" spans="1:20" ht="15" customHeight="1" thickBot="1">
      <c r="A19" s="272">
        <v>17</v>
      </c>
      <c r="B19" s="274" t="s">
        <v>266</v>
      </c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277"/>
      <c r="R19" s="277"/>
      <c r="S19" s="277"/>
      <c r="T19" s="277"/>
    </row>
    <row r="20" spans="1:20" ht="15" customHeight="1">
      <c r="A20" s="332">
        <v>1</v>
      </c>
      <c r="B20" s="275" t="s">
        <v>247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199"/>
      <c r="R20" s="199"/>
      <c r="S20" s="199"/>
      <c r="T20" s="199"/>
    </row>
    <row r="21" spans="1:20" ht="15" customHeight="1">
      <c r="A21" s="333">
        <v>2</v>
      </c>
      <c r="B21" s="269" t="s">
        <v>257</v>
      </c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</row>
    <row r="22" spans="1:20" ht="15" customHeight="1">
      <c r="A22" s="333">
        <v>3</v>
      </c>
      <c r="B22" s="269" t="s">
        <v>262</v>
      </c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</row>
    <row r="23" spans="1:20" ht="15" customHeight="1">
      <c r="A23" s="333">
        <v>4</v>
      </c>
      <c r="B23" s="269" t="s">
        <v>493</v>
      </c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</row>
    <row r="24" spans="1:20" ht="15" customHeight="1">
      <c r="A24" s="333">
        <v>5</v>
      </c>
      <c r="B24" s="269" t="s">
        <v>264</v>
      </c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</row>
    <row r="25" spans="1:20" ht="12" customHeight="1"/>
  </sheetData>
  <sortState ref="C2:C24">
    <sortCondition ref="C1"/>
  </sortState>
  <phoneticPr fontId="1" type="noConversion"/>
  <pageMargins left="0.11811023622047245" right="0.11811023622047245" top="0.15748031496062992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C9" sqref="C9"/>
    </sheetView>
  </sheetViews>
  <sheetFormatPr defaultRowHeight="20.25"/>
  <cols>
    <col min="1" max="1" width="9.875" style="38" bestFit="1" customWidth="1"/>
    <col min="2" max="2" width="37" style="38" bestFit="1" customWidth="1"/>
    <col min="3" max="5" width="20.625" style="38" customWidth="1"/>
    <col min="6" max="6" width="21.5" style="38" customWidth="1"/>
    <col min="7" max="7" width="37.5" style="38" customWidth="1"/>
    <col min="8" max="8" width="15" style="38" customWidth="1"/>
    <col min="9" max="9" width="17.125" style="38" customWidth="1"/>
    <col min="10" max="10" width="17.875" style="38" customWidth="1"/>
    <col min="11" max="11" width="26" style="38" customWidth="1"/>
    <col min="12" max="16384" width="9" style="38"/>
  </cols>
  <sheetData>
    <row r="1" spans="1:12">
      <c r="A1" s="358" t="s">
        <v>43</v>
      </c>
      <c r="B1" s="358"/>
      <c r="C1" s="358"/>
      <c r="D1" s="358"/>
      <c r="E1" s="358"/>
      <c r="F1" s="37"/>
      <c r="G1" s="81"/>
      <c r="H1" s="81"/>
      <c r="I1" s="81"/>
      <c r="J1" s="81"/>
    </row>
    <row r="2" spans="1:12" ht="21.95" customHeight="1" thickBot="1">
      <c r="A2" s="59"/>
      <c r="B2" s="59" t="s">
        <v>40</v>
      </c>
      <c r="C2" s="86" t="s">
        <v>41</v>
      </c>
      <c r="D2" s="93" t="s">
        <v>42</v>
      </c>
      <c r="E2" s="59" t="s">
        <v>52</v>
      </c>
      <c r="F2" s="80"/>
      <c r="G2" s="39" t="s">
        <v>88</v>
      </c>
      <c r="H2" s="39" t="s">
        <v>90</v>
      </c>
      <c r="I2" s="39" t="s">
        <v>89</v>
      </c>
      <c r="J2" s="39" t="s">
        <v>87</v>
      </c>
    </row>
    <row r="3" spans="1:12" ht="21.95" customHeight="1">
      <c r="A3" s="63"/>
      <c r="B3" s="64" t="s">
        <v>51</v>
      </c>
      <c r="C3" s="87">
        <v>1300000</v>
      </c>
      <c r="D3" s="94"/>
      <c r="E3" s="65">
        <v>1300000</v>
      </c>
      <c r="F3" s="37" t="s">
        <v>53</v>
      </c>
      <c r="G3" s="99" t="s">
        <v>51</v>
      </c>
      <c r="H3" s="100">
        <v>1300000</v>
      </c>
      <c r="I3" s="100"/>
      <c r="J3" s="100">
        <v>1300000</v>
      </c>
    </row>
    <row r="4" spans="1:12" ht="21.95" customHeight="1">
      <c r="A4" s="66">
        <v>45006</v>
      </c>
      <c r="B4" s="67" t="s">
        <v>50</v>
      </c>
      <c r="C4" s="88">
        <v>260000</v>
      </c>
      <c r="D4" s="95"/>
      <c r="E4" s="68">
        <f>E3+C4</f>
        <v>1560000</v>
      </c>
      <c r="F4" s="37" t="s">
        <v>53</v>
      </c>
      <c r="G4" s="99" t="s">
        <v>50</v>
      </c>
      <c r="H4" s="100">
        <v>260000</v>
      </c>
      <c r="I4" s="100"/>
      <c r="J4" s="100">
        <f>J3+H4</f>
        <v>1560000</v>
      </c>
    </row>
    <row r="5" spans="1:12" ht="21.95" customHeight="1">
      <c r="A5" s="66">
        <v>45036</v>
      </c>
      <c r="B5" s="67" t="s">
        <v>45</v>
      </c>
      <c r="C5" s="88"/>
      <c r="D5" s="95">
        <v>40590</v>
      </c>
      <c r="E5" s="68">
        <f t="shared" ref="E5:E11" si="0">E4-D5</f>
        <v>1519410</v>
      </c>
      <c r="F5" s="37" t="s">
        <v>53</v>
      </c>
      <c r="G5" s="99" t="s">
        <v>49</v>
      </c>
      <c r="H5" s="100"/>
      <c r="I5" s="100">
        <v>1200000</v>
      </c>
      <c r="J5" s="101">
        <f>J4-I5</f>
        <v>360000</v>
      </c>
    </row>
    <row r="6" spans="1:12" ht="21.95" customHeight="1">
      <c r="A6" s="66">
        <v>45056</v>
      </c>
      <c r="B6" s="69" t="s">
        <v>44</v>
      </c>
      <c r="C6" s="88"/>
      <c r="D6" s="95">
        <v>92170</v>
      </c>
      <c r="E6" s="68">
        <f t="shared" si="0"/>
        <v>1427240</v>
      </c>
      <c r="F6" s="37" t="s">
        <v>53</v>
      </c>
      <c r="G6" s="359"/>
      <c r="H6" s="360"/>
      <c r="I6" s="360"/>
      <c r="J6" s="361"/>
    </row>
    <row r="7" spans="1:12" ht="21.95" customHeight="1">
      <c r="A7" s="66">
        <v>45110</v>
      </c>
      <c r="B7" s="70" t="s">
        <v>54</v>
      </c>
      <c r="C7" s="88"/>
      <c r="D7" s="95">
        <v>39600</v>
      </c>
      <c r="E7" s="68">
        <f t="shared" si="0"/>
        <v>1387640</v>
      </c>
      <c r="F7" s="37" t="s">
        <v>53</v>
      </c>
      <c r="G7" s="103" t="s">
        <v>100</v>
      </c>
      <c r="H7" s="108">
        <v>360000</v>
      </c>
      <c r="I7" s="84"/>
      <c r="J7" s="83"/>
    </row>
    <row r="8" spans="1:12" ht="21.95" customHeight="1">
      <c r="A8" s="66">
        <v>45119</v>
      </c>
      <c r="B8" s="67" t="s">
        <v>46</v>
      </c>
      <c r="C8" s="88"/>
      <c r="D8" s="95">
        <v>17000</v>
      </c>
      <c r="E8" s="68">
        <f t="shared" si="0"/>
        <v>1370640</v>
      </c>
      <c r="F8" s="37" t="s">
        <v>53</v>
      </c>
      <c r="G8" s="42" t="s">
        <v>98</v>
      </c>
      <c r="H8" s="81"/>
      <c r="I8" s="41">
        <v>12550</v>
      </c>
      <c r="J8" s="82">
        <f>J5-I8</f>
        <v>347450</v>
      </c>
      <c r="L8" s="102"/>
    </row>
    <row r="9" spans="1:12" ht="21.95" customHeight="1">
      <c r="A9" s="66">
        <v>45204</v>
      </c>
      <c r="B9" s="69" t="s">
        <v>44</v>
      </c>
      <c r="C9" s="88"/>
      <c r="D9" s="95">
        <v>149920</v>
      </c>
      <c r="E9" s="68">
        <f t="shared" si="0"/>
        <v>1220720</v>
      </c>
      <c r="F9" s="37" t="s">
        <v>53</v>
      </c>
      <c r="G9" s="104" t="s">
        <v>96</v>
      </c>
      <c r="H9" s="83"/>
      <c r="I9" s="83">
        <v>40590</v>
      </c>
      <c r="J9" s="83">
        <f t="shared" ref="J9:J22" si="1">J8-I9</f>
        <v>306860</v>
      </c>
    </row>
    <row r="10" spans="1:12" ht="21.95" customHeight="1">
      <c r="A10" s="66">
        <v>45223</v>
      </c>
      <c r="B10" s="67" t="s">
        <v>47</v>
      </c>
      <c r="C10" s="88"/>
      <c r="D10" s="95">
        <v>20000</v>
      </c>
      <c r="E10" s="68">
        <f t="shared" si="0"/>
        <v>1200720</v>
      </c>
      <c r="F10" s="37" t="s">
        <v>53</v>
      </c>
      <c r="G10" s="105" t="s">
        <v>101</v>
      </c>
      <c r="H10" s="83"/>
      <c r="I10" s="83">
        <v>92170</v>
      </c>
      <c r="J10" s="83">
        <f t="shared" si="1"/>
        <v>214690</v>
      </c>
    </row>
    <row r="11" spans="1:12" ht="21.95" customHeight="1">
      <c r="A11" s="66" t="s">
        <v>48</v>
      </c>
      <c r="B11" s="67" t="s">
        <v>49</v>
      </c>
      <c r="C11" s="88"/>
      <c r="D11" s="95">
        <v>1200000</v>
      </c>
      <c r="E11" s="68">
        <f t="shared" si="0"/>
        <v>720</v>
      </c>
      <c r="F11" s="37" t="s">
        <v>53</v>
      </c>
      <c r="G11" s="42" t="s">
        <v>95</v>
      </c>
      <c r="H11" s="81"/>
      <c r="I11" s="41">
        <v>15300</v>
      </c>
      <c r="J11" s="82">
        <f t="shared" si="1"/>
        <v>199390</v>
      </c>
    </row>
    <row r="12" spans="1:12" ht="21.95" customHeight="1" thickBot="1">
      <c r="A12" s="71" t="s">
        <v>55</v>
      </c>
      <c r="B12" s="72" t="s">
        <v>56</v>
      </c>
      <c r="C12" s="89">
        <v>358</v>
      </c>
      <c r="D12" s="96"/>
      <c r="E12" s="73">
        <f>C12+E11</f>
        <v>1078</v>
      </c>
      <c r="F12" s="37" t="s">
        <v>53</v>
      </c>
      <c r="G12" s="105" t="s">
        <v>97</v>
      </c>
      <c r="H12" s="83"/>
      <c r="I12" s="83">
        <v>19800</v>
      </c>
      <c r="J12" s="83">
        <f t="shared" si="1"/>
        <v>179590</v>
      </c>
    </row>
    <row r="13" spans="1:12" ht="21.95" customHeight="1">
      <c r="A13" s="75"/>
      <c r="B13" s="76"/>
      <c r="C13" s="90"/>
      <c r="D13" s="97"/>
      <c r="E13" s="77"/>
      <c r="F13" s="37"/>
      <c r="G13" s="104" t="s">
        <v>91</v>
      </c>
      <c r="H13" s="83"/>
      <c r="I13" s="83">
        <v>17000</v>
      </c>
      <c r="J13" s="83">
        <f t="shared" si="1"/>
        <v>162590</v>
      </c>
    </row>
    <row r="14" spans="1:12" ht="21.95" customHeight="1">
      <c r="A14" s="75"/>
      <c r="B14" s="76"/>
      <c r="C14" s="90"/>
      <c r="D14" s="97"/>
      <c r="E14" s="77"/>
      <c r="F14" s="37"/>
      <c r="G14" s="104" t="s">
        <v>102</v>
      </c>
      <c r="H14" s="83"/>
      <c r="I14" s="83">
        <v>16800</v>
      </c>
      <c r="J14" s="83">
        <f t="shared" si="1"/>
        <v>145790</v>
      </c>
    </row>
    <row r="15" spans="1:12" ht="21.95" customHeight="1">
      <c r="A15" s="60"/>
      <c r="B15" s="61"/>
      <c r="C15" s="91"/>
      <c r="D15" s="98"/>
      <c r="E15" s="62"/>
      <c r="F15" s="37"/>
      <c r="G15" s="42" t="s">
        <v>81</v>
      </c>
      <c r="H15" s="81"/>
      <c r="I15" s="41">
        <v>20000</v>
      </c>
      <c r="J15" s="82">
        <f t="shared" si="1"/>
        <v>125790</v>
      </c>
    </row>
    <row r="16" spans="1:12" ht="21.95" customHeight="1">
      <c r="A16" s="40"/>
      <c r="B16" s="42" t="s">
        <v>77</v>
      </c>
      <c r="C16" s="92">
        <v>19800</v>
      </c>
      <c r="D16" s="85"/>
      <c r="E16" s="41"/>
      <c r="F16" s="78">
        <v>40590</v>
      </c>
      <c r="G16" s="42" t="s">
        <v>94</v>
      </c>
      <c r="H16" s="81"/>
      <c r="I16" s="41">
        <v>19900</v>
      </c>
      <c r="J16" s="82">
        <f t="shared" si="1"/>
        <v>105890</v>
      </c>
    </row>
    <row r="17" spans="1:10" ht="21.95" customHeight="1">
      <c r="A17" s="40"/>
      <c r="B17" s="42" t="s">
        <v>78</v>
      </c>
      <c r="C17" s="92">
        <v>149920</v>
      </c>
      <c r="D17" s="85"/>
      <c r="E17" s="41"/>
      <c r="F17" s="78">
        <v>92170</v>
      </c>
      <c r="G17" s="74" t="s">
        <v>93</v>
      </c>
      <c r="H17" s="81"/>
      <c r="I17" s="41">
        <v>22900</v>
      </c>
      <c r="J17" s="82">
        <f t="shared" si="1"/>
        <v>82990</v>
      </c>
    </row>
    <row r="18" spans="1:10" ht="21.95" customHeight="1">
      <c r="A18" s="40"/>
      <c r="B18" s="42" t="s">
        <v>79</v>
      </c>
      <c r="C18" s="92">
        <v>20000</v>
      </c>
      <c r="D18" s="85"/>
      <c r="E18" s="41"/>
      <c r="F18" s="78">
        <v>19800</v>
      </c>
      <c r="G18" s="74" t="s">
        <v>92</v>
      </c>
      <c r="H18" s="81"/>
      <c r="I18" s="41">
        <v>17000</v>
      </c>
      <c r="J18" s="82">
        <f t="shared" si="1"/>
        <v>65990</v>
      </c>
    </row>
    <row r="19" spans="1:10" ht="21.95" customHeight="1">
      <c r="A19" s="40"/>
      <c r="B19" s="42" t="s">
        <v>80</v>
      </c>
      <c r="C19" s="92"/>
      <c r="D19" s="85">
        <v>13300</v>
      </c>
      <c r="E19" s="41"/>
      <c r="F19" s="78">
        <v>17000</v>
      </c>
      <c r="G19" s="74" t="s">
        <v>113</v>
      </c>
      <c r="H19" s="81"/>
      <c r="I19" s="41">
        <v>4340</v>
      </c>
      <c r="J19" s="82">
        <f t="shared" si="1"/>
        <v>61650</v>
      </c>
    </row>
    <row r="20" spans="1:10" ht="21.95" customHeight="1">
      <c r="A20" s="40"/>
      <c r="B20" s="42" t="s">
        <v>82</v>
      </c>
      <c r="C20" s="92"/>
      <c r="D20" s="85">
        <v>12550</v>
      </c>
      <c r="E20" s="41"/>
      <c r="F20" s="41">
        <v>13300</v>
      </c>
      <c r="G20" s="74" t="s">
        <v>114</v>
      </c>
      <c r="H20" s="81"/>
      <c r="I20" s="41">
        <v>15000</v>
      </c>
      <c r="J20" s="82">
        <f t="shared" si="1"/>
        <v>46650</v>
      </c>
    </row>
    <row r="21" spans="1:10" ht="21.95" customHeight="1">
      <c r="A21" s="40"/>
      <c r="B21" s="42" t="s">
        <v>81</v>
      </c>
      <c r="C21" s="92"/>
      <c r="D21" s="85">
        <v>20000</v>
      </c>
      <c r="E21" s="41"/>
      <c r="F21" s="41">
        <v>12550</v>
      </c>
      <c r="G21" s="74" t="s">
        <v>99</v>
      </c>
      <c r="H21" s="81"/>
      <c r="I21" s="41">
        <v>6000</v>
      </c>
      <c r="J21" s="82">
        <f t="shared" si="1"/>
        <v>40650</v>
      </c>
    </row>
    <row r="22" spans="1:10" ht="21.95" customHeight="1">
      <c r="A22" s="40"/>
      <c r="B22" s="42" t="s">
        <v>84</v>
      </c>
      <c r="C22" s="92"/>
      <c r="D22" s="85">
        <v>15300</v>
      </c>
      <c r="E22" s="41"/>
      <c r="F22" s="41">
        <v>20000</v>
      </c>
      <c r="G22" s="74" t="s">
        <v>115</v>
      </c>
      <c r="H22" s="81"/>
      <c r="I22" s="41">
        <v>30000</v>
      </c>
      <c r="J22" s="82">
        <f t="shared" si="1"/>
        <v>10650</v>
      </c>
    </row>
    <row r="23" spans="1:10" ht="21.95" customHeight="1">
      <c r="A23" s="40"/>
      <c r="B23" s="42" t="s">
        <v>85</v>
      </c>
      <c r="C23" s="92"/>
      <c r="D23" s="85">
        <v>19900</v>
      </c>
      <c r="E23" s="41"/>
      <c r="F23" s="41">
        <v>15300</v>
      </c>
      <c r="G23" s="81"/>
      <c r="H23" s="81"/>
      <c r="I23" s="106">
        <f>SUM(I8:I22)</f>
        <v>349350</v>
      </c>
      <c r="J23" s="107">
        <f>H7-I23</f>
        <v>10650</v>
      </c>
    </row>
    <row r="24" spans="1:10" ht="21.95" customHeight="1">
      <c r="A24" s="40"/>
      <c r="B24" s="74" t="s">
        <v>83</v>
      </c>
      <c r="C24" s="92"/>
      <c r="D24" s="85">
        <v>22900</v>
      </c>
      <c r="E24" s="41"/>
      <c r="F24" s="41">
        <v>19900</v>
      </c>
    </row>
    <row r="25" spans="1:10" ht="21.95" customHeight="1">
      <c r="A25" s="40"/>
      <c r="B25" s="42"/>
      <c r="C25" s="41">
        <f>SUM(C16:C24)</f>
        <v>189720</v>
      </c>
      <c r="D25" s="85">
        <f>SUM(D16:D24)</f>
        <v>103950</v>
      </c>
      <c r="E25" s="41">
        <f>C25-D25</f>
        <v>85770</v>
      </c>
      <c r="F25" s="41">
        <v>22900</v>
      </c>
    </row>
    <row r="26" spans="1:10" ht="21.95" customHeight="1">
      <c r="A26" s="40"/>
      <c r="B26" s="42"/>
      <c r="C26" s="41"/>
      <c r="D26" s="85">
        <f>SUM(D19:D25)</f>
        <v>207900</v>
      </c>
      <c r="E26" s="41"/>
      <c r="F26" s="79">
        <f>SUM(F16:F25)</f>
        <v>273510</v>
      </c>
    </row>
    <row r="27" spans="1:10" ht="21.95" customHeight="1">
      <c r="A27" s="40"/>
      <c r="B27" s="42"/>
      <c r="C27" s="41"/>
      <c r="D27" s="41"/>
      <c r="E27" s="41"/>
      <c r="F27" s="43" t="s">
        <v>86</v>
      </c>
    </row>
    <row r="28" spans="1:10" ht="21.95" customHeight="1">
      <c r="A28" s="40"/>
      <c r="B28" s="42"/>
      <c r="C28" s="41"/>
      <c r="D28" s="41"/>
      <c r="E28" s="41"/>
      <c r="F28" s="37"/>
    </row>
    <row r="29" spans="1:10" ht="21.95" customHeight="1">
      <c r="A29" s="40"/>
      <c r="B29" s="42"/>
      <c r="C29" s="41"/>
      <c r="D29" s="41"/>
      <c r="E29" s="41"/>
      <c r="F29" s="43"/>
    </row>
    <row r="30" spans="1:10" ht="21.95" customHeight="1">
      <c r="A30" s="40"/>
      <c r="B30" s="42"/>
      <c r="C30" s="41"/>
      <c r="D30" s="41"/>
      <c r="E30" s="41"/>
      <c r="F30" s="37"/>
    </row>
    <row r="31" spans="1:10">
      <c r="A31" s="40"/>
      <c r="B31" s="42"/>
      <c r="C31" s="41">
        <f>SUM(C3:C30)</f>
        <v>1939798</v>
      </c>
      <c r="D31" s="41">
        <f>SUM(D3:D30)</f>
        <v>1975080</v>
      </c>
      <c r="E31" s="41">
        <f>C31-D31</f>
        <v>-35282</v>
      </c>
    </row>
    <row r="32" spans="1:10">
      <c r="A32" s="48"/>
      <c r="B32" s="49" t="s">
        <v>57</v>
      </c>
      <c r="C32" s="50">
        <v>260000</v>
      </c>
      <c r="D32" s="50">
        <v>0</v>
      </c>
      <c r="E32" s="50">
        <v>260000</v>
      </c>
    </row>
    <row r="33" spans="1:6">
      <c r="A33" s="48"/>
      <c r="B33" s="49" t="s">
        <v>58</v>
      </c>
      <c r="C33" s="50">
        <v>1300000</v>
      </c>
      <c r="D33" s="50">
        <v>0</v>
      </c>
      <c r="E33" s="50">
        <v>1560000</v>
      </c>
    </row>
    <row r="34" spans="1:6">
      <c r="A34" s="48"/>
      <c r="B34" s="49" t="s">
        <v>59</v>
      </c>
      <c r="C34" s="50">
        <v>0</v>
      </c>
      <c r="D34" s="50">
        <v>40590</v>
      </c>
      <c r="E34" s="50">
        <v>1519410</v>
      </c>
    </row>
    <row r="35" spans="1:6" ht="21.95" customHeight="1">
      <c r="A35" s="48"/>
      <c r="B35" s="49" t="s">
        <v>61</v>
      </c>
      <c r="C35" s="50">
        <v>0</v>
      </c>
      <c r="D35" s="50">
        <v>92170</v>
      </c>
      <c r="E35" s="50">
        <v>1307240</v>
      </c>
      <c r="F35" s="37"/>
    </row>
    <row r="36" spans="1:6" ht="21.95" customHeight="1">
      <c r="A36" s="51"/>
      <c r="B36" s="49" t="s">
        <v>61</v>
      </c>
      <c r="C36" s="50">
        <v>0</v>
      </c>
      <c r="D36" s="50">
        <v>39600</v>
      </c>
      <c r="E36" s="50">
        <v>787834</v>
      </c>
      <c r="F36" s="37"/>
    </row>
    <row r="37" spans="1:6" ht="21.95" customHeight="1">
      <c r="A37" s="51"/>
      <c r="B37" s="49" t="s">
        <v>68</v>
      </c>
      <c r="C37" s="50">
        <v>0</v>
      </c>
      <c r="D37" s="50">
        <v>17000</v>
      </c>
      <c r="E37" s="50">
        <v>770834</v>
      </c>
      <c r="F37" s="37"/>
    </row>
    <row r="38" spans="1:6" ht="21.95" customHeight="1">
      <c r="A38" s="52"/>
      <c r="B38" s="49" t="s">
        <v>61</v>
      </c>
      <c r="C38" s="50">
        <v>0</v>
      </c>
      <c r="D38" s="50">
        <v>149920</v>
      </c>
      <c r="E38" s="50">
        <v>261078</v>
      </c>
      <c r="F38" s="37"/>
    </row>
    <row r="39" spans="1:6" ht="21.95" customHeight="1">
      <c r="A39" s="52"/>
      <c r="B39" s="49" t="s">
        <v>74</v>
      </c>
      <c r="C39" s="50"/>
      <c r="D39" s="50">
        <v>20000</v>
      </c>
      <c r="E39" s="50"/>
      <c r="F39" s="37"/>
    </row>
    <row r="40" spans="1:6" ht="21.95" customHeight="1">
      <c r="A40" s="52"/>
      <c r="B40" s="49"/>
      <c r="C40" s="50"/>
      <c r="D40" s="50"/>
      <c r="E40" s="50"/>
    </row>
    <row r="41" spans="1:6">
      <c r="B41" s="44"/>
      <c r="C41" s="45"/>
      <c r="D41" s="45"/>
      <c r="E41" s="45"/>
    </row>
    <row r="42" spans="1:6">
      <c r="A42" s="53"/>
      <c r="B42" s="54" t="s">
        <v>60</v>
      </c>
      <c r="C42" s="55">
        <v>0</v>
      </c>
      <c r="D42" s="55">
        <v>120000</v>
      </c>
      <c r="E42" s="55">
        <v>1399410</v>
      </c>
    </row>
    <row r="43" spans="1:6">
      <c r="A43" s="53"/>
      <c r="B43" s="54" t="s">
        <v>62</v>
      </c>
      <c r="C43" s="55">
        <v>0</v>
      </c>
      <c r="D43" s="55">
        <v>218880</v>
      </c>
      <c r="E43" s="55">
        <v>1088360</v>
      </c>
    </row>
    <row r="44" spans="1:6">
      <c r="A44" s="53"/>
      <c r="B44" s="54" t="s">
        <v>63</v>
      </c>
      <c r="C44" s="55">
        <v>0</v>
      </c>
      <c r="D44" s="55">
        <v>19200</v>
      </c>
      <c r="E44" s="55">
        <v>1069160</v>
      </c>
    </row>
    <row r="45" spans="1:6">
      <c r="A45" s="53"/>
      <c r="B45" s="54" t="s">
        <v>64</v>
      </c>
      <c r="C45" s="55">
        <v>0</v>
      </c>
      <c r="D45" s="55">
        <v>1920</v>
      </c>
      <c r="E45" s="55">
        <v>1067240</v>
      </c>
    </row>
    <row r="46" spans="1:6">
      <c r="A46" s="56"/>
      <c r="B46" s="54" t="s">
        <v>66</v>
      </c>
      <c r="C46" s="55">
        <v>0</v>
      </c>
      <c r="D46" s="55">
        <v>218880</v>
      </c>
      <c r="E46" s="55">
        <v>848554</v>
      </c>
    </row>
    <row r="47" spans="1:6">
      <c r="A47" s="56"/>
      <c r="B47" s="54" t="s">
        <v>67</v>
      </c>
      <c r="C47" s="55">
        <v>0</v>
      </c>
      <c r="D47" s="55">
        <v>19200</v>
      </c>
      <c r="E47" s="55">
        <v>829354</v>
      </c>
    </row>
    <row r="48" spans="1:6" ht="21.95" customHeight="1">
      <c r="A48" s="56"/>
      <c r="B48" s="54" t="s">
        <v>64</v>
      </c>
      <c r="C48" s="55">
        <v>0</v>
      </c>
      <c r="D48" s="55">
        <v>1920</v>
      </c>
      <c r="E48" s="55">
        <v>827434</v>
      </c>
      <c r="F48" s="37"/>
    </row>
    <row r="49" spans="1:5">
      <c r="A49" s="57"/>
      <c r="B49" s="54" t="s">
        <v>69</v>
      </c>
      <c r="C49" s="55">
        <v>0</v>
      </c>
      <c r="D49" s="55">
        <v>120000</v>
      </c>
      <c r="E49" s="55">
        <v>650834</v>
      </c>
    </row>
    <row r="50" spans="1:5">
      <c r="A50" s="58"/>
      <c r="B50" s="54" t="s">
        <v>70</v>
      </c>
      <c r="C50" s="55">
        <v>0</v>
      </c>
      <c r="D50" s="55">
        <v>120000</v>
      </c>
      <c r="E50" s="55">
        <v>530834</v>
      </c>
    </row>
    <row r="51" spans="1:5">
      <c r="A51" s="58"/>
      <c r="B51" s="54" t="s">
        <v>72</v>
      </c>
      <c r="C51" s="55">
        <v>0</v>
      </c>
      <c r="D51" s="55">
        <v>120000</v>
      </c>
      <c r="E51" s="55">
        <v>410998</v>
      </c>
    </row>
    <row r="52" spans="1:5">
      <c r="A52" s="58"/>
      <c r="B52" s="54" t="s">
        <v>75</v>
      </c>
      <c r="C52" s="55"/>
      <c r="D52" s="55">
        <v>120000</v>
      </c>
      <c r="E52" s="55"/>
    </row>
    <row r="53" spans="1:5">
      <c r="A53" s="58"/>
      <c r="B53" s="54" t="s">
        <v>76</v>
      </c>
      <c r="C53" s="55"/>
      <c r="D53" s="55">
        <v>120000</v>
      </c>
      <c r="E53" s="55"/>
    </row>
    <row r="54" spans="1:5">
      <c r="A54" s="58"/>
      <c r="B54" s="54"/>
      <c r="C54" s="55"/>
      <c r="D54" s="55"/>
      <c r="E54" s="55"/>
    </row>
    <row r="55" spans="1:5">
      <c r="A55" s="40"/>
      <c r="B55" s="44" t="s">
        <v>65</v>
      </c>
      <c r="C55" s="45">
        <v>194</v>
      </c>
      <c r="D55" s="45">
        <v>0</v>
      </c>
      <c r="E55" s="45">
        <v>1067434</v>
      </c>
    </row>
    <row r="56" spans="1:5">
      <c r="B56" s="44" t="s">
        <v>71</v>
      </c>
      <c r="C56" s="45">
        <v>164</v>
      </c>
      <c r="D56" s="45">
        <v>0</v>
      </c>
      <c r="E56" s="45">
        <v>530998</v>
      </c>
    </row>
    <row r="57" spans="1:5">
      <c r="B57" s="44"/>
      <c r="C57" s="45"/>
      <c r="D57" s="45"/>
      <c r="E57" s="45"/>
    </row>
    <row r="58" spans="1:5">
      <c r="B58" s="46" t="s">
        <v>73</v>
      </c>
      <c r="C58" s="47">
        <f>SUM(C32:C56)</f>
        <v>1560358</v>
      </c>
      <c r="D58" s="47">
        <f>SUM(D32:D57)</f>
        <v>1559280</v>
      </c>
      <c r="E58" s="47">
        <f>C58-D58</f>
        <v>1078</v>
      </c>
    </row>
  </sheetData>
  <mergeCells count="2">
    <mergeCell ref="A1:E1"/>
    <mergeCell ref="G6:J6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workbookViewId="0">
      <selection activeCell="D29" sqref="D29"/>
    </sheetView>
  </sheetViews>
  <sheetFormatPr defaultRowHeight="16.5"/>
  <cols>
    <col min="1" max="1" width="5.125" customWidth="1"/>
    <col min="2" max="2" width="41.625" bestFit="1" customWidth="1"/>
    <col min="3" max="5" width="13.875" bestFit="1" customWidth="1"/>
  </cols>
  <sheetData>
    <row r="1" spans="2:5" ht="20.100000000000001" customHeight="1">
      <c r="B1" s="362" t="s">
        <v>126</v>
      </c>
      <c r="C1" s="363"/>
      <c r="D1" s="363"/>
      <c r="E1" s="364"/>
    </row>
    <row r="2" spans="2:5" ht="20.100000000000001" customHeight="1">
      <c r="B2" s="39" t="s">
        <v>40</v>
      </c>
      <c r="C2" s="39" t="s">
        <v>90</v>
      </c>
      <c r="D2" s="39" t="s">
        <v>89</v>
      </c>
      <c r="E2" s="39" t="s">
        <v>87</v>
      </c>
    </row>
    <row r="3" spans="2:5" ht="20.100000000000001" customHeight="1">
      <c r="B3" s="99" t="s">
        <v>51</v>
      </c>
      <c r="C3" s="100">
        <v>1300000</v>
      </c>
      <c r="D3" s="100"/>
      <c r="E3" s="100">
        <v>1300000</v>
      </c>
    </row>
    <row r="4" spans="2:5" ht="20.100000000000001" customHeight="1">
      <c r="B4" s="99" t="s">
        <v>50</v>
      </c>
      <c r="C4" s="100">
        <v>260000</v>
      </c>
      <c r="D4" s="100"/>
      <c r="E4" s="100">
        <f>E3+C4</f>
        <v>1560000</v>
      </c>
    </row>
    <row r="5" spans="2:5" ht="20.100000000000001" customHeight="1">
      <c r="B5" s="99" t="s">
        <v>49</v>
      </c>
      <c r="C5" s="100"/>
      <c r="D5" s="100">
        <v>1200000</v>
      </c>
      <c r="E5" s="108">
        <f>E4-D5</f>
        <v>360000</v>
      </c>
    </row>
    <row r="6" spans="2:5" ht="20.100000000000001" customHeight="1">
      <c r="B6" s="359"/>
      <c r="C6" s="360"/>
      <c r="D6" s="360"/>
      <c r="E6" s="361"/>
    </row>
    <row r="7" spans="2:5" ht="20.100000000000001" customHeight="1">
      <c r="B7" s="103" t="s">
        <v>100</v>
      </c>
      <c r="C7" s="108">
        <v>360000</v>
      </c>
      <c r="D7" s="84"/>
      <c r="E7" s="83"/>
    </row>
    <row r="8" spans="2:5" ht="20.100000000000001" customHeight="1">
      <c r="B8" s="42" t="s">
        <v>98</v>
      </c>
      <c r="C8" s="81"/>
      <c r="D8" s="41">
        <v>12550</v>
      </c>
      <c r="E8" s="82">
        <f>E5-D8</f>
        <v>347450</v>
      </c>
    </row>
    <row r="9" spans="2:5" ht="20.100000000000001" customHeight="1">
      <c r="B9" s="104" t="s">
        <v>96</v>
      </c>
      <c r="C9" s="83"/>
      <c r="D9" s="83">
        <v>40590</v>
      </c>
      <c r="E9" s="83">
        <f t="shared" ref="E9:E22" si="0">E8-D9</f>
        <v>306860</v>
      </c>
    </row>
    <row r="10" spans="2:5" ht="20.100000000000001" customHeight="1">
      <c r="B10" s="105" t="s">
        <v>101</v>
      </c>
      <c r="C10" s="83"/>
      <c r="D10" s="83">
        <v>92170</v>
      </c>
      <c r="E10" s="83">
        <f t="shared" si="0"/>
        <v>214690</v>
      </c>
    </row>
    <row r="11" spans="2:5" ht="20.100000000000001" customHeight="1">
      <c r="B11" s="42" t="s">
        <v>95</v>
      </c>
      <c r="C11" s="81"/>
      <c r="D11" s="41">
        <v>15300</v>
      </c>
      <c r="E11" s="82">
        <f t="shared" si="0"/>
        <v>199390</v>
      </c>
    </row>
    <row r="12" spans="2:5" ht="20.100000000000001" customHeight="1">
      <c r="B12" s="105" t="s">
        <v>97</v>
      </c>
      <c r="C12" s="83"/>
      <c r="D12" s="83">
        <v>19800</v>
      </c>
      <c r="E12" s="83">
        <f t="shared" si="0"/>
        <v>179590</v>
      </c>
    </row>
    <row r="13" spans="2:5" ht="20.100000000000001" customHeight="1">
      <c r="B13" s="104" t="s">
        <v>91</v>
      </c>
      <c r="C13" s="83"/>
      <c r="D13" s="83">
        <v>17000</v>
      </c>
      <c r="E13" s="83">
        <f t="shared" si="0"/>
        <v>162590</v>
      </c>
    </row>
    <row r="14" spans="2:5" ht="20.100000000000001" customHeight="1">
      <c r="B14" s="104" t="s">
        <v>102</v>
      </c>
      <c r="C14" s="83"/>
      <c r="D14" s="83">
        <v>16800</v>
      </c>
      <c r="E14" s="83">
        <f t="shared" si="0"/>
        <v>145790</v>
      </c>
    </row>
    <row r="15" spans="2:5" ht="20.100000000000001" customHeight="1">
      <c r="B15" s="42" t="s">
        <v>128</v>
      </c>
      <c r="C15" s="81"/>
      <c r="D15" s="41">
        <v>20000</v>
      </c>
      <c r="E15" s="82">
        <f t="shared" si="0"/>
        <v>125790</v>
      </c>
    </row>
    <row r="16" spans="2:5" ht="20.100000000000001" customHeight="1">
      <c r="B16" s="42" t="s">
        <v>127</v>
      </c>
      <c r="C16" s="81"/>
      <c r="D16" s="41">
        <v>19900</v>
      </c>
      <c r="E16" s="82">
        <f t="shared" si="0"/>
        <v>105890</v>
      </c>
    </row>
    <row r="17" spans="2:5" ht="20.100000000000001" customHeight="1">
      <c r="B17" s="74" t="s">
        <v>93</v>
      </c>
      <c r="C17" s="81"/>
      <c r="D17" s="41">
        <v>22900</v>
      </c>
      <c r="E17" s="82">
        <f t="shared" si="0"/>
        <v>82990</v>
      </c>
    </row>
    <row r="18" spans="2:5" ht="20.100000000000001" customHeight="1">
      <c r="B18" s="74" t="s">
        <v>92</v>
      </c>
      <c r="C18" s="81"/>
      <c r="D18" s="41">
        <v>17000</v>
      </c>
      <c r="E18" s="82">
        <f t="shared" si="0"/>
        <v>65990</v>
      </c>
    </row>
    <row r="19" spans="2:5" ht="20.100000000000001" customHeight="1">
      <c r="B19" s="74" t="s">
        <v>113</v>
      </c>
      <c r="C19" s="81"/>
      <c r="D19" s="41">
        <v>4340</v>
      </c>
      <c r="E19" s="82">
        <f t="shared" si="0"/>
        <v>61650</v>
      </c>
    </row>
    <row r="20" spans="2:5" ht="20.100000000000001" customHeight="1">
      <c r="B20" s="74" t="s">
        <v>114</v>
      </c>
      <c r="C20" s="81"/>
      <c r="D20" s="41">
        <v>15000</v>
      </c>
      <c r="E20" s="82">
        <f t="shared" si="0"/>
        <v>46650</v>
      </c>
    </row>
    <row r="21" spans="2:5" ht="20.100000000000001" customHeight="1">
      <c r="B21" s="74" t="s">
        <v>99</v>
      </c>
      <c r="C21" s="81"/>
      <c r="D21" s="41">
        <v>6000</v>
      </c>
      <c r="E21" s="82">
        <f t="shared" si="0"/>
        <v>40650</v>
      </c>
    </row>
    <row r="22" spans="2:5" ht="20.100000000000001" customHeight="1">
      <c r="B22" s="74" t="s">
        <v>115</v>
      </c>
      <c r="C22" s="81"/>
      <c r="D22" s="41">
        <v>30000</v>
      </c>
      <c r="E22" s="82">
        <f t="shared" si="0"/>
        <v>10650</v>
      </c>
    </row>
    <row r="23" spans="2:5" ht="20.25">
      <c r="B23" s="113" t="s">
        <v>87</v>
      </c>
      <c r="C23" s="81"/>
      <c r="D23" s="106">
        <f>SUM(D8:D22)</f>
        <v>349350</v>
      </c>
      <c r="E23" s="107">
        <f>C7-D23</f>
        <v>10650</v>
      </c>
    </row>
  </sheetData>
  <mergeCells count="2">
    <mergeCell ref="B6:E6"/>
    <mergeCell ref="B1:E1"/>
  </mergeCells>
  <phoneticPr fontId="1" type="noConversion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view="pageBreakPreview" zoomScale="90" zoomScaleNormal="100" zoomScaleSheetLayoutView="90" workbookViewId="0">
      <selection activeCell="J27" sqref="J27"/>
    </sheetView>
  </sheetViews>
  <sheetFormatPr defaultRowHeight="16.5"/>
  <cols>
    <col min="1" max="1" width="24.625" customWidth="1"/>
    <col min="2" max="2" width="11.875" customWidth="1"/>
    <col min="3" max="3" width="28.625" style="109" customWidth="1"/>
    <col min="4" max="4" width="13.25" style="109" customWidth="1"/>
    <col min="6" max="6" width="17" customWidth="1"/>
    <col min="7" max="7" width="10.875" bestFit="1" customWidth="1"/>
    <col min="8" max="8" width="16.875" bestFit="1" customWidth="1"/>
    <col min="9" max="9" width="11.875" bestFit="1" customWidth="1"/>
    <col min="10" max="10" width="33" style="152" customWidth="1"/>
    <col min="11" max="11" width="11" style="109" customWidth="1"/>
    <col min="12" max="12" width="21.375" bestFit="1" customWidth="1"/>
    <col min="13" max="13" width="12.375" bestFit="1" customWidth="1"/>
    <col min="15" max="15" width="37.875" customWidth="1"/>
    <col min="16" max="18" width="14.5" bestFit="1" customWidth="1"/>
  </cols>
  <sheetData>
    <row r="1" spans="1:18" ht="21" customHeight="1" thickBot="1">
      <c r="A1" s="382" t="s">
        <v>140</v>
      </c>
      <c r="B1" s="383"/>
      <c r="C1" s="384" t="s">
        <v>133</v>
      </c>
      <c r="D1" s="385"/>
      <c r="F1" s="386" t="s">
        <v>188</v>
      </c>
      <c r="G1" s="387"/>
      <c r="H1" s="388" t="s">
        <v>133</v>
      </c>
      <c r="I1" s="389"/>
      <c r="J1" s="146"/>
    </row>
    <row r="2" spans="1:18" ht="21" customHeight="1" thickBot="1">
      <c r="A2" s="114" t="s">
        <v>143</v>
      </c>
      <c r="B2" s="115">
        <v>546046</v>
      </c>
      <c r="C2" s="124" t="s">
        <v>103</v>
      </c>
      <c r="D2" s="125">
        <v>90000</v>
      </c>
      <c r="F2" s="153" t="s">
        <v>144</v>
      </c>
      <c r="G2" s="154">
        <v>490850</v>
      </c>
      <c r="H2" s="164"/>
      <c r="I2" s="165"/>
      <c r="J2" s="147"/>
      <c r="K2" s="113"/>
      <c r="L2" s="191" t="s">
        <v>206</v>
      </c>
      <c r="M2" s="143" t="s">
        <v>204</v>
      </c>
      <c r="O2" s="139" t="s">
        <v>126</v>
      </c>
      <c r="P2" s="140"/>
      <c r="Q2" s="140"/>
      <c r="R2" s="141"/>
    </row>
    <row r="3" spans="1:18" ht="21" customHeight="1" thickBot="1">
      <c r="A3" s="114" t="s">
        <v>120</v>
      </c>
      <c r="B3" s="115">
        <v>1120000</v>
      </c>
      <c r="C3" s="124" t="s">
        <v>104</v>
      </c>
      <c r="D3" s="125">
        <v>100000</v>
      </c>
      <c r="F3" s="155" t="s">
        <v>210</v>
      </c>
      <c r="G3" s="156">
        <v>272</v>
      </c>
      <c r="H3" s="166"/>
      <c r="I3" s="167"/>
      <c r="J3" s="147"/>
      <c r="K3" s="142" t="s">
        <v>192</v>
      </c>
      <c r="L3" s="192">
        <v>350000</v>
      </c>
      <c r="M3" s="144"/>
      <c r="O3" s="39" t="s">
        <v>40</v>
      </c>
      <c r="P3" s="39" t="s">
        <v>90</v>
      </c>
      <c r="Q3" s="39" t="s">
        <v>42</v>
      </c>
      <c r="R3" s="39" t="s">
        <v>87</v>
      </c>
    </row>
    <row r="4" spans="1:18" ht="21" customHeight="1">
      <c r="A4" s="114" t="s">
        <v>119</v>
      </c>
      <c r="B4" s="115">
        <v>90000</v>
      </c>
      <c r="C4" s="124" t="s">
        <v>138</v>
      </c>
      <c r="D4" s="125">
        <v>33000</v>
      </c>
      <c r="F4" s="157" t="s">
        <v>145</v>
      </c>
      <c r="G4" s="158">
        <v>315000</v>
      </c>
      <c r="H4" s="168" t="s">
        <v>146</v>
      </c>
      <c r="I4" s="169">
        <v>350000</v>
      </c>
      <c r="J4" s="147"/>
      <c r="K4" s="142" t="s">
        <v>193</v>
      </c>
      <c r="L4" s="192">
        <v>350000</v>
      </c>
      <c r="M4" s="144"/>
      <c r="O4" s="99" t="s">
        <v>51</v>
      </c>
      <c r="P4" s="100">
        <v>1300000</v>
      </c>
      <c r="Q4" s="100"/>
      <c r="R4" s="100">
        <v>1300000</v>
      </c>
    </row>
    <row r="5" spans="1:18" ht="21" customHeight="1">
      <c r="A5" s="114" t="s">
        <v>107</v>
      </c>
      <c r="B5" s="115">
        <v>10291</v>
      </c>
      <c r="C5" s="124" t="s">
        <v>105</v>
      </c>
      <c r="D5" s="125">
        <v>20000</v>
      </c>
      <c r="F5" s="374"/>
      <c r="G5" s="375"/>
      <c r="H5" s="170" t="s">
        <v>147</v>
      </c>
      <c r="I5" s="171">
        <v>100000</v>
      </c>
      <c r="J5" s="147"/>
      <c r="K5" s="142" t="s">
        <v>203</v>
      </c>
      <c r="L5" s="192" t="s">
        <v>208</v>
      </c>
      <c r="M5" s="144"/>
      <c r="O5" s="99" t="s">
        <v>50</v>
      </c>
      <c r="P5" s="100">
        <v>260000</v>
      </c>
      <c r="Q5" s="100"/>
      <c r="R5" s="100">
        <f>R4+P5</f>
        <v>1560000</v>
      </c>
    </row>
    <row r="6" spans="1:18" ht="21" customHeight="1" thickBot="1">
      <c r="A6" s="114" t="s">
        <v>111</v>
      </c>
      <c r="B6" s="115">
        <v>200000</v>
      </c>
      <c r="C6" s="124" t="s">
        <v>106</v>
      </c>
      <c r="D6" s="125">
        <v>260000</v>
      </c>
      <c r="F6" s="380"/>
      <c r="G6" s="381"/>
      <c r="H6" s="172" t="s">
        <v>148</v>
      </c>
      <c r="I6" s="173">
        <v>50000</v>
      </c>
      <c r="J6" s="151"/>
      <c r="K6" s="142" t="s">
        <v>194</v>
      </c>
      <c r="L6" s="192">
        <v>350000</v>
      </c>
      <c r="M6" s="144"/>
      <c r="O6" s="99" t="s">
        <v>49</v>
      </c>
      <c r="P6" s="100"/>
      <c r="Q6" s="100">
        <v>1200000</v>
      </c>
      <c r="R6" s="108">
        <f>R5-Q6</f>
        <v>360000</v>
      </c>
    </row>
    <row r="7" spans="1:18" ht="21" customHeight="1">
      <c r="A7" s="127" t="s">
        <v>132</v>
      </c>
      <c r="B7" s="128">
        <v>50000</v>
      </c>
      <c r="C7" s="124" t="s">
        <v>122</v>
      </c>
      <c r="D7" s="125">
        <v>56000</v>
      </c>
      <c r="F7" s="159" t="s">
        <v>149</v>
      </c>
      <c r="G7" s="160">
        <v>280000</v>
      </c>
      <c r="H7" s="174" t="s">
        <v>150</v>
      </c>
      <c r="I7" s="175">
        <v>350000</v>
      </c>
      <c r="J7" s="151"/>
      <c r="K7" s="142" t="s">
        <v>195</v>
      </c>
      <c r="L7" s="192">
        <v>230000</v>
      </c>
      <c r="M7" s="144">
        <v>120000</v>
      </c>
      <c r="O7" s="136"/>
      <c r="P7" s="137"/>
      <c r="Q7" s="137"/>
      <c r="R7" s="138"/>
    </row>
    <row r="8" spans="1:18" ht="21" customHeight="1" thickBot="1">
      <c r="A8" s="127" t="s">
        <v>129</v>
      </c>
      <c r="B8" s="128">
        <v>50000</v>
      </c>
      <c r="C8" s="124" t="s">
        <v>108</v>
      </c>
      <c r="D8" s="125">
        <v>188450</v>
      </c>
      <c r="F8" s="390"/>
      <c r="G8" s="391"/>
      <c r="H8" s="176" t="s">
        <v>151</v>
      </c>
      <c r="I8" s="177">
        <v>50000</v>
      </c>
      <c r="J8" s="147"/>
      <c r="K8" s="142" t="s">
        <v>196</v>
      </c>
      <c r="L8" s="192">
        <v>110000</v>
      </c>
      <c r="M8" s="144">
        <v>240000</v>
      </c>
      <c r="O8" s="103" t="s">
        <v>100</v>
      </c>
      <c r="P8" s="108">
        <v>360000</v>
      </c>
      <c r="Q8" s="84"/>
      <c r="R8" s="83"/>
    </row>
    <row r="9" spans="1:18" ht="21" customHeight="1">
      <c r="A9" s="127" t="s">
        <v>130</v>
      </c>
      <c r="B9" s="128">
        <v>50000</v>
      </c>
      <c r="C9" s="124" t="s">
        <v>110</v>
      </c>
      <c r="D9" s="125">
        <v>289700</v>
      </c>
      <c r="F9" s="157" t="s">
        <v>152</v>
      </c>
      <c r="G9" s="158">
        <v>150000</v>
      </c>
      <c r="H9" s="168" t="s">
        <v>153</v>
      </c>
      <c r="I9" s="169">
        <v>0</v>
      </c>
      <c r="J9" s="147"/>
      <c r="K9" s="142" t="s">
        <v>197</v>
      </c>
      <c r="L9" s="192">
        <v>110000</v>
      </c>
      <c r="M9" s="144">
        <v>240000</v>
      </c>
      <c r="O9" s="42" t="s">
        <v>98</v>
      </c>
      <c r="P9" s="81"/>
      <c r="Q9" s="41">
        <v>12550</v>
      </c>
      <c r="R9" s="82">
        <f>R6-Q9</f>
        <v>347450</v>
      </c>
    </row>
    <row r="10" spans="1:18" ht="21" customHeight="1" thickBot="1">
      <c r="A10" s="127" t="s">
        <v>131</v>
      </c>
      <c r="B10" s="128">
        <v>200000</v>
      </c>
      <c r="C10" s="124" t="s">
        <v>109</v>
      </c>
      <c r="D10" s="125">
        <v>83500</v>
      </c>
      <c r="F10" s="372"/>
      <c r="G10" s="373"/>
      <c r="H10" s="178" t="s">
        <v>154</v>
      </c>
      <c r="I10" s="179">
        <v>50000</v>
      </c>
      <c r="J10" s="147"/>
      <c r="K10" s="142" t="s">
        <v>198</v>
      </c>
      <c r="L10" s="192">
        <v>230000</v>
      </c>
      <c r="M10" s="144">
        <v>120000</v>
      </c>
      <c r="O10" s="104" t="s">
        <v>96</v>
      </c>
      <c r="P10" s="83"/>
      <c r="Q10" s="83">
        <v>40590</v>
      </c>
      <c r="R10" s="83">
        <f t="shared" ref="R10:R23" si="0">R9-Q10</f>
        <v>306860</v>
      </c>
    </row>
    <row r="11" spans="1:18" ht="21" customHeight="1">
      <c r="A11" s="127" t="s">
        <v>135</v>
      </c>
      <c r="B11" s="128">
        <v>100000</v>
      </c>
      <c r="C11" s="124" t="s">
        <v>125</v>
      </c>
      <c r="D11" s="125">
        <v>105460</v>
      </c>
      <c r="F11" s="157" t="s">
        <v>160</v>
      </c>
      <c r="G11" s="158">
        <v>300000</v>
      </c>
      <c r="H11" s="168" t="s">
        <v>155</v>
      </c>
      <c r="I11" s="169">
        <v>350000</v>
      </c>
      <c r="J11" s="147"/>
      <c r="K11" s="142" t="s">
        <v>199</v>
      </c>
      <c r="L11" s="192">
        <v>230000</v>
      </c>
      <c r="M11" s="144">
        <v>120000</v>
      </c>
      <c r="O11" s="105" t="s">
        <v>101</v>
      </c>
      <c r="P11" s="83"/>
      <c r="Q11" s="83">
        <v>92170</v>
      </c>
      <c r="R11" s="83">
        <f t="shared" si="0"/>
        <v>214690</v>
      </c>
    </row>
    <row r="12" spans="1:18" ht="21" customHeight="1" thickBot="1">
      <c r="A12" s="116" t="s">
        <v>134</v>
      </c>
      <c r="B12" s="117">
        <v>190000</v>
      </c>
      <c r="C12" s="124" t="s">
        <v>112</v>
      </c>
      <c r="D12" s="125">
        <v>228000</v>
      </c>
      <c r="F12" s="372"/>
      <c r="G12" s="373"/>
      <c r="H12" s="178" t="s">
        <v>156</v>
      </c>
      <c r="I12" s="179">
        <v>60000</v>
      </c>
      <c r="J12" s="147"/>
      <c r="K12" s="142" t="s">
        <v>200</v>
      </c>
      <c r="L12" s="192">
        <v>230000</v>
      </c>
      <c r="M12" s="144">
        <v>120000</v>
      </c>
      <c r="O12" s="42" t="s">
        <v>95</v>
      </c>
      <c r="P12" s="81"/>
      <c r="Q12" s="41">
        <v>15300</v>
      </c>
      <c r="R12" s="82">
        <f t="shared" si="0"/>
        <v>199390</v>
      </c>
    </row>
    <row r="13" spans="1:18" ht="21" customHeight="1">
      <c r="A13" s="114" t="s">
        <v>121</v>
      </c>
      <c r="B13" s="115">
        <v>10650</v>
      </c>
      <c r="C13" s="124" t="s">
        <v>124</v>
      </c>
      <c r="D13" s="125">
        <v>100000</v>
      </c>
      <c r="F13" s="161" t="s">
        <v>161</v>
      </c>
      <c r="G13" s="162">
        <v>270000</v>
      </c>
      <c r="H13" s="180" t="s">
        <v>157</v>
      </c>
      <c r="I13" s="181">
        <v>250000</v>
      </c>
      <c r="J13" s="151"/>
      <c r="K13" s="142" t="s">
        <v>201</v>
      </c>
      <c r="L13" s="192">
        <v>230000</v>
      </c>
      <c r="M13" s="144">
        <v>120000</v>
      </c>
      <c r="O13" s="105" t="s">
        <v>97</v>
      </c>
      <c r="P13" s="83"/>
      <c r="Q13" s="83">
        <v>19800</v>
      </c>
      <c r="R13" s="83">
        <f t="shared" si="0"/>
        <v>179590</v>
      </c>
    </row>
    <row r="14" spans="1:18" ht="21" customHeight="1">
      <c r="A14" s="118"/>
      <c r="B14" s="119"/>
      <c r="C14" s="124" t="s">
        <v>281</v>
      </c>
      <c r="D14" s="125">
        <v>20000</v>
      </c>
      <c r="F14" s="374"/>
      <c r="G14" s="375"/>
      <c r="H14" s="182" t="s">
        <v>158</v>
      </c>
      <c r="I14" s="183">
        <v>50000</v>
      </c>
      <c r="J14" s="147"/>
      <c r="K14" s="142" t="s">
        <v>202</v>
      </c>
      <c r="L14" s="192">
        <v>230000</v>
      </c>
      <c r="M14" s="144">
        <v>120000</v>
      </c>
      <c r="O14" s="104" t="s">
        <v>91</v>
      </c>
      <c r="P14" s="83"/>
      <c r="Q14" s="83">
        <v>17000</v>
      </c>
      <c r="R14" s="83">
        <f t="shared" si="0"/>
        <v>162590</v>
      </c>
    </row>
    <row r="15" spans="1:18" ht="21" customHeight="1">
      <c r="A15" s="120"/>
      <c r="B15" s="121"/>
      <c r="C15" s="124" t="s">
        <v>282</v>
      </c>
      <c r="D15" s="125">
        <v>86800</v>
      </c>
      <c r="F15" s="380"/>
      <c r="G15" s="381"/>
      <c r="H15" s="170" t="s">
        <v>159</v>
      </c>
      <c r="I15" s="171">
        <v>100000</v>
      </c>
      <c r="J15" s="147"/>
      <c r="K15" s="142" t="s">
        <v>207</v>
      </c>
      <c r="L15" s="193">
        <f>SUM(L3:L14)</f>
        <v>2650000</v>
      </c>
      <c r="M15" s="145">
        <f>SUM(M3:M14)</f>
        <v>1200000</v>
      </c>
      <c r="O15" s="104" t="s">
        <v>102</v>
      </c>
      <c r="P15" s="83"/>
      <c r="Q15" s="83">
        <v>16800</v>
      </c>
      <c r="R15" s="83">
        <f t="shared" si="0"/>
        <v>145790</v>
      </c>
    </row>
    <row r="16" spans="1:18" ht="21" customHeight="1" thickBot="1">
      <c r="A16" s="120"/>
      <c r="B16" s="121"/>
      <c r="C16" s="124" t="s">
        <v>123</v>
      </c>
      <c r="D16" s="125">
        <v>100000</v>
      </c>
      <c r="F16" s="380"/>
      <c r="G16" s="381"/>
      <c r="H16" s="172" t="s">
        <v>191</v>
      </c>
      <c r="I16" s="173">
        <v>13500</v>
      </c>
      <c r="J16" s="147"/>
      <c r="K16" s="365" t="s">
        <v>205</v>
      </c>
      <c r="L16" s="366"/>
      <c r="M16" s="367"/>
      <c r="O16" s="42" t="s">
        <v>211</v>
      </c>
      <c r="P16" s="81"/>
      <c r="Q16" s="41">
        <v>20000</v>
      </c>
      <c r="R16" s="82">
        <f t="shared" si="0"/>
        <v>125790</v>
      </c>
    </row>
    <row r="17" spans="1:18" ht="21" customHeight="1">
      <c r="A17" s="120"/>
      <c r="B17" s="121"/>
      <c r="C17" s="124" t="s">
        <v>116</v>
      </c>
      <c r="D17" s="125">
        <v>100000</v>
      </c>
      <c r="F17" s="157" t="s">
        <v>162</v>
      </c>
      <c r="G17" s="158">
        <v>330000</v>
      </c>
      <c r="H17" s="168" t="s">
        <v>164</v>
      </c>
      <c r="I17" s="169">
        <v>150000</v>
      </c>
      <c r="J17" s="147"/>
      <c r="K17" s="368" t="s">
        <v>209</v>
      </c>
      <c r="L17" s="368"/>
      <c r="M17" s="368"/>
      <c r="O17" s="42" t="s">
        <v>127</v>
      </c>
      <c r="P17" s="81"/>
      <c r="Q17" s="41">
        <v>19900</v>
      </c>
      <c r="R17" s="82">
        <f t="shared" si="0"/>
        <v>105890</v>
      </c>
    </row>
    <row r="18" spans="1:18" ht="21" customHeight="1">
      <c r="A18" s="122"/>
      <c r="B18" s="123"/>
      <c r="C18" s="124" t="s">
        <v>117</v>
      </c>
      <c r="D18" s="125">
        <v>50000</v>
      </c>
      <c r="F18" s="374"/>
      <c r="G18" s="375"/>
      <c r="H18" s="170" t="s">
        <v>165</v>
      </c>
      <c r="I18" s="171">
        <v>21120</v>
      </c>
      <c r="J18" s="148"/>
      <c r="O18" s="74" t="s">
        <v>93</v>
      </c>
      <c r="P18" s="81"/>
      <c r="Q18" s="41">
        <v>22900</v>
      </c>
      <c r="R18" s="82">
        <f t="shared" si="0"/>
        <v>82990</v>
      </c>
    </row>
    <row r="19" spans="1:18" ht="21" customHeight="1" thickBot="1">
      <c r="A19" s="120"/>
      <c r="B19" s="121"/>
      <c r="C19" s="124" t="s">
        <v>118</v>
      </c>
      <c r="D19" s="125">
        <v>245050</v>
      </c>
      <c r="F19" s="378"/>
      <c r="G19" s="379"/>
      <c r="H19" s="184" t="s">
        <v>163</v>
      </c>
      <c r="I19" s="177">
        <v>50000</v>
      </c>
      <c r="J19" s="149"/>
      <c r="O19" s="74" t="s">
        <v>92</v>
      </c>
      <c r="P19" s="81"/>
      <c r="Q19" s="41">
        <v>17000</v>
      </c>
      <c r="R19" s="82">
        <f t="shared" si="0"/>
        <v>65990</v>
      </c>
    </row>
    <row r="20" spans="1:18" ht="21" customHeight="1">
      <c r="A20" s="120"/>
      <c r="B20" s="121"/>
      <c r="C20" s="124" t="s">
        <v>136</v>
      </c>
      <c r="D20" s="125">
        <v>109000</v>
      </c>
      <c r="F20" s="161" t="s">
        <v>172</v>
      </c>
      <c r="G20" s="162">
        <v>320000</v>
      </c>
      <c r="H20" s="180" t="s">
        <v>166</v>
      </c>
      <c r="I20" s="181">
        <v>130000</v>
      </c>
      <c r="J20" s="149"/>
      <c r="O20" s="74" t="s">
        <v>113</v>
      </c>
      <c r="P20" s="81"/>
      <c r="Q20" s="41">
        <v>4340</v>
      </c>
      <c r="R20" s="82">
        <f t="shared" si="0"/>
        <v>61650</v>
      </c>
    </row>
    <row r="21" spans="1:18" ht="21" customHeight="1">
      <c r="A21" s="120"/>
      <c r="B21" s="121"/>
      <c r="C21" s="124" t="s">
        <v>137</v>
      </c>
      <c r="D21" s="125">
        <v>50000</v>
      </c>
      <c r="E21" s="112"/>
      <c r="F21" s="374"/>
      <c r="G21" s="375"/>
      <c r="H21" s="170" t="s">
        <v>168</v>
      </c>
      <c r="I21" s="171">
        <v>21200</v>
      </c>
      <c r="J21" s="148"/>
      <c r="O21" s="74" t="s">
        <v>114</v>
      </c>
      <c r="P21" s="81"/>
      <c r="Q21" s="41">
        <v>15000</v>
      </c>
      <c r="R21" s="82">
        <f t="shared" si="0"/>
        <v>46650</v>
      </c>
    </row>
    <row r="22" spans="1:18" ht="21" customHeight="1" thickBot="1">
      <c r="A22" s="120"/>
      <c r="B22" s="121"/>
      <c r="C22" s="130" t="s">
        <v>139</v>
      </c>
      <c r="D22" s="131">
        <v>38000</v>
      </c>
      <c r="F22" s="380"/>
      <c r="G22" s="381"/>
      <c r="H22" s="185" t="s">
        <v>167</v>
      </c>
      <c r="I22" s="186">
        <v>50000</v>
      </c>
      <c r="J22" s="149"/>
      <c r="O22" s="74" t="s">
        <v>99</v>
      </c>
      <c r="P22" s="81"/>
      <c r="Q22" s="41">
        <v>6000</v>
      </c>
      <c r="R22" s="82">
        <f t="shared" si="0"/>
        <v>40650</v>
      </c>
    </row>
    <row r="23" spans="1:18" ht="21" customHeight="1" thickBot="1">
      <c r="A23" s="132" t="s">
        <v>141</v>
      </c>
      <c r="B23" s="133">
        <f>SUM(B2:B20)</f>
        <v>2616987</v>
      </c>
      <c r="C23" s="134" t="s">
        <v>142</v>
      </c>
      <c r="D23" s="135">
        <f>SUM(D2:D22)</f>
        <v>2352960</v>
      </c>
      <c r="F23" s="157" t="s">
        <v>171</v>
      </c>
      <c r="G23" s="158">
        <v>330000</v>
      </c>
      <c r="H23" s="168" t="s">
        <v>169</v>
      </c>
      <c r="I23" s="169">
        <v>230000</v>
      </c>
      <c r="J23" s="148"/>
      <c r="O23" s="74" t="s">
        <v>115</v>
      </c>
      <c r="P23" s="81"/>
      <c r="Q23" s="41">
        <v>30000</v>
      </c>
      <c r="R23" s="82">
        <f t="shared" si="0"/>
        <v>10650</v>
      </c>
    </row>
    <row r="24" spans="1:18" ht="21" customHeight="1" thickBot="1">
      <c r="A24" s="376" t="s">
        <v>190</v>
      </c>
      <c r="B24" s="377"/>
      <c r="C24" s="377"/>
      <c r="D24" s="126">
        <f>B23-D23</f>
        <v>264027</v>
      </c>
      <c r="F24" s="372"/>
      <c r="G24" s="373"/>
      <c r="H24" s="184" t="s">
        <v>170</v>
      </c>
      <c r="I24" s="177">
        <v>50000</v>
      </c>
      <c r="J24" s="148"/>
      <c r="O24" s="113" t="s">
        <v>87</v>
      </c>
      <c r="P24" s="81"/>
      <c r="Q24" s="106">
        <f>SUM(Q9:Q23)</f>
        <v>349350</v>
      </c>
      <c r="R24" s="107">
        <f>P8-Q24</f>
        <v>10650</v>
      </c>
    </row>
    <row r="25" spans="1:18" ht="20.25">
      <c r="C25" s="111"/>
      <c r="D25" s="110"/>
      <c r="F25" s="161" t="s">
        <v>173</v>
      </c>
      <c r="G25" s="162">
        <v>300000</v>
      </c>
      <c r="H25" s="187" t="s">
        <v>180</v>
      </c>
      <c r="I25" s="188">
        <v>230000</v>
      </c>
      <c r="J25" s="148"/>
      <c r="O25" s="369" t="s">
        <v>212</v>
      </c>
      <c r="P25" s="370"/>
      <c r="Q25" s="370"/>
      <c r="R25" s="371"/>
    </row>
    <row r="26" spans="1:18">
      <c r="C26" s="111">
        <v>71050</v>
      </c>
      <c r="D26" s="110"/>
      <c r="F26" s="374"/>
      <c r="G26" s="375"/>
      <c r="H26" s="182" t="s">
        <v>181</v>
      </c>
      <c r="I26" s="183">
        <v>50000</v>
      </c>
      <c r="J26" s="148"/>
    </row>
    <row r="27" spans="1:18" ht="17.25" thickBot="1">
      <c r="C27" s="111">
        <v>22000</v>
      </c>
      <c r="D27" s="110"/>
      <c r="F27" s="380"/>
      <c r="G27" s="381"/>
      <c r="H27" s="185" t="s">
        <v>182</v>
      </c>
      <c r="I27" s="186">
        <v>100000</v>
      </c>
      <c r="J27" s="148"/>
    </row>
    <row r="28" spans="1:18">
      <c r="C28" s="111">
        <v>87000</v>
      </c>
      <c r="D28" s="110"/>
      <c r="F28" s="157" t="s">
        <v>174</v>
      </c>
      <c r="G28" s="158">
        <v>270000</v>
      </c>
      <c r="H28" s="189" t="s">
        <v>175</v>
      </c>
      <c r="I28" s="175">
        <v>230000</v>
      </c>
      <c r="J28" s="148"/>
    </row>
    <row r="29" spans="1:18" ht="17.25" thickBot="1">
      <c r="C29" s="111">
        <v>65000</v>
      </c>
      <c r="D29" s="110"/>
      <c r="F29" s="372"/>
      <c r="G29" s="373"/>
      <c r="H29" s="184" t="s">
        <v>176</v>
      </c>
      <c r="I29" s="177">
        <v>50000</v>
      </c>
      <c r="J29" s="148"/>
    </row>
    <row r="30" spans="1:18">
      <c r="C30" s="111"/>
      <c r="D30" s="110"/>
      <c r="F30" s="161" t="s">
        <v>177</v>
      </c>
      <c r="G30" s="162">
        <v>380000</v>
      </c>
      <c r="H30" s="187" t="s">
        <v>178</v>
      </c>
      <c r="I30" s="188">
        <v>270000</v>
      </c>
      <c r="J30" s="148"/>
    </row>
    <row r="31" spans="1:18" ht="17.25" thickBot="1">
      <c r="C31" s="111">
        <f>SUM(C26:C30)</f>
        <v>245050</v>
      </c>
      <c r="D31" s="110"/>
      <c r="F31" s="374"/>
      <c r="G31" s="375"/>
      <c r="H31" s="185" t="s">
        <v>179</v>
      </c>
      <c r="I31" s="186">
        <v>50000</v>
      </c>
      <c r="J31" s="148"/>
    </row>
    <row r="32" spans="1:18">
      <c r="C32" s="111"/>
      <c r="D32" s="110"/>
      <c r="F32" s="157" t="s">
        <v>183</v>
      </c>
      <c r="G32" s="158">
        <v>330000</v>
      </c>
      <c r="H32" s="189" t="s">
        <v>184</v>
      </c>
      <c r="I32" s="175">
        <v>250000</v>
      </c>
      <c r="J32" s="148"/>
    </row>
    <row r="33" spans="3:10">
      <c r="C33" s="111"/>
      <c r="D33" s="110"/>
      <c r="F33" s="374"/>
      <c r="G33" s="375"/>
      <c r="H33" s="182" t="s">
        <v>185</v>
      </c>
      <c r="I33" s="183">
        <v>50000</v>
      </c>
      <c r="J33" s="148"/>
    </row>
    <row r="34" spans="3:10" ht="17.25" thickBot="1">
      <c r="C34" s="111"/>
      <c r="D34" s="110"/>
      <c r="F34" s="378"/>
      <c r="G34" s="379"/>
      <c r="H34" s="184" t="s">
        <v>186</v>
      </c>
      <c r="I34" s="177">
        <v>23400</v>
      </c>
      <c r="J34" s="149"/>
    </row>
    <row r="35" spans="3:10" ht="17.25" thickBot="1">
      <c r="C35" s="111"/>
      <c r="D35" s="110"/>
      <c r="F35" s="163" t="s">
        <v>141</v>
      </c>
      <c r="G35" s="154">
        <f>SUM(G2:G34)</f>
        <v>4066122</v>
      </c>
      <c r="H35" s="190" t="s">
        <v>187</v>
      </c>
      <c r="I35" s="165">
        <f>SUM(I2:I34)</f>
        <v>3779220</v>
      </c>
      <c r="J35" s="149"/>
    </row>
    <row r="36" spans="3:10" ht="21" thickBot="1">
      <c r="C36" s="111"/>
      <c r="D36" s="110"/>
      <c r="F36" s="376" t="s">
        <v>189</v>
      </c>
      <c r="G36" s="377"/>
      <c r="H36" s="377"/>
      <c r="I36" s="129">
        <f>G35-I35</f>
        <v>286902</v>
      </c>
      <c r="J36" s="150"/>
    </row>
    <row r="37" spans="3:10">
      <c r="C37" s="111"/>
      <c r="D37" s="110"/>
    </row>
    <row r="38" spans="3:10">
      <c r="D38" s="110"/>
    </row>
    <row r="39" spans="3:10">
      <c r="D39" s="110"/>
    </row>
    <row r="40" spans="3:10">
      <c r="D40" s="110"/>
    </row>
    <row r="41" spans="3:10">
      <c r="D41" s="110"/>
    </row>
  </sheetData>
  <mergeCells count="21">
    <mergeCell ref="A1:B1"/>
    <mergeCell ref="C1:D1"/>
    <mergeCell ref="A24:C24"/>
    <mergeCell ref="F1:G1"/>
    <mergeCell ref="H1:I1"/>
    <mergeCell ref="F10:G10"/>
    <mergeCell ref="F5:G6"/>
    <mergeCell ref="F8:G8"/>
    <mergeCell ref="F36:H36"/>
    <mergeCell ref="F33:G34"/>
    <mergeCell ref="F12:G12"/>
    <mergeCell ref="F14:G16"/>
    <mergeCell ref="F18:G19"/>
    <mergeCell ref="F26:G27"/>
    <mergeCell ref="F21:G22"/>
    <mergeCell ref="F24:G24"/>
    <mergeCell ref="K16:M16"/>
    <mergeCell ref="K17:M17"/>
    <mergeCell ref="O25:R25"/>
    <mergeCell ref="F29:G29"/>
    <mergeCell ref="F31:G31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14"/>
  <sheetViews>
    <sheetView workbookViewId="0">
      <selection activeCell="J28" sqref="J28"/>
    </sheetView>
  </sheetViews>
  <sheetFormatPr defaultRowHeight="16.5"/>
  <sheetData>
    <row r="1" spans="4:9">
      <c r="H1" t="s">
        <v>240</v>
      </c>
      <c r="I1" t="s">
        <v>241</v>
      </c>
    </row>
    <row r="2" spans="4:9">
      <c r="D2" t="s">
        <v>214</v>
      </c>
      <c r="G2" s="223" t="s">
        <v>213</v>
      </c>
      <c r="H2" s="223" t="s">
        <v>232</v>
      </c>
      <c r="I2" s="223" t="s">
        <v>242</v>
      </c>
    </row>
    <row r="3" spans="4:9">
      <c r="D3" t="s">
        <v>219</v>
      </c>
      <c r="E3">
        <v>4</v>
      </c>
      <c r="G3" s="223" t="s">
        <v>217</v>
      </c>
      <c r="H3" s="223" t="s">
        <v>235</v>
      </c>
      <c r="I3" s="223"/>
    </row>
    <row r="4" spans="4:9">
      <c r="D4" t="s">
        <v>221</v>
      </c>
      <c r="G4" s="223" t="s">
        <v>220</v>
      </c>
      <c r="H4" s="223" t="s">
        <v>236</v>
      </c>
      <c r="I4" s="223"/>
    </row>
    <row r="5" spans="4:9">
      <c r="D5" t="s">
        <v>222</v>
      </c>
      <c r="G5" s="223" t="s">
        <v>226</v>
      </c>
      <c r="H5" s="223" t="s">
        <v>238</v>
      </c>
      <c r="I5" s="223"/>
    </row>
    <row r="6" spans="4:9">
      <c r="D6" t="s">
        <v>223</v>
      </c>
      <c r="G6" s="223" t="s">
        <v>231</v>
      </c>
      <c r="H6" s="223" t="s">
        <v>236</v>
      </c>
      <c r="I6" s="223"/>
    </row>
    <row r="7" spans="4:9">
      <c r="D7" t="s">
        <v>224</v>
      </c>
      <c r="G7" s="224" t="s">
        <v>225</v>
      </c>
      <c r="H7" s="224" t="s">
        <v>237</v>
      </c>
      <c r="I7" s="224" t="s">
        <v>243</v>
      </c>
    </row>
    <row r="8" spans="4:9">
      <c r="G8" s="224" t="s">
        <v>227</v>
      </c>
      <c r="H8" s="224" t="s">
        <v>239</v>
      </c>
      <c r="I8" s="224"/>
    </row>
    <row r="9" spans="4:9">
      <c r="G9" s="224" t="s">
        <v>228</v>
      </c>
      <c r="H9" s="224" t="s">
        <v>237</v>
      </c>
      <c r="I9" s="224"/>
    </row>
    <row r="10" spans="4:9">
      <c r="G10" s="224" t="s">
        <v>229</v>
      </c>
      <c r="H10" s="224" t="s">
        <v>237</v>
      </c>
      <c r="I10" s="224"/>
    </row>
    <row r="11" spans="4:9">
      <c r="G11" s="225" t="s">
        <v>215</v>
      </c>
      <c r="H11" s="225" t="s">
        <v>233</v>
      </c>
      <c r="I11" s="225" t="s">
        <v>244</v>
      </c>
    </row>
    <row r="12" spans="4:9">
      <c r="G12" s="225" t="s">
        <v>216</v>
      </c>
      <c r="H12" s="225" t="s">
        <v>234</v>
      </c>
      <c r="I12" s="225"/>
    </row>
    <row r="13" spans="4:9">
      <c r="G13" s="225" t="s">
        <v>218</v>
      </c>
      <c r="H13" s="225" t="s">
        <v>234</v>
      </c>
      <c r="I13" s="225"/>
    </row>
    <row r="14" spans="4:9">
      <c r="G14" s="225" t="s">
        <v>230</v>
      </c>
      <c r="H14" s="225" t="s">
        <v>234</v>
      </c>
      <c r="I14" s="225"/>
    </row>
  </sheetData>
  <sortState ref="B1:C13">
    <sortCondition ref="B1"/>
  </sortSt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topLeftCell="A4" workbookViewId="0">
      <selection activeCell="E7" sqref="E7"/>
    </sheetView>
  </sheetViews>
  <sheetFormatPr defaultRowHeight="16.5"/>
  <cols>
    <col min="1" max="1" width="6.875" customWidth="1"/>
    <col min="2" max="2" width="7.25" bestFit="1" customWidth="1"/>
    <col min="3" max="3" width="31.75" customWidth="1"/>
    <col min="4" max="4" width="15.5" customWidth="1"/>
    <col min="5" max="5" width="13.875" customWidth="1"/>
    <col min="6" max="6" width="12.5" customWidth="1"/>
  </cols>
  <sheetData>
    <row r="1" spans="2:6" ht="51.75" customHeight="1">
      <c r="B1" s="392" t="s">
        <v>327</v>
      </c>
      <c r="C1" s="393"/>
      <c r="D1" s="393"/>
      <c r="E1" s="393"/>
      <c r="F1" s="393"/>
    </row>
    <row r="2" spans="2:6" ht="24.95" customHeight="1">
      <c r="B2" s="210"/>
      <c r="C2" s="211" t="s">
        <v>283</v>
      </c>
      <c r="D2" s="211" t="s">
        <v>41</v>
      </c>
      <c r="E2" s="211" t="s">
        <v>42</v>
      </c>
      <c r="F2" s="211" t="s">
        <v>319</v>
      </c>
    </row>
    <row r="3" spans="2:6" ht="24.95" customHeight="1">
      <c r="B3" s="211">
        <v>4.25</v>
      </c>
      <c r="C3" s="227" t="s">
        <v>284</v>
      </c>
      <c r="D3" s="212">
        <v>1100000</v>
      </c>
      <c r="E3" s="213"/>
      <c r="F3" s="213"/>
    </row>
    <row r="4" spans="2:6" ht="24.95" customHeight="1">
      <c r="B4" s="39"/>
      <c r="C4" s="227" t="s">
        <v>285</v>
      </c>
      <c r="D4" s="212">
        <v>220000</v>
      </c>
      <c r="E4" s="213"/>
      <c r="F4" s="213"/>
    </row>
    <row r="5" spans="2:6" ht="24.95" customHeight="1">
      <c r="B5" s="39"/>
      <c r="C5" s="226" t="s">
        <v>326</v>
      </c>
      <c r="D5" s="212"/>
      <c r="E5" s="213">
        <v>960000</v>
      </c>
      <c r="F5" s="213"/>
    </row>
    <row r="6" spans="2:6" ht="24.95" customHeight="1">
      <c r="B6" s="214">
        <v>5.0199999999999996</v>
      </c>
      <c r="C6" s="215" t="s">
        <v>286</v>
      </c>
      <c r="D6" s="216"/>
      <c r="E6" s="217">
        <v>43540</v>
      </c>
      <c r="F6" s="221">
        <v>1</v>
      </c>
    </row>
    <row r="7" spans="2:6" ht="24.95" customHeight="1">
      <c r="B7" s="214">
        <v>5.0199999999999996</v>
      </c>
      <c r="C7" s="215" t="s">
        <v>287</v>
      </c>
      <c r="D7" s="216"/>
      <c r="E7" s="217">
        <v>74470</v>
      </c>
      <c r="F7" s="221">
        <v>2</v>
      </c>
    </row>
    <row r="8" spans="2:6" ht="24.95" customHeight="1">
      <c r="B8" s="214">
        <v>5.07</v>
      </c>
      <c r="C8" s="215" t="s">
        <v>288</v>
      </c>
      <c r="D8" s="216"/>
      <c r="E8" s="217">
        <v>45000</v>
      </c>
      <c r="F8" s="221">
        <v>3</v>
      </c>
    </row>
    <row r="9" spans="2:6" ht="24.95" customHeight="1">
      <c r="B9" s="214">
        <v>7.12</v>
      </c>
      <c r="C9" s="215" t="s">
        <v>289</v>
      </c>
      <c r="D9" s="216"/>
      <c r="E9" s="217">
        <v>23000</v>
      </c>
      <c r="F9" s="221">
        <v>4</v>
      </c>
    </row>
    <row r="10" spans="2:6" ht="24.95" customHeight="1">
      <c r="B10" s="214">
        <v>7.18</v>
      </c>
      <c r="C10" s="215" t="s">
        <v>290</v>
      </c>
      <c r="D10" s="216"/>
      <c r="E10" s="217">
        <v>15000</v>
      </c>
      <c r="F10" s="221">
        <v>5</v>
      </c>
    </row>
    <row r="11" spans="2:6" ht="24.95" customHeight="1">
      <c r="B11" s="214">
        <v>7.18</v>
      </c>
      <c r="C11" s="215" t="s">
        <v>291</v>
      </c>
      <c r="D11" s="216"/>
      <c r="E11" s="217">
        <v>50000</v>
      </c>
      <c r="F11" s="221">
        <v>6</v>
      </c>
    </row>
    <row r="12" spans="2:6" ht="24.95" customHeight="1">
      <c r="B12" s="214">
        <v>7.19</v>
      </c>
      <c r="C12" s="215" t="s">
        <v>292</v>
      </c>
      <c r="D12" s="216"/>
      <c r="E12" s="217">
        <v>58000</v>
      </c>
      <c r="F12" s="221">
        <v>7</v>
      </c>
    </row>
    <row r="13" spans="2:6" ht="24.95" customHeight="1">
      <c r="B13" s="214">
        <v>7.19</v>
      </c>
      <c r="C13" s="215" t="s">
        <v>293</v>
      </c>
      <c r="D13" s="216"/>
      <c r="E13" s="217">
        <v>30000</v>
      </c>
      <c r="F13" s="221">
        <v>8</v>
      </c>
    </row>
    <row r="14" spans="2:6" ht="24.95" customHeight="1">
      <c r="B14" s="214">
        <v>7.19</v>
      </c>
      <c r="C14" s="215" t="s">
        <v>294</v>
      </c>
      <c r="D14" s="216"/>
      <c r="E14" s="217">
        <v>10000</v>
      </c>
      <c r="F14" s="221">
        <v>9</v>
      </c>
    </row>
    <row r="15" spans="2:6" ht="24.95" customHeight="1">
      <c r="B15" s="214">
        <v>8.2799999999999994</v>
      </c>
      <c r="C15" s="215" t="s">
        <v>286</v>
      </c>
      <c r="D15" s="216"/>
      <c r="E15" s="217">
        <v>8030</v>
      </c>
      <c r="F15" s="221">
        <v>10</v>
      </c>
    </row>
    <row r="16" spans="2:6" ht="24.95" customHeight="1">
      <c r="B16" s="214">
        <v>11.22</v>
      </c>
      <c r="C16" s="215" t="s">
        <v>295</v>
      </c>
      <c r="D16" s="216"/>
      <c r="E16" s="217">
        <v>2960</v>
      </c>
      <c r="F16" s="221">
        <v>11</v>
      </c>
    </row>
    <row r="17" spans="2:6" ht="24.95" customHeight="1">
      <c r="B17" s="214"/>
      <c r="C17" s="215" t="s">
        <v>325</v>
      </c>
      <c r="D17" s="216"/>
      <c r="E17" s="217">
        <v>21000</v>
      </c>
      <c r="F17" s="221">
        <v>12</v>
      </c>
    </row>
    <row r="18" spans="2:6" ht="24.95" customHeight="1">
      <c r="B18" s="214"/>
      <c r="C18" s="215" t="s">
        <v>316</v>
      </c>
      <c r="D18" s="216"/>
      <c r="E18" s="217">
        <v>69000</v>
      </c>
      <c r="F18" s="221">
        <v>13</v>
      </c>
    </row>
    <row r="19" spans="2:6" ht="24.95" customHeight="1">
      <c r="B19" s="214"/>
      <c r="C19" s="215" t="s">
        <v>321</v>
      </c>
      <c r="D19" s="216"/>
      <c r="E19" s="217">
        <v>1000</v>
      </c>
      <c r="F19" s="221">
        <v>14</v>
      </c>
    </row>
    <row r="20" spans="2:6" ht="24.95" customHeight="1">
      <c r="B20" s="214"/>
      <c r="C20" s="215" t="s">
        <v>323</v>
      </c>
      <c r="D20" s="216"/>
      <c r="E20" s="217">
        <v>1200</v>
      </c>
      <c r="F20" s="221">
        <v>15</v>
      </c>
    </row>
    <row r="21" spans="2:6" ht="24.95" customHeight="1">
      <c r="B21" s="214"/>
      <c r="C21" s="215" t="s">
        <v>317</v>
      </c>
      <c r="D21" s="216"/>
      <c r="E21" s="217">
        <v>9000</v>
      </c>
      <c r="F21" s="221">
        <v>16</v>
      </c>
    </row>
    <row r="22" spans="2:6" ht="20.25">
      <c r="B22" s="210"/>
      <c r="C22" s="215" t="s">
        <v>318</v>
      </c>
      <c r="D22" s="216">
        <v>50000</v>
      </c>
      <c r="E22" s="217"/>
      <c r="F22" s="218"/>
    </row>
    <row r="23" spans="2:6" ht="20.25">
      <c r="B23" s="210"/>
      <c r="C23" s="215" t="s">
        <v>324</v>
      </c>
      <c r="D23" s="216">
        <v>29000</v>
      </c>
      <c r="E23" s="217"/>
      <c r="F23" s="218"/>
    </row>
    <row r="24" spans="2:6" ht="20.25">
      <c r="B24" s="210"/>
      <c r="C24" s="215" t="s">
        <v>322</v>
      </c>
      <c r="D24" s="216">
        <v>22500</v>
      </c>
      <c r="E24" s="217"/>
      <c r="F24" s="218"/>
    </row>
    <row r="25" spans="2:6" ht="34.5" customHeight="1">
      <c r="B25" s="210"/>
      <c r="C25" s="222" t="s">
        <v>320</v>
      </c>
      <c r="D25" s="213">
        <f>SUM(D3:D24)</f>
        <v>1421500</v>
      </c>
      <c r="E25" s="213">
        <f>SUM(E3:E24)</f>
        <v>1421200</v>
      </c>
      <c r="F25" s="219">
        <f>D25-E25</f>
        <v>300</v>
      </c>
    </row>
    <row r="26" spans="2:6" ht="27" customHeight="1">
      <c r="F26" s="220"/>
    </row>
  </sheetData>
  <mergeCells count="1">
    <mergeCell ref="B1:F1"/>
  </mergeCells>
  <phoneticPr fontId="1" type="noConversion"/>
  <pageMargins left="0.25" right="0.25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"/>
  <sheetViews>
    <sheetView workbookViewId="0">
      <selection activeCell="H10" sqref="H10"/>
    </sheetView>
  </sheetViews>
  <sheetFormatPr defaultRowHeight="16.5"/>
  <cols>
    <col min="1" max="1" width="7.625" customWidth="1"/>
    <col min="2" max="2" width="10" style="109" bestFit="1" customWidth="1"/>
    <col min="3" max="3" width="32.25" customWidth="1"/>
    <col min="4" max="4" width="10.5" bestFit="1" customWidth="1"/>
    <col min="5" max="5" width="13.375" customWidth="1"/>
  </cols>
  <sheetData>
    <row r="1" spans="2:5" ht="35.25" customHeight="1">
      <c r="B1" s="394" t="s">
        <v>314</v>
      </c>
      <c r="C1" s="395"/>
      <c r="D1" s="395"/>
      <c r="E1" s="396"/>
    </row>
    <row r="2" spans="2:5" ht="24.95" customHeight="1">
      <c r="B2" s="209" t="s">
        <v>311</v>
      </c>
      <c r="C2" s="40" t="s">
        <v>312</v>
      </c>
      <c r="D2" s="40" t="s">
        <v>313</v>
      </c>
      <c r="E2" s="39" t="s">
        <v>302</v>
      </c>
    </row>
    <row r="3" spans="2:5" ht="24.95" customHeight="1">
      <c r="B3" s="40">
        <v>45321</v>
      </c>
      <c r="C3" s="81" t="s">
        <v>296</v>
      </c>
      <c r="D3" s="208">
        <v>99800</v>
      </c>
      <c r="E3" s="39">
        <v>1</v>
      </c>
    </row>
    <row r="4" spans="2:5" ht="24.95" customHeight="1">
      <c r="B4" s="40"/>
      <c r="C4" s="81" t="s">
        <v>297</v>
      </c>
      <c r="D4" s="208">
        <v>22810</v>
      </c>
      <c r="E4" s="39">
        <v>2</v>
      </c>
    </row>
    <row r="5" spans="2:5" ht="24.95" customHeight="1">
      <c r="B5" s="40"/>
      <c r="C5" s="81" t="s">
        <v>298</v>
      </c>
      <c r="D5" s="208">
        <v>29314</v>
      </c>
      <c r="E5" s="39">
        <v>3</v>
      </c>
    </row>
    <row r="6" spans="2:5" ht="24.95" customHeight="1">
      <c r="B6" s="40"/>
      <c r="C6" s="81" t="s">
        <v>299</v>
      </c>
      <c r="D6" s="208">
        <v>9617</v>
      </c>
      <c r="E6" s="39">
        <v>4</v>
      </c>
    </row>
    <row r="7" spans="2:5" ht="24.95" customHeight="1">
      <c r="B7" s="40"/>
      <c r="C7" s="81" t="s">
        <v>300</v>
      </c>
      <c r="D7" s="208">
        <v>3860</v>
      </c>
      <c r="E7" s="39">
        <v>5</v>
      </c>
    </row>
    <row r="8" spans="2:5" ht="24.95" customHeight="1">
      <c r="B8" s="40"/>
      <c r="C8" s="81" t="s">
        <v>301</v>
      </c>
      <c r="D8" s="208">
        <v>16500</v>
      </c>
      <c r="E8" s="39">
        <v>6</v>
      </c>
    </row>
    <row r="9" spans="2:5" ht="24.95" customHeight="1">
      <c r="B9" s="40">
        <v>45351</v>
      </c>
      <c r="C9" s="81" t="s">
        <v>303</v>
      </c>
      <c r="D9" s="208">
        <v>18000</v>
      </c>
      <c r="E9" s="39">
        <v>7</v>
      </c>
    </row>
    <row r="10" spans="2:5" ht="24.95" customHeight="1">
      <c r="B10" s="40">
        <v>45393</v>
      </c>
      <c r="C10" s="81" t="s">
        <v>304</v>
      </c>
      <c r="D10" s="208">
        <v>27000</v>
      </c>
      <c r="E10" s="39">
        <v>8</v>
      </c>
    </row>
    <row r="11" spans="2:5" ht="24.95" customHeight="1">
      <c r="B11" s="40"/>
      <c r="C11" s="81" t="s">
        <v>305</v>
      </c>
      <c r="D11" s="208">
        <v>74600</v>
      </c>
      <c r="E11" s="39">
        <v>9</v>
      </c>
    </row>
    <row r="12" spans="2:5" ht="24.95" customHeight="1">
      <c r="B12" s="40"/>
      <c r="C12" s="81" t="s">
        <v>306</v>
      </c>
      <c r="D12" s="208">
        <v>7500</v>
      </c>
      <c r="E12" s="39">
        <v>10</v>
      </c>
    </row>
    <row r="13" spans="2:5" ht="24.95" customHeight="1">
      <c r="B13" s="40">
        <v>45612</v>
      </c>
      <c r="C13" s="81" t="s">
        <v>307</v>
      </c>
      <c r="D13" s="208">
        <v>24400</v>
      </c>
      <c r="E13" s="39">
        <v>11</v>
      </c>
    </row>
    <row r="14" spans="2:5" ht="24.95" customHeight="1">
      <c r="B14" s="40"/>
      <c r="C14" s="81" t="s">
        <v>308</v>
      </c>
      <c r="D14" s="208">
        <v>48000</v>
      </c>
      <c r="E14" s="39">
        <v>12</v>
      </c>
    </row>
    <row r="15" spans="2:5" ht="24.95" customHeight="1">
      <c r="B15" s="40"/>
      <c r="C15" s="81" t="s">
        <v>309</v>
      </c>
      <c r="D15" s="208">
        <v>27000</v>
      </c>
      <c r="E15" s="39">
        <v>13</v>
      </c>
    </row>
    <row r="16" spans="2:5" ht="24.95" customHeight="1">
      <c r="B16" s="40"/>
      <c r="C16" s="81" t="s">
        <v>310</v>
      </c>
      <c r="D16" s="208">
        <v>14000</v>
      </c>
      <c r="E16" s="39">
        <v>14</v>
      </c>
    </row>
    <row r="17" spans="2:5" ht="24.95" customHeight="1">
      <c r="B17" s="40">
        <v>45629</v>
      </c>
      <c r="C17" s="81" t="s">
        <v>315</v>
      </c>
      <c r="D17" s="208">
        <v>58314</v>
      </c>
      <c r="E17" s="39">
        <v>15</v>
      </c>
    </row>
    <row r="18" spans="2:5">
      <c r="B18" s="206"/>
      <c r="D18" s="207"/>
    </row>
    <row r="19" spans="2:5">
      <c r="B19" s="206"/>
      <c r="D19" s="207"/>
    </row>
    <row r="20" spans="2:5">
      <c r="B20" s="206"/>
    </row>
    <row r="21" spans="2:5">
      <c r="B21" s="206"/>
    </row>
    <row r="22" spans="2:5">
      <c r="B22" s="206"/>
    </row>
    <row r="23" spans="2:5">
      <c r="B23" s="206"/>
    </row>
    <row r="24" spans="2:5">
      <c r="B24" s="206"/>
    </row>
    <row r="25" spans="2:5">
      <c r="B25" s="206"/>
    </row>
    <row r="26" spans="2:5">
      <c r="B26" s="206"/>
    </row>
    <row r="27" spans="2:5">
      <c r="B27" s="206"/>
    </row>
    <row r="28" spans="2:5">
      <c r="B28" s="206"/>
    </row>
    <row r="29" spans="2:5">
      <c r="B29" s="206"/>
    </row>
    <row r="30" spans="2:5">
      <c r="B30" s="206"/>
    </row>
    <row r="31" spans="2:5">
      <c r="B31" s="206"/>
    </row>
    <row r="32" spans="2:5">
      <c r="B32" s="206"/>
    </row>
    <row r="33" spans="2:2">
      <c r="B33" s="206"/>
    </row>
    <row r="34" spans="2:2">
      <c r="B34" s="206"/>
    </row>
  </sheetData>
  <mergeCells count="1">
    <mergeCell ref="B1:E1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K34" sqref="K34"/>
    </sheetView>
  </sheetViews>
  <sheetFormatPr defaultRowHeight="16.5"/>
  <sheetData/>
  <phoneticPr fontId="1" type="noConversion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24</vt:i4>
      </vt:variant>
    </vt:vector>
  </HeadingPairs>
  <TitlesOfParts>
    <vt:vector size="24" baseType="lpstr">
      <vt:lpstr>강사료</vt:lpstr>
      <vt:lpstr>Sheet1</vt:lpstr>
      <vt:lpstr>23서기수입지출내역</vt:lpstr>
      <vt:lpstr>23서기운영비</vt:lpstr>
      <vt:lpstr>23운영비</vt:lpstr>
      <vt:lpstr>단체셔츠</vt:lpstr>
      <vt:lpstr>24평생학습지출</vt:lpstr>
      <vt:lpstr>24운영비지출</vt:lpstr>
      <vt:lpstr>영수증</vt:lpstr>
      <vt:lpstr>25운영비영수증</vt:lpstr>
      <vt:lpstr>모자구입</vt:lpstr>
      <vt:lpstr>여름파랑블라우스</vt:lpstr>
      <vt:lpstr>25빨강블라우스단체복</vt:lpstr>
      <vt:lpstr>소리모아재료비영수증</vt:lpstr>
      <vt:lpstr>25강사료</vt:lpstr>
      <vt:lpstr>평생학습 기타줄</vt:lpstr>
      <vt:lpstr>소개글</vt:lpstr>
      <vt:lpstr>상시 보유곡</vt:lpstr>
      <vt:lpstr>26년희망곡</vt:lpstr>
      <vt:lpstr>신입회원가입안내</vt:lpstr>
      <vt:lpstr>26강사료정산</vt:lpstr>
      <vt:lpstr>Sheet2</vt:lpstr>
      <vt:lpstr>26영수증</vt:lpstr>
      <vt:lpstr>25악보배부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userkh</dc:creator>
  <cp:lastModifiedBy>userkh</cp:lastModifiedBy>
  <cp:lastPrinted>2026-06-25T09:07:04Z</cp:lastPrinted>
  <dcterms:created xsi:type="dcterms:W3CDTF">2023-04-27T05:50:37Z</dcterms:created>
  <dcterms:modified xsi:type="dcterms:W3CDTF">2026-06-25T09:25:58Z</dcterms:modified>
</cp:coreProperties>
</file>