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user\Desktop\2021 1정연수\2021 기간제 1정\학교안내용\"/>
    </mc:Choice>
  </mc:AlternateContent>
  <xr:revisionPtr revIDLastSave="0" documentId="8_{E7E4A531-E7F8-40C5-96B5-F23321A3BE85}" xr6:coauthVersionLast="36" xr6:coauthVersionMax="36" xr10:uidLastSave="{00000000-0000-0000-0000-000000000000}"/>
  <bookViews>
    <workbookView xWindow="0" yWindow="0" windowWidth="31785" windowHeight="11295" xr2:uid="{00000000-000D-0000-FFFF-FFFF00000000}"/>
  </bookViews>
  <sheets>
    <sheet name="신청카드" sheetId="1" r:id="rId1"/>
    <sheet name="코드" sheetId="3" state="hidden" r:id="rId2"/>
    <sheet name="자격증 과목 코드표" sheetId="2" r:id="rId3"/>
  </sheets>
  <definedNames>
    <definedName name="과목코드">#REF!</definedName>
    <definedName name="코드">코드!$A$3:$B$62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G25" i="1"/>
  <c r="G24" i="1"/>
  <c r="G7" i="1" l="1"/>
  <c r="E17" i="1" l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E25" i="1"/>
  <c r="F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16" i="1"/>
  <c r="G13" i="1" l="1"/>
  <c r="G14" i="1"/>
  <c r="G15" i="1"/>
  <c r="G16" i="1"/>
  <c r="G12" i="1"/>
  <c r="F12" i="1"/>
  <c r="F13" i="1" l="1"/>
  <c r="F14" i="1"/>
  <c r="F15" i="1"/>
  <c r="F16" i="1"/>
  <c r="E13" i="1"/>
  <c r="E12" i="1"/>
  <c r="E48" i="1" l="1"/>
  <c r="F48" i="1"/>
  <c r="G48" i="1"/>
  <c r="H48" i="1" l="1"/>
  <c r="G11" i="1" s="1"/>
  <c r="E11" i="1" l="1"/>
  <c r="F11" i="1" s="1"/>
</calcChain>
</file>

<file path=xl/sharedStrings.xml><?xml version="1.0" encoding="utf-8"?>
<sst xmlns="http://schemas.openxmlformats.org/spreadsheetml/2006/main" count="231" uniqueCount="151">
  <si>
    <t xml:space="preserve">  </t>
  </si>
  <si>
    <t>교육 경력 기준일</t>
  </si>
  <si>
    <t>교육 경력 년수</t>
  </si>
  <si>
    <t>년</t>
  </si>
  <si>
    <t>월</t>
  </si>
  <si>
    <t>일</t>
  </si>
  <si>
    <t>합계</t>
  </si>
  <si>
    <t>교육 경력</t>
  </si>
  <si>
    <t>코드</t>
  </si>
  <si>
    <t>표시과목</t>
  </si>
  <si>
    <t>유아</t>
    <phoneticPr fontId="19" type="noConversion"/>
  </si>
  <si>
    <t>국어</t>
    <phoneticPr fontId="19" type="noConversion"/>
  </si>
  <si>
    <t>교련</t>
  </si>
  <si>
    <t>농산물유통</t>
  </si>
  <si>
    <t>항해</t>
    <phoneticPr fontId="19" type="noConversion"/>
  </si>
  <si>
    <t>유아 특수</t>
    <phoneticPr fontId="19" type="noConversion"/>
  </si>
  <si>
    <t>수학</t>
  </si>
  <si>
    <t>음악</t>
  </si>
  <si>
    <t>식품가공</t>
  </si>
  <si>
    <t>기관</t>
    <phoneticPr fontId="19" type="noConversion"/>
  </si>
  <si>
    <t>통합과학</t>
    <phoneticPr fontId="19" type="noConversion"/>
  </si>
  <si>
    <t>미술</t>
  </si>
  <si>
    <t>사진</t>
    <phoneticPr fontId="19" type="noConversion"/>
  </si>
  <si>
    <t>냉동</t>
    <phoneticPr fontId="19" type="noConversion"/>
  </si>
  <si>
    <t>물리</t>
  </si>
  <si>
    <t>한문</t>
  </si>
  <si>
    <t>디자인</t>
    <phoneticPr fontId="19" type="noConversion"/>
  </si>
  <si>
    <t>의상</t>
    <phoneticPr fontId="19" type="noConversion"/>
  </si>
  <si>
    <t>초등</t>
    <phoneticPr fontId="19" type="noConversion"/>
  </si>
  <si>
    <t>화학</t>
  </si>
  <si>
    <t>영어</t>
  </si>
  <si>
    <t>공예</t>
    <phoneticPr fontId="19" type="noConversion"/>
  </si>
  <si>
    <t>관광</t>
    <phoneticPr fontId="19" type="noConversion"/>
  </si>
  <si>
    <t>초등 특수</t>
    <phoneticPr fontId="19" type="noConversion"/>
  </si>
  <si>
    <t>생물</t>
  </si>
  <si>
    <t>독일어</t>
  </si>
  <si>
    <t>정보·컴퓨터</t>
    <phoneticPr fontId="19" type="noConversion"/>
  </si>
  <si>
    <t>조리</t>
    <phoneticPr fontId="19" type="noConversion"/>
  </si>
  <si>
    <t>지구과학</t>
  </si>
  <si>
    <t>프랑스어</t>
  </si>
  <si>
    <t>전기</t>
    <phoneticPr fontId="19" type="noConversion"/>
  </si>
  <si>
    <t>미용</t>
    <phoneticPr fontId="19" type="noConversion"/>
  </si>
  <si>
    <t>통합사회</t>
    <phoneticPr fontId="19" type="noConversion"/>
  </si>
  <si>
    <t>중국어</t>
  </si>
  <si>
    <t>전자</t>
    <phoneticPr fontId="19" type="noConversion"/>
  </si>
  <si>
    <t>연극영화</t>
    <phoneticPr fontId="19" type="noConversion"/>
  </si>
  <si>
    <t>일반사회</t>
  </si>
  <si>
    <t>스페인어</t>
  </si>
  <si>
    <t>통신</t>
    <phoneticPr fontId="19" type="noConversion"/>
  </si>
  <si>
    <t>중등특수(부전공기재)</t>
    <phoneticPr fontId="19" type="noConversion"/>
  </si>
  <si>
    <t>역사</t>
  </si>
  <si>
    <t>일본어</t>
  </si>
  <si>
    <t>기계</t>
    <phoneticPr fontId="19" type="noConversion"/>
  </si>
  <si>
    <t>보건</t>
    <phoneticPr fontId="19" type="noConversion"/>
  </si>
  <si>
    <t>지리</t>
  </si>
  <si>
    <t>러시아어</t>
  </si>
  <si>
    <t>재료</t>
    <phoneticPr fontId="19" type="noConversion"/>
  </si>
  <si>
    <t>사서</t>
    <phoneticPr fontId="19" type="noConversion"/>
  </si>
  <si>
    <t>도덕·윤리</t>
    <phoneticPr fontId="19" type="noConversion"/>
  </si>
  <si>
    <t>아랍어</t>
  </si>
  <si>
    <t>화공</t>
    <phoneticPr fontId="19" type="noConversion"/>
  </si>
  <si>
    <t>영양</t>
    <phoneticPr fontId="19" type="noConversion"/>
  </si>
  <si>
    <t>상담</t>
  </si>
  <si>
    <t>베트남어</t>
    <phoneticPr fontId="19" type="noConversion"/>
  </si>
  <si>
    <t>섬유</t>
    <phoneticPr fontId="19" type="noConversion"/>
  </si>
  <si>
    <t>전문상담</t>
  </si>
  <si>
    <t>진로진학상담</t>
    <phoneticPr fontId="19" type="noConversion"/>
  </si>
  <si>
    <t>기술</t>
  </si>
  <si>
    <t>자원</t>
    <phoneticPr fontId="19" type="noConversion"/>
  </si>
  <si>
    <t>교육학</t>
  </si>
  <si>
    <t>가정</t>
  </si>
  <si>
    <t>환경공업</t>
    <phoneticPr fontId="19" type="noConversion"/>
  </si>
  <si>
    <t>종교</t>
    <phoneticPr fontId="19" type="noConversion"/>
  </si>
  <si>
    <t>기술·가정</t>
    <phoneticPr fontId="19" type="noConversion"/>
  </si>
  <si>
    <t>건설</t>
    <phoneticPr fontId="19" type="noConversion"/>
  </si>
  <si>
    <t>철학</t>
    <phoneticPr fontId="19" type="noConversion"/>
  </si>
  <si>
    <t>무용</t>
    <phoneticPr fontId="19" type="noConversion"/>
  </si>
  <si>
    <t>세라믹</t>
    <phoneticPr fontId="19" type="noConversion"/>
  </si>
  <si>
    <t>심리학</t>
    <phoneticPr fontId="19" type="noConversion"/>
  </si>
  <si>
    <t>식물자원․조경</t>
  </si>
  <si>
    <t>인쇄</t>
    <phoneticPr fontId="19" type="noConversion"/>
  </si>
  <si>
    <t>환경</t>
    <phoneticPr fontId="19" type="noConversion"/>
  </si>
  <si>
    <t>동물자원</t>
  </si>
  <si>
    <t>상업</t>
    <phoneticPr fontId="19" type="noConversion"/>
  </si>
  <si>
    <t>체육</t>
    <phoneticPr fontId="19" type="noConversion"/>
  </si>
  <si>
    <t>농공</t>
  </si>
  <si>
    <t>수산·해양</t>
    <phoneticPr fontId="19" type="noConversion"/>
  </si>
  <si>
    <t>국어</t>
    <phoneticPr fontId="19" type="noConversion"/>
  </si>
  <si>
    <t>통합과학</t>
    <phoneticPr fontId="19" type="noConversion"/>
  </si>
  <si>
    <t>통합사회</t>
    <phoneticPr fontId="19" type="noConversion"/>
  </si>
  <si>
    <t>도덕·윤리</t>
    <phoneticPr fontId="19" type="noConversion"/>
  </si>
  <si>
    <t>진로진학상담</t>
    <phoneticPr fontId="19" type="noConversion"/>
  </si>
  <si>
    <t>종교</t>
    <phoneticPr fontId="19" type="noConversion"/>
  </si>
  <si>
    <t>철학</t>
    <phoneticPr fontId="19" type="noConversion"/>
  </si>
  <si>
    <t>심리학</t>
    <phoneticPr fontId="19" type="noConversion"/>
  </si>
  <si>
    <t>환경</t>
    <phoneticPr fontId="19" type="noConversion"/>
  </si>
  <si>
    <t>체육</t>
    <phoneticPr fontId="19" type="noConversion"/>
  </si>
  <si>
    <t>베트남어</t>
    <phoneticPr fontId="19" type="noConversion"/>
  </si>
  <si>
    <t>기술·가정</t>
    <phoneticPr fontId="19" type="noConversion"/>
  </si>
  <si>
    <t>무용</t>
    <phoneticPr fontId="19" type="noConversion"/>
  </si>
  <si>
    <t>사진</t>
    <phoneticPr fontId="19" type="noConversion"/>
  </si>
  <si>
    <t>디자인</t>
    <phoneticPr fontId="19" type="noConversion"/>
  </si>
  <si>
    <t>공예</t>
    <phoneticPr fontId="19" type="noConversion"/>
  </si>
  <si>
    <t>정보·컴퓨터</t>
    <phoneticPr fontId="19" type="noConversion"/>
  </si>
  <si>
    <t>전기</t>
    <phoneticPr fontId="19" type="noConversion"/>
  </si>
  <si>
    <t>전자</t>
    <phoneticPr fontId="19" type="noConversion"/>
  </si>
  <si>
    <t>통신</t>
    <phoneticPr fontId="19" type="noConversion"/>
  </si>
  <si>
    <t>기계</t>
    <phoneticPr fontId="19" type="noConversion"/>
  </si>
  <si>
    <t>재료</t>
    <phoneticPr fontId="19" type="noConversion"/>
  </si>
  <si>
    <t>화공</t>
    <phoneticPr fontId="19" type="noConversion"/>
  </si>
  <si>
    <t>섬유</t>
    <phoneticPr fontId="19" type="noConversion"/>
  </si>
  <si>
    <t>자원</t>
    <phoneticPr fontId="19" type="noConversion"/>
  </si>
  <si>
    <t>환경공업</t>
    <phoneticPr fontId="19" type="noConversion"/>
  </si>
  <si>
    <t>건설</t>
    <phoneticPr fontId="19" type="noConversion"/>
  </si>
  <si>
    <t>세라믹</t>
    <phoneticPr fontId="19" type="noConversion"/>
  </si>
  <si>
    <t>인쇄</t>
    <phoneticPr fontId="19" type="noConversion"/>
  </si>
  <si>
    <t>상업</t>
    <phoneticPr fontId="19" type="noConversion"/>
  </si>
  <si>
    <t>수산·해양</t>
    <phoneticPr fontId="19" type="noConversion"/>
  </si>
  <si>
    <t>항해</t>
    <phoneticPr fontId="19" type="noConversion"/>
  </si>
  <si>
    <t>기관</t>
    <phoneticPr fontId="19" type="noConversion"/>
  </si>
  <si>
    <t>냉동</t>
    <phoneticPr fontId="19" type="noConversion"/>
  </si>
  <si>
    <t>의상</t>
    <phoneticPr fontId="19" type="noConversion"/>
  </si>
  <si>
    <t>관광</t>
    <phoneticPr fontId="19" type="noConversion"/>
  </si>
  <si>
    <t>조리</t>
    <phoneticPr fontId="19" type="noConversion"/>
  </si>
  <si>
    <t>미용</t>
    <phoneticPr fontId="19" type="noConversion"/>
  </si>
  <si>
    <t>연극영화</t>
    <phoneticPr fontId="19" type="noConversion"/>
  </si>
  <si>
    <t>중등 특수</t>
    <phoneticPr fontId="19" type="noConversion"/>
  </si>
  <si>
    <t>보건</t>
    <phoneticPr fontId="19" type="noConversion"/>
  </si>
  <si>
    <t>영양</t>
    <phoneticPr fontId="19" type="noConversion"/>
  </si>
  <si>
    <t>유아</t>
    <phoneticPr fontId="19" type="noConversion"/>
  </si>
  <si>
    <t>유아 특수</t>
    <phoneticPr fontId="19" type="noConversion"/>
  </si>
  <si>
    <t>초등</t>
    <phoneticPr fontId="19" type="noConversion"/>
  </si>
  <si>
    <t>초등 특수</t>
    <phoneticPr fontId="19" type="noConversion"/>
  </si>
  <si>
    <t>확인자</t>
    <phoneticPr fontId="2" type="noConversion"/>
  </si>
  <si>
    <t xml:space="preserve">작성자 </t>
    <phoneticPr fontId="2" type="noConversion"/>
  </si>
  <si>
    <t>자격증 표시과목코드</t>
    <phoneticPr fontId="2" type="noConversion"/>
  </si>
  <si>
    <r>
      <t xml:space="preserve">자격증 표시과목
</t>
    </r>
    <r>
      <rPr>
        <b/>
        <sz val="8"/>
        <color rgb="FF000000"/>
        <rFont val="맑은 고딕"/>
        <family val="3"/>
        <charset val="129"/>
      </rPr>
      <t>(채용과목과 일치하여야 함)</t>
    </r>
    <phoneticPr fontId="2" type="noConversion"/>
  </si>
  <si>
    <t>[본인]</t>
    <phoneticPr fontId="2" type="noConversion"/>
  </si>
  <si>
    <t>※ 서식 변경 금지, 파란색 셀만 작성, 임용 시 제출한 경력증명서를 참고하여 정확하게 기재</t>
    <phoneticPr fontId="2" type="noConversion"/>
  </si>
  <si>
    <t>일본어</t>
    <phoneticPr fontId="2" type="noConversion"/>
  </si>
  <si>
    <t>2021. 03. 01.</t>
    <phoneticPr fontId="2" type="noConversion"/>
  </si>
  <si>
    <t>2021 기간제교원 (정)교사(1급) 자격연수 신청 카드</t>
    <phoneticPr fontId="2" type="noConversion"/>
  </si>
  <si>
    <t>□□고등학교</t>
    <phoneticPr fontId="2" type="noConversion"/>
  </si>
  <si>
    <t>○○고등학교</t>
    <phoneticPr fontId="2" type="noConversion"/>
  </si>
  <si>
    <t>홍길동</t>
    <phoneticPr fontId="2" type="noConversion"/>
  </si>
  <si>
    <t>△△여자중학교</t>
    <phoneticPr fontId="2" type="noConversion"/>
  </si>
  <si>
    <t>임용과목
(중등만 해당)</t>
    <phoneticPr fontId="2" type="noConversion"/>
  </si>
  <si>
    <t>교육경력
(강사 경력 제외)</t>
    <phoneticPr fontId="2" type="noConversion"/>
  </si>
  <si>
    <t>이대한</t>
    <phoneticPr fontId="2" type="noConversion"/>
  </si>
  <si>
    <t xml:space="preserve">[교(원)감] </t>
    <phoneticPr fontId="2" type="noConversion"/>
  </si>
  <si>
    <t xml:space="preserve"> 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</si>
</sst>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24"/>
      <color rgb="FF000000"/>
      <name val="HY헤드라인M"/>
      <family val="1"/>
      <charset val="129"/>
    </font>
    <font>
      <sz val="16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12"/>
      <color rgb="FF0059FF"/>
      <name val="맑은 고딕"/>
      <family val="3"/>
      <charset val="129"/>
    </font>
    <font>
      <sz val="12"/>
      <color rgb="FF0000FF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8"/>
      <color rgb="FF0059FF"/>
      <name val="맑은 고딕"/>
      <family val="3"/>
      <charset val="129"/>
    </font>
    <font>
      <sz val="18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2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b/>
      <i/>
      <sz val="12"/>
      <color theme="8"/>
      <name val="맑은 고딕"/>
      <family val="3"/>
      <charset val="129"/>
    </font>
    <font>
      <i/>
      <sz val="12"/>
      <color theme="8"/>
      <name val="맑은 고딕"/>
      <family val="3"/>
      <charset val="129"/>
    </font>
    <font>
      <i/>
      <sz val="12"/>
      <color rgb="FF0059FF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sz val="11"/>
      <color theme="8"/>
      <name val="맑은 고딕"/>
      <family val="2"/>
      <charset val="129"/>
      <scheme val="minor"/>
    </font>
    <font>
      <i/>
      <sz val="16"/>
      <color theme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0EE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93">
    <xf numFmtId="0" fontId="0" fillId="0" borderId="0" xfId="0">
      <alignment vertical="center"/>
    </xf>
    <xf numFmtId="0" fontId="15" fillId="0" borderId="0" xfId="1"/>
    <xf numFmtId="0" fontId="16" fillId="4" borderId="35" xfId="1" applyFont="1" applyFill="1" applyBorder="1" applyAlignment="1">
      <alignment horizontal="center" vertical="center" wrapText="1"/>
    </xf>
    <xf numFmtId="0" fontId="16" fillId="4" borderId="36" xfId="1" applyFont="1" applyFill="1" applyBorder="1" applyAlignment="1">
      <alignment horizontal="center" vertical="center" wrapText="1"/>
    </xf>
    <xf numFmtId="0" fontId="17" fillId="0" borderId="0" xfId="1" applyFont="1"/>
    <xf numFmtId="0" fontId="16" fillId="4" borderId="37" xfId="1" applyFont="1" applyFill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8" fillId="0" borderId="39" xfId="1" applyFont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6" fillId="0" borderId="42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20" fillId="0" borderId="46" xfId="1" applyFont="1" applyBorder="1" applyAlignment="1">
      <alignment horizontal="center" wrapText="1"/>
    </xf>
    <xf numFmtId="0" fontId="21" fillId="0" borderId="46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22" fillId="0" borderId="46" xfId="1" applyFont="1" applyBorder="1"/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23" fillId="6" borderId="47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6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176" fontId="11" fillId="6" borderId="30" xfId="0" applyNumberFormat="1" applyFont="1" applyFill="1" applyBorder="1" applyAlignment="1" applyProtection="1">
      <alignment horizontal="center" vertical="center" shrinkToFit="1"/>
    </xf>
    <xf numFmtId="176" fontId="11" fillId="6" borderId="26" xfId="0" applyNumberFormat="1" applyFont="1" applyFill="1" applyBorder="1" applyAlignment="1" applyProtection="1">
      <alignment horizontal="center" vertical="center" shrinkToFit="1"/>
    </xf>
    <xf numFmtId="176" fontId="11" fillId="6" borderId="27" xfId="0" applyNumberFormat="1" applyFont="1" applyFill="1" applyBorder="1" applyAlignment="1" applyProtection="1">
      <alignment horizontal="center" vertical="center" shrinkToFit="1"/>
    </xf>
    <xf numFmtId="176" fontId="13" fillId="5" borderId="28" xfId="0" applyNumberFormat="1" applyFont="1" applyFill="1" applyBorder="1" applyAlignment="1" applyProtection="1">
      <alignment horizontal="center" vertical="center" wrapText="1"/>
    </xf>
    <xf numFmtId="176" fontId="13" fillId="5" borderId="16" xfId="0" applyNumberFormat="1" applyFont="1" applyFill="1" applyBorder="1" applyAlignment="1" applyProtection="1">
      <alignment horizontal="center" vertical="center" wrapText="1"/>
    </xf>
    <xf numFmtId="176" fontId="13" fillId="5" borderId="25" xfId="0" applyNumberFormat="1" applyFont="1" applyFill="1" applyBorder="1" applyAlignment="1" applyProtection="1">
      <alignment horizontal="center" vertical="center" wrapText="1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176" fontId="11" fillId="6" borderId="50" xfId="0" applyNumberFormat="1" applyFont="1" applyFill="1" applyBorder="1" applyAlignment="1" applyProtection="1">
      <alignment horizontal="center" vertical="center" shrinkToFit="1"/>
    </xf>
    <xf numFmtId="176" fontId="11" fillId="6" borderId="51" xfId="0" applyNumberFormat="1" applyFont="1" applyFill="1" applyBorder="1" applyAlignment="1" applyProtection="1">
      <alignment horizontal="center" vertical="center" shrinkToFit="1"/>
    </xf>
    <xf numFmtId="176" fontId="11" fillId="6" borderId="52" xfId="0" applyNumberFormat="1" applyFont="1" applyFill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</xf>
    <xf numFmtId="176" fontId="24" fillId="0" borderId="0" xfId="0" applyNumberFormat="1" applyFont="1" applyProtection="1">
      <alignment vertical="center"/>
    </xf>
    <xf numFmtId="14" fontId="25" fillId="2" borderId="48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7" xfId="0" applyFont="1" applyFill="1" applyBorder="1" applyAlignment="1" applyProtection="1">
      <alignment horizontal="center" vertical="center" wrapText="1"/>
      <protection locked="0"/>
    </xf>
    <xf numFmtId="0" fontId="26" fillId="2" borderId="11" xfId="0" applyFont="1" applyFill="1" applyBorder="1" applyAlignment="1" applyProtection="1">
      <alignment horizontal="center" vertical="center" wrapText="1"/>
      <protection locked="0"/>
    </xf>
    <xf numFmtId="0" fontId="27" fillId="2" borderId="31" xfId="0" applyFont="1" applyFill="1" applyBorder="1" applyAlignment="1" applyProtection="1">
      <alignment horizontal="center" vertical="center" shrinkToFit="1"/>
      <protection locked="0"/>
    </xf>
    <xf numFmtId="14" fontId="25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53" xfId="0" applyFont="1" applyFill="1" applyBorder="1" applyAlignment="1" applyProtection="1">
      <alignment horizontal="center" vertical="center" wrapText="1"/>
      <protection locked="0"/>
    </xf>
    <xf numFmtId="14" fontId="25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55" xfId="0" applyFont="1" applyFill="1" applyBorder="1" applyAlignment="1" applyProtection="1">
      <alignment horizontal="center" vertical="center" wrapText="1"/>
      <protection locked="0"/>
    </xf>
    <xf numFmtId="14" fontId="25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56" xfId="0" applyFont="1" applyFill="1" applyBorder="1" applyAlignment="1" applyProtection="1">
      <alignment horizontal="center" vertical="center" wrapText="1"/>
      <protection locked="0"/>
    </xf>
    <xf numFmtId="0" fontId="29" fillId="3" borderId="29" xfId="0" applyFont="1" applyFill="1" applyBorder="1" applyAlignment="1" applyProtection="1">
      <alignment horizontal="center" vertical="center" wrapText="1"/>
    </xf>
    <xf numFmtId="0" fontId="29" fillId="3" borderId="14" xfId="0" applyFont="1" applyFill="1" applyBorder="1" applyAlignment="1" applyProtection="1">
      <alignment horizontal="center" vertical="center" wrapText="1"/>
    </xf>
    <xf numFmtId="0" fontId="29" fillId="3" borderId="13" xfId="0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30" fillId="0" borderId="0" xfId="0" applyFont="1" applyProtection="1">
      <alignment vertical="center"/>
    </xf>
    <xf numFmtId="0" fontId="26" fillId="2" borderId="31" xfId="0" applyFont="1" applyFill="1" applyBorder="1" applyAlignment="1" applyProtection="1">
      <alignment horizontal="center" vertical="center" shrinkToFit="1"/>
      <protection locked="0"/>
    </xf>
    <xf numFmtId="0" fontId="23" fillId="6" borderId="47" xfId="0" applyFont="1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29" fillId="3" borderId="4" xfId="0" applyFont="1" applyFill="1" applyBorder="1" applyAlignment="1" applyProtection="1">
      <alignment horizontal="center" vertical="center" wrapText="1"/>
    </xf>
    <xf numFmtId="0" fontId="29" fillId="3" borderId="34" xfId="0" applyFont="1" applyFill="1" applyBorder="1" applyAlignment="1" applyProtection="1">
      <alignment horizontal="center" vertical="center" wrapText="1"/>
    </xf>
    <xf numFmtId="0" fontId="29" fillId="3" borderId="31" xfId="0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47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28" fillId="0" borderId="19" xfId="0" applyFont="1" applyBorder="1" applyAlignment="1" applyProtection="1">
      <alignment horizontal="center" vertical="center" wrapText="1"/>
    </xf>
    <xf numFmtId="0" fontId="28" fillId="0" borderId="20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3" borderId="24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29" fillId="3" borderId="28" xfId="0" applyFont="1" applyFill="1" applyBorder="1" applyAlignment="1" applyProtection="1">
      <alignment horizontal="center" vertical="center" wrapText="1"/>
    </xf>
    <xf numFmtId="0" fontId="29" fillId="3" borderId="17" xfId="0" applyFont="1" applyFill="1" applyBorder="1" applyAlignment="1" applyProtection="1">
      <alignment horizontal="center" vertical="center" wrapText="1"/>
    </xf>
    <xf numFmtId="0" fontId="29" fillId="3" borderId="22" xfId="0" applyFont="1" applyFill="1" applyBorder="1" applyAlignment="1" applyProtection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77" zoomScaleNormal="77" workbookViewId="0">
      <selection activeCell="D33" sqref="D33"/>
    </sheetView>
  </sheetViews>
  <sheetFormatPr defaultColWidth="9" defaultRowHeight="16.5" x14ac:dyDescent="0.3"/>
  <cols>
    <col min="1" max="1" width="16" style="22" customWidth="1"/>
    <col min="2" max="3" width="15.875" style="22" customWidth="1"/>
    <col min="4" max="4" width="34.875" style="22" customWidth="1"/>
    <col min="5" max="7" width="9.125" style="22" customWidth="1"/>
    <col min="8" max="8" width="17.75" style="22" customWidth="1"/>
    <col min="9" max="16384" width="9" style="22"/>
  </cols>
  <sheetData>
    <row r="1" spans="1:10" ht="60" customHeight="1" thickBot="1" x14ac:dyDescent="0.35">
      <c r="A1" s="64" t="s">
        <v>141</v>
      </c>
      <c r="B1" s="65"/>
      <c r="C1" s="65"/>
      <c r="D1" s="65"/>
      <c r="E1" s="65"/>
      <c r="F1" s="65"/>
      <c r="G1" s="65"/>
      <c r="H1" s="66"/>
    </row>
    <row r="2" spans="1:10" ht="24.95" customHeight="1" thickBot="1" x14ac:dyDescent="0.35">
      <c r="A2" s="23" t="s">
        <v>0</v>
      </c>
      <c r="B2" s="23" t="s">
        <v>0</v>
      </c>
      <c r="C2" s="23" t="s">
        <v>0</v>
      </c>
      <c r="D2" s="23" t="s">
        <v>0</v>
      </c>
      <c r="E2" s="23"/>
      <c r="F2" s="23" t="s">
        <v>0</v>
      </c>
      <c r="G2" s="23" t="s">
        <v>0</v>
      </c>
      <c r="H2" s="24"/>
    </row>
    <row r="3" spans="1:10" ht="30" customHeight="1" thickBot="1" x14ac:dyDescent="0.35">
      <c r="A3" s="25" t="s">
        <v>0</v>
      </c>
      <c r="B3" s="25" t="s">
        <v>0</v>
      </c>
      <c r="C3" s="25" t="s">
        <v>0</v>
      </c>
      <c r="D3" s="25" t="s">
        <v>0</v>
      </c>
      <c r="E3" s="26" t="s">
        <v>134</v>
      </c>
      <c r="F3" s="27" t="s">
        <v>137</v>
      </c>
      <c r="G3" s="70" t="s">
        <v>144</v>
      </c>
      <c r="H3" s="71"/>
    </row>
    <row r="4" spans="1:10" ht="30" customHeight="1" thickBot="1" x14ac:dyDescent="0.35">
      <c r="A4" s="25" t="s">
        <v>0</v>
      </c>
      <c r="B4" s="25" t="s">
        <v>0</v>
      </c>
      <c r="C4" s="25" t="s">
        <v>0</v>
      </c>
      <c r="D4" s="25" t="s">
        <v>0</v>
      </c>
      <c r="E4" s="26" t="s">
        <v>133</v>
      </c>
      <c r="F4" s="63" t="s">
        <v>149</v>
      </c>
      <c r="G4" s="70" t="s">
        <v>148</v>
      </c>
      <c r="H4" s="71"/>
    </row>
    <row r="5" spans="1:10" ht="6.95" customHeight="1" thickBot="1" x14ac:dyDescent="0.35">
      <c r="A5" s="28" t="s">
        <v>0</v>
      </c>
      <c r="B5" s="28" t="s">
        <v>0</v>
      </c>
      <c r="C5" s="28" t="s">
        <v>0</v>
      </c>
      <c r="D5" s="28" t="s">
        <v>0</v>
      </c>
      <c r="E5" s="28" t="s">
        <v>0</v>
      </c>
      <c r="F5" s="28" t="s">
        <v>0</v>
      </c>
      <c r="G5" s="28"/>
      <c r="H5" s="29">
        <v>1</v>
      </c>
    </row>
    <row r="6" spans="1:10" ht="30" customHeight="1" thickBot="1" x14ac:dyDescent="0.35">
      <c r="A6" s="25" t="s">
        <v>0</v>
      </c>
      <c r="B6" s="25" t="s">
        <v>0</v>
      </c>
      <c r="C6" s="25" t="s">
        <v>0</v>
      </c>
      <c r="D6" s="25" t="s">
        <v>0</v>
      </c>
      <c r="E6" s="74" t="s">
        <v>135</v>
      </c>
      <c r="F6" s="75"/>
      <c r="G6" s="70">
        <v>130</v>
      </c>
      <c r="H6" s="71"/>
    </row>
    <row r="7" spans="1:10" ht="30" customHeight="1" thickBot="1" x14ac:dyDescent="0.35">
      <c r="A7" s="25" t="s">
        <v>0</v>
      </c>
      <c r="B7" s="25" t="s">
        <v>0</v>
      </c>
      <c r="C7" s="25" t="s">
        <v>0</v>
      </c>
      <c r="D7" s="25" t="s">
        <v>0</v>
      </c>
      <c r="E7" s="74" t="s">
        <v>136</v>
      </c>
      <c r="F7" s="75"/>
      <c r="G7" s="72" t="str">
        <f>IF(G6="","",VLOOKUP(G6,코드!$A$2:$B$80,2))</f>
        <v>일본어</v>
      </c>
      <c r="H7" s="73"/>
      <c r="J7" s="61"/>
    </row>
    <row r="8" spans="1:10" ht="39.75" customHeight="1" thickBot="1" x14ac:dyDescent="0.35">
      <c r="A8" s="76" t="s">
        <v>138</v>
      </c>
      <c r="B8" s="76"/>
      <c r="C8" s="76"/>
      <c r="D8" s="76"/>
      <c r="E8" s="76"/>
      <c r="F8" s="76"/>
      <c r="G8" s="76"/>
      <c r="H8" s="76"/>
    </row>
    <row r="9" spans="1:10" ht="24.95" customHeight="1" x14ac:dyDescent="0.3">
      <c r="A9" s="82" t="s">
        <v>1</v>
      </c>
      <c r="B9" s="83"/>
      <c r="C9" s="86" t="s">
        <v>140</v>
      </c>
      <c r="D9" s="87"/>
      <c r="E9" s="90" t="s">
        <v>2</v>
      </c>
      <c r="F9" s="91"/>
      <c r="G9" s="92"/>
      <c r="H9" s="67" t="s">
        <v>146</v>
      </c>
    </row>
    <row r="10" spans="1:10" ht="24.95" customHeight="1" thickBot="1" x14ac:dyDescent="0.35">
      <c r="A10" s="84"/>
      <c r="B10" s="85"/>
      <c r="C10" s="88"/>
      <c r="D10" s="89"/>
      <c r="E10" s="57" t="s">
        <v>3</v>
      </c>
      <c r="F10" s="58" t="s">
        <v>4</v>
      </c>
      <c r="G10" s="59" t="s">
        <v>5</v>
      </c>
      <c r="H10" s="68"/>
    </row>
    <row r="11" spans="1:10" s="30" customFormat="1" ht="36" customHeight="1" x14ac:dyDescent="0.3">
      <c r="A11" s="60" t="s">
        <v>6</v>
      </c>
      <c r="B11" s="80" t="s">
        <v>7</v>
      </c>
      <c r="C11" s="81"/>
      <c r="D11" s="81"/>
      <c r="E11" s="34">
        <f>INT(H48/360)</f>
        <v>8</v>
      </c>
      <c r="F11" s="35">
        <f>INT(H48/30)-E11*12</f>
        <v>10</v>
      </c>
      <c r="G11" s="36">
        <f>MOD($H$48,30)</f>
        <v>21</v>
      </c>
      <c r="H11" s="69"/>
    </row>
    <row r="12" spans="1:10" ht="24" customHeight="1" x14ac:dyDescent="0.3">
      <c r="A12" s="77" t="s">
        <v>147</v>
      </c>
      <c r="B12" s="46">
        <v>41008</v>
      </c>
      <c r="C12" s="46">
        <v>42063</v>
      </c>
      <c r="D12" s="47" t="s">
        <v>143</v>
      </c>
      <c r="E12" s="31">
        <f>IF(D12="","",DATEDIF(B12,C12+1,"y"))</f>
        <v>2</v>
      </c>
      <c r="F12" s="32">
        <f>IF(D12="","",DATEDIF(B12,C12+1,"ym"))</f>
        <v>10</v>
      </c>
      <c r="G12" s="33">
        <f>IF(D12="","",IF(DATEDIF(B12,C12+1,"md")=30,29,IF(DATEDIF(B12,C12+1,"md")&lt;0,0,DATEDIF(B12,C12+1,"md"))))</f>
        <v>20</v>
      </c>
      <c r="H12" s="62" t="s">
        <v>139</v>
      </c>
    </row>
    <row r="13" spans="1:10" ht="24" customHeight="1" x14ac:dyDescent="0.3">
      <c r="A13" s="78"/>
      <c r="B13" s="46">
        <v>42064</v>
      </c>
      <c r="C13" s="46">
        <v>43159</v>
      </c>
      <c r="D13" s="47" t="s">
        <v>142</v>
      </c>
      <c r="E13" s="31">
        <f t="shared" ref="E13" si="0">IF(D13="","",DATEDIF(B13,C13+1,"y"))</f>
        <v>3</v>
      </c>
      <c r="F13" s="32">
        <f t="shared" ref="F13:F16" si="1">IF(D13="","",DATEDIF(B13,C13+1,"ym"))</f>
        <v>0</v>
      </c>
      <c r="G13" s="33">
        <f t="shared" ref="G13:G16" si="2">IF(D13="","",IF(DATEDIF(B13,C13+1,"md")=30,29,IF(DATEDIF(B13,C13+1,"md")&lt;0,0,DATEDIF(B13,C13+1,"md"))))</f>
        <v>0</v>
      </c>
      <c r="H13" s="62" t="s">
        <v>139</v>
      </c>
    </row>
    <row r="14" spans="1:10" ht="24" customHeight="1" x14ac:dyDescent="0.3">
      <c r="A14" s="78"/>
      <c r="B14" s="46">
        <v>43160</v>
      </c>
      <c r="C14" s="46">
        <v>44256</v>
      </c>
      <c r="D14" s="47" t="s">
        <v>145</v>
      </c>
      <c r="E14" s="31">
        <f>IF(D14="","",DATEDIF(B14,C14+1,"y"))</f>
        <v>3</v>
      </c>
      <c r="F14" s="32">
        <f t="shared" si="1"/>
        <v>0</v>
      </c>
      <c r="G14" s="33">
        <f t="shared" si="2"/>
        <v>1</v>
      </c>
      <c r="H14" s="62" t="s">
        <v>139</v>
      </c>
    </row>
    <row r="15" spans="1:10" ht="24" customHeight="1" x14ac:dyDescent="0.3">
      <c r="A15" s="78"/>
      <c r="B15" s="46"/>
      <c r="C15" s="46"/>
      <c r="D15" s="48"/>
      <c r="E15" s="31" t="str">
        <f>IF(D15="","",DATEDIF(B15,C15+1,"y"))</f>
        <v/>
      </c>
      <c r="F15" s="32" t="str">
        <f t="shared" si="1"/>
        <v/>
      </c>
      <c r="G15" s="33" t="str">
        <f t="shared" si="2"/>
        <v/>
      </c>
      <c r="H15" s="49"/>
    </row>
    <row r="16" spans="1:10" ht="24" customHeight="1" x14ac:dyDescent="0.3">
      <c r="A16" s="78"/>
      <c r="B16" s="46"/>
      <c r="C16" s="46"/>
      <c r="D16" s="48"/>
      <c r="E16" s="31" t="str">
        <f>IF(D16="","",DATEDIF(B16,C16+1,"y"))</f>
        <v/>
      </c>
      <c r="F16" s="32" t="str">
        <f t="shared" si="1"/>
        <v/>
      </c>
      <c r="G16" s="33" t="str">
        <f t="shared" si="2"/>
        <v/>
      </c>
      <c r="H16" s="37"/>
    </row>
    <row r="17" spans="1:8" ht="24" customHeight="1" x14ac:dyDescent="0.3">
      <c r="A17" s="78"/>
      <c r="B17" s="46"/>
      <c r="C17" s="46"/>
      <c r="D17" s="48"/>
      <c r="E17" s="31" t="str">
        <f t="shared" ref="E17:E46" si="3">IF(D17="","",DATEDIF(B17,C17+1,"y"))</f>
        <v/>
      </c>
      <c r="F17" s="32" t="str">
        <f t="shared" ref="F17:F46" si="4">IF(D17="","",DATEDIF(B17,C17+1,"ym"))</f>
        <v/>
      </c>
      <c r="G17" s="33" t="str">
        <f t="shared" ref="G17:G46" si="5">IF(D17="","",IF(DATEDIF(B17,C17+1,"md")=30,29,IF(DATEDIF(B17,C17+1,"md")&lt;0,0,DATEDIF(B17,C17+1,"md"))))</f>
        <v/>
      </c>
      <c r="H17" s="37"/>
    </row>
    <row r="18" spans="1:8" ht="24" customHeight="1" x14ac:dyDescent="0.3">
      <c r="A18" s="78"/>
      <c r="B18" s="46"/>
      <c r="C18" s="46"/>
      <c r="D18" s="48"/>
      <c r="E18" s="31" t="str">
        <f t="shared" si="3"/>
        <v/>
      </c>
      <c r="F18" s="32" t="str">
        <f t="shared" si="4"/>
        <v/>
      </c>
      <c r="G18" s="33" t="str">
        <f t="shared" si="5"/>
        <v/>
      </c>
      <c r="H18" s="37"/>
    </row>
    <row r="19" spans="1:8" ht="24" customHeight="1" x14ac:dyDescent="0.3">
      <c r="A19" s="78"/>
      <c r="B19" s="46"/>
      <c r="C19" s="46"/>
      <c r="D19" s="47"/>
      <c r="E19" s="31" t="str">
        <f t="shared" si="3"/>
        <v/>
      </c>
      <c r="F19" s="32" t="str">
        <f t="shared" si="4"/>
        <v/>
      </c>
      <c r="G19" s="33" t="str">
        <f t="shared" si="5"/>
        <v/>
      </c>
      <c r="H19" s="37"/>
    </row>
    <row r="20" spans="1:8" ht="24" customHeight="1" x14ac:dyDescent="0.3">
      <c r="A20" s="78"/>
      <c r="B20" s="46"/>
      <c r="C20" s="46"/>
      <c r="D20" s="47"/>
      <c r="E20" s="31" t="str">
        <f t="shared" si="3"/>
        <v/>
      </c>
      <c r="F20" s="32" t="str">
        <f t="shared" si="4"/>
        <v/>
      </c>
      <c r="G20" s="33" t="str">
        <f t="shared" si="5"/>
        <v/>
      </c>
      <c r="H20" s="37"/>
    </row>
    <row r="21" spans="1:8" ht="24" customHeight="1" x14ac:dyDescent="0.3">
      <c r="A21" s="78"/>
      <c r="B21" s="46"/>
      <c r="C21" s="46"/>
      <c r="D21" s="47"/>
      <c r="E21" s="31" t="str">
        <f t="shared" si="3"/>
        <v/>
      </c>
      <c r="F21" s="32" t="str">
        <f t="shared" si="4"/>
        <v/>
      </c>
      <c r="G21" s="33" t="str">
        <f t="shared" si="5"/>
        <v/>
      </c>
      <c r="H21" s="37"/>
    </row>
    <row r="22" spans="1:8" ht="24" customHeight="1" x14ac:dyDescent="0.3">
      <c r="A22" s="78"/>
      <c r="B22" s="46"/>
      <c r="C22" s="46"/>
      <c r="D22" s="47"/>
      <c r="E22" s="31" t="str">
        <f t="shared" si="3"/>
        <v/>
      </c>
      <c r="F22" s="32" t="str">
        <f t="shared" si="4"/>
        <v/>
      </c>
      <c r="G22" s="33" t="str">
        <f t="shared" si="5"/>
        <v/>
      </c>
      <c r="H22" s="37"/>
    </row>
    <row r="23" spans="1:8" ht="24" customHeight="1" x14ac:dyDescent="0.3">
      <c r="A23" s="78"/>
      <c r="B23" s="46"/>
      <c r="C23" s="46"/>
      <c r="D23" s="47"/>
      <c r="E23" s="31" t="str">
        <f t="shared" si="3"/>
        <v/>
      </c>
      <c r="F23" s="32" t="str">
        <f t="shared" si="4"/>
        <v/>
      </c>
      <c r="G23" s="33" t="str">
        <f t="shared" si="5"/>
        <v/>
      </c>
      <c r="H23" s="37"/>
    </row>
    <row r="24" spans="1:8" ht="24" customHeight="1" x14ac:dyDescent="0.3">
      <c r="A24" s="78"/>
      <c r="B24" s="46"/>
      <c r="C24" s="46"/>
      <c r="D24" s="47"/>
      <c r="E24" s="31" t="str">
        <f t="shared" si="3"/>
        <v/>
      </c>
      <c r="F24" s="32" t="str">
        <f t="shared" si="4"/>
        <v/>
      </c>
      <c r="G24" s="33" t="str">
        <f>IF(D24="","",IF(DATEDIF(B24,C24+1,"md")=30,29,IF(DATEDIF(B24,C24+1,"md")&lt;0,0,DATEDIF(B24,C24+1,"md"))))</f>
        <v/>
      </c>
      <c r="H24" s="37"/>
    </row>
    <row r="25" spans="1:8" ht="24" customHeight="1" x14ac:dyDescent="0.3">
      <c r="A25" s="78"/>
      <c r="B25" s="46"/>
      <c r="C25" s="46"/>
      <c r="D25" s="47"/>
      <c r="E25" s="31" t="str">
        <f t="shared" si="3"/>
        <v/>
      </c>
      <c r="F25" s="32" t="str">
        <f t="shared" si="4"/>
        <v/>
      </c>
      <c r="G25" s="33" t="str">
        <f>IF(D25="","",IF(DATEDIF(B25,C25+1,"md")=30,29,IF(DATEDIF(B25,C25+1,"md")&lt;0,0,DATEDIF(B25,C25+1,"md"))))</f>
        <v/>
      </c>
      <c r="H25" s="37"/>
    </row>
    <row r="26" spans="1:8" ht="24" customHeight="1" x14ac:dyDescent="0.3">
      <c r="A26" s="78"/>
      <c r="B26" s="46"/>
      <c r="C26" s="46"/>
      <c r="D26" s="47"/>
      <c r="E26" s="31" t="str">
        <f t="shared" si="3"/>
        <v/>
      </c>
      <c r="F26" s="32" t="str">
        <f t="shared" si="4"/>
        <v/>
      </c>
      <c r="G26" s="33" t="str">
        <f t="shared" si="5"/>
        <v/>
      </c>
      <c r="H26" s="37"/>
    </row>
    <row r="27" spans="1:8" ht="24" customHeight="1" x14ac:dyDescent="0.3">
      <c r="A27" s="78"/>
      <c r="B27" s="46"/>
      <c r="C27" s="46"/>
      <c r="D27" s="47"/>
      <c r="E27" s="31" t="str">
        <f t="shared" si="3"/>
        <v/>
      </c>
      <c r="F27" s="32" t="str">
        <f t="shared" si="4"/>
        <v/>
      </c>
      <c r="G27" s="33" t="str">
        <f t="shared" si="5"/>
        <v/>
      </c>
      <c r="H27" s="37"/>
    </row>
    <row r="28" spans="1:8" ht="24" customHeight="1" x14ac:dyDescent="0.3">
      <c r="A28" s="78"/>
      <c r="B28" s="46"/>
      <c r="C28" s="46"/>
      <c r="D28" s="47"/>
      <c r="E28" s="31" t="str">
        <f t="shared" si="3"/>
        <v/>
      </c>
      <c r="F28" s="32" t="str">
        <f t="shared" si="4"/>
        <v/>
      </c>
      <c r="G28" s="33" t="str">
        <f t="shared" si="5"/>
        <v/>
      </c>
      <c r="H28" s="37"/>
    </row>
    <row r="29" spans="1:8" ht="24" customHeight="1" x14ac:dyDescent="0.3">
      <c r="A29" s="78"/>
      <c r="B29" s="46"/>
      <c r="C29" s="46"/>
      <c r="D29" s="47"/>
      <c r="E29" s="31" t="str">
        <f t="shared" si="3"/>
        <v/>
      </c>
      <c r="F29" s="32" t="str">
        <f t="shared" si="4"/>
        <v/>
      </c>
      <c r="G29" s="33" t="str">
        <f t="shared" si="5"/>
        <v/>
      </c>
      <c r="H29" s="37"/>
    </row>
    <row r="30" spans="1:8" ht="24" customHeight="1" x14ac:dyDescent="0.3">
      <c r="A30" s="78"/>
      <c r="B30" s="46"/>
      <c r="C30" s="46"/>
      <c r="D30" s="47"/>
      <c r="E30" s="31" t="str">
        <f t="shared" si="3"/>
        <v/>
      </c>
      <c r="F30" s="32" t="str">
        <f t="shared" si="4"/>
        <v/>
      </c>
      <c r="G30" s="33" t="str">
        <f t="shared" si="5"/>
        <v/>
      </c>
      <c r="H30" s="37"/>
    </row>
    <row r="31" spans="1:8" ht="24" customHeight="1" x14ac:dyDescent="0.3">
      <c r="A31" s="78"/>
      <c r="B31" s="46"/>
      <c r="C31" s="46"/>
      <c r="D31" s="47"/>
      <c r="E31" s="31" t="str">
        <f t="shared" si="3"/>
        <v/>
      </c>
      <c r="F31" s="32" t="str">
        <f t="shared" si="4"/>
        <v/>
      </c>
      <c r="G31" s="33" t="str">
        <f t="shared" si="5"/>
        <v/>
      </c>
      <c r="H31" s="37"/>
    </row>
    <row r="32" spans="1:8" ht="24" customHeight="1" x14ac:dyDescent="0.3">
      <c r="A32" s="78"/>
      <c r="B32" s="46"/>
      <c r="C32" s="46"/>
      <c r="D32" s="47"/>
      <c r="E32" s="31" t="str">
        <f t="shared" si="3"/>
        <v/>
      </c>
      <c r="F32" s="32" t="str">
        <f t="shared" si="4"/>
        <v/>
      </c>
      <c r="G32" s="33" t="str">
        <f t="shared" si="5"/>
        <v/>
      </c>
      <c r="H32" s="37"/>
    </row>
    <row r="33" spans="1:8" ht="24" customHeight="1" x14ac:dyDescent="0.3">
      <c r="A33" s="78"/>
      <c r="B33" s="46"/>
      <c r="C33" s="46"/>
      <c r="D33" s="47"/>
      <c r="E33" s="31" t="str">
        <f t="shared" si="3"/>
        <v/>
      </c>
      <c r="F33" s="32" t="str">
        <f t="shared" si="4"/>
        <v/>
      </c>
      <c r="G33" s="33" t="str">
        <f t="shared" si="5"/>
        <v/>
      </c>
      <c r="H33" s="37"/>
    </row>
    <row r="34" spans="1:8" ht="24" customHeight="1" x14ac:dyDescent="0.3">
      <c r="A34" s="78"/>
      <c r="B34" s="46"/>
      <c r="C34" s="46"/>
      <c r="D34" s="47"/>
      <c r="E34" s="31" t="str">
        <f t="shared" si="3"/>
        <v/>
      </c>
      <c r="F34" s="32" t="str">
        <f t="shared" si="4"/>
        <v/>
      </c>
      <c r="G34" s="33" t="str">
        <f t="shared" si="5"/>
        <v/>
      </c>
      <c r="H34" s="37"/>
    </row>
    <row r="35" spans="1:8" ht="24" customHeight="1" x14ac:dyDescent="0.3">
      <c r="A35" s="78"/>
      <c r="B35" s="46"/>
      <c r="C35" s="46"/>
      <c r="D35" s="47"/>
      <c r="E35" s="31" t="str">
        <f t="shared" si="3"/>
        <v/>
      </c>
      <c r="F35" s="32" t="str">
        <f t="shared" si="4"/>
        <v/>
      </c>
      <c r="G35" s="33" t="str">
        <f t="shared" si="5"/>
        <v/>
      </c>
      <c r="H35" s="37"/>
    </row>
    <row r="36" spans="1:8" ht="24" customHeight="1" x14ac:dyDescent="0.3">
      <c r="A36" s="78"/>
      <c r="B36" s="46"/>
      <c r="C36" s="46"/>
      <c r="D36" s="47"/>
      <c r="E36" s="31" t="str">
        <f t="shared" si="3"/>
        <v/>
      </c>
      <c r="F36" s="32" t="str">
        <f t="shared" si="4"/>
        <v/>
      </c>
      <c r="G36" s="33" t="str">
        <f t="shared" si="5"/>
        <v/>
      </c>
      <c r="H36" s="38"/>
    </row>
    <row r="37" spans="1:8" ht="24" customHeight="1" x14ac:dyDescent="0.3">
      <c r="A37" s="78"/>
      <c r="B37" s="46"/>
      <c r="C37" s="46"/>
      <c r="D37" s="47"/>
      <c r="E37" s="31" t="str">
        <f t="shared" si="3"/>
        <v/>
      </c>
      <c r="F37" s="32" t="str">
        <f t="shared" si="4"/>
        <v/>
      </c>
      <c r="G37" s="33" t="str">
        <f t="shared" si="5"/>
        <v/>
      </c>
      <c r="H37" s="38"/>
    </row>
    <row r="38" spans="1:8" ht="24" customHeight="1" x14ac:dyDescent="0.3">
      <c r="A38" s="78"/>
      <c r="B38" s="46"/>
      <c r="C38" s="46"/>
      <c r="D38" s="47"/>
      <c r="E38" s="31" t="str">
        <f t="shared" si="3"/>
        <v/>
      </c>
      <c r="F38" s="32" t="str">
        <f t="shared" si="4"/>
        <v/>
      </c>
      <c r="G38" s="33" t="str">
        <f t="shared" si="5"/>
        <v/>
      </c>
      <c r="H38" s="38" t="s">
        <v>150</v>
      </c>
    </row>
    <row r="39" spans="1:8" ht="24" customHeight="1" x14ac:dyDescent="0.3">
      <c r="A39" s="78"/>
      <c r="B39" s="46"/>
      <c r="C39" s="46"/>
      <c r="D39" s="47"/>
      <c r="E39" s="31" t="str">
        <f t="shared" si="3"/>
        <v/>
      </c>
      <c r="F39" s="32" t="str">
        <f t="shared" si="4"/>
        <v/>
      </c>
      <c r="G39" s="33" t="str">
        <f t="shared" si="5"/>
        <v/>
      </c>
      <c r="H39" s="38" t="s">
        <v>150</v>
      </c>
    </row>
    <row r="40" spans="1:8" ht="24" customHeight="1" x14ac:dyDescent="0.3">
      <c r="A40" s="78"/>
      <c r="B40" s="46"/>
      <c r="C40" s="46"/>
      <c r="D40" s="47"/>
      <c r="E40" s="31" t="str">
        <f t="shared" si="3"/>
        <v/>
      </c>
      <c r="F40" s="32" t="str">
        <f t="shared" si="4"/>
        <v/>
      </c>
      <c r="G40" s="33" t="str">
        <f t="shared" si="5"/>
        <v/>
      </c>
      <c r="H40" s="38" t="s">
        <v>150</v>
      </c>
    </row>
    <row r="41" spans="1:8" ht="24" customHeight="1" x14ac:dyDescent="0.3">
      <c r="A41" s="78"/>
      <c r="B41" s="46"/>
      <c r="C41" s="46"/>
      <c r="D41" s="47"/>
      <c r="E41" s="31" t="str">
        <f t="shared" si="3"/>
        <v/>
      </c>
      <c r="F41" s="32" t="str">
        <f t="shared" si="4"/>
        <v/>
      </c>
      <c r="G41" s="33" t="str">
        <f t="shared" si="5"/>
        <v/>
      </c>
      <c r="H41" s="38" t="s">
        <v>0</v>
      </c>
    </row>
    <row r="42" spans="1:8" ht="24" customHeight="1" x14ac:dyDescent="0.3">
      <c r="A42" s="78"/>
      <c r="B42" s="46"/>
      <c r="C42" s="46"/>
      <c r="D42" s="47"/>
      <c r="E42" s="31" t="str">
        <f t="shared" si="3"/>
        <v/>
      </c>
      <c r="F42" s="32" t="str">
        <f t="shared" si="4"/>
        <v/>
      </c>
      <c r="G42" s="33" t="str">
        <f t="shared" si="5"/>
        <v/>
      </c>
      <c r="H42" s="38" t="s">
        <v>150</v>
      </c>
    </row>
    <row r="43" spans="1:8" ht="24" customHeight="1" x14ac:dyDescent="0.3">
      <c r="A43" s="78"/>
      <c r="B43" s="46"/>
      <c r="C43" s="46"/>
      <c r="D43" s="47"/>
      <c r="E43" s="31" t="str">
        <f t="shared" si="3"/>
        <v/>
      </c>
      <c r="F43" s="32" t="str">
        <f t="shared" si="4"/>
        <v/>
      </c>
      <c r="G43" s="33" t="str">
        <f t="shared" si="5"/>
        <v/>
      </c>
      <c r="H43" s="38" t="s">
        <v>0</v>
      </c>
    </row>
    <row r="44" spans="1:8" ht="24" customHeight="1" x14ac:dyDescent="0.3">
      <c r="A44" s="78"/>
      <c r="B44" s="50"/>
      <c r="C44" s="45"/>
      <c r="D44" s="51"/>
      <c r="E44" s="31" t="str">
        <f t="shared" si="3"/>
        <v/>
      </c>
      <c r="F44" s="32" t="str">
        <f t="shared" si="4"/>
        <v/>
      </c>
      <c r="G44" s="33" t="str">
        <f t="shared" si="5"/>
        <v/>
      </c>
      <c r="H44" s="38" t="s">
        <v>150</v>
      </c>
    </row>
    <row r="45" spans="1:8" ht="24" customHeight="1" x14ac:dyDescent="0.3">
      <c r="A45" s="78"/>
      <c r="B45" s="52"/>
      <c r="C45" s="46"/>
      <c r="D45" s="53"/>
      <c r="E45" s="31" t="str">
        <f t="shared" si="3"/>
        <v/>
      </c>
      <c r="F45" s="32" t="str">
        <f t="shared" si="4"/>
        <v/>
      </c>
      <c r="G45" s="33" t="str">
        <f t="shared" si="5"/>
        <v/>
      </c>
      <c r="H45" s="38" t="s">
        <v>150</v>
      </c>
    </row>
    <row r="46" spans="1:8" ht="24" customHeight="1" thickBot="1" x14ac:dyDescent="0.35">
      <c r="A46" s="79"/>
      <c r="B46" s="54"/>
      <c r="C46" s="55"/>
      <c r="D46" s="56"/>
      <c r="E46" s="40" t="str">
        <f t="shared" si="3"/>
        <v/>
      </c>
      <c r="F46" s="41" t="str">
        <f t="shared" si="4"/>
        <v/>
      </c>
      <c r="G46" s="42" t="str">
        <f t="shared" si="5"/>
        <v/>
      </c>
      <c r="H46" s="39" t="s">
        <v>150</v>
      </c>
    </row>
    <row r="48" spans="1:8" x14ac:dyDescent="0.3">
      <c r="D48" s="43"/>
      <c r="E48" s="44">
        <f>SUM(E12:E46)</f>
        <v>8</v>
      </c>
      <c r="F48" s="44">
        <f t="shared" ref="F48:G48" si="6">SUM(F12:F46)</f>
        <v>10</v>
      </c>
      <c r="G48" s="44">
        <f t="shared" si="6"/>
        <v>21</v>
      </c>
      <c r="H48" s="43">
        <f>G48+F48*30+E48*360</f>
        <v>3201</v>
      </c>
    </row>
  </sheetData>
  <sheetProtection algorithmName="SHA-512" hashValue="TaItxjP02My0mhGojuT53FP4on88UrEVig6DMKblE1J8N1tEAKSul8fZniGxu4YLCoc4ZzOPfmGF8bUsYVGO2w==" saltValue="yPb686JVDHwHWmCnpFS/eA==" spinCount="100000" sheet="1" selectLockedCells="1"/>
  <mergeCells count="14">
    <mergeCell ref="A12:A46"/>
    <mergeCell ref="B11:D11"/>
    <mergeCell ref="A9:B10"/>
    <mergeCell ref="C9:D10"/>
    <mergeCell ref="E9:G9"/>
    <mergeCell ref="A1:H1"/>
    <mergeCell ref="H9:H11"/>
    <mergeCell ref="G3:H3"/>
    <mergeCell ref="G4:H4"/>
    <mergeCell ref="G6:H6"/>
    <mergeCell ref="G7:H7"/>
    <mergeCell ref="E6:F6"/>
    <mergeCell ref="E7:F7"/>
    <mergeCell ref="A8:H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2"/>
  <sheetViews>
    <sheetView topLeftCell="A61" workbookViewId="0">
      <selection activeCell="B78" sqref="B78"/>
    </sheetView>
  </sheetViews>
  <sheetFormatPr defaultColWidth="9" defaultRowHeight="15" x14ac:dyDescent="0.25"/>
  <cols>
    <col min="1" max="1" width="9" style="21"/>
    <col min="2" max="2" width="17.875" style="21" customWidth="1"/>
    <col min="3" max="16384" width="9" style="1"/>
  </cols>
  <sheetData>
    <row r="2" spans="1:2" x14ac:dyDescent="0.25">
      <c r="A2" s="18" t="s">
        <v>8</v>
      </c>
      <c r="B2" s="18" t="s">
        <v>9</v>
      </c>
    </row>
    <row r="3" spans="1:2" ht="13.5" x14ac:dyDescent="0.15">
      <c r="A3" s="19">
        <v>101</v>
      </c>
      <c r="B3" s="20" t="s">
        <v>87</v>
      </c>
    </row>
    <row r="4" spans="1:2" ht="13.5" x14ac:dyDescent="0.15">
      <c r="A4" s="19">
        <v>102</v>
      </c>
      <c r="B4" s="20" t="s">
        <v>16</v>
      </c>
    </row>
    <row r="5" spans="1:2" ht="13.5" x14ac:dyDescent="0.15">
      <c r="A5" s="19">
        <v>103</v>
      </c>
      <c r="B5" s="20" t="s">
        <v>88</v>
      </c>
    </row>
    <row r="6" spans="1:2" ht="13.5" x14ac:dyDescent="0.15">
      <c r="A6" s="19">
        <v>104</v>
      </c>
      <c r="B6" s="20" t="s">
        <v>24</v>
      </c>
    </row>
    <row r="7" spans="1:2" ht="13.5" x14ac:dyDescent="0.15">
      <c r="A7" s="19">
        <v>105</v>
      </c>
      <c r="B7" s="20" t="s">
        <v>29</v>
      </c>
    </row>
    <row r="8" spans="1:2" ht="13.5" x14ac:dyDescent="0.15">
      <c r="A8" s="19">
        <v>106</v>
      </c>
      <c r="B8" s="20" t="s">
        <v>34</v>
      </c>
    </row>
    <row r="9" spans="1:2" ht="13.5" x14ac:dyDescent="0.15">
      <c r="A9" s="19">
        <v>107</v>
      </c>
      <c r="B9" s="20" t="s">
        <v>38</v>
      </c>
    </row>
    <row r="10" spans="1:2" ht="13.5" x14ac:dyDescent="0.15">
      <c r="A10" s="19">
        <v>108</v>
      </c>
      <c r="B10" s="20" t="s">
        <v>89</v>
      </c>
    </row>
    <row r="11" spans="1:2" ht="13.5" x14ac:dyDescent="0.15">
      <c r="A11" s="19">
        <v>109</v>
      </c>
      <c r="B11" s="20" t="s">
        <v>46</v>
      </c>
    </row>
    <row r="12" spans="1:2" ht="13.5" x14ac:dyDescent="0.15">
      <c r="A12" s="19">
        <v>110</v>
      </c>
      <c r="B12" s="20" t="s">
        <v>50</v>
      </c>
    </row>
    <row r="13" spans="1:2" ht="13.5" x14ac:dyDescent="0.15">
      <c r="A13" s="19">
        <v>111</v>
      </c>
      <c r="B13" s="20" t="s">
        <v>54</v>
      </c>
    </row>
    <row r="14" spans="1:2" ht="13.5" x14ac:dyDescent="0.15">
      <c r="A14" s="19">
        <v>112</v>
      </c>
      <c r="B14" s="20" t="s">
        <v>90</v>
      </c>
    </row>
    <row r="15" spans="1:2" ht="13.5" x14ac:dyDescent="0.15">
      <c r="A15" s="19">
        <v>113</v>
      </c>
      <c r="B15" s="20" t="s">
        <v>62</v>
      </c>
    </row>
    <row r="16" spans="1:2" ht="13.5" x14ac:dyDescent="0.15">
      <c r="A16" s="19">
        <v>114</v>
      </c>
      <c r="B16" s="20" t="s">
        <v>91</v>
      </c>
    </row>
    <row r="17" spans="1:2" ht="13.5" x14ac:dyDescent="0.15">
      <c r="A17" s="19">
        <v>115</v>
      </c>
      <c r="B17" s="20" t="s">
        <v>69</v>
      </c>
    </row>
    <row r="18" spans="1:2" ht="13.5" x14ac:dyDescent="0.15">
      <c r="A18" s="19">
        <v>116</v>
      </c>
      <c r="B18" s="20" t="s">
        <v>92</v>
      </c>
    </row>
    <row r="19" spans="1:2" ht="13.5" x14ac:dyDescent="0.15">
      <c r="A19" s="19">
        <v>117</v>
      </c>
      <c r="B19" s="20" t="s">
        <v>93</v>
      </c>
    </row>
    <row r="20" spans="1:2" ht="13.5" x14ac:dyDescent="0.15">
      <c r="A20" s="19">
        <v>118</v>
      </c>
      <c r="B20" s="20" t="s">
        <v>94</v>
      </c>
    </row>
    <row r="21" spans="1:2" ht="13.5" x14ac:dyDescent="0.15">
      <c r="A21" s="19">
        <v>119</v>
      </c>
      <c r="B21" s="20" t="s">
        <v>95</v>
      </c>
    </row>
    <row r="22" spans="1:2" ht="13.5" x14ac:dyDescent="0.15">
      <c r="A22" s="19">
        <v>120</v>
      </c>
      <c r="B22" s="20" t="s">
        <v>96</v>
      </c>
    </row>
    <row r="23" spans="1:2" ht="13.5" x14ac:dyDescent="0.15">
      <c r="A23" s="19">
        <v>121</v>
      </c>
      <c r="B23" s="20" t="s">
        <v>12</v>
      </c>
    </row>
    <row r="24" spans="1:2" ht="13.5" x14ac:dyDescent="0.15">
      <c r="A24" s="19">
        <v>122</v>
      </c>
      <c r="B24" s="20" t="s">
        <v>17</v>
      </c>
    </row>
    <row r="25" spans="1:2" ht="13.5" x14ac:dyDescent="0.15">
      <c r="A25" s="19">
        <v>123</v>
      </c>
      <c r="B25" s="20" t="s">
        <v>21</v>
      </c>
    </row>
    <row r="26" spans="1:2" ht="13.5" x14ac:dyDescent="0.15">
      <c r="A26" s="19">
        <v>124</v>
      </c>
      <c r="B26" s="20" t="s">
        <v>25</v>
      </c>
    </row>
    <row r="27" spans="1:2" ht="13.5" x14ac:dyDescent="0.15">
      <c r="A27" s="19">
        <v>125</v>
      </c>
      <c r="B27" s="20" t="s">
        <v>30</v>
      </c>
    </row>
    <row r="28" spans="1:2" ht="13.5" x14ac:dyDescent="0.15">
      <c r="A28" s="19">
        <v>126</v>
      </c>
      <c r="B28" s="20" t="s">
        <v>35</v>
      </c>
    </row>
    <row r="29" spans="1:2" ht="13.5" x14ac:dyDescent="0.15">
      <c r="A29" s="19">
        <v>127</v>
      </c>
      <c r="B29" s="20" t="s">
        <v>39</v>
      </c>
    </row>
    <row r="30" spans="1:2" ht="13.5" x14ac:dyDescent="0.15">
      <c r="A30" s="19">
        <v>128</v>
      </c>
      <c r="B30" s="20" t="s">
        <v>43</v>
      </c>
    </row>
    <row r="31" spans="1:2" ht="13.5" x14ac:dyDescent="0.15">
      <c r="A31" s="19">
        <v>129</v>
      </c>
      <c r="B31" s="20" t="s">
        <v>47</v>
      </c>
    </row>
    <row r="32" spans="1:2" ht="13.5" x14ac:dyDescent="0.15">
      <c r="A32" s="19">
        <v>130</v>
      </c>
      <c r="B32" s="20" t="s">
        <v>51</v>
      </c>
    </row>
    <row r="33" spans="1:2" ht="13.5" x14ac:dyDescent="0.15">
      <c r="A33" s="19">
        <v>131</v>
      </c>
      <c r="B33" s="20" t="s">
        <v>55</v>
      </c>
    </row>
    <row r="34" spans="1:2" ht="13.5" x14ac:dyDescent="0.15">
      <c r="A34" s="19">
        <v>132</v>
      </c>
      <c r="B34" s="20" t="s">
        <v>59</v>
      </c>
    </row>
    <row r="35" spans="1:2" ht="13.5" x14ac:dyDescent="0.15">
      <c r="A35" s="19">
        <v>133</v>
      </c>
      <c r="B35" s="20" t="s">
        <v>97</v>
      </c>
    </row>
    <row r="36" spans="1:2" ht="13.5" x14ac:dyDescent="0.15">
      <c r="A36" s="19">
        <v>134</v>
      </c>
      <c r="B36" s="20" t="s">
        <v>67</v>
      </c>
    </row>
    <row r="37" spans="1:2" ht="13.5" x14ac:dyDescent="0.15">
      <c r="A37" s="19">
        <v>135</v>
      </c>
      <c r="B37" s="20" t="s">
        <v>70</v>
      </c>
    </row>
    <row r="38" spans="1:2" ht="13.5" x14ac:dyDescent="0.15">
      <c r="A38" s="19">
        <v>136</v>
      </c>
      <c r="B38" s="20" t="s">
        <v>98</v>
      </c>
    </row>
    <row r="39" spans="1:2" ht="13.5" x14ac:dyDescent="0.15">
      <c r="A39" s="19">
        <v>137</v>
      </c>
      <c r="B39" s="20" t="s">
        <v>99</v>
      </c>
    </row>
    <row r="40" spans="1:2" ht="16.5" customHeight="1" x14ac:dyDescent="0.15">
      <c r="A40" s="19">
        <v>138</v>
      </c>
      <c r="B40" s="20" t="s">
        <v>79</v>
      </c>
    </row>
    <row r="41" spans="1:2" ht="13.5" x14ac:dyDescent="0.15">
      <c r="A41" s="19">
        <v>139</v>
      </c>
      <c r="B41" s="20" t="s">
        <v>82</v>
      </c>
    </row>
    <row r="42" spans="1:2" ht="13.5" x14ac:dyDescent="0.15">
      <c r="A42" s="19">
        <v>140</v>
      </c>
      <c r="B42" s="20" t="s">
        <v>85</v>
      </c>
    </row>
    <row r="43" spans="1:2" ht="13.5" x14ac:dyDescent="0.15">
      <c r="A43" s="19">
        <v>141</v>
      </c>
      <c r="B43" s="20" t="s">
        <v>13</v>
      </c>
    </row>
    <row r="44" spans="1:2" ht="13.5" x14ac:dyDescent="0.15">
      <c r="A44" s="19">
        <v>142</v>
      </c>
      <c r="B44" s="20" t="s">
        <v>18</v>
      </c>
    </row>
    <row r="45" spans="1:2" ht="13.5" x14ac:dyDescent="0.15">
      <c r="A45" s="19">
        <v>143</v>
      </c>
      <c r="B45" s="20" t="s">
        <v>100</v>
      </c>
    </row>
    <row r="46" spans="1:2" ht="13.5" x14ac:dyDescent="0.15">
      <c r="A46" s="19">
        <v>144</v>
      </c>
      <c r="B46" s="20" t="s">
        <v>101</v>
      </c>
    </row>
    <row r="47" spans="1:2" ht="13.5" x14ac:dyDescent="0.15">
      <c r="A47" s="19">
        <v>145</v>
      </c>
      <c r="B47" s="20" t="s">
        <v>102</v>
      </c>
    </row>
    <row r="48" spans="1:2" ht="13.5" x14ac:dyDescent="0.15">
      <c r="A48" s="19">
        <v>146</v>
      </c>
      <c r="B48" s="20" t="s">
        <v>103</v>
      </c>
    </row>
    <row r="49" spans="1:2" ht="13.5" x14ac:dyDescent="0.15">
      <c r="A49" s="19">
        <v>147</v>
      </c>
      <c r="B49" s="20" t="s">
        <v>104</v>
      </c>
    </row>
    <row r="50" spans="1:2" ht="13.5" x14ac:dyDescent="0.15">
      <c r="A50" s="19">
        <v>148</v>
      </c>
      <c r="B50" s="20" t="s">
        <v>105</v>
      </c>
    </row>
    <row r="51" spans="1:2" ht="13.5" x14ac:dyDescent="0.15">
      <c r="A51" s="19">
        <v>149</v>
      </c>
      <c r="B51" s="20" t="s">
        <v>106</v>
      </c>
    </row>
    <row r="52" spans="1:2" ht="13.5" x14ac:dyDescent="0.15">
      <c r="A52" s="19">
        <v>150</v>
      </c>
      <c r="B52" s="20" t="s">
        <v>107</v>
      </c>
    </row>
    <row r="53" spans="1:2" ht="13.5" x14ac:dyDescent="0.15">
      <c r="A53" s="19">
        <v>151</v>
      </c>
      <c r="B53" s="20" t="s">
        <v>108</v>
      </c>
    </row>
    <row r="54" spans="1:2" ht="13.5" x14ac:dyDescent="0.15">
      <c r="A54" s="19">
        <v>152</v>
      </c>
      <c r="B54" s="20" t="s">
        <v>109</v>
      </c>
    </row>
    <row r="55" spans="1:2" ht="13.5" x14ac:dyDescent="0.15">
      <c r="A55" s="19">
        <v>153</v>
      </c>
      <c r="B55" s="20" t="s">
        <v>110</v>
      </c>
    </row>
    <row r="56" spans="1:2" ht="13.5" x14ac:dyDescent="0.15">
      <c r="A56" s="19">
        <v>154</v>
      </c>
      <c r="B56" s="20" t="s">
        <v>111</v>
      </c>
    </row>
    <row r="57" spans="1:2" ht="13.5" x14ac:dyDescent="0.15">
      <c r="A57" s="19">
        <v>155</v>
      </c>
      <c r="B57" s="20" t="s">
        <v>112</v>
      </c>
    </row>
    <row r="58" spans="1:2" ht="13.5" x14ac:dyDescent="0.15">
      <c r="A58" s="19">
        <v>156</v>
      </c>
      <c r="B58" s="20" t="s">
        <v>113</v>
      </c>
    </row>
    <row r="59" spans="1:2" ht="13.5" x14ac:dyDescent="0.15">
      <c r="A59" s="19">
        <v>157</v>
      </c>
      <c r="B59" s="20" t="s">
        <v>114</v>
      </c>
    </row>
    <row r="60" spans="1:2" ht="13.5" x14ac:dyDescent="0.15">
      <c r="A60" s="19">
        <v>158</v>
      </c>
      <c r="B60" s="20" t="s">
        <v>115</v>
      </c>
    </row>
    <row r="61" spans="1:2" ht="13.5" x14ac:dyDescent="0.15">
      <c r="A61" s="19">
        <v>159</v>
      </c>
      <c r="B61" s="20" t="s">
        <v>116</v>
      </c>
    </row>
    <row r="62" spans="1:2" ht="13.5" x14ac:dyDescent="0.15">
      <c r="A62" s="19">
        <v>160</v>
      </c>
      <c r="B62" s="20" t="s">
        <v>117</v>
      </c>
    </row>
    <row r="63" spans="1:2" ht="13.5" x14ac:dyDescent="0.15">
      <c r="A63" s="19">
        <v>161</v>
      </c>
      <c r="B63" s="20" t="s">
        <v>118</v>
      </c>
    </row>
    <row r="64" spans="1:2" ht="13.5" x14ac:dyDescent="0.15">
      <c r="A64" s="19">
        <v>162</v>
      </c>
      <c r="B64" s="20" t="s">
        <v>119</v>
      </c>
    </row>
    <row r="65" spans="1:2" ht="13.5" x14ac:dyDescent="0.15">
      <c r="A65" s="19">
        <v>163</v>
      </c>
      <c r="B65" s="20" t="s">
        <v>120</v>
      </c>
    </row>
    <row r="66" spans="1:2" ht="13.5" x14ac:dyDescent="0.15">
      <c r="A66" s="19">
        <v>164</v>
      </c>
      <c r="B66" s="20" t="s">
        <v>121</v>
      </c>
    </row>
    <row r="67" spans="1:2" ht="13.5" x14ac:dyDescent="0.15">
      <c r="A67" s="19">
        <v>165</v>
      </c>
      <c r="B67" s="20" t="s">
        <v>122</v>
      </c>
    </row>
    <row r="68" spans="1:2" ht="13.5" x14ac:dyDescent="0.15">
      <c r="A68" s="19">
        <v>166</v>
      </c>
      <c r="B68" s="20" t="s">
        <v>123</v>
      </c>
    </row>
    <row r="69" spans="1:2" ht="13.5" x14ac:dyDescent="0.15">
      <c r="A69" s="19">
        <v>167</v>
      </c>
      <c r="B69" s="20" t="s">
        <v>124</v>
      </c>
    </row>
    <row r="70" spans="1:2" ht="13.5" x14ac:dyDescent="0.15">
      <c r="A70" s="19">
        <v>168</v>
      </c>
      <c r="B70" s="20" t="s">
        <v>125</v>
      </c>
    </row>
    <row r="71" spans="1:2" ht="13.5" x14ac:dyDescent="0.15">
      <c r="A71" s="19">
        <v>169</v>
      </c>
      <c r="B71" s="20" t="s">
        <v>126</v>
      </c>
    </row>
    <row r="72" spans="1:2" ht="13.5" x14ac:dyDescent="0.15">
      <c r="A72" s="19">
        <v>170</v>
      </c>
      <c r="B72" s="20" t="s">
        <v>127</v>
      </c>
    </row>
    <row r="73" spans="1:2" ht="13.5" x14ac:dyDescent="0.15">
      <c r="A73" s="19">
        <v>171</v>
      </c>
      <c r="B73" s="20" t="s">
        <v>57</v>
      </c>
    </row>
    <row r="74" spans="1:2" ht="13.5" x14ac:dyDescent="0.15">
      <c r="A74" s="19">
        <v>172</v>
      </c>
      <c r="B74" s="20" t="s">
        <v>128</v>
      </c>
    </row>
    <row r="75" spans="1:2" ht="13.5" x14ac:dyDescent="0.15">
      <c r="A75" s="19">
        <v>173</v>
      </c>
      <c r="B75" s="20" t="s">
        <v>65</v>
      </c>
    </row>
    <row r="76" spans="1:2" ht="13.5" x14ac:dyDescent="0.15">
      <c r="A76" s="19">
        <v>201</v>
      </c>
      <c r="B76" s="20" t="s">
        <v>129</v>
      </c>
    </row>
    <row r="77" spans="1:2" ht="13.5" x14ac:dyDescent="0.15">
      <c r="A77" s="19">
        <v>202</v>
      </c>
      <c r="B77" s="20" t="s">
        <v>130</v>
      </c>
    </row>
    <row r="78" spans="1:2" ht="13.5" x14ac:dyDescent="0.15">
      <c r="A78" s="19">
        <v>301</v>
      </c>
      <c r="B78" s="20" t="s">
        <v>131</v>
      </c>
    </row>
    <row r="79" spans="1:2" ht="13.5" x14ac:dyDescent="0.15">
      <c r="A79" s="19">
        <v>302</v>
      </c>
      <c r="B79" s="20" t="s">
        <v>132</v>
      </c>
    </row>
    <row r="80" spans="1:2" ht="13.5" x14ac:dyDescent="0.15">
      <c r="A80" s="19"/>
      <c r="B80" s="20"/>
    </row>
    <row r="81" spans="1:2" ht="13.5" x14ac:dyDescent="0.15">
      <c r="A81" s="19"/>
      <c r="B81" s="20"/>
    </row>
    <row r="82" spans="1:2" ht="13.5" x14ac:dyDescent="0.15">
      <c r="A82" s="19"/>
      <c r="B82" s="20"/>
    </row>
  </sheetData>
  <sheetProtection password="96FB" sheet="1" objects="1" scenarios="1"/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E14" sqref="E14"/>
    </sheetView>
  </sheetViews>
  <sheetFormatPr defaultColWidth="19" defaultRowHeight="24" customHeight="1" x14ac:dyDescent="0.15"/>
  <cols>
    <col min="1" max="1" width="6.5" style="1" customWidth="1"/>
    <col min="2" max="2" width="19" style="1"/>
    <col min="3" max="3" width="8.75" style="1" customWidth="1"/>
    <col min="4" max="4" width="6.5" style="1" customWidth="1"/>
    <col min="5" max="5" width="18.875" style="1" customWidth="1"/>
    <col min="6" max="6" width="6.5" style="1" customWidth="1"/>
    <col min="7" max="7" width="18.875" style="1" customWidth="1"/>
    <col min="8" max="8" width="5.125" style="1" bestFit="1" customWidth="1"/>
    <col min="9" max="9" width="19" style="1"/>
    <col min="10" max="10" width="5.125" style="1" bestFit="1" customWidth="1"/>
    <col min="11" max="11" width="21.375" style="1" customWidth="1"/>
    <col min="12" max="12" width="12.125" style="1" customWidth="1"/>
    <col min="13" max="16384" width="19" style="1"/>
  </cols>
  <sheetData>
    <row r="1" spans="1:11" ht="24" customHeight="1" thickBot="1" x14ac:dyDescent="0.2"/>
    <row r="2" spans="1:11" s="4" customFormat="1" ht="24" customHeight="1" thickBot="1" x14ac:dyDescent="0.35">
      <c r="A2" s="2" t="s">
        <v>8</v>
      </c>
      <c r="B2" s="3" t="s">
        <v>9</v>
      </c>
      <c r="D2" s="2" t="s">
        <v>8</v>
      </c>
      <c r="E2" s="5" t="s">
        <v>9</v>
      </c>
      <c r="F2" s="5" t="s">
        <v>8</v>
      </c>
      <c r="G2" s="5" t="s">
        <v>9</v>
      </c>
      <c r="H2" s="5" t="s">
        <v>8</v>
      </c>
      <c r="I2" s="5" t="s">
        <v>9</v>
      </c>
      <c r="J2" s="5" t="s">
        <v>8</v>
      </c>
      <c r="K2" s="3" t="s">
        <v>9</v>
      </c>
    </row>
    <row r="3" spans="1:11" ht="24" customHeight="1" thickTop="1" x14ac:dyDescent="0.15">
      <c r="A3" s="6">
        <v>201</v>
      </c>
      <c r="B3" s="7" t="s">
        <v>10</v>
      </c>
      <c r="D3" s="6">
        <v>101</v>
      </c>
      <c r="E3" s="8" t="s">
        <v>11</v>
      </c>
      <c r="F3" s="9">
        <v>121</v>
      </c>
      <c r="G3" s="8" t="s">
        <v>12</v>
      </c>
      <c r="H3" s="9">
        <v>141</v>
      </c>
      <c r="I3" s="8" t="s">
        <v>13</v>
      </c>
      <c r="J3" s="9">
        <v>161</v>
      </c>
      <c r="K3" s="7" t="s">
        <v>14</v>
      </c>
    </row>
    <row r="4" spans="1:11" ht="24" customHeight="1" thickBot="1" x14ac:dyDescent="0.2">
      <c r="A4" s="10">
        <v>202</v>
      </c>
      <c r="B4" s="11" t="s">
        <v>15</v>
      </c>
      <c r="D4" s="12">
        <v>102</v>
      </c>
      <c r="E4" s="13" t="s">
        <v>16</v>
      </c>
      <c r="F4" s="14">
        <v>122</v>
      </c>
      <c r="G4" s="13" t="s">
        <v>17</v>
      </c>
      <c r="H4" s="14">
        <v>142</v>
      </c>
      <c r="I4" s="13" t="s">
        <v>18</v>
      </c>
      <c r="J4" s="14">
        <v>162</v>
      </c>
      <c r="K4" s="15" t="s">
        <v>19</v>
      </c>
    </row>
    <row r="5" spans="1:11" ht="24" customHeight="1" thickBot="1" x14ac:dyDescent="0.2">
      <c r="D5" s="12">
        <v>103</v>
      </c>
      <c r="E5" s="13" t="s">
        <v>20</v>
      </c>
      <c r="F5" s="14">
        <v>123</v>
      </c>
      <c r="G5" s="13" t="s">
        <v>21</v>
      </c>
      <c r="H5" s="14">
        <v>143</v>
      </c>
      <c r="I5" s="13" t="s">
        <v>22</v>
      </c>
      <c r="J5" s="14">
        <v>163</v>
      </c>
      <c r="K5" s="15" t="s">
        <v>23</v>
      </c>
    </row>
    <row r="6" spans="1:11" ht="24" customHeight="1" thickBot="1" x14ac:dyDescent="0.2">
      <c r="A6" s="2" t="s">
        <v>8</v>
      </c>
      <c r="B6" s="3" t="s">
        <v>9</v>
      </c>
      <c r="D6" s="12">
        <v>104</v>
      </c>
      <c r="E6" s="13" t="s">
        <v>24</v>
      </c>
      <c r="F6" s="14">
        <v>124</v>
      </c>
      <c r="G6" s="13" t="s">
        <v>25</v>
      </c>
      <c r="H6" s="14">
        <v>144</v>
      </c>
      <c r="I6" s="13" t="s">
        <v>26</v>
      </c>
      <c r="J6" s="14">
        <v>164</v>
      </c>
      <c r="K6" s="15" t="s">
        <v>27</v>
      </c>
    </row>
    <row r="7" spans="1:11" ht="24" customHeight="1" thickTop="1" x14ac:dyDescent="0.15">
      <c r="A7" s="6">
        <v>301</v>
      </c>
      <c r="B7" s="7" t="s">
        <v>28</v>
      </c>
      <c r="D7" s="12">
        <v>105</v>
      </c>
      <c r="E7" s="13" t="s">
        <v>29</v>
      </c>
      <c r="F7" s="14">
        <v>125</v>
      </c>
      <c r="G7" s="13" t="s">
        <v>30</v>
      </c>
      <c r="H7" s="14">
        <v>145</v>
      </c>
      <c r="I7" s="13" t="s">
        <v>31</v>
      </c>
      <c r="J7" s="14">
        <v>165</v>
      </c>
      <c r="K7" s="15" t="s">
        <v>32</v>
      </c>
    </row>
    <row r="8" spans="1:11" ht="24" customHeight="1" thickBot="1" x14ac:dyDescent="0.2">
      <c r="A8" s="10">
        <v>302</v>
      </c>
      <c r="B8" s="11" t="s">
        <v>33</v>
      </c>
      <c r="D8" s="12">
        <v>106</v>
      </c>
      <c r="E8" s="13" t="s">
        <v>34</v>
      </c>
      <c r="F8" s="14">
        <v>126</v>
      </c>
      <c r="G8" s="13" t="s">
        <v>35</v>
      </c>
      <c r="H8" s="14">
        <v>146</v>
      </c>
      <c r="I8" s="13" t="s">
        <v>36</v>
      </c>
      <c r="J8" s="14">
        <v>166</v>
      </c>
      <c r="K8" s="15" t="s">
        <v>37</v>
      </c>
    </row>
    <row r="9" spans="1:11" ht="24" customHeight="1" x14ac:dyDescent="0.15">
      <c r="D9" s="12">
        <v>107</v>
      </c>
      <c r="E9" s="13" t="s">
        <v>38</v>
      </c>
      <c r="F9" s="14">
        <v>127</v>
      </c>
      <c r="G9" s="13" t="s">
        <v>39</v>
      </c>
      <c r="H9" s="14">
        <v>147</v>
      </c>
      <c r="I9" s="13" t="s">
        <v>40</v>
      </c>
      <c r="J9" s="14">
        <v>167</v>
      </c>
      <c r="K9" s="15" t="s">
        <v>41</v>
      </c>
    </row>
    <row r="10" spans="1:11" ht="24" customHeight="1" x14ac:dyDescent="0.15">
      <c r="D10" s="12">
        <v>108</v>
      </c>
      <c r="E10" s="13" t="s">
        <v>42</v>
      </c>
      <c r="F10" s="14">
        <v>128</v>
      </c>
      <c r="G10" s="13" t="s">
        <v>43</v>
      </c>
      <c r="H10" s="14">
        <v>148</v>
      </c>
      <c r="I10" s="13" t="s">
        <v>44</v>
      </c>
      <c r="J10" s="14">
        <v>168</v>
      </c>
      <c r="K10" s="15" t="s">
        <v>45</v>
      </c>
    </row>
    <row r="11" spans="1:11" ht="24" customHeight="1" x14ac:dyDescent="0.15">
      <c r="D11" s="12">
        <v>109</v>
      </c>
      <c r="E11" s="13" t="s">
        <v>46</v>
      </c>
      <c r="F11" s="14">
        <v>129</v>
      </c>
      <c r="G11" s="13" t="s">
        <v>47</v>
      </c>
      <c r="H11" s="14">
        <v>149</v>
      </c>
      <c r="I11" s="13" t="s">
        <v>48</v>
      </c>
      <c r="J11" s="14">
        <v>169</v>
      </c>
      <c r="K11" s="15" t="s">
        <v>49</v>
      </c>
    </row>
    <row r="12" spans="1:11" ht="24" customHeight="1" x14ac:dyDescent="0.15">
      <c r="D12" s="12">
        <v>110</v>
      </c>
      <c r="E12" s="13" t="s">
        <v>50</v>
      </c>
      <c r="F12" s="14">
        <v>130</v>
      </c>
      <c r="G12" s="13" t="s">
        <v>51</v>
      </c>
      <c r="H12" s="14">
        <v>150</v>
      </c>
      <c r="I12" s="13" t="s">
        <v>52</v>
      </c>
      <c r="J12" s="14">
        <v>170</v>
      </c>
      <c r="K12" s="15" t="s">
        <v>53</v>
      </c>
    </row>
    <row r="13" spans="1:11" ht="24" customHeight="1" x14ac:dyDescent="0.15">
      <c r="D13" s="12">
        <v>111</v>
      </c>
      <c r="E13" s="13" t="s">
        <v>54</v>
      </c>
      <c r="F13" s="14">
        <v>131</v>
      </c>
      <c r="G13" s="13" t="s">
        <v>55</v>
      </c>
      <c r="H13" s="14">
        <v>151</v>
      </c>
      <c r="I13" s="13" t="s">
        <v>56</v>
      </c>
      <c r="J13" s="14">
        <v>171</v>
      </c>
      <c r="K13" s="15" t="s">
        <v>57</v>
      </c>
    </row>
    <row r="14" spans="1:11" ht="24" customHeight="1" x14ac:dyDescent="0.15">
      <c r="D14" s="12">
        <v>112</v>
      </c>
      <c r="E14" s="13" t="s">
        <v>58</v>
      </c>
      <c r="F14" s="14">
        <v>132</v>
      </c>
      <c r="G14" s="13" t="s">
        <v>59</v>
      </c>
      <c r="H14" s="14">
        <v>152</v>
      </c>
      <c r="I14" s="13" t="s">
        <v>60</v>
      </c>
      <c r="J14" s="14">
        <v>172</v>
      </c>
      <c r="K14" s="15" t="s">
        <v>61</v>
      </c>
    </row>
    <row r="15" spans="1:11" ht="24" customHeight="1" x14ac:dyDescent="0.15">
      <c r="D15" s="12">
        <v>113</v>
      </c>
      <c r="E15" s="13" t="s">
        <v>62</v>
      </c>
      <c r="F15" s="14">
        <v>133</v>
      </c>
      <c r="G15" s="13" t="s">
        <v>63</v>
      </c>
      <c r="H15" s="14">
        <v>153</v>
      </c>
      <c r="I15" s="13" t="s">
        <v>64</v>
      </c>
      <c r="J15" s="14">
        <v>173</v>
      </c>
      <c r="K15" s="15" t="s">
        <v>65</v>
      </c>
    </row>
    <row r="16" spans="1:11" ht="24" customHeight="1" x14ac:dyDescent="0.15">
      <c r="D16" s="12">
        <v>114</v>
      </c>
      <c r="E16" s="13" t="s">
        <v>66</v>
      </c>
      <c r="F16" s="14">
        <v>134</v>
      </c>
      <c r="G16" s="13" t="s">
        <v>67</v>
      </c>
      <c r="H16" s="14">
        <v>154</v>
      </c>
      <c r="I16" s="13" t="s">
        <v>68</v>
      </c>
      <c r="J16" s="14"/>
      <c r="K16" s="15"/>
    </row>
    <row r="17" spans="4:11" ht="24" customHeight="1" x14ac:dyDescent="0.15">
      <c r="D17" s="12">
        <v>115</v>
      </c>
      <c r="E17" s="13" t="s">
        <v>69</v>
      </c>
      <c r="F17" s="14">
        <v>135</v>
      </c>
      <c r="G17" s="13" t="s">
        <v>70</v>
      </c>
      <c r="H17" s="14">
        <v>155</v>
      </c>
      <c r="I17" s="13" t="s">
        <v>71</v>
      </c>
      <c r="J17" s="14"/>
      <c r="K17" s="15"/>
    </row>
    <row r="18" spans="4:11" ht="24" customHeight="1" x14ac:dyDescent="0.15">
      <c r="D18" s="12">
        <v>116</v>
      </c>
      <c r="E18" s="13" t="s">
        <v>72</v>
      </c>
      <c r="F18" s="14">
        <v>136</v>
      </c>
      <c r="G18" s="13" t="s">
        <v>73</v>
      </c>
      <c r="H18" s="14">
        <v>156</v>
      </c>
      <c r="I18" s="13" t="s">
        <v>74</v>
      </c>
      <c r="J18" s="14"/>
      <c r="K18" s="15"/>
    </row>
    <row r="19" spans="4:11" ht="24" customHeight="1" x14ac:dyDescent="0.15">
      <c r="D19" s="12">
        <v>117</v>
      </c>
      <c r="E19" s="13" t="s">
        <v>75</v>
      </c>
      <c r="F19" s="14">
        <v>137</v>
      </c>
      <c r="G19" s="13" t="s">
        <v>76</v>
      </c>
      <c r="H19" s="14">
        <v>157</v>
      </c>
      <c r="I19" s="13" t="s">
        <v>77</v>
      </c>
      <c r="J19" s="14"/>
      <c r="K19" s="15"/>
    </row>
    <row r="20" spans="4:11" ht="24" customHeight="1" x14ac:dyDescent="0.15">
      <c r="D20" s="12">
        <v>118</v>
      </c>
      <c r="E20" s="13" t="s">
        <v>78</v>
      </c>
      <c r="F20" s="14">
        <v>138</v>
      </c>
      <c r="G20" s="13" t="s">
        <v>79</v>
      </c>
      <c r="H20" s="14">
        <v>158</v>
      </c>
      <c r="I20" s="13" t="s">
        <v>80</v>
      </c>
      <c r="J20" s="14"/>
      <c r="K20" s="15"/>
    </row>
    <row r="21" spans="4:11" ht="24" customHeight="1" x14ac:dyDescent="0.15">
      <c r="D21" s="12">
        <v>119</v>
      </c>
      <c r="E21" s="13" t="s">
        <v>81</v>
      </c>
      <c r="F21" s="14">
        <v>139</v>
      </c>
      <c r="G21" s="13" t="s">
        <v>82</v>
      </c>
      <c r="H21" s="14">
        <v>159</v>
      </c>
      <c r="I21" s="13" t="s">
        <v>83</v>
      </c>
      <c r="J21" s="14"/>
      <c r="K21" s="15"/>
    </row>
    <row r="22" spans="4:11" ht="24" customHeight="1" thickBot="1" x14ac:dyDescent="0.2">
      <c r="D22" s="10">
        <v>120</v>
      </c>
      <c r="E22" s="16" t="s">
        <v>84</v>
      </c>
      <c r="F22" s="17">
        <v>140</v>
      </c>
      <c r="G22" s="16" t="s">
        <v>85</v>
      </c>
      <c r="H22" s="17">
        <v>160</v>
      </c>
      <c r="I22" s="16" t="s">
        <v>86</v>
      </c>
      <c r="J22" s="17"/>
      <c r="K22" s="11"/>
    </row>
  </sheetData>
  <sheetProtection password="96FB" sheet="1" objects="1" scenarios="1"/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신청카드</vt:lpstr>
      <vt:lpstr>코드</vt:lpstr>
      <vt:lpstr>자격증 과목 코드표</vt:lpstr>
      <vt:lpstr>코드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2021-03-15T01:31:34Z</cp:lastPrinted>
  <dcterms:created xsi:type="dcterms:W3CDTF">2020-03-24T00:25:34Z</dcterms:created>
  <dcterms:modified xsi:type="dcterms:W3CDTF">2021-03-19T08:05:21Z</dcterms:modified>
</cp:coreProperties>
</file>