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8707791-ACC4-4029-9CCD-72EDA992B10D}" xr6:coauthVersionLast="47" xr6:coauthVersionMax="47" xr10:uidLastSave="{00000000-0000-0000-0000-000000000000}"/>
  <bookViews>
    <workbookView xWindow="-120" yWindow="-120" windowWidth="29040" windowHeight="15720" tabRatio="864" xr2:uid="{56D987CA-8623-47DF-A7A3-C44ED536080C}"/>
  </bookViews>
  <sheets>
    <sheet name="복습" sheetId="1" r:id="rId1"/>
    <sheet name="채우기" sheetId="5" r:id="rId2"/>
    <sheet name="p35범위설정" sheetId="21" r:id="rId3"/>
    <sheet name="p82셀서식" sheetId="3" r:id="rId4"/>
    <sheet name="양식" sheetId="22" r:id="rId5"/>
    <sheet name="p89셀서식" sheetId="7" r:id="rId6"/>
    <sheet name="p108조건부서식" sheetId="12" r:id="rId7"/>
    <sheet name="p115조건부서식" sheetId="14" r:id="rId8"/>
    <sheet name="1주" sheetId="16" r:id="rId9"/>
    <sheet name="2주" sheetId="17" r:id="rId10"/>
    <sheet name="3주" sheetId="18" r:id="rId11"/>
    <sheet name="4주" sheetId="19" r:id="rId12"/>
    <sheet name="p129인쇄" sheetId="20" r:id="rId13"/>
  </sheets>
  <definedNames>
    <definedName name="_xlnm._FilterDatabase" localSheetId="2" hidden="1">p35범위설정!$A$1:$I$1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3" i="21" l="1"/>
  <c r="F82" i="21"/>
  <c r="F81" i="21"/>
  <c r="G80" i="21"/>
  <c r="F80" i="21"/>
  <c r="H80" i="21" s="1"/>
  <c r="G79" i="21"/>
  <c r="F79" i="21"/>
  <c r="H79" i="21" s="1"/>
  <c r="G78" i="21"/>
  <c r="F78" i="21"/>
  <c r="H78" i="21" s="1"/>
  <c r="F77" i="21"/>
  <c r="H76" i="21"/>
  <c r="G76" i="21"/>
  <c r="F76" i="21"/>
  <c r="F75" i="21"/>
  <c r="F74" i="21"/>
  <c r="F73" i="21"/>
  <c r="G73" i="21" s="1"/>
  <c r="H73" i="21" s="1"/>
  <c r="G72" i="21"/>
  <c r="F72" i="21"/>
  <c r="H72" i="21" s="1"/>
  <c r="G71" i="21"/>
  <c r="H71" i="21" s="1"/>
  <c r="F71" i="21"/>
  <c r="F70" i="21"/>
  <c r="G70" i="21" s="1"/>
  <c r="F69" i="21"/>
  <c r="H68" i="21"/>
  <c r="G68" i="21"/>
  <c r="F68" i="21"/>
  <c r="F67" i="21"/>
  <c r="F66" i="21"/>
  <c r="G66" i="21" s="1"/>
  <c r="F65" i="21"/>
  <c r="G65" i="21" s="1"/>
  <c r="H65" i="21" s="1"/>
  <c r="G64" i="21"/>
  <c r="F64" i="21"/>
  <c r="H64" i="21" s="1"/>
  <c r="G63" i="21"/>
  <c r="H63" i="21" s="1"/>
  <c r="F63" i="21"/>
  <c r="F62" i="21"/>
  <c r="G62" i="21" s="1"/>
  <c r="F61" i="21"/>
  <c r="H60" i="21"/>
  <c r="G60" i="21"/>
  <c r="F60" i="21"/>
  <c r="F59" i="21"/>
  <c r="F58" i="21"/>
  <c r="F57" i="21"/>
  <c r="G57" i="21" s="1"/>
  <c r="H57" i="21" s="1"/>
  <c r="G56" i="21"/>
  <c r="F56" i="21"/>
  <c r="H56" i="21" s="1"/>
  <c r="G55" i="21"/>
  <c r="H55" i="21" s="1"/>
  <c r="F55" i="21"/>
  <c r="F54" i="21"/>
  <c r="G54" i="21" s="1"/>
  <c r="F53" i="21"/>
  <c r="H52" i="21"/>
  <c r="G52" i="21"/>
  <c r="F52" i="21"/>
  <c r="F51" i="21"/>
  <c r="F50" i="21"/>
  <c r="F49" i="21"/>
  <c r="G49" i="21" s="1"/>
  <c r="H49" i="21" s="1"/>
  <c r="F48" i="21"/>
  <c r="G47" i="21"/>
  <c r="H47" i="21" s="1"/>
  <c r="F47" i="21"/>
  <c r="F46" i="21"/>
  <c r="G46" i="21" s="1"/>
  <c r="F45" i="21"/>
  <c r="H44" i="21"/>
  <c r="G44" i="21"/>
  <c r="F44" i="21"/>
  <c r="F43" i="21"/>
  <c r="F42" i="21"/>
  <c r="F41" i="21"/>
  <c r="G41" i="21" s="1"/>
  <c r="H41" i="21" s="1"/>
  <c r="F40" i="21"/>
  <c r="G39" i="21"/>
  <c r="H39" i="21" s="1"/>
  <c r="F39" i="21"/>
  <c r="F38" i="21"/>
  <c r="G38" i="21" s="1"/>
  <c r="F37" i="21"/>
  <c r="H36" i="21"/>
  <c r="G36" i="21"/>
  <c r="F36" i="21"/>
  <c r="F35" i="21"/>
  <c r="F34" i="21"/>
  <c r="F33" i="21"/>
  <c r="G33" i="21" s="1"/>
  <c r="H33" i="21" s="1"/>
  <c r="F32" i="21"/>
  <c r="G31" i="21"/>
  <c r="H31" i="21" s="1"/>
  <c r="F31" i="21"/>
  <c r="F30" i="21"/>
  <c r="G30" i="21" s="1"/>
  <c r="F29" i="21"/>
  <c r="H28" i="21"/>
  <c r="G28" i="21"/>
  <c r="F28" i="21"/>
  <c r="F27" i="21"/>
  <c r="F26" i="21"/>
  <c r="F25" i="21"/>
  <c r="G25" i="21" s="1"/>
  <c r="H25" i="21" s="1"/>
  <c r="F24" i="21"/>
  <c r="G23" i="21"/>
  <c r="H23" i="21" s="1"/>
  <c r="F23" i="21"/>
  <c r="F22" i="21"/>
  <c r="G22" i="21" s="1"/>
  <c r="F21" i="21"/>
  <c r="H20" i="21"/>
  <c r="G20" i="21"/>
  <c r="F20" i="21"/>
  <c r="F19" i="21"/>
  <c r="F18" i="21"/>
  <c r="F17" i="21"/>
  <c r="G17" i="21" s="1"/>
  <c r="H17" i="21" s="1"/>
  <c r="G16" i="21"/>
  <c r="H16" i="21" s="1"/>
  <c r="F16" i="21"/>
  <c r="G15" i="21"/>
  <c r="H15" i="21" s="1"/>
  <c r="F15" i="21"/>
  <c r="F14" i="21"/>
  <c r="G14" i="21" s="1"/>
  <c r="F13" i="21"/>
  <c r="H12" i="21"/>
  <c r="G12" i="21"/>
  <c r="F12" i="21"/>
  <c r="F11" i="21"/>
  <c r="F10" i="21"/>
  <c r="F9" i="21"/>
  <c r="F8" i="21"/>
  <c r="G7" i="21"/>
  <c r="H7" i="21" s="1"/>
  <c r="F7" i="21"/>
  <c r="F6" i="21"/>
  <c r="G6" i="21" s="1"/>
  <c r="F5" i="21"/>
  <c r="F4" i="21"/>
  <c r="G4" i="21" s="1"/>
  <c r="H4" i="21" s="1"/>
  <c r="H61" i="21" l="1"/>
  <c r="H58" i="21"/>
  <c r="H74" i="21"/>
  <c r="H37" i="21"/>
  <c r="H32" i="21"/>
  <c r="H35" i="21"/>
  <c r="H53" i="21"/>
  <c r="H59" i="21"/>
  <c r="H75" i="21"/>
  <c r="H40" i="21"/>
  <c r="H8" i="21"/>
  <c r="H43" i="21"/>
  <c r="H48" i="21"/>
  <c r="G42" i="21"/>
  <c r="H42" i="21" s="1"/>
  <c r="H6" i="21"/>
  <c r="G9" i="21"/>
  <c r="H9" i="21" s="1"/>
  <c r="H14" i="21"/>
  <c r="H22" i="21"/>
  <c r="H30" i="21"/>
  <c r="H38" i="21"/>
  <c r="H46" i="21"/>
  <c r="H54" i="21"/>
  <c r="H62" i="21"/>
  <c r="H70" i="21"/>
  <c r="G81" i="21"/>
  <c r="H81" i="21" s="1"/>
  <c r="G10" i="21"/>
  <c r="H10" i="21" s="1"/>
  <c r="G82" i="21"/>
  <c r="H82" i="21" s="1"/>
  <c r="G18" i="21"/>
  <c r="H18" i="21" s="1"/>
  <c r="G26" i="21"/>
  <c r="H26" i="21" s="1"/>
  <c r="G34" i="21"/>
  <c r="H34" i="21" s="1"/>
  <c r="G50" i="21"/>
  <c r="H50" i="21" s="1"/>
  <c r="G58" i="21"/>
  <c r="G74" i="21"/>
  <c r="G5" i="21"/>
  <c r="H5" i="21" s="1"/>
  <c r="G13" i="21"/>
  <c r="H13" i="21" s="1"/>
  <c r="G21" i="21"/>
  <c r="H21" i="21" s="1"/>
  <c r="G29" i="21"/>
  <c r="H29" i="21" s="1"/>
  <c r="G37" i="21"/>
  <c r="G45" i="21"/>
  <c r="H45" i="21" s="1"/>
  <c r="G53" i="21"/>
  <c r="G61" i="21"/>
  <c r="H66" i="21"/>
  <c r="G69" i="21"/>
  <c r="H69" i="21" s="1"/>
  <c r="G77" i="21"/>
  <c r="H77" i="21" s="1"/>
  <c r="G8" i="21"/>
  <c r="G24" i="21"/>
  <c r="H24" i="21" s="1"/>
  <c r="G32" i="21"/>
  <c r="G40" i="21"/>
  <c r="G48" i="21"/>
  <c r="G11" i="21"/>
  <c r="H11" i="21" s="1"/>
  <c r="G19" i="21"/>
  <c r="H19" i="21" s="1"/>
  <c r="G27" i="21"/>
  <c r="H27" i="21" s="1"/>
  <c r="G35" i="21"/>
  <c r="G43" i="21"/>
  <c r="G51" i="21"/>
  <c r="H51" i="21" s="1"/>
  <c r="G59" i="21"/>
  <c r="G67" i="21"/>
  <c r="H67" i="21" s="1"/>
  <c r="G75" i="21"/>
  <c r="G83" i="21"/>
  <c r="H83" i="21" s="1"/>
  <c r="B1" i="17" l="1"/>
  <c r="B1" i="18" s="1"/>
  <c r="A14" i="16"/>
  <c r="A19" i="16" s="1"/>
  <c r="A24" i="16" s="1"/>
  <c r="A29" i="16" s="1"/>
  <c r="A34" i="16" s="1"/>
  <c r="A9" i="16"/>
  <c r="A4" i="16"/>
  <c r="A4" i="17" l="1"/>
  <c r="A9" i="17" s="1"/>
  <c r="A14" i="17" s="1"/>
  <c r="A19" i="17" s="1"/>
  <c r="A24" i="17" s="1"/>
  <c r="A29" i="17" s="1"/>
  <c r="A34" i="17" s="1"/>
  <c r="A4" i="18"/>
  <c r="A9" i="18" s="1"/>
  <c r="A14" i="18" s="1"/>
  <c r="A19" i="18" s="1"/>
  <c r="A24" i="18" s="1"/>
  <c r="A29" i="18" s="1"/>
  <c r="A34" i="18" s="1"/>
  <c r="B1" i="19"/>
  <c r="A4" i="19" s="1"/>
  <c r="A9" i="19" s="1"/>
  <c r="A14" i="19" s="1"/>
  <c r="A19" i="19" s="1"/>
  <c r="A24" i="19" s="1"/>
  <c r="A29" i="19" s="1"/>
  <c r="A34" i="19" s="1"/>
  <c r="H65" i="12" l="1"/>
  <c r="G65" i="12"/>
  <c r="H64" i="12"/>
  <c r="G64" i="12"/>
  <c r="H63" i="12"/>
  <c r="G63" i="12"/>
  <c r="H62" i="12"/>
  <c r="G62" i="12"/>
  <c r="H61" i="12"/>
  <c r="G61" i="12"/>
  <c r="H60" i="12"/>
  <c r="G60" i="12"/>
  <c r="H59" i="12"/>
  <c r="G59" i="12"/>
  <c r="H58" i="12"/>
  <c r="G58" i="12"/>
  <c r="H57" i="12"/>
  <c r="G57" i="12"/>
  <c r="H56" i="12"/>
  <c r="G56" i="12"/>
  <c r="H55" i="12"/>
  <c r="G55" i="12"/>
  <c r="H54" i="12"/>
  <c r="G54" i="12"/>
  <c r="H53" i="12"/>
  <c r="G53" i="12"/>
  <c r="H52" i="12"/>
  <c r="G52" i="12"/>
  <c r="H51" i="12"/>
  <c r="G51" i="12"/>
  <c r="H50" i="12"/>
  <c r="G50" i="12"/>
  <c r="H49" i="12"/>
  <c r="G49" i="12"/>
  <c r="H48" i="12"/>
  <c r="G48" i="12"/>
  <c r="H47" i="12"/>
  <c r="G47" i="12"/>
  <c r="H46" i="12"/>
  <c r="G46" i="12"/>
  <c r="H45" i="12"/>
  <c r="G45" i="12"/>
  <c r="H44" i="12"/>
  <c r="G44" i="12"/>
  <c r="H43" i="12"/>
  <c r="G43" i="12"/>
  <c r="H42" i="12"/>
  <c r="G42" i="12"/>
  <c r="H41" i="12"/>
  <c r="G41" i="12"/>
  <c r="H40" i="12"/>
  <c r="G40" i="12"/>
  <c r="H39" i="12"/>
  <c r="G39" i="12"/>
  <c r="H38" i="12"/>
  <c r="G38" i="12"/>
  <c r="H37" i="12"/>
  <c r="G37" i="12"/>
  <c r="H36" i="12"/>
  <c r="G36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3" i="12"/>
  <c r="G23" i="12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H4" i="12"/>
  <c r="G4" i="12"/>
  <c r="G20" i="7" l="1"/>
  <c r="D20" i="7"/>
  <c r="G19" i="7"/>
  <c r="H19" i="7" s="1"/>
  <c r="D19" i="7"/>
  <c r="G18" i="7"/>
  <c r="D18" i="7"/>
  <c r="G17" i="7"/>
  <c r="D17" i="7"/>
  <c r="H17" i="7" s="1"/>
  <c r="G16" i="7"/>
  <c r="D16" i="7"/>
  <c r="H16" i="7" s="1"/>
  <c r="G15" i="7"/>
  <c r="H15" i="7" s="1"/>
  <c r="D15" i="7"/>
  <c r="G14" i="7"/>
  <c r="D14" i="7"/>
  <c r="G13" i="7"/>
  <c r="D13" i="7"/>
  <c r="G12" i="7"/>
  <c r="D12" i="7"/>
  <c r="G11" i="7"/>
  <c r="H11" i="7" s="1"/>
  <c r="D11" i="7"/>
  <c r="G10" i="7"/>
  <c r="D10" i="7"/>
  <c r="H10" i="7" s="1"/>
  <c r="G9" i="7"/>
  <c r="D9" i="7"/>
  <c r="H9" i="7" s="1"/>
  <c r="G8" i="7"/>
  <c r="H8" i="7" s="1"/>
  <c r="D8" i="7"/>
  <c r="G7" i="7"/>
  <c r="D7" i="7"/>
  <c r="G6" i="7"/>
  <c r="D6" i="7"/>
  <c r="G5" i="7"/>
  <c r="D5" i="7"/>
  <c r="H6" i="7" l="1"/>
  <c r="H13" i="7"/>
  <c r="H18" i="7"/>
  <c r="H7" i="7"/>
  <c r="H14" i="7"/>
  <c r="H5" i="7"/>
  <c r="H12" i="7"/>
  <c r="H20" i="7"/>
  <c r="C5" i="3"/>
</calcChain>
</file>

<file path=xl/sharedStrings.xml><?xml version="1.0" encoding="utf-8"?>
<sst xmlns="http://schemas.openxmlformats.org/spreadsheetml/2006/main" count="1281" uniqueCount="445">
  <si>
    <t>작성기준</t>
    <phoneticPr fontId="2" type="noConversion"/>
  </si>
  <si>
    <t>여비·교통비 지불증</t>
    <phoneticPr fontId="2" type="noConversion"/>
  </si>
  <si>
    <t>사번</t>
    <phoneticPr fontId="2" type="noConversion"/>
  </si>
  <si>
    <t>이름</t>
    <phoneticPr fontId="2" type="noConversion"/>
  </si>
  <si>
    <t>부서</t>
    <phoneticPr fontId="2" type="noConversion"/>
  </si>
  <si>
    <t>직위</t>
    <phoneticPr fontId="2" type="noConversion"/>
  </si>
  <si>
    <t>전화번호</t>
    <phoneticPr fontId="2" type="noConversion"/>
  </si>
  <si>
    <t>이성철</t>
    <phoneticPr fontId="2" type="noConversion"/>
  </si>
  <si>
    <t>기획팀</t>
    <phoneticPr fontId="2" type="noConversion"/>
  </si>
  <si>
    <t>대리</t>
    <phoneticPr fontId="2" type="noConversion"/>
  </si>
  <si>
    <t>02-555-1234</t>
    <phoneticPr fontId="2" type="noConversion"/>
  </si>
  <si>
    <t>NO.</t>
    <phoneticPr fontId="2" type="noConversion"/>
  </si>
  <si>
    <t>일자</t>
    <phoneticPr fontId="2" type="noConversion"/>
  </si>
  <si>
    <t>출장목적</t>
    <phoneticPr fontId="2" type="noConversion"/>
  </si>
  <si>
    <t>행선지</t>
    <phoneticPr fontId="2" type="noConversion"/>
  </si>
  <si>
    <t>이동수단</t>
    <phoneticPr fontId="2" type="noConversion"/>
  </si>
  <si>
    <t>금액</t>
    <phoneticPr fontId="2" type="noConversion"/>
  </si>
  <si>
    <t>세미나 진행</t>
    <phoneticPr fontId="2" type="noConversion"/>
  </si>
  <si>
    <t>천안</t>
    <phoneticPr fontId="2" type="noConversion"/>
  </si>
  <si>
    <t>기차</t>
    <phoneticPr fontId="2" type="noConversion"/>
  </si>
  <si>
    <t>거래처 미팅</t>
    <phoneticPr fontId="2" type="noConversion"/>
  </si>
  <si>
    <t>서울</t>
    <phoneticPr fontId="2" type="noConversion"/>
  </si>
  <si>
    <t>택시</t>
    <phoneticPr fontId="2" type="noConversion"/>
  </si>
  <si>
    <t>울산</t>
    <phoneticPr fontId="2" type="noConversion"/>
  </si>
  <si>
    <t>비행기</t>
    <phoneticPr fontId="2" type="noConversion"/>
  </si>
  <si>
    <t>교육 참석</t>
    <phoneticPr fontId="2" type="noConversion"/>
  </si>
  <si>
    <t>수원</t>
  </si>
  <si>
    <t>자동차</t>
    <phoneticPr fontId="2" type="noConversion"/>
  </si>
  <si>
    <t>박람회 참석</t>
    <phoneticPr fontId="2" type="noConversion"/>
  </si>
  <si>
    <t>일산</t>
    <phoneticPr fontId="2" type="noConversion"/>
  </si>
  <si>
    <t>부산</t>
    <phoneticPr fontId="2" type="noConversion"/>
  </si>
  <si>
    <t>3) [H5]셀의 [매출합계]는 반드시 식으로 작성해야 합니다. (매출합계=상반기+하반기)</t>
    <phoneticPr fontId="2" type="noConversion"/>
  </si>
  <si>
    <t>5) 입력이 완료되면 열너비와 행높이를 적당하게 변경하시오</t>
    <phoneticPr fontId="2" type="noConversion"/>
  </si>
  <si>
    <t>6) 시트의 이름은 '매출현황'으로 변경하시오.</t>
    <phoneticPr fontId="2" type="noConversion"/>
  </si>
  <si>
    <t>2) 입력된 숫자에는 3자리마다 콤마(,)로 구분하는 표시형식을 지정하시오.</t>
    <phoneticPr fontId="2" type="noConversion"/>
  </si>
  <si>
    <t>4) [H2]셀의 날짜는 반드시 날짜형식으로 입력하시오</t>
    <phoneticPr fontId="2" type="noConversion"/>
  </si>
  <si>
    <t xml:space="preserve">1) [E5:E9]셀의 [부서명]은 [유효성검사]로 지정하고 </t>
    <phoneticPr fontId="2" type="noConversion"/>
  </si>
  <si>
    <t xml:space="preserve">    '목록'단추를 눌러 '영업1팀', '영업2팀', '영업3팀'중에서 선택 입력하도록 하시오.</t>
    <phoneticPr fontId="2" type="noConversion"/>
  </si>
  <si>
    <t>연간 제품 생산 현황표</t>
    <phoneticPr fontId="2" type="noConversion"/>
  </si>
  <si>
    <t>제품</t>
    <phoneticPr fontId="2" type="noConversion"/>
  </si>
  <si>
    <t>생산공장</t>
    <phoneticPr fontId="2" type="noConversion"/>
  </si>
  <si>
    <t>구분</t>
    <phoneticPr fontId="2" type="noConversion"/>
  </si>
  <si>
    <t>월</t>
    <phoneticPr fontId="2" type="noConversion"/>
  </si>
  <si>
    <t>계</t>
    <phoneticPr fontId="2" type="noConversion"/>
  </si>
  <si>
    <t>LED TV</t>
    <phoneticPr fontId="2" type="noConversion"/>
  </si>
  <si>
    <t>1공장</t>
    <phoneticPr fontId="12" type="noConversion"/>
  </si>
  <si>
    <t>OLED TV</t>
    <phoneticPr fontId="2" type="noConversion"/>
  </si>
  <si>
    <t>[셀서식]</t>
    <phoneticPr fontId="2" type="noConversion"/>
  </si>
  <si>
    <t>▶</t>
    <phoneticPr fontId="2" type="noConversion"/>
  </si>
  <si>
    <t>Ctrl+1을 눌러 셀서식을 실행</t>
    <phoneticPr fontId="2" type="noConversion"/>
  </si>
  <si>
    <t>셀서식을 저장해 놓고 빠르게 지정하는 것은 [스타일]</t>
    <phoneticPr fontId="2" type="noConversion"/>
  </si>
  <si>
    <t>전년대비 사업계획 실적 분석</t>
    <phoneticPr fontId="2" type="noConversion"/>
  </si>
  <si>
    <t>작성일자:</t>
    <phoneticPr fontId="2" type="noConversion"/>
  </si>
  <si>
    <t>지점</t>
    <phoneticPr fontId="2" type="noConversion"/>
  </si>
  <si>
    <t>2023년도</t>
    <phoneticPr fontId="2" type="noConversion"/>
  </si>
  <si>
    <t>2024년도</t>
    <phoneticPr fontId="2" type="noConversion"/>
  </si>
  <si>
    <t>전년대비증감율</t>
    <phoneticPr fontId="2" type="noConversion"/>
  </si>
  <si>
    <t>상반기</t>
    <phoneticPr fontId="2" type="noConversion"/>
  </si>
  <si>
    <t>하반기</t>
    <phoneticPr fontId="2" type="noConversion"/>
  </si>
  <si>
    <t>합계</t>
    <phoneticPr fontId="2" type="noConversion"/>
  </si>
  <si>
    <t>서울중부</t>
    <phoneticPr fontId="2" type="noConversion"/>
  </si>
  <si>
    <t>서울남부</t>
    <phoneticPr fontId="2" type="noConversion"/>
  </si>
  <si>
    <t>서울북부</t>
    <phoneticPr fontId="2" type="noConversion"/>
  </si>
  <si>
    <t>서울동부</t>
    <phoneticPr fontId="2" type="noConversion"/>
  </si>
  <si>
    <t>서울서부</t>
    <phoneticPr fontId="2" type="noConversion"/>
  </si>
  <si>
    <t>경기중부</t>
    <phoneticPr fontId="2" type="noConversion"/>
  </si>
  <si>
    <t>경기북부</t>
    <phoneticPr fontId="2" type="noConversion"/>
  </si>
  <si>
    <t>경기서부</t>
    <phoneticPr fontId="2" type="noConversion"/>
  </si>
  <si>
    <t>대전동부</t>
    <phoneticPr fontId="2" type="noConversion"/>
  </si>
  <si>
    <t>대전서부</t>
    <phoneticPr fontId="2" type="noConversion"/>
  </si>
  <si>
    <t>부산북부</t>
    <phoneticPr fontId="2" type="noConversion"/>
  </si>
  <si>
    <t>부산남부</t>
    <phoneticPr fontId="2" type="noConversion"/>
  </si>
  <si>
    <t>광주동부</t>
    <phoneticPr fontId="2" type="noConversion"/>
  </si>
  <si>
    <t>광주서부</t>
    <phoneticPr fontId="2" type="noConversion"/>
  </si>
  <si>
    <t>[채우기 핸들에서 드래그하면]</t>
    <phoneticPr fontId="2" type="noConversion"/>
  </si>
  <si>
    <t>셀서식이 그대로 적용된다.</t>
    <phoneticPr fontId="2" type="noConversion"/>
  </si>
  <si>
    <t>문자와 숫자가 같이 있으면 숫자가 증가한다.</t>
    <phoneticPr fontId="2" type="noConversion"/>
  </si>
  <si>
    <t>'사용자 지정 목록'에 있는 문자는 그대로 증/감 된다.</t>
    <phoneticPr fontId="2" type="noConversion"/>
  </si>
  <si>
    <t>[파일]-[옵션]의 [고급]-[사용자 지정 목록]에서 항목을 추가할 수 있다.</t>
    <phoneticPr fontId="2" type="noConversion"/>
  </si>
  <si>
    <t>숫자는 2개의 셀을 범위설정하고 드래그한다 (증감의 값이 나타나도록)</t>
    <phoneticPr fontId="2" type="noConversion"/>
  </si>
  <si>
    <t>채우기 핸들로 드래그한 후 [옵션]을 눌러 서식을 지정할 것인지 선택할 수 있다.</t>
    <phoneticPr fontId="2" type="noConversion"/>
  </si>
  <si>
    <t>날짜형식은 1일씩 증가한다.</t>
    <phoneticPr fontId="2" type="noConversion"/>
  </si>
  <si>
    <t>[옵션]을 눌러 월단위, 년단위로 증가하도록 변경할 수 있다.</t>
    <phoneticPr fontId="2" type="noConversion"/>
  </si>
  <si>
    <t xml:space="preserve">행마다 너비가 다른 양식을 만들때는 다른 영역에 만든 후 </t>
    <phoneticPr fontId="2" type="noConversion"/>
  </si>
  <si>
    <t>2개 이상의 셀을 선택하고 [병합하고 가운데 맞춤]을 실행</t>
    <phoneticPr fontId="2" type="noConversion"/>
  </si>
  <si>
    <t>다른 셀에도 같은 명령을 실행하려면 범위설정후 F4</t>
    <phoneticPr fontId="2" type="noConversion"/>
  </si>
  <si>
    <t>병합하지 않고 가운데정렬 하려면 Ctrl+1(셀서식에서) [맞춤]-[가로]를 '선택영역의 가운데로'</t>
    <phoneticPr fontId="2" type="noConversion"/>
  </si>
  <si>
    <t>부가세</t>
    <phoneticPr fontId="8" type="noConversion"/>
  </si>
  <si>
    <t>날짜는 y(year), m(month), d(day)로 형식을 지정한다.</t>
    <phoneticPr fontId="2" type="noConversion"/>
  </si>
  <si>
    <t>문자의 개수가 다른 셀의 데이터를 정렬하려면 [셀서식]-[맞춤]의 [가로]에서 '균등분할'을 한다.</t>
    <phoneticPr fontId="2" type="noConversion"/>
  </si>
  <si>
    <t>들여쓰기 값으로 좌우 여백을 조절한다.</t>
    <phoneticPr fontId="2" type="noConversion"/>
  </si>
  <si>
    <t>영업 실적 현황표</t>
    <phoneticPr fontId="21" type="noConversion"/>
  </si>
  <si>
    <t>날짜</t>
    <phoneticPr fontId="8" type="noConversion"/>
  </si>
  <si>
    <t>성명</t>
    <phoneticPr fontId="8" type="noConversion"/>
  </si>
  <si>
    <t>직위</t>
    <phoneticPr fontId="8" type="noConversion"/>
  </si>
  <si>
    <t>목표</t>
    <phoneticPr fontId="21" type="noConversion"/>
  </si>
  <si>
    <t>실적</t>
    <phoneticPr fontId="8" type="noConversion"/>
  </si>
  <si>
    <t>달성률</t>
    <phoneticPr fontId="8" type="noConversion"/>
  </si>
  <si>
    <t>목표달성</t>
    <phoneticPr fontId="8" type="noConversion"/>
  </si>
  <si>
    <t>이미영</t>
    <phoneticPr fontId="21" type="noConversion"/>
  </si>
  <si>
    <t>차장</t>
  </si>
  <si>
    <t>나경철</t>
    <phoneticPr fontId="21" type="noConversion"/>
  </si>
  <si>
    <t>과장</t>
  </si>
  <si>
    <t>김철민</t>
    <phoneticPr fontId="21" type="noConversion"/>
  </si>
  <si>
    <t>대리</t>
  </si>
  <si>
    <t>표영주</t>
    <phoneticPr fontId="21" type="noConversion"/>
  </si>
  <si>
    <t>사원</t>
  </si>
  <si>
    <t>박호성</t>
    <phoneticPr fontId="21" type="noConversion"/>
  </si>
  <si>
    <t>사원</t>
    <phoneticPr fontId="8" type="noConversion"/>
  </si>
  <si>
    <t>백승민</t>
    <phoneticPr fontId="21" type="noConversion"/>
  </si>
  <si>
    <t>부장</t>
    <phoneticPr fontId="8" type="noConversion"/>
  </si>
  <si>
    <t>김진수</t>
    <phoneticPr fontId="21" type="noConversion"/>
  </si>
  <si>
    <t>부장</t>
  </si>
  <si>
    <t>김준호</t>
    <phoneticPr fontId="21" type="noConversion"/>
  </si>
  <si>
    <t>오하나</t>
    <phoneticPr fontId="21" type="noConversion"/>
  </si>
  <si>
    <t>민주영</t>
    <phoneticPr fontId="21" type="noConversion"/>
  </si>
  <si>
    <t>김수진</t>
    <phoneticPr fontId="21" type="noConversion"/>
  </si>
  <si>
    <t>홍진희</t>
    <phoneticPr fontId="21" type="noConversion"/>
  </si>
  <si>
    <t>이영희</t>
    <phoneticPr fontId="21" type="noConversion"/>
  </si>
  <si>
    <t>박영주</t>
    <phoneticPr fontId="21" type="noConversion"/>
  </si>
  <si>
    <t>배수정</t>
    <phoneticPr fontId="21" type="noConversion"/>
  </si>
  <si>
    <t>민호준</t>
    <phoneticPr fontId="21" type="noConversion"/>
  </si>
  <si>
    <t>박미호</t>
    <phoneticPr fontId="21" type="noConversion"/>
  </si>
  <si>
    <t>한봉주</t>
    <phoneticPr fontId="21" type="noConversion"/>
  </si>
  <si>
    <t>손귀화</t>
    <phoneticPr fontId="21" type="noConversion"/>
  </si>
  <si>
    <t>진선미</t>
    <phoneticPr fontId="21" type="noConversion"/>
  </si>
  <si>
    <t>한선희</t>
    <phoneticPr fontId="21" type="noConversion"/>
  </si>
  <si>
    <t>나철수</t>
    <phoneticPr fontId="21" type="noConversion"/>
  </si>
  <si>
    <t>강민욱</t>
    <phoneticPr fontId="21" type="noConversion"/>
  </si>
  <si>
    <t>정상호</t>
    <phoneticPr fontId="21" type="noConversion"/>
  </si>
  <si>
    <t>전상철</t>
    <phoneticPr fontId="21" type="noConversion"/>
  </si>
  <si>
    <t>이진우</t>
    <phoneticPr fontId="21" type="noConversion"/>
  </si>
  <si>
    <t>김시형</t>
    <phoneticPr fontId="21" type="noConversion"/>
  </si>
  <si>
    <t>최나영</t>
    <phoneticPr fontId="21" type="noConversion"/>
  </si>
  <si>
    <t>박민규</t>
    <phoneticPr fontId="21" type="noConversion"/>
  </si>
  <si>
    <t>신승훈</t>
    <phoneticPr fontId="21" type="noConversion"/>
  </si>
  <si>
    <t>선예진</t>
    <phoneticPr fontId="21" type="noConversion"/>
  </si>
  <si>
    <t>고민호</t>
    <phoneticPr fontId="21" type="noConversion"/>
  </si>
  <si>
    <t>이동완</t>
    <phoneticPr fontId="21" type="noConversion"/>
  </si>
  <si>
    <t>차미연</t>
    <phoneticPr fontId="21" type="noConversion"/>
  </si>
  <si>
    <t>이현준</t>
    <phoneticPr fontId="21" type="noConversion"/>
  </si>
  <si>
    <t>민대철</t>
    <phoneticPr fontId="21" type="noConversion"/>
  </si>
  <si>
    <t>김우진</t>
    <phoneticPr fontId="21" type="noConversion"/>
  </si>
  <si>
    <t>이형국</t>
    <phoneticPr fontId="21" type="noConversion"/>
  </si>
  <si>
    <t>최민규</t>
    <phoneticPr fontId="21" type="noConversion"/>
  </si>
  <si>
    <t>이홍철</t>
    <phoneticPr fontId="21" type="noConversion"/>
  </si>
  <si>
    <t>노성민</t>
    <phoneticPr fontId="21" type="noConversion"/>
  </si>
  <si>
    <t>박철수</t>
    <phoneticPr fontId="21" type="noConversion"/>
  </si>
  <si>
    <t>김국성</t>
    <phoneticPr fontId="21" type="noConversion"/>
  </si>
  <si>
    <t>양성호</t>
    <phoneticPr fontId="21" type="noConversion"/>
  </si>
  <si>
    <t>이철중</t>
    <phoneticPr fontId="21" type="noConversion"/>
  </si>
  <si>
    <t>구자범</t>
    <phoneticPr fontId="21" type="noConversion"/>
  </si>
  <si>
    <t>진철중</t>
    <phoneticPr fontId="21" type="noConversion"/>
  </si>
  <si>
    <t>이대규</t>
    <phoneticPr fontId="21" type="noConversion"/>
  </si>
  <si>
    <t>오준희</t>
    <phoneticPr fontId="21" type="noConversion"/>
  </si>
  <si>
    <t>김호남</t>
    <phoneticPr fontId="21" type="noConversion"/>
  </si>
  <si>
    <t>감수덕</t>
    <phoneticPr fontId="21" type="noConversion"/>
  </si>
  <si>
    <t>홍나래</t>
    <phoneticPr fontId="21" type="noConversion"/>
  </si>
  <si>
    <t>김수영</t>
    <phoneticPr fontId="21" type="noConversion"/>
  </si>
  <si>
    <t>이문국</t>
    <phoneticPr fontId="21" type="noConversion"/>
  </si>
  <si>
    <t>최미연</t>
    <phoneticPr fontId="21" type="noConversion"/>
  </si>
  <si>
    <t>송혜진</t>
    <phoneticPr fontId="21" type="noConversion"/>
  </si>
  <si>
    <t>최성규</t>
    <phoneticPr fontId="21" type="noConversion"/>
  </si>
  <si>
    <t>손대훈</t>
    <phoneticPr fontId="21" type="noConversion"/>
  </si>
  <si>
    <t>이정민</t>
    <phoneticPr fontId="21" type="noConversion"/>
  </si>
  <si>
    <t>정호성</t>
    <phoneticPr fontId="21" type="noConversion"/>
  </si>
  <si>
    <t>김남주</t>
    <phoneticPr fontId="21" type="noConversion"/>
  </si>
  <si>
    <t>기업별 신용 위험도 평가표</t>
    <phoneticPr fontId="2" type="noConversion"/>
  </si>
  <si>
    <t>회사명</t>
    <phoneticPr fontId="2" type="noConversion"/>
  </si>
  <si>
    <t>평가점수</t>
    <phoneticPr fontId="2" type="noConversion"/>
  </si>
  <si>
    <t>신용평가</t>
    <phoneticPr fontId="2" type="noConversion"/>
  </si>
  <si>
    <t>신용분류</t>
    <phoneticPr fontId="2" type="noConversion"/>
  </si>
  <si>
    <t>위험도 평가</t>
    <phoneticPr fontId="2" type="noConversion"/>
  </si>
  <si>
    <t>호스비안</t>
    <phoneticPr fontId="2" type="noConversion"/>
  </si>
  <si>
    <t>B</t>
  </si>
  <si>
    <t>유동성부족</t>
  </si>
  <si>
    <t>정상기업</t>
  </si>
  <si>
    <t>인즈테크</t>
    <phoneticPr fontId="2" type="noConversion"/>
  </si>
  <si>
    <t>A</t>
  </si>
  <si>
    <t>정상</t>
  </si>
  <si>
    <t>고비테크</t>
    <phoneticPr fontId="2" type="noConversion"/>
  </si>
  <si>
    <t>나사월드</t>
    <phoneticPr fontId="2" type="noConversion"/>
  </si>
  <si>
    <t>기브테크</t>
    <phoneticPr fontId="2" type="noConversion"/>
  </si>
  <si>
    <t>홍인닷컴</t>
    <phoneticPr fontId="2" type="noConversion"/>
  </si>
  <si>
    <t>미앤뷰컴</t>
    <phoneticPr fontId="2" type="noConversion"/>
  </si>
  <si>
    <t>C</t>
  </si>
  <si>
    <t>부실징후</t>
  </si>
  <si>
    <t>워크아웃</t>
  </si>
  <si>
    <t>모바일닷컴</t>
    <phoneticPr fontId="2" type="noConversion"/>
  </si>
  <si>
    <t>미래창조</t>
    <phoneticPr fontId="2" type="noConversion"/>
  </si>
  <si>
    <t>디자인테크</t>
    <phoneticPr fontId="2" type="noConversion"/>
  </si>
  <si>
    <t>사이버월드</t>
    <phoneticPr fontId="2" type="noConversion"/>
  </si>
  <si>
    <t>아트라인</t>
    <phoneticPr fontId="2" type="noConversion"/>
  </si>
  <si>
    <t>D</t>
  </si>
  <si>
    <t>부실</t>
  </si>
  <si>
    <t>법정관리</t>
  </si>
  <si>
    <t>뷰라인사</t>
    <phoneticPr fontId="2" type="noConversion"/>
  </si>
  <si>
    <t>한미테크</t>
    <phoneticPr fontId="2" type="noConversion"/>
  </si>
  <si>
    <t>파스밸트</t>
    <phoneticPr fontId="2" type="noConversion"/>
  </si>
  <si>
    <t>호야테크</t>
    <phoneticPr fontId="2" type="noConversion"/>
  </si>
  <si>
    <t>컴앤뷰스</t>
    <phoneticPr fontId="2" type="noConversion"/>
  </si>
  <si>
    <t>이즈비안</t>
    <phoneticPr fontId="2" type="noConversion"/>
  </si>
  <si>
    <t>텍크밸트</t>
    <phoneticPr fontId="2" type="noConversion"/>
  </si>
  <si>
    <t>갬닥월드</t>
    <phoneticPr fontId="2" type="noConversion"/>
  </si>
  <si>
    <t>컴닷컴</t>
    <phoneticPr fontId="2" type="noConversion"/>
  </si>
  <si>
    <t>미즈테크</t>
    <phoneticPr fontId="2" type="noConversion"/>
  </si>
  <si>
    <t>자바닷컴</t>
    <phoneticPr fontId="2" type="noConversion"/>
  </si>
  <si>
    <t>씨테크넷</t>
    <phoneticPr fontId="2" type="noConversion"/>
  </si>
  <si>
    <t>다바밸트</t>
    <phoneticPr fontId="2" type="noConversion"/>
  </si>
  <si>
    <t>앤컨테크</t>
    <phoneticPr fontId="2" type="noConversion"/>
  </si>
  <si>
    <t>나노테크</t>
    <phoneticPr fontId="2" type="noConversion"/>
  </si>
  <si>
    <t>테크빌리</t>
    <phoneticPr fontId="2" type="noConversion"/>
  </si>
  <si>
    <t>텔리테크</t>
    <phoneticPr fontId="2" type="noConversion"/>
  </si>
  <si>
    <t>나라닷컴</t>
    <phoneticPr fontId="2" type="noConversion"/>
  </si>
  <si>
    <t>로인테크</t>
    <phoneticPr fontId="2" type="noConversion"/>
  </si>
  <si>
    <t>데몬닷컴</t>
    <phoneticPr fontId="2" type="noConversion"/>
  </si>
  <si>
    <t>일정시작일</t>
    <phoneticPr fontId="8" type="noConversion"/>
  </si>
  <si>
    <t>주 간 일 정 표</t>
    <phoneticPr fontId="8" type="noConversion"/>
  </si>
  <si>
    <t>날 짜</t>
    <phoneticPr fontId="8" type="noConversion"/>
  </si>
  <si>
    <t>시 간</t>
    <phoneticPr fontId="8" type="noConversion"/>
  </si>
  <si>
    <t>일 정</t>
    <phoneticPr fontId="8" type="noConversion"/>
  </si>
  <si>
    <t>비 고</t>
    <phoneticPr fontId="8" type="noConversion"/>
  </si>
  <si>
    <t>업무 추진비 사용 내역서</t>
    <phoneticPr fontId="18" type="noConversion"/>
  </si>
  <si>
    <t>날짜</t>
    <phoneticPr fontId="18" type="noConversion"/>
  </si>
  <si>
    <t>부서</t>
    <phoneticPr fontId="18" type="noConversion"/>
  </si>
  <si>
    <t>사용자</t>
    <phoneticPr fontId="18" type="noConversion"/>
  </si>
  <si>
    <t>적요</t>
    <phoneticPr fontId="18" type="noConversion"/>
  </si>
  <si>
    <t>지출항목</t>
    <phoneticPr fontId="18" type="noConversion"/>
  </si>
  <si>
    <t>금액</t>
    <phoneticPr fontId="18" type="noConversion"/>
  </si>
  <si>
    <t>인사팀</t>
    <phoneticPr fontId="18" type="noConversion"/>
  </si>
  <si>
    <t>김철수</t>
    <phoneticPr fontId="18" type="noConversion"/>
  </si>
  <si>
    <t>중식비</t>
    <phoneticPr fontId="18" type="noConversion"/>
  </si>
  <si>
    <t>식대비</t>
    <phoneticPr fontId="18" type="noConversion"/>
  </si>
  <si>
    <t>전산팀</t>
    <phoneticPr fontId="18" type="noConversion"/>
  </si>
  <si>
    <t>이민욱</t>
    <phoneticPr fontId="18" type="noConversion"/>
  </si>
  <si>
    <t>데이터입력 4명</t>
    <phoneticPr fontId="18" type="noConversion"/>
  </si>
  <si>
    <t>인건비</t>
    <phoneticPr fontId="18" type="noConversion"/>
  </si>
  <si>
    <t>경영지원팀</t>
  </si>
  <si>
    <t>최미라</t>
    <phoneticPr fontId="18" type="noConversion"/>
  </si>
  <si>
    <t>사무용품 구입</t>
    <phoneticPr fontId="18" type="noConversion"/>
  </si>
  <si>
    <t>소모품비</t>
  </si>
  <si>
    <t>관리부</t>
  </si>
  <si>
    <t>송석우</t>
    <phoneticPr fontId="18" type="noConversion"/>
  </si>
  <si>
    <t>문진우</t>
    <phoneticPr fontId="18" type="noConversion"/>
  </si>
  <si>
    <t>관리부 3명 점심</t>
    <phoneticPr fontId="18" type="noConversion"/>
  </si>
  <si>
    <t>구매관리부</t>
  </si>
  <si>
    <t>이시형</t>
    <phoneticPr fontId="18" type="noConversion"/>
  </si>
  <si>
    <t>세미나 참석</t>
    <phoneticPr fontId="18" type="noConversion"/>
  </si>
  <si>
    <t>교통비</t>
    <phoneticPr fontId="18" type="noConversion"/>
  </si>
  <si>
    <t>전수진</t>
    <phoneticPr fontId="18" type="noConversion"/>
  </si>
  <si>
    <t>물품 구매처 방문</t>
    <phoneticPr fontId="18" type="noConversion"/>
  </si>
  <si>
    <t>홍성철</t>
    <phoneticPr fontId="18" type="noConversion"/>
  </si>
  <si>
    <t>세미나 자료</t>
    <phoneticPr fontId="18" type="noConversion"/>
  </si>
  <si>
    <t>인쇄비</t>
    <phoneticPr fontId="18" type="noConversion"/>
  </si>
  <si>
    <t>나문우</t>
    <phoneticPr fontId="18" type="noConversion"/>
  </si>
  <si>
    <t>워크샵 자료집</t>
    <phoneticPr fontId="18" type="noConversion"/>
  </si>
  <si>
    <t>마케팅</t>
    <phoneticPr fontId="18" type="noConversion"/>
  </si>
  <si>
    <t>우성진</t>
    <phoneticPr fontId="18" type="noConversion"/>
  </si>
  <si>
    <t>프로젝트 12명 회식</t>
    <phoneticPr fontId="18" type="noConversion"/>
  </si>
  <si>
    <t>프로젝트 운영비</t>
    <phoneticPr fontId="18" type="noConversion"/>
  </si>
  <si>
    <t>영업부</t>
  </si>
  <si>
    <t>문해주</t>
    <phoneticPr fontId="18" type="noConversion"/>
  </si>
  <si>
    <t>영업처 방문</t>
    <phoneticPr fontId="18" type="noConversion"/>
  </si>
  <si>
    <t>영업부</t>
    <phoneticPr fontId="18" type="noConversion"/>
  </si>
  <si>
    <t>이철진</t>
    <phoneticPr fontId="18" type="noConversion"/>
  </si>
  <si>
    <t>영업처 접대</t>
    <phoneticPr fontId="18" type="noConversion"/>
  </si>
  <si>
    <t>접대비</t>
  </si>
  <si>
    <t>박우민</t>
    <phoneticPr fontId="18" type="noConversion"/>
  </si>
  <si>
    <t>이철우</t>
    <phoneticPr fontId="18" type="noConversion"/>
  </si>
  <si>
    <t>통신비</t>
  </si>
  <si>
    <t>김지우</t>
    <phoneticPr fontId="18" type="noConversion"/>
  </si>
  <si>
    <t>데이터 통신비</t>
    <phoneticPr fontId="18" type="noConversion"/>
  </si>
  <si>
    <t>인사팀</t>
  </si>
  <si>
    <t>정지수</t>
    <phoneticPr fontId="18" type="noConversion"/>
  </si>
  <si>
    <t>법인폰</t>
    <phoneticPr fontId="18" type="noConversion"/>
  </si>
  <si>
    <t>노기범</t>
    <phoneticPr fontId="18" type="noConversion"/>
  </si>
  <si>
    <t>와이파이 임대료</t>
    <phoneticPr fontId="18" type="noConversion"/>
  </si>
  <si>
    <t>강순주</t>
    <phoneticPr fontId="18" type="noConversion"/>
  </si>
  <si>
    <t>지원팀 4명 회식</t>
    <phoneticPr fontId="18" type="noConversion"/>
  </si>
  <si>
    <t>회식비</t>
  </si>
  <si>
    <t>이법주</t>
    <phoneticPr fontId="18" type="noConversion"/>
  </si>
  <si>
    <t>마케팅 3명 회식</t>
    <phoneticPr fontId="18" type="noConversion"/>
  </si>
  <si>
    <t>구매관리부</t>
    <phoneticPr fontId="18" type="noConversion"/>
  </si>
  <si>
    <t>손혜민</t>
    <phoneticPr fontId="18" type="noConversion"/>
  </si>
  <si>
    <t>구매관리사 교육</t>
    <phoneticPr fontId="18" type="noConversion"/>
  </si>
  <si>
    <t>교육훈련비</t>
  </si>
  <si>
    <t>강금주</t>
    <phoneticPr fontId="18" type="noConversion"/>
  </si>
  <si>
    <t>경영 리더십 교육</t>
    <phoneticPr fontId="18" type="noConversion"/>
  </si>
  <si>
    <t>경영지원 10명</t>
    <phoneticPr fontId="18" type="noConversion"/>
  </si>
  <si>
    <t>박민석</t>
    <phoneticPr fontId="18" type="noConversion"/>
  </si>
  <si>
    <t>인사팀 5명 회식</t>
    <phoneticPr fontId="18" type="noConversion"/>
  </si>
  <si>
    <t>법입차량 주류비</t>
    <phoneticPr fontId="18" type="noConversion"/>
  </si>
  <si>
    <t>차량유지비</t>
    <phoneticPr fontId="18" type="noConversion"/>
  </si>
  <si>
    <t>경영지원 6명</t>
    <phoneticPr fontId="18" type="noConversion"/>
  </si>
  <si>
    <t>법인차량 정비</t>
    <phoneticPr fontId="18" type="noConversion"/>
  </si>
  <si>
    <t>송사랑</t>
    <phoneticPr fontId="18" type="noConversion"/>
  </si>
  <si>
    <t>이철수</t>
    <phoneticPr fontId="18" type="noConversion"/>
  </si>
  <si>
    <t>강민욱</t>
    <phoneticPr fontId="18" type="noConversion"/>
  </si>
  <si>
    <t>나철민</t>
    <phoneticPr fontId="18" type="noConversion"/>
  </si>
  <si>
    <t>문혜성</t>
    <phoneticPr fontId="18" type="noConversion"/>
  </si>
  <si>
    <t>기타 사무경비</t>
    <phoneticPr fontId="18" type="noConversion"/>
  </si>
  <si>
    <t>기타경비</t>
  </si>
  <si>
    <t>이진우</t>
    <phoneticPr fontId="18" type="noConversion"/>
  </si>
  <si>
    <t>프로젝트 운영 경비</t>
    <phoneticPr fontId="18" type="noConversion"/>
  </si>
  <si>
    <t>박진섭</t>
    <phoneticPr fontId="18" type="noConversion"/>
  </si>
  <si>
    <t>교육자료집 인쇄</t>
    <phoneticPr fontId="18" type="noConversion"/>
  </si>
  <si>
    <t>법인차량 주류비</t>
    <phoneticPr fontId="18" type="noConversion"/>
  </si>
  <si>
    <t>인사팀 3명 점심</t>
    <phoneticPr fontId="18" type="noConversion"/>
  </si>
  <si>
    <t>인사팀 5명 점심</t>
    <phoneticPr fontId="18" type="noConversion"/>
  </si>
  <si>
    <t>영업부 3명</t>
    <phoneticPr fontId="18" type="noConversion"/>
  </si>
  <si>
    <t>회식비</t>
    <phoneticPr fontId="18" type="noConversion"/>
  </si>
  <si>
    <t>인사팀 4명 회식</t>
    <phoneticPr fontId="18" type="noConversion"/>
  </si>
  <si>
    <t>개발부</t>
    <phoneticPr fontId="18" type="noConversion"/>
  </si>
  <si>
    <t>개발부 5명 회식</t>
  </si>
  <si>
    <t>개발부 2명 회식</t>
    <phoneticPr fontId="18" type="noConversion"/>
  </si>
  <si>
    <t>리더쉽 교육</t>
    <phoneticPr fontId="18" type="noConversion"/>
  </si>
  <si>
    <t>경영지원팀 5명 프로</t>
  </si>
  <si>
    <t>자바 프로그래밍 교육</t>
    <phoneticPr fontId="18" type="noConversion"/>
  </si>
  <si>
    <t>영업 마케팅 교육</t>
    <phoneticPr fontId="18" type="noConversion"/>
  </si>
  <si>
    <t>서버 교육</t>
    <phoneticPr fontId="18" type="noConversion"/>
  </si>
  <si>
    <t>정훈</t>
    <phoneticPr fontId="18" type="noConversion"/>
  </si>
  <si>
    <t>영업부 5명 교육</t>
  </si>
  <si>
    <t>기타경비</t>
    <phoneticPr fontId="18" type="noConversion"/>
  </si>
  <si>
    <t>기타 영업경비</t>
    <phoneticPr fontId="18" type="noConversion"/>
  </si>
  <si>
    <t>기타 관리경비</t>
    <phoneticPr fontId="18" type="noConversion"/>
  </si>
  <si>
    <t>개발부 5명 프로젝트 운영</t>
    <phoneticPr fontId="18" type="noConversion"/>
  </si>
  <si>
    <t>기타 마케팅 자료 수집비</t>
    <phoneticPr fontId="18" type="noConversion"/>
  </si>
  <si>
    <t>영업부 5명 기타</t>
  </si>
  <si>
    <t>통신비</t>
    <phoneticPr fontId="18" type="noConversion"/>
  </si>
  <si>
    <t>인사팀 5명 기타</t>
  </si>
  <si>
    <t>외주업체 방문</t>
    <phoneticPr fontId="18" type="noConversion"/>
  </si>
  <si>
    <t>개발부 5명 식대</t>
  </si>
  <si>
    <t>인사팀 5명 식대</t>
  </si>
  <si>
    <t>인사팀 5명 통신</t>
  </si>
  <si>
    <t>영업부 5명 회식</t>
  </si>
  <si>
    <t>관리부 5명 회식</t>
  </si>
  <si>
    <t>관리부 5명 식대</t>
  </si>
  <si>
    <t>경영지원팀 5명 교육</t>
  </si>
  <si>
    <t>관리부 5명 교육</t>
  </si>
  <si>
    <t>구매관리부 5명 기타</t>
  </si>
  <si>
    <t>구매관리부 5명 소모</t>
  </si>
  <si>
    <t>경영지원팀 5명 소모</t>
  </si>
  <si>
    <t>마케팅 5명 회식</t>
  </si>
  <si>
    <t>경영지원팀 5명 회식</t>
  </si>
  <si>
    <t>개발부 5명 교육</t>
  </si>
  <si>
    <t>개발부 5명 프로</t>
  </si>
  <si>
    <t>영업부 5명 기타</t>
    <phoneticPr fontId="18" type="noConversion"/>
  </si>
  <si>
    <t>관리부</t>
    <phoneticPr fontId="18" type="noConversion"/>
  </si>
  <si>
    <t>영업부 5명 식대</t>
  </si>
  <si>
    <t>인사팀 5명 회식</t>
  </si>
  <si>
    <t>마케팅 5명 교육</t>
  </si>
  <si>
    <t>시스템 개발</t>
    <phoneticPr fontId="18" type="noConversion"/>
  </si>
  <si>
    <t>비즈 스킬 교육</t>
    <phoneticPr fontId="18" type="noConversion"/>
  </si>
  <si>
    <t>프로젝트 3명 회식</t>
    <phoneticPr fontId="18" type="noConversion"/>
  </si>
  <si>
    <t>한 셀에 2줄을 입력할 때에는 첫줄을 입력한 후 Alt+Enter를 누른다.</t>
    <phoneticPr fontId="2" type="noConversion"/>
  </si>
  <si>
    <r>
      <rPr>
        <b/>
        <sz val="11"/>
        <color rgb="FFFF0000"/>
        <rFont val="맑은 고딕"/>
        <family val="3"/>
        <charset val="129"/>
        <scheme val="minor"/>
      </rPr>
      <t>2026-4-1(수)</t>
    </r>
    <r>
      <rPr>
        <sz val="11"/>
        <color theme="1"/>
        <rFont val="맑은 고딕"/>
        <family val="2"/>
        <charset val="129"/>
        <scheme val="minor"/>
      </rPr>
      <t xml:space="preserve"> 날짜에 아래의 코드를 지정하면 나타나는 결과</t>
    </r>
    <phoneticPr fontId="2" type="noConversion"/>
  </si>
  <si>
    <t>yy(26),  yyyy(2026)</t>
    <phoneticPr fontId="2" type="noConversion"/>
  </si>
  <si>
    <t>m(4),  mm(04),  mmm(Apr),  mmmm(April)</t>
    <phoneticPr fontId="2" type="noConversion"/>
  </si>
  <si>
    <t>d(1),  dd(01),  ddd(Wed),  dddd(Wednesday)</t>
    <phoneticPr fontId="2" type="noConversion"/>
  </si>
  <si>
    <t>aaa(수),  aaaa(수요일)</t>
    <phoneticPr fontId="2" type="noConversion"/>
  </si>
  <si>
    <t>[조건부 서식]</t>
    <phoneticPr fontId="2" type="noConversion"/>
  </si>
  <si>
    <t>원하는 영역을 범위설정하고 [홈]-[조건부 서식]에서 알맞은 값을 선택한다.</t>
    <phoneticPr fontId="2" type="noConversion"/>
  </si>
  <si>
    <t>조건부 서식은 여러 번 설정하면 모든 값이 저장되므로</t>
    <phoneticPr fontId="2" type="noConversion"/>
  </si>
  <si>
    <t>[규칙 지우기]로 삭제후 다시 설정하거나, [규칙관리]에서 [편집]을 눌러 수정한다.</t>
    <phoneticPr fontId="2" type="noConversion"/>
  </si>
  <si>
    <t>[조건부 서식]의 목록에 원하는 값이 없을 때에는 [기타규칙]에서 설정한다.</t>
    <phoneticPr fontId="2" type="noConversion"/>
  </si>
  <si>
    <t>[조건부 서식]-[새규칙]에서는 다양한 함수나 식을 이용하여 다양한 조건을 지정할 수 있다.</t>
    <phoneticPr fontId="2" type="noConversion"/>
  </si>
  <si>
    <t>[인쇄 팁]</t>
    <phoneticPr fontId="2" type="noConversion"/>
  </si>
  <si>
    <t>A4에 맞춰 빠르게 인쇄하려면 아래의 3가지 규칙을 따른다.</t>
    <phoneticPr fontId="2" type="noConversion"/>
  </si>
  <si>
    <t>1) 인쇄할 부분만 범위설정하고 [페이지 레이아웃]-[인쇄 영역]-[인쇄영역 설정]을 클릭한다.</t>
    <phoneticPr fontId="2" type="noConversion"/>
  </si>
  <si>
    <t>2) [페이지 레이아웃]-[여백]-[좁게]로 설정한다.</t>
    <phoneticPr fontId="2" type="noConversion"/>
  </si>
  <si>
    <t>3) [페이지 레이아웃]의 자세히 버튼을 눌러 [여백]에서 '페이지 가운데 맞춤'을 설정한다.</t>
    <phoneticPr fontId="2" type="noConversion"/>
  </si>
  <si>
    <t>여러 시트에 같은 내용이 있을 때는 일일이 인쇄영역을 설정하기 어려우므로 아래의 방법을 따른다.</t>
    <phoneticPr fontId="2" type="noConversion"/>
  </si>
  <si>
    <t>2) [설정]에서 '선택영역 인쇄', 여백은 '좁게'로 변경한다.</t>
    <phoneticPr fontId="2" type="noConversion"/>
  </si>
  <si>
    <t>[인쇄팁]</t>
    <phoneticPr fontId="2" type="noConversion"/>
  </si>
  <si>
    <t>3행의 내용을 모든 페이지에 인쇄하려면 [페이지 레이아웃]-[인쇄제목]을 클릭하고</t>
    <phoneticPr fontId="2" type="noConversion"/>
  </si>
  <si>
    <t>반복할 행' 영역에 커서가 있을 때 3행을 클릭하여 설정한다.</t>
    <phoneticPr fontId="2" type="noConversion"/>
  </si>
  <si>
    <t xml:space="preserve">[보기]-[페이지 나누기 미리보기]에서 페이지가 나뉘어진 파란색 선을 드래그하여 </t>
    <phoneticPr fontId="2" type="noConversion"/>
  </si>
  <si>
    <t xml:space="preserve">인쇄영역을 변경할 수 있다. </t>
    <phoneticPr fontId="2" type="noConversion"/>
  </si>
  <si>
    <t>거래처 판매 현황</t>
    <phoneticPr fontId="8" type="noConversion"/>
  </si>
  <si>
    <t>거래일자</t>
    <phoneticPr fontId="8" type="noConversion"/>
  </si>
  <si>
    <t>거래처명</t>
    <phoneticPr fontId="8" type="noConversion"/>
  </si>
  <si>
    <t>상품명</t>
    <phoneticPr fontId="8" type="noConversion"/>
  </si>
  <si>
    <t>수량</t>
    <phoneticPr fontId="8" type="noConversion"/>
  </si>
  <si>
    <t>단가</t>
    <phoneticPr fontId="8" type="noConversion"/>
  </si>
  <si>
    <t>공급가액</t>
    <phoneticPr fontId="8" type="noConversion"/>
  </si>
  <si>
    <t>판매금액</t>
    <phoneticPr fontId="8" type="noConversion"/>
  </si>
  <si>
    <t>하나전자</t>
  </si>
  <si>
    <t>LED TV 42</t>
  </si>
  <si>
    <t>행머리글/열머리글을 클릭하거나 드래그하여 범위설정한다.</t>
    <phoneticPr fontId="2" type="noConversion"/>
  </si>
  <si>
    <t>푸름전자</t>
  </si>
  <si>
    <t>스마트 TV 40</t>
  </si>
  <si>
    <t>연속되지 않은 셀은 Ctrl+클릭 Ctrl+드래그로 범위설정한다.</t>
    <phoneticPr fontId="2" type="noConversion"/>
  </si>
  <si>
    <t>MP3 8G</t>
  </si>
  <si>
    <t>첫번째 셀을 클릭하고 Ctrl+(방향키)를 눌러 데이터가 입력된 마지막 셀을 선택한다.</t>
    <phoneticPr fontId="2" type="noConversion"/>
  </si>
  <si>
    <t>캠코더</t>
    <phoneticPr fontId="18" type="noConversion"/>
  </si>
  <si>
    <t>첫번째 셀을 클릭하고 Ctrl+Shift+(방향키)를 눌러 데이터가 입력된 마지막 셀까지 범위설정한다.</t>
    <phoneticPr fontId="2" type="noConversion"/>
  </si>
  <si>
    <t>DL전자</t>
  </si>
  <si>
    <t>데이터가 입력된 셀을 클릭하고 Ctrl+A를 눌러 모든 데이터를 범위설정한다.</t>
    <phoneticPr fontId="2" type="noConversion"/>
  </si>
  <si>
    <t>한국전자</t>
    <phoneticPr fontId="18" type="noConversion"/>
  </si>
  <si>
    <t>스마트폰</t>
  </si>
  <si>
    <t>범위설정하고 이름상자에 이름을 입력하여 범위를 이름으로 정의한다.</t>
    <phoneticPr fontId="2" type="noConversion"/>
  </si>
  <si>
    <t>행머리글/열머리글을 클릭하거나 범위설정한 후 경계선을 드래그하여 너비/높이를 변경한다.</t>
    <phoneticPr fontId="2" type="noConversion"/>
  </si>
  <si>
    <t>시트이름을 더블클릭하여 이름을 변경한다.</t>
    <phoneticPr fontId="2" type="noConversion"/>
  </si>
  <si>
    <t>디지털카메라</t>
    <phoneticPr fontId="18" type="noConversion"/>
  </si>
  <si>
    <t>MP3 16G</t>
    <phoneticPr fontId="18" type="noConversion"/>
  </si>
  <si>
    <t>현승전자</t>
    <phoneticPr fontId="18" type="noConversion"/>
  </si>
  <si>
    <t>DVD</t>
    <phoneticPr fontId="18" type="noConversion"/>
  </si>
  <si>
    <t>2025-06-31</t>
  </si>
  <si>
    <t>기안</t>
    <phoneticPr fontId="2" type="noConversion"/>
  </si>
  <si>
    <t>과장</t>
    <phoneticPr fontId="2" type="noConversion"/>
  </si>
  <si>
    <t>부장</t>
    <phoneticPr fontId="2" type="noConversion"/>
  </si>
  <si>
    <t>신청일자  :</t>
    <phoneticPr fontId="2" type="noConversion"/>
  </si>
  <si>
    <t>신청금액  :</t>
    <phoneticPr fontId="2" type="noConversion"/>
  </si>
  <si>
    <t>그림으로 복사된 개체를 세밀하게 이동하려면</t>
    <phoneticPr fontId="2" type="noConversion"/>
  </si>
  <si>
    <t>선택후 방향키를 누른다.</t>
    <phoneticPr fontId="2" type="noConversion"/>
  </si>
  <si>
    <t>①[복사] ②마우스 우클릭-[선택하여 붙여넣기]-[그림]을 실행한다.</t>
    <phoneticPr fontId="2" type="noConversion"/>
  </si>
  <si>
    <t xml:space="preserve">[선택하여 붙여넣기]- [연결된 그림]을 선택하면 내용을 수정할 수 있다. </t>
    <phoneticPr fontId="2" type="noConversion"/>
  </si>
  <si>
    <t>날짜형식의 사용자지정 표시형식은 아래를 참조한다.</t>
    <phoneticPr fontId="2" type="noConversion"/>
  </si>
  <si>
    <t>6/1 (월)</t>
    <phoneticPr fontId="2" type="noConversion"/>
  </si>
  <si>
    <t>m/d (aaa)</t>
    <phoneticPr fontId="2" type="noConversion"/>
  </si>
  <si>
    <t>2026. 6. 1</t>
    <phoneticPr fontId="2" type="noConversion"/>
  </si>
  <si>
    <t>yyyy. m. d</t>
    <phoneticPr fontId="2" type="noConversion"/>
  </si>
  <si>
    <t>표시결과</t>
    <phoneticPr fontId="2" type="noConversion"/>
  </si>
  <si>
    <t>표시형식 변경</t>
    <phoneticPr fontId="2" type="noConversion"/>
  </si>
  <si>
    <t>숫자를 한글로 표시하려면 [셀서식]-[표시형식]-[기타]에서 선택</t>
    <phoneticPr fontId="2" type="noConversion"/>
  </si>
  <si>
    <t>경기중앙동</t>
    <phoneticPr fontId="2" type="noConversion"/>
  </si>
  <si>
    <t>경기북수원</t>
    <phoneticPr fontId="2" type="noConversion"/>
  </si>
  <si>
    <t>예) '목표달성'이 '달성'인 행 전체에 채우기 색 노랑을 지정하시오</t>
    <phoneticPr fontId="2" type="noConversion"/>
  </si>
  <si>
    <t xml:space="preserve">    1) A4:G65셀을 범위설정한다. (A4:G4셀을 범위설정한 후 Ctrl+Shift+↓를 눌러 빠르게 범위설정할 수 있다)</t>
    <phoneticPr fontId="2" type="noConversion"/>
  </si>
  <si>
    <t xml:space="preserve">    2) [홈]-[스타일] 그룹의 [조건부서식]-[새규칙]-[수식을 사용하여 서식을 지정할 셀 결정]을 클릭</t>
    <phoneticPr fontId="2" type="noConversion"/>
  </si>
  <si>
    <t xml:space="preserve">    3) $H4="달성" 이라고 입력한 후 [서식] 단추를 눌러 [채우기]에서 노랑색 지정</t>
    <phoneticPr fontId="2" type="noConversion"/>
  </si>
  <si>
    <t>[조건부서식]을 이용하여 '위험도 평가'가 '워크아웃'인 행 전체에 연한노랑 채우기를 하시오.</t>
    <phoneticPr fontId="2" type="noConversion"/>
  </si>
  <si>
    <t>1) 시트를 그룹화하고 인쇄할 부분을 범위설정한 후 [파일]-[인쇄]를 클릭한다. (첫번재 시트 클릭, 마지막 시트 Shift+클릭)</t>
    <phoneticPr fontId="2" type="noConversion"/>
  </si>
  <si>
    <t>3) 가운데 인쇄하려면 [페이지 설정]을 클릭하고 [여백]-[페이지 가운데 맞춤]을 클릭한다.</t>
    <phoneticPr fontId="2" type="noConversion"/>
  </si>
  <si>
    <t>1) 시트를 그룹화하고 인쇄할 부분을 범위설정한 후 [파일]-[인쇄]를 클릭한다.</t>
    <phoneticPr fontId="2" type="noConversion"/>
  </si>
  <si>
    <t xml:space="preserve">   (그룹화 방법 :  첫번재 시트이름 클릭, 마지막 시트이름 Shift+클릭)</t>
    <phoneticPr fontId="2" type="noConversion"/>
  </si>
  <si>
    <t>틀고정 : 고정시킬 셀의 오른쪽, 아래셀을 선택하고 [보기]-[틀고정]-[틀고정]</t>
    <phoneticPr fontId="2" type="noConversion"/>
  </si>
  <si>
    <t>표가 적용되면 틀고정 효과가 나타난다.</t>
    <phoneticPr fontId="2" type="noConversion"/>
  </si>
  <si>
    <t>한글프로그램으로 복사하여 사용하려면 숫자셀들을 범위설정하고</t>
    <phoneticPr fontId="2" type="noConversion"/>
  </si>
  <si>
    <t>[셀서식]-[표시형식] 에서 [숫자]를 클릭하고 '1000단위 구분기호 사용'을 선택한다.</t>
    <phoneticPr fontId="2" type="noConversion"/>
  </si>
  <si>
    <t>ChatGPT 에 질문하기</t>
    <phoneticPr fontId="2" type="noConversion"/>
  </si>
  <si>
    <t>엑셀에서 4/1(월) 로 표시하는 방법을 알려줘</t>
    <phoneticPr fontId="2" type="noConversion"/>
  </si>
  <si>
    <t>엑셀에서 숫자를 001로 표시하고 싶어 형식알려줘</t>
    <phoneticPr fontId="2" type="noConversion"/>
  </si>
  <si>
    <t>한글버전 엑셀에서 -12.5% 와 같은 데이터를 빨강색으로 ▼12.5% 처럼 표시하고 싶어 형식알려줘</t>
    <phoneticPr fontId="2" type="noConversion"/>
  </si>
  <si>
    <t>엑셀에서 B4:H6 셀에 데이터가 있어 H열에 입력된 데이터가 '달성'이면 그 행 전체에 색을 칠하는 조건부서식의 식을 알려줘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</si>
</sst>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;@"/>
    <numFmt numFmtId="177" formatCode="0.0%_-"/>
    <numFmt numFmtId="178" formatCode="yyyy&quot;/&quot;m&quot;/&quot;d"/>
    <numFmt numFmtId="179" formatCode="_ * #,##0_ ;_ * \-#,##0_ ;_ * &quot;-&quot;_ ;_ @_ "/>
    <numFmt numFmtId="180" formatCode="yyyy&quot;-&quot;mm&quot;-&quot;dd;@"/>
    <numFmt numFmtId="181" formatCode="mm\/dd\(aaa\)"/>
    <numFmt numFmtId="182" formatCode="mm\/dd"/>
    <numFmt numFmtId="183" formatCode="_(* #,##0_);_(* \(#,##0\);_(* &quot;-&quot;??_);_(@_)"/>
    <numFmt numFmtId="184" formatCode="_-* #,##0_-;\-* #,##0_-;_-* &quot;&quot;_-;_-@_-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6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바탕"/>
      <family val="1"/>
      <charset val="129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돋움"/>
      <family val="2"/>
      <charset val="129"/>
    </font>
    <font>
      <sz val="8"/>
      <name val="돋움"/>
      <family val="2"/>
      <charset val="129"/>
    </font>
    <font>
      <b/>
      <sz val="11"/>
      <color theme="0"/>
      <name val="맑은 고딕"/>
      <family val="3"/>
      <charset val="129"/>
      <scheme val="minor"/>
    </font>
    <font>
      <sz val="18"/>
      <name val="맑은 고딕"/>
      <family val="3"/>
      <charset val="129"/>
      <scheme val="major"/>
    </font>
    <font>
      <sz val="8"/>
      <name val="돋움체"/>
      <family val="3"/>
      <charset val="129"/>
    </font>
    <font>
      <sz val="11"/>
      <name val="돋움체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22"/>
      <color theme="5" tint="-0.499984740745262"/>
      <name val="맑은 고딕"/>
      <family val="3"/>
      <charset val="129"/>
      <scheme val="major"/>
    </font>
    <font>
      <b/>
      <sz val="11"/>
      <color theme="1" tint="0.1499984740745262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/>
      </patternFill>
    </fill>
    <fill>
      <patternFill patternType="solid">
        <fgColor rgb="FFD5E2F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theme="9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theme="1" tint="0.34998626667073579"/>
      </bottom>
      <diagonal/>
    </border>
    <border>
      <left/>
      <right style="thin">
        <color indexed="64"/>
      </right>
      <top style="medium">
        <color indexed="64"/>
      </top>
      <bottom style="dotted">
        <color theme="1" tint="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 tint="0.34998626667073579"/>
      </top>
      <bottom style="dotted">
        <color theme="1" tint="0.34998626667073579"/>
      </bottom>
      <diagonal/>
    </border>
    <border>
      <left/>
      <right style="thin">
        <color indexed="64"/>
      </right>
      <top style="dotted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 tint="0.34998626667073579"/>
      </top>
      <bottom style="medium">
        <color indexed="64"/>
      </bottom>
      <diagonal/>
    </border>
    <border>
      <left/>
      <right style="thin">
        <color indexed="64"/>
      </right>
      <top style="dotted">
        <color theme="1" tint="0.3499862666707357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/>
    <xf numFmtId="41" fontId="7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0" borderId="0"/>
    <xf numFmtId="42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/>
    <xf numFmtId="41" fontId="22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>
      <alignment vertical="center"/>
    </xf>
    <xf numFmtId="43" fontId="17" fillId="0" borderId="0" applyFont="0" applyFill="0" applyBorder="0" applyAlignment="0" applyProtection="0"/>
  </cellStyleXfs>
  <cellXfs count="186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5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1" applyNumberFormat="1" applyFont="1" applyFill="1" applyBorder="1">
      <alignment vertical="center"/>
    </xf>
    <xf numFmtId="58" fontId="0" fillId="0" borderId="0" xfId="0" applyNumberFormat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41" fontId="11" fillId="0" borderId="6" xfId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11" fillId="0" borderId="6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16" xfId="0" applyFill="1" applyBorder="1">
      <alignment vertical="center"/>
    </xf>
    <xf numFmtId="0" fontId="0" fillId="0" borderId="9" xfId="0" applyBorder="1">
      <alignment vertical="center"/>
    </xf>
    <xf numFmtId="0" fontId="0" fillId="0" borderId="19" xfId="0" applyBorder="1">
      <alignment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0" fillId="0" borderId="0" xfId="0" quotePrefix="1">
      <alignment vertical="center"/>
    </xf>
    <xf numFmtId="14" fontId="0" fillId="0" borderId="0" xfId="0" applyNumberFormat="1">
      <alignment vertical="center"/>
    </xf>
    <xf numFmtId="0" fontId="6" fillId="0" borderId="0" xfId="6" applyFont="1"/>
    <xf numFmtId="0" fontId="1" fillId="0" borderId="0" xfId="9" applyAlignment="1">
      <alignment horizontal="center" vertical="center"/>
    </xf>
    <xf numFmtId="0" fontId="1" fillId="0" borderId="0" xfId="9" applyAlignment="1">
      <alignment horizontal="left" vertical="center"/>
    </xf>
    <xf numFmtId="0" fontId="20" fillId="0" borderId="0" xfId="2" applyFont="1" applyFill="1" applyBorder="1" applyAlignment="1">
      <alignment horizontal="centerContinuous" vertical="center"/>
    </xf>
    <xf numFmtId="177" fontId="20" fillId="0" borderId="0" xfId="12" applyNumberFormat="1" applyFont="1" applyFill="1" applyBorder="1" applyAlignment="1">
      <alignment horizontal="centerContinuous" vertical="center"/>
    </xf>
    <xf numFmtId="0" fontId="11" fillId="0" borderId="0" xfId="13" applyFont="1" applyAlignment="1">
      <alignment vertical="center"/>
    </xf>
    <xf numFmtId="178" fontId="10" fillId="5" borderId="6" xfId="5" applyNumberFormat="1" applyFont="1" applyFill="1" applyBorder="1" applyAlignment="1">
      <alignment horizontal="center" vertical="center"/>
    </xf>
    <xf numFmtId="0" fontId="10" fillId="5" borderId="6" xfId="5" applyFont="1" applyFill="1" applyBorder="1" applyAlignment="1">
      <alignment horizontal="center" vertical="center"/>
    </xf>
    <xf numFmtId="177" fontId="10" fillId="5" borderId="6" xfId="12" applyNumberFormat="1" applyFont="1" applyFill="1" applyBorder="1" applyAlignment="1">
      <alignment horizontal="right" vertical="center"/>
    </xf>
    <xf numFmtId="0" fontId="10" fillId="5" borderId="6" xfId="5" applyNumberFormat="1" applyFont="1" applyFill="1" applyBorder="1" applyAlignment="1">
      <alignment horizontal="center" vertical="center"/>
    </xf>
    <xf numFmtId="14" fontId="11" fillId="0" borderId="6" xfId="13" applyNumberFormat="1" applyFont="1" applyBorder="1" applyAlignment="1">
      <alignment horizontal="center" vertical="center"/>
    </xf>
    <xf numFmtId="0" fontId="11" fillId="0" borderId="6" xfId="13" applyFont="1" applyBorder="1" applyAlignment="1">
      <alignment horizontal="center" vertical="center"/>
    </xf>
    <xf numFmtId="41" fontId="11" fillId="0" borderId="6" xfId="14" applyFont="1" applyBorder="1" applyAlignment="1">
      <alignment vertical="center"/>
    </xf>
    <xf numFmtId="177" fontId="11" fillId="0" borderId="6" xfId="12" applyNumberFormat="1" applyFont="1" applyBorder="1" applyAlignment="1">
      <alignment horizontal="right" vertical="center"/>
    </xf>
    <xf numFmtId="0" fontId="11" fillId="0" borderId="6" xfId="14" applyNumberFormat="1" applyFont="1" applyBorder="1" applyAlignment="1">
      <alignment horizontal="center" vertical="center"/>
    </xf>
    <xf numFmtId="178" fontId="11" fillId="0" borderId="0" xfId="13" applyNumberFormat="1" applyFont="1" applyAlignment="1">
      <alignment horizontal="center" vertical="center"/>
    </xf>
    <xf numFmtId="0" fontId="11" fillId="0" borderId="0" xfId="13" applyFont="1" applyAlignment="1">
      <alignment horizontal="center" vertical="center"/>
    </xf>
    <xf numFmtId="179" fontId="11" fillId="0" borderId="0" xfId="15" applyFont="1" applyAlignment="1">
      <alignment horizontal="center" vertical="center"/>
    </xf>
    <xf numFmtId="177" fontId="11" fillId="0" borderId="0" xfId="12" applyNumberFormat="1" applyFont="1" applyAlignment="1">
      <alignment horizontal="right" vertical="center"/>
    </xf>
    <xf numFmtId="0" fontId="10" fillId="6" borderId="6" xfId="0" applyFont="1" applyFill="1" applyBorder="1" applyAlignment="1">
      <alignment horizontal="center" vertical="center"/>
    </xf>
    <xf numFmtId="0" fontId="19" fillId="7" borderId="6" xfId="16" applyFont="1" applyFill="1" applyBorder="1" applyAlignment="1">
      <alignment horizontal="center" vertical="center"/>
    </xf>
    <xf numFmtId="180" fontId="16" fillId="0" borderId="6" xfId="16" applyNumberFormat="1" applyFont="1" applyBorder="1" applyAlignment="1">
      <alignment horizontal="center" vertical="center"/>
    </xf>
    <xf numFmtId="0" fontId="11" fillId="0" borderId="0" xfId="16" applyFont="1">
      <alignment vertical="center"/>
    </xf>
    <xf numFmtId="0" fontId="24" fillId="0" borderId="0" xfId="16" applyFont="1">
      <alignment vertical="center"/>
    </xf>
    <xf numFmtId="0" fontId="25" fillId="8" borderId="27" xfId="16" applyFont="1" applyFill="1" applyBorder="1" applyAlignment="1">
      <alignment horizontal="center" vertical="center"/>
    </xf>
    <xf numFmtId="0" fontId="25" fillId="8" borderId="28" xfId="16" applyFont="1" applyFill="1" applyBorder="1" applyAlignment="1">
      <alignment horizontal="center" vertical="center"/>
    </xf>
    <xf numFmtId="0" fontId="25" fillId="8" borderId="33" xfId="16" applyFont="1" applyFill="1" applyBorder="1" applyAlignment="1">
      <alignment horizontal="center" vertical="center"/>
    </xf>
    <xf numFmtId="20" fontId="11" fillId="6" borderId="35" xfId="16" applyNumberFormat="1" applyFont="1" applyFill="1" applyBorder="1">
      <alignment vertical="center"/>
    </xf>
    <xf numFmtId="0" fontId="11" fillId="6" borderId="36" xfId="16" applyFont="1" applyFill="1" applyBorder="1">
      <alignment vertical="center"/>
    </xf>
    <xf numFmtId="0" fontId="11" fillId="0" borderId="39" xfId="16" applyFont="1" applyBorder="1">
      <alignment vertical="center"/>
    </xf>
    <xf numFmtId="0" fontId="11" fillId="0" borderId="40" xfId="16" applyFont="1" applyBorder="1">
      <alignment vertical="center"/>
    </xf>
    <xf numFmtId="0" fontId="11" fillId="6" borderId="39" xfId="16" applyFont="1" applyFill="1" applyBorder="1">
      <alignment vertical="center"/>
    </xf>
    <xf numFmtId="0" fontId="11" fillId="6" borderId="40" xfId="16" applyFont="1" applyFill="1" applyBorder="1">
      <alignment vertical="center"/>
    </xf>
    <xf numFmtId="0" fontId="11" fillId="6" borderId="45" xfId="16" applyFont="1" applyFill="1" applyBorder="1">
      <alignment vertical="center"/>
    </xf>
    <xf numFmtId="0" fontId="11" fillId="6" borderId="46" xfId="16" applyFont="1" applyFill="1" applyBorder="1">
      <alignment vertical="center"/>
    </xf>
    <xf numFmtId="0" fontId="11" fillId="6" borderId="35" xfId="16" applyFont="1" applyFill="1" applyBorder="1">
      <alignment vertical="center"/>
    </xf>
    <xf numFmtId="182" fontId="11" fillId="0" borderId="0" xfId="16" applyNumberFormat="1" applyFont="1">
      <alignment vertical="center"/>
    </xf>
    <xf numFmtId="0" fontId="26" fillId="0" borderId="0" xfId="6" applyFont="1" applyAlignment="1">
      <alignment horizontal="centerContinuous"/>
    </xf>
    <xf numFmtId="0" fontId="10" fillId="9" borderId="51" xfId="6" applyFont="1" applyFill="1" applyBorder="1" applyAlignment="1">
      <alignment horizontal="center"/>
    </xf>
    <xf numFmtId="0" fontId="11" fillId="0" borderId="0" xfId="6" applyFont="1"/>
    <xf numFmtId="14" fontId="11" fillId="0" borderId="12" xfId="6" applyNumberFormat="1" applyFont="1" applyBorder="1" applyAlignment="1">
      <alignment horizontal="center"/>
    </xf>
    <xf numFmtId="0" fontId="11" fillId="0" borderId="12" xfId="6" applyFont="1" applyBorder="1" applyAlignment="1">
      <alignment horizontal="center"/>
    </xf>
    <xf numFmtId="183" fontId="27" fillId="0" borderId="12" xfId="17" applyNumberFormat="1" applyFont="1" applyFill="1" applyBorder="1" applyAlignment="1"/>
    <xf numFmtId="14" fontId="11" fillId="0" borderId="6" xfId="6" applyNumberFormat="1" applyFont="1" applyBorder="1" applyAlignment="1">
      <alignment horizontal="center"/>
    </xf>
    <xf numFmtId="0" fontId="11" fillId="0" borderId="6" xfId="6" applyFont="1" applyBorder="1" applyAlignment="1">
      <alignment horizontal="center"/>
    </xf>
    <xf numFmtId="183" fontId="27" fillId="0" borderId="6" xfId="17" applyNumberFormat="1" applyFont="1" applyFill="1" applyBorder="1" applyAlignment="1"/>
    <xf numFmtId="14" fontId="11" fillId="0" borderId="14" xfId="6" applyNumberFormat="1" applyFont="1" applyBorder="1" applyAlignment="1">
      <alignment horizontal="center"/>
    </xf>
    <xf numFmtId="0" fontId="11" fillId="0" borderId="14" xfId="6" applyFont="1" applyBorder="1" applyAlignment="1">
      <alignment horizontal="center"/>
    </xf>
    <xf numFmtId="183" fontId="27" fillId="0" borderId="14" xfId="17" applyNumberFormat="1" applyFont="1" applyFill="1" applyBorder="1" applyAlignment="1"/>
    <xf numFmtId="0" fontId="11" fillId="0" borderId="0" xfId="6" applyFont="1" applyAlignment="1">
      <alignment horizontal="center"/>
    </xf>
    <xf numFmtId="0" fontId="6" fillId="0" borderId="0" xfId="6" applyFont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6" fillId="0" borderId="0" xfId="9" applyFont="1" applyAlignment="1">
      <alignment horizontal="left" vertical="center"/>
    </xf>
    <xf numFmtId="0" fontId="11" fillId="0" borderId="0" xfId="6" quotePrefix="1" applyFont="1"/>
    <xf numFmtId="0" fontId="29" fillId="0" borderId="0" xfId="6" applyFont="1" applyAlignment="1">
      <alignment horizontal="centerContinuous" vertical="center" shrinkToFit="1"/>
    </xf>
    <xf numFmtId="0" fontId="29" fillId="0" borderId="0" xfId="6" applyFont="1" applyAlignment="1">
      <alignment vertical="center" shrinkToFit="1"/>
    </xf>
    <xf numFmtId="0" fontId="29" fillId="0" borderId="0" xfId="6" applyFont="1" applyAlignment="1">
      <alignment horizontal="right" vertical="center" shrinkToFit="1"/>
    </xf>
    <xf numFmtId="0" fontId="17" fillId="0" borderId="0" xfId="6"/>
    <xf numFmtId="0" fontId="17" fillId="0" borderId="0" xfId="6" applyAlignment="1">
      <alignment horizontal="right"/>
    </xf>
    <xf numFmtId="0" fontId="10" fillId="10" borderId="52" xfId="6" applyFont="1" applyFill="1" applyBorder="1" applyAlignment="1">
      <alignment horizontal="center" vertical="center" shrinkToFit="1"/>
    </xf>
    <xf numFmtId="0" fontId="10" fillId="10" borderId="53" xfId="6" applyFont="1" applyFill="1" applyBorder="1" applyAlignment="1">
      <alignment horizontal="center" vertical="center" shrinkToFit="1"/>
    </xf>
    <xf numFmtId="0" fontId="10" fillId="10" borderId="54" xfId="6" applyFont="1" applyFill="1" applyBorder="1" applyAlignment="1">
      <alignment horizontal="center" vertical="center" shrinkToFit="1"/>
    </xf>
    <xf numFmtId="0" fontId="6" fillId="0" borderId="0" xfId="6" applyFont="1" applyAlignment="1">
      <alignment horizontal="right"/>
    </xf>
    <xf numFmtId="180" fontId="11" fillId="0" borderId="52" xfId="6" applyNumberFormat="1" applyFont="1" applyBorder="1" applyAlignment="1">
      <alignment horizontal="center" vertical="center" shrinkToFit="1"/>
    </xf>
    <xf numFmtId="0" fontId="11" fillId="0" borderId="53" xfId="6" applyFont="1" applyBorder="1" applyAlignment="1">
      <alignment horizontal="center" vertical="center" shrinkToFit="1"/>
    </xf>
    <xf numFmtId="0" fontId="11" fillId="0" borderId="53" xfId="6" applyFont="1" applyBorder="1" applyAlignment="1">
      <alignment horizontal="center" vertical="center"/>
    </xf>
    <xf numFmtId="184" fontId="11" fillId="0" borderId="53" xfId="6" applyNumberFormat="1" applyFont="1" applyBorder="1" applyAlignment="1">
      <alignment horizontal="center" vertical="center" shrinkToFit="1"/>
    </xf>
    <xf numFmtId="184" fontId="11" fillId="0" borderId="54" xfId="6" applyNumberFormat="1" applyFont="1" applyBorder="1" applyAlignment="1">
      <alignment horizontal="center" vertical="center" shrinkToFit="1"/>
    </xf>
    <xf numFmtId="180" fontId="11" fillId="0" borderId="55" xfId="6" applyNumberFormat="1" applyFont="1" applyBorder="1" applyAlignment="1">
      <alignment horizontal="center" vertical="center" shrinkToFit="1"/>
    </xf>
    <xf numFmtId="0" fontId="11" fillId="0" borderId="56" xfId="6" applyFont="1" applyBorder="1" applyAlignment="1">
      <alignment horizontal="center" vertical="center" shrinkToFit="1"/>
    </xf>
    <xf numFmtId="184" fontId="11" fillId="0" borderId="56" xfId="6" applyNumberFormat="1" applyFont="1" applyBorder="1" applyAlignment="1">
      <alignment horizontal="center" vertical="center" shrinkToFit="1"/>
    </xf>
    <xf numFmtId="184" fontId="11" fillId="0" borderId="57" xfId="6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58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6" xfId="1" applyNumberFormat="1" applyFont="1" applyFill="1" applyBorder="1">
      <alignment vertical="center"/>
    </xf>
    <xf numFmtId="0" fontId="6" fillId="6" borderId="6" xfId="0" applyFont="1" applyFill="1" applyBorder="1" applyAlignment="1">
      <alignment horizontal="center" vertical="center"/>
    </xf>
    <xf numFmtId="176" fontId="31" fillId="0" borderId="1" xfId="0" applyNumberFormat="1" applyFont="1" applyBorder="1" applyAlignment="1">
      <alignment horizontal="left" vertical="center"/>
    </xf>
    <xf numFmtId="0" fontId="31" fillId="0" borderId="0" xfId="0" applyFont="1">
      <alignment vertical="center"/>
    </xf>
    <xf numFmtId="0" fontId="31" fillId="0" borderId="1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6" borderId="6" xfId="0" applyFill="1" applyBorder="1">
      <alignment vertical="center"/>
    </xf>
    <xf numFmtId="0" fontId="0" fillId="6" borderId="8" xfId="0" applyFill="1" applyBorder="1">
      <alignment vertical="center"/>
    </xf>
    <xf numFmtId="0" fontId="0" fillId="6" borderId="5" xfId="0" applyFill="1" applyBorder="1">
      <alignment vertical="center"/>
    </xf>
    <xf numFmtId="0" fontId="0" fillId="0" borderId="0" xfId="0" applyFill="1" applyBorder="1">
      <alignment vertical="center"/>
    </xf>
    <xf numFmtId="0" fontId="0" fillId="4" borderId="58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59" xfId="0" applyFill="1" applyBorder="1">
      <alignment vertical="center"/>
    </xf>
    <xf numFmtId="0" fontId="0" fillId="4" borderId="24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4" borderId="30" xfId="0" applyNumberFormat="1" applyFill="1" applyBorder="1">
      <alignment vertical="center"/>
    </xf>
    <xf numFmtId="0" fontId="0" fillId="4" borderId="23" xfId="0" applyFill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4" borderId="60" xfId="0" applyFill="1" applyBorder="1">
      <alignment vertical="center"/>
    </xf>
    <xf numFmtId="0" fontId="0" fillId="4" borderId="61" xfId="0" applyFill="1" applyBorder="1">
      <alignment vertical="center"/>
    </xf>
    <xf numFmtId="0" fontId="0" fillId="0" borderId="60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4" borderId="29" xfId="0" applyFill="1" applyBorder="1">
      <alignment vertical="center"/>
    </xf>
    <xf numFmtId="0" fontId="0" fillId="4" borderId="22" xfId="0" applyFill="1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16" xfId="0" applyBorder="1">
      <alignment vertical="center"/>
    </xf>
    <xf numFmtId="14" fontId="15" fillId="0" borderId="0" xfId="0" applyNumberFormat="1" applyFont="1">
      <alignment vertical="center"/>
    </xf>
    <xf numFmtId="0" fontId="0" fillId="0" borderId="0" xfId="0" applyFill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81" fontId="11" fillId="0" borderId="20" xfId="16" applyNumberFormat="1" applyFont="1" applyBorder="1" applyAlignment="1">
      <alignment horizontal="center" vertical="center"/>
    </xf>
    <xf numFmtId="181" fontId="11" fillId="0" borderId="21" xfId="16" applyNumberFormat="1" applyFont="1" applyBorder="1" applyAlignment="1">
      <alignment horizontal="center" vertical="center"/>
    </xf>
    <xf numFmtId="181" fontId="11" fillId="0" borderId="26" xfId="16" applyNumberFormat="1" applyFont="1" applyBorder="1" applyAlignment="1">
      <alignment horizontal="center" vertical="center"/>
    </xf>
    <xf numFmtId="0" fontId="11" fillId="0" borderId="37" xfId="16" applyFont="1" applyBorder="1" applyAlignment="1">
      <alignment horizontal="center" vertical="center"/>
    </xf>
    <xf numFmtId="0" fontId="11" fillId="0" borderId="41" xfId="16" applyFont="1" applyBorder="1" applyAlignment="1">
      <alignment horizontal="center" vertical="center"/>
    </xf>
    <xf numFmtId="0" fontId="11" fillId="0" borderId="47" xfId="16" applyFont="1" applyBorder="1" applyAlignment="1">
      <alignment horizontal="center" vertical="center"/>
    </xf>
    <xf numFmtId="181" fontId="11" fillId="0" borderId="34" xfId="16" applyNumberFormat="1" applyFont="1" applyBorder="1" applyAlignment="1">
      <alignment horizontal="center" vertical="center"/>
    </xf>
    <xf numFmtId="181" fontId="11" fillId="0" borderId="38" xfId="16" applyNumberFormat="1" applyFont="1" applyBorder="1" applyAlignment="1">
      <alignment horizontal="center" vertical="center"/>
    </xf>
    <xf numFmtId="181" fontId="11" fillId="0" borderId="42" xfId="16" applyNumberFormat="1" applyFont="1" applyBorder="1" applyAlignment="1">
      <alignment horizontal="center" vertical="center"/>
    </xf>
    <xf numFmtId="181" fontId="11" fillId="0" borderId="50" xfId="16" applyNumberFormat="1" applyFont="1" applyBorder="1" applyAlignment="1">
      <alignment horizontal="center" vertical="center"/>
    </xf>
    <xf numFmtId="0" fontId="11" fillId="0" borderId="49" xfId="16" applyFont="1" applyBorder="1" applyAlignment="1">
      <alignment horizontal="center" vertical="center"/>
    </xf>
    <xf numFmtId="0" fontId="24" fillId="0" borderId="25" xfId="16" applyFont="1" applyBorder="1" applyAlignment="1">
      <alignment horizontal="center" vertical="center"/>
    </xf>
    <xf numFmtId="181" fontId="11" fillId="0" borderId="44" xfId="16" applyNumberFormat="1" applyFont="1" applyBorder="1" applyAlignment="1">
      <alignment horizontal="center" vertical="center"/>
    </xf>
    <xf numFmtId="0" fontId="11" fillId="0" borderId="43" xfId="16" applyFont="1" applyBorder="1" applyAlignment="1">
      <alignment horizontal="center" vertical="center"/>
    </xf>
    <xf numFmtId="181" fontId="11" fillId="0" borderId="48" xfId="16" applyNumberFormat="1" applyFont="1" applyBorder="1" applyAlignment="1">
      <alignment horizontal="center" vertical="center"/>
    </xf>
    <xf numFmtId="0" fontId="33" fillId="0" borderId="0" xfId="6" applyFont="1" applyAlignment="1">
      <alignment horizontal="right"/>
    </xf>
    <xf numFmtId="0" fontId="33" fillId="0" borderId="0" xfId="6" applyFont="1"/>
    <xf numFmtId="0" fontId="32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0" fillId="11" borderId="0" xfId="0" applyFill="1">
      <alignment vertical="center"/>
    </xf>
    <xf numFmtId="0" fontId="11" fillId="11" borderId="0" xfId="13" applyFont="1" applyFill="1" applyAlignment="1">
      <alignment vertical="center"/>
    </xf>
  </cellXfs>
  <cellStyles count="18">
    <cellStyle name="강조색6" xfId="5" builtinId="49"/>
    <cellStyle name="백분율 2" xfId="11" xr:uid="{71495AFE-C57F-4E47-9A2B-2599170DAFFF}"/>
    <cellStyle name="백분율 3" xfId="12" xr:uid="{63887FED-88DD-4289-855C-D05A1E28F2E2}"/>
    <cellStyle name="쉼표 [0]" xfId="1" builtinId="6"/>
    <cellStyle name="쉼표 [0] 2" xfId="4" xr:uid="{DA657BB5-FF0D-4927-909C-8476745F138E}"/>
    <cellStyle name="쉼표 [0] 2 2" xfId="8" xr:uid="{60A2FEBD-7A79-408D-A0E1-496878F7D4FA}"/>
    <cellStyle name="쉼표 [0] 3" xfId="10" xr:uid="{86E117A9-47E4-4FDF-B3AF-00F8012DCE57}"/>
    <cellStyle name="쉼표 [0] 4" xfId="14" xr:uid="{4BF7A765-A266-49DB-A1B3-A00C4E9DDCFB}"/>
    <cellStyle name="쉼표 [0]_데이터베이스 자료" xfId="15" xr:uid="{40150741-19AB-4921-B2E8-26234C3BB358}"/>
    <cellStyle name="쉼표 2" xfId="17" xr:uid="{7D4CECD7-8405-44C9-84A0-E21D191A3C5D}"/>
    <cellStyle name="제목 5" xfId="2" xr:uid="{DDA86E12-B030-425F-8BC1-CAA274339D53}"/>
    <cellStyle name="통화 [0] 2" xfId="7" xr:uid="{19887DF0-5C44-47FE-9033-9A5986F607CB}"/>
    <cellStyle name="표준" xfId="0" builtinId="0"/>
    <cellStyle name="표준 2" xfId="3" xr:uid="{6FBD63A0-1698-4193-80B4-3270E98AC0C1}"/>
    <cellStyle name="표준 2 2" xfId="6" xr:uid="{E2E161AB-3B43-4CFD-947B-625D2AF0152A}"/>
    <cellStyle name="표준 3" xfId="9" xr:uid="{15CB14EA-BF52-461E-B114-1019358CAF9E}"/>
    <cellStyle name="표준 4" xfId="13" xr:uid="{44F47CE9-AE38-4849-85F0-9B4BDB160A32}"/>
    <cellStyle name="표준 5" xfId="16" xr:uid="{8EEC6449-9127-4748-BB37-F79F73B55A6B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155874</xdr:rowOff>
    </xdr:from>
    <xdr:to>
      <xdr:col>17</xdr:col>
      <xdr:colOff>64126</xdr:colOff>
      <xdr:row>12</xdr:row>
      <xdr:rowOff>160020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E45101D-B393-EF4E-8061-74E68906F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9780" y="155874"/>
          <a:ext cx="5177146" cy="2655906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8</xdr:col>
      <xdr:colOff>502920</xdr:colOff>
      <xdr:row>13</xdr:row>
      <xdr:rowOff>121920</xdr:rowOff>
    </xdr:from>
    <xdr:to>
      <xdr:col>18</xdr:col>
      <xdr:colOff>76200</xdr:colOff>
      <xdr:row>22</xdr:row>
      <xdr:rowOff>167640</xdr:rowOff>
    </xdr:to>
    <xdr:sp macro="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FF0118F4-C6CC-F1EC-2C25-B1444198CBC8}"/>
            </a:ext>
          </a:extLst>
        </xdr:cNvPr>
        <xdr:cNvSpPr/>
      </xdr:nvSpPr>
      <xdr:spPr>
        <a:xfrm>
          <a:off x="5867400" y="2994660"/>
          <a:ext cx="5852160" cy="2034540"/>
        </a:xfrm>
        <a:prstGeom prst="roundRect">
          <a:avLst>
            <a:gd name="adj" fmla="val 10532"/>
          </a:avLst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10</xdr:col>
      <xdr:colOff>15240</xdr:colOff>
      <xdr:row>9</xdr:row>
      <xdr:rowOff>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BA9B418-D55E-41C3-FF75-D2DD02290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380" y="2308860"/>
          <a:ext cx="592074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243840</xdr:colOff>
      <xdr:row>12</xdr:row>
      <xdr:rowOff>23608</xdr:rowOff>
    </xdr:from>
    <xdr:to>
      <xdr:col>18</xdr:col>
      <xdr:colOff>335280</xdr:colOff>
      <xdr:row>20</xdr:row>
      <xdr:rowOff>32103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93A4CAB-62E6-8347-264D-D398CFAF6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160" y="2812528"/>
          <a:ext cx="5029200" cy="1776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E26A-6302-41AD-9248-E73551F838A7}">
  <dimension ref="J15:K22"/>
  <sheetViews>
    <sheetView tabSelected="1" workbookViewId="0">
      <selection activeCell="T17" sqref="T17"/>
    </sheetView>
  </sheetViews>
  <sheetFormatPr defaultRowHeight="16.5"/>
  <cols>
    <col min="10" max="10" width="3.25" customWidth="1"/>
  </cols>
  <sheetData>
    <row r="15" spans="10:11">
      <c r="J15" t="s">
        <v>0</v>
      </c>
    </row>
    <row r="16" spans="10:11">
      <c r="K16" t="s">
        <v>36</v>
      </c>
    </row>
    <row r="17" spans="11:11">
      <c r="K17" t="s">
        <v>37</v>
      </c>
    </row>
    <row r="18" spans="11:11">
      <c r="K18" t="s">
        <v>34</v>
      </c>
    </row>
    <row r="19" spans="11:11">
      <c r="K19" t="s">
        <v>31</v>
      </c>
    </row>
    <row r="20" spans="11:11">
      <c r="K20" t="s">
        <v>35</v>
      </c>
    </row>
    <row r="21" spans="11:11">
      <c r="K21" t="s">
        <v>32</v>
      </c>
    </row>
    <row r="22" spans="11:11">
      <c r="K22" t="s">
        <v>33</v>
      </c>
    </row>
  </sheetData>
  <phoneticPr fontId="2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29B9-48AD-49F9-8369-A2B4ABD8D9FF}">
  <sheetPr>
    <pageSetUpPr autoPageBreaks="0"/>
  </sheetPr>
  <dimension ref="A1:G38"/>
  <sheetViews>
    <sheetView zoomScaleNormal="100" workbookViewId="0">
      <selection activeCell="G11" sqref="G11"/>
    </sheetView>
  </sheetViews>
  <sheetFormatPr defaultColWidth="8.875" defaultRowHeight="16.5"/>
  <cols>
    <col min="1" max="1" width="9.25" style="58" customWidth="1"/>
    <col min="2" max="2" width="10.625" style="58" customWidth="1"/>
    <col min="3" max="3" width="48.625" style="58" customWidth="1"/>
    <col min="4" max="4" width="12.25" style="58" customWidth="1"/>
    <col min="5" max="5" width="13.25" style="58" customWidth="1"/>
    <col min="6" max="16384" width="8.875" style="58"/>
  </cols>
  <sheetData>
    <row r="1" spans="1:7" ht="19.5" customHeight="1">
      <c r="A1" s="56" t="s">
        <v>216</v>
      </c>
      <c r="B1" s="57">
        <f>'1주'!B1+7</f>
        <v>45726</v>
      </c>
    </row>
    <row r="2" spans="1:7" ht="42.75" customHeight="1" thickBot="1">
      <c r="A2" s="176" t="s">
        <v>217</v>
      </c>
      <c r="B2" s="176"/>
      <c r="C2" s="176"/>
      <c r="D2" s="176"/>
      <c r="E2" s="59"/>
    </row>
    <row r="3" spans="1:7" ht="26.25" customHeight="1" thickBot="1">
      <c r="A3" s="60" t="s">
        <v>218</v>
      </c>
      <c r="B3" s="61" t="s">
        <v>219</v>
      </c>
      <c r="C3" s="61" t="s">
        <v>220</v>
      </c>
      <c r="D3" s="62" t="s">
        <v>221</v>
      </c>
    </row>
    <row r="4" spans="1:7" ht="17.25" customHeight="1">
      <c r="A4" s="171">
        <f>B1</f>
        <v>45726</v>
      </c>
      <c r="B4" s="71"/>
      <c r="C4" s="64"/>
      <c r="D4" s="168"/>
    </row>
    <row r="5" spans="1:7" ht="17.25" customHeight="1">
      <c r="A5" s="172"/>
      <c r="B5" s="65"/>
      <c r="C5" s="66"/>
      <c r="D5" s="169"/>
    </row>
    <row r="6" spans="1:7" ht="17.25" customHeight="1">
      <c r="A6" s="172"/>
      <c r="B6" s="67"/>
      <c r="C6" s="68"/>
      <c r="D6" s="169"/>
    </row>
    <row r="7" spans="1:7" ht="17.25" customHeight="1">
      <c r="A7" s="173"/>
      <c r="B7" s="65"/>
      <c r="C7" s="66"/>
      <c r="D7" s="178"/>
    </row>
    <row r="8" spans="1:7" ht="17.25" customHeight="1" thickBot="1">
      <c r="A8" s="177"/>
      <c r="B8" s="69"/>
      <c r="C8" s="70"/>
      <c r="D8" s="170"/>
    </row>
    <row r="9" spans="1:7" ht="17.25" customHeight="1">
      <c r="A9" s="179">
        <f>A4+1</f>
        <v>45727</v>
      </c>
      <c r="B9" s="71"/>
      <c r="C9" s="64"/>
      <c r="D9" s="175"/>
      <c r="G9" s="58" t="s">
        <v>432</v>
      </c>
    </row>
    <row r="10" spans="1:7" ht="17.25" customHeight="1">
      <c r="A10" s="172"/>
      <c r="B10" s="65"/>
      <c r="C10" s="66"/>
      <c r="D10" s="169"/>
    </row>
    <row r="11" spans="1:7" ht="17.25" customHeight="1">
      <c r="A11" s="172"/>
      <c r="B11" s="67"/>
      <c r="C11" s="68"/>
      <c r="D11" s="169"/>
      <c r="G11" s="58" t="s">
        <v>433</v>
      </c>
    </row>
    <row r="12" spans="1:7" ht="17.25" customHeight="1">
      <c r="A12" s="173"/>
      <c r="B12" s="65"/>
      <c r="C12" s="66"/>
      <c r="D12" s="169"/>
    </row>
    <row r="13" spans="1:7" ht="17.25" customHeight="1" thickBot="1">
      <c r="A13" s="174"/>
      <c r="B13" s="69"/>
      <c r="C13" s="70"/>
      <c r="D13" s="170"/>
    </row>
    <row r="14" spans="1:7" ht="17.25" customHeight="1">
      <c r="A14" s="171">
        <f>A9+1</f>
        <v>45728</v>
      </c>
      <c r="B14" s="71"/>
      <c r="C14" s="64"/>
      <c r="D14" s="168"/>
    </row>
    <row r="15" spans="1:7" ht="17.25" customHeight="1">
      <c r="A15" s="172"/>
      <c r="B15" s="65"/>
      <c r="C15" s="66"/>
      <c r="D15" s="175"/>
    </row>
    <row r="16" spans="1:7" ht="17.25" customHeight="1">
      <c r="A16" s="172"/>
      <c r="B16" s="67"/>
      <c r="C16" s="68"/>
      <c r="D16" s="169"/>
    </row>
    <row r="17" spans="1:7" ht="17.25" customHeight="1">
      <c r="A17" s="173"/>
      <c r="B17" s="65"/>
      <c r="C17" s="66"/>
      <c r="D17" s="169"/>
    </row>
    <row r="18" spans="1:7" ht="17.25" customHeight="1" thickBot="1">
      <c r="A18" s="174"/>
      <c r="B18" s="69"/>
      <c r="C18" s="70"/>
      <c r="D18" s="170"/>
      <c r="G18" s="72"/>
    </row>
    <row r="19" spans="1:7" ht="17.25" customHeight="1">
      <c r="A19" s="171">
        <f>A14+1</f>
        <v>45729</v>
      </c>
      <c r="B19" s="71"/>
      <c r="C19" s="64"/>
      <c r="D19" s="168"/>
    </row>
    <row r="20" spans="1:7" ht="17.25" customHeight="1">
      <c r="A20" s="172"/>
      <c r="B20" s="65"/>
      <c r="C20" s="66"/>
      <c r="D20" s="175"/>
    </row>
    <row r="21" spans="1:7" ht="17.25" customHeight="1">
      <c r="A21" s="172"/>
      <c r="B21" s="67"/>
      <c r="C21" s="68"/>
      <c r="D21" s="169"/>
    </row>
    <row r="22" spans="1:7" ht="17.25" customHeight="1">
      <c r="A22" s="173"/>
      <c r="B22" s="65"/>
      <c r="C22" s="66"/>
      <c r="D22" s="169"/>
    </row>
    <row r="23" spans="1:7" ht="17.25" customHeight="1" thickBot="1">
      <c r="A23" s="174"/>
      <c r="B23" s="69"/>
      <c r="C23" s="70"/>
      <c r="D23" s="170"/>
    </row>
    <row r="24" spans="1:7" ht="17.25" customHeight="1">
      <c r="A24" s="171">
        <f>A19+1</f>
        <v>45730</v>
      </c>
      <c r="B24" s="71"/>
      <c r="C24" s="64"/>
      <c r="D24" s="168"/>
    </row>
    <row r="25" spans="1:7" ht="17.25" customHeight="1">
      <c r="A25" s="172"/>
      <c r="B25" s="65"/>
      <c r="C25" s="66"/>
      <c r="D25" s="175"/>
    </row>
    <row r="26" spans="1:7" ht="17.25" customHeight="1">
      <c r="A26" s="172"/>
      <c r="B26" s="67"/>
      <c r="C26" s="68"/>
      <c r="D26" s="175"/>
    </row>
    <row r="27" spans="1:7" ht="17.25" customHeight="1">
      <c r="A27" s="173"/>
      <c r="B27" s="65"/>
      <c r="C27" s="66"/>
      <c r="D27" s="169"/>
    </row>
    <row r="28" spans="1:7" ht="17.25" customHeight="1" thickBot="1">
      <c r="A28" s="174"/>
      <c r="B28" s="69"/>
      <c r="C28" s="70"/>
      <c r="D28" s="169"/>
    </row>
    <row r="29" spans="1:7" ht="17.25" customHeight="1">
      <c r="A29" s="171">
        <f>A24+1</f>
        <v>45731</v>
      </c>
      <c r="B29" s="71"/>
      <c r="C29" s="64"/>
      <c r="D29" s="168"/>
    </row>
    <row r="30" spans="1:7" ht="17.25" customHeight="1">
      <c r="A30" s="172"/>
      <c r="B30" s="65"/>
      <c r="C30" s="66"/>
      <c r="D30" s="169"/>
    </row>
    <row r="31" spans="1:7" ht="17.25" customHeight="1">
      <c r="A31" s="172"/>
      <c r="B31" s="67"/>
      <c r="C31" s="68"/>
      <c r="D31" s="169"/>
    </row>
    <row r="32" spans="1:7" ht="17.25" customHeight="1">
      <c r="A32" s="173"/>
      <c r="B32" s="65"/>
      <c r="C32" s="66"/>
      <c r="D32" s="169"/>
    </row>
    <row r="33" spans="1:4" ht="17.25" customHeight="1" thickBot="1">
      <c r="A33" s="174"/>
      <c r="B33" s="69"/>
      <c r="C33" s="70"/>
      <c r="D33" s="170"/>
    </row>
    <row r="34" spans="1:4" ht="17.25" customHeight="1">
      <c r="A34" s="165">
        <f>A29+1</f>
        <v>45732</v>
      </c>
      <c r="B34" s="71"/>
      <c r="C34" s="64"/>
      <c r="D34" s="168"/>
    </row>
    <row r="35" spans="1:4" ht="17.25" customHeight="1">
      <c r="A35" s="166"/>
      <c r="B35" s="65"/>
      <c r="C35" s="66"/>
      <c r="D35" s="169"/>
    </row>
    <row r="36" spans="1:4" ht="17.25" customHeight="1">
      <c r="A36" s="166"/>
      <c r="B36" s="67"/>
      <c r="C36" s="68"/>
      <c r="D36" s="169"/>
    </row>
    <row r="37" spans="1:4" ht="17.25" customHeight="1">
      <c r="A37" s="166"/>
      <c r="B37" s="65"/>
      <c r="C37" s="66"/>
      <c r="D37" s="169"/>
    </row>
    <row r="38" spans="1:4" ht="17.25" customHeight="1" thickBot="1">
      <c r="A38" s="167"/>
      <c r="B38" s="69"/>
      <c r="C38" s="70"/>
      <c r="D38" s="170"/>
    </row>
  </sheetData>
  <mergeCells count="15">
    <mergeCell ref="A14:A18"/>
    <mergeCell ref="D14:D18"/>
    <mergeCell ref="A2:D2"/>
    <mergeCell ref="A4:A8"/>
    <mergeCell ref="D4:D8"/>
    <mergeCell ref="A9:A13"/>
    <mergeCell ref="D9:D13"/>
    <mergeCell ref="A34:A38"/>
    <mergeCell ref="D34:D38"/>
    <mergeCell ref="A19:A23"/>
    <mergeCell ref="D19:D23"/>
    <mergeCell ref="A24:A28"/>
    <mergeCell ref="D24:D28"/>
    <mergeCell ref="A29:A33"/>
    <mergeCell ref="D29:D33"/>
  </mergeCells>
  <phoneticPr fontId="2" type="noConversion"/>
  <conditionalFormatting sqref="A4:A38">
    <cfRule type="expression" dxfId="2" priority="1">
      <formula>OR(WEEKDAY($A4)=7,WEEKDAY($A4)=1)</formula>
    </cfRule>
  </conditionalFormatting>
  <printOptions horizontalCentered="1" verticalCentered="1"/>
  <pageMargins left="0.25" right="0.25" top="0.75" bottom="0.75" header="0.3" footer="0.3"/>
  <pageSetup paperSize="9" orientation="portrait" horizontalDpi="3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C8CD-63EB-479A-8218-56AD89A09958}">
  <sheetPr>
    <pageSetUpPr autoPageBreaks="0"/>
  </sheetPr>
  <dimension ref="A1:G38"/>
  <sheetViews>
    <sheetView zoomScaleNormal="100" workbookViewId="0">
      <selection activeCell="G11" sqref="G11"/>
    </sheetView>
  </sheetViews>
  <sheetFormatPr defaultColWidth="8.875" defaultRowHeight="16.5"/>
  <cols>
    <col min="1" max="1" width="9.25" style="58" customWidth="1"/>
    <col min="2" max="2" width="10.625" style="58" customWidth="1"/>
    <col min="3" max="3" width="48.625" style="58" customWidth="1"/>
    <col min="4" max="4" width="12.25" style="58" customWidth="1"/>
    <col min="5" max="5" width="13.25" style="58" customWidth="1"/>
    <col min="6" max="16384" width="8.875" style="58"/>
  </cols>
  <sheetData>
    <row r="1" spans="1:7" ht="19.5" customHeight="1">
      <c r="A1" s="56" t="s">
        <v>216</v>
      </c>
      <c r="B1" s="57">
        <f>'2주'!B1+7</f>
        <v>45733</v>
      </c>
    </row>
    <row r="2" spans="1:7" ht="42.75" customHeight="1" thickBot="1">
      <c r="A2" s="176" t="s">
        <v>217</v>
      </c>
      <c r="B2" s="176"/>
      <c r="C2" s="176"/>
      <c r="D2" s="176"/>
      <c r="E2" s="59"/>
    </row>
    <row r="3" spans="1:7" ht="26.25" customHeight="1" thickBot="1">
      <c r="A3" s="60" t="s">
        <v>218</v>
      </c>
      <c r="B3" s="61" t="s">
        <v>219</v>
      </c>
      <c r="C3" s="61" t="s">
        <v>220</v>
      </c>
      <c r="D3" s="62" t="s">
        <v>221</v>
      </c>
    </row>
    <row r="4" spans="1:7" ht="17.25" customHeight="1">
      <c r="A4" s="171">
        <f>B1</f>
        <v>45733</v>
      </c>
      <c r="B4" s="71"/>
      <c r="C4" s="64"/>
      <c r="D4" s="168"/>
    </row>
    <row r="5" spans="1:7" ht="17.25" customHeight="1">
      <c r="A5" s="172"/>
      <c r="B5" s="65"/>
      <c r="C5" s="66"/>
      <c r="D5" s="169"/>
    </row>
    <row r="6" spans="1:7" ht="17.25" customHeight="1">
      <c r="A6" s="172"/>
      <c r="B6" s="67"/>
      <c r="C6" s="68"/>
      <c r="D6" s="169"/>
    </row>
    <row r="7" spans="1:7" ht="17.25" customHeight="1">
      <c r="A7" s="173"/>
      <c r="B7" s="65"/>
      <c r="C7" s="66"/>
      <c r="D7" s="178"/>
    </row>
    <row r="8" spans="1:7" ht="17.25" customHeight="1" thickBot="1">
      <c r="A8" s="177"/>
      <c r="B8" s="69"/>
      <c r="C8" s="70"/>
      <c r="D8" s="170"/>
    </row>
    <row r="9" spans="1:7" ht="17.25" customHeight="1">
      <c r="A9" s="179">
        <f>A4+1</f>
        <v>45734</v>
      </c>
      <c r="B9" s="71"/>
      <c r="C9" s="64"/>
      <c r="D9" s="175"/>
      <c r="G9" s="58" t="s">
        <v>432</v>
      </c>
    </row>
    <row r="10" spans="1:7" ht="17.25" customHeight="1">
      <c r="A10" s="172"/>
      <c r="B10" s="65"/>
      <c r="C10" s="66"/>
      <c r="D10" s="169"/>
    </row>
    <row r="11" spans="1:7" ht="17.25" customHeight="1">
      <c r="A11" s="172"/>
      <c r="B11" s="67"/>
      <c r="C11" s="68"/>
      <c r="D11" s="169"/>
      <c r="G11" s="58" t="s">
        <v>433</v>
      </c>
    </row>
    <row r="12" spans="1:7" ht="17.25" customHeight="1">
      <c r="A12" s="173"/>
      <c r="B12" s="65"/>
      <c r="C12" s="66"/>
      <c r="D12" s="169"/>
    </row>
    <row r="13" spans="1:7" ht="17.25" customHeight="1" thickBot="1">
      <c r="A13" s="174"/>
      <c r="B13" s="69"/>
      <c r="C13" s="70"/>
      <c r="D13" s="170"/>
    </row>
    <row r="14" spans="1:7" ht="17.25" customHeight="1">
      <c r="A14" s="171">
        <f>A9+1</f>
        <v>45735</v>
      </c>
      <c r="B14" s="71"/>
      <c r="C14" s="64"/>
      <c r="D14" s="168"/>
    </row>
    <row r="15" spans="1:7" ht="17.25" customHeight="1">
      <c r="A15" s="172"/>
      <c r="B15" s="65"/>
      <c r="C15" s="66"/>
      <c r="D15" s="175"/>
    </row>
    <row r="16" spans="1:7" ht="17.25" customHeight="1">
      <c r="A16" s="172"/>
      <c r="B16" s="67"/>
      <c r="C16" s="68"/>
      <c r="D16" s="169"/>
    </row>
    <row r="17" spans="1:7" ht="17.25" customHeight="1">
      <c r="A17" s="173"/>
      <c r="B17" s="65"/>
      <c r="C17" s="66"/>
      <c r="D17" s="169"/>
    </row>
    <row r="18" spans="1:7" ht="17.25" customHeight="1" thickBot="1">
      <c r="A18" s="174"/>
      <c r="B18" s="69"/>
      <c r="C18" s="70"/>
      <c r="D18" s="170"/>
      <c r="G18" s="72"/>
    </row>
    <row r="19" spans="1:7" ht="17.25" customHeight="1">
      <c r="A19" s="171">
        <f>A14+1</f>
        <v>45736</v>
      </c>
      <c r="B19" s="71"/>
      <c r="C19" s="64"/>
      <c r="D19" s="168"/>
    </row>
    <row r="20" spans="1:7" ht="17.25" customHeight="1">
      <c r="A20" s="172"/>
      <c r="B20" s="65"/>
      <c r="C20" s="66"/>
      <c r="D20" s="175"/>
    </row>
    <row r="21" spans="1:7" ht="17.25" customHeight="1">
      <c r="A21" s="172"/>
      <c r="B21" s="67"/>
      <c r="C21" s="68"/>
      <c r="D21" s="169"/>
    </row>
    <row r="22" spans="1:7" ht="17.25" customHeight="1">
      <c r="A22" s="173"/>
      <c r="B22" s="65"/>
      <c r="C22" s="66"/>
      <c r="D22" s="169"/>
    </row>
    <row r="23" spans="1:7" ht="17.25" customHeight="1" thickBot="1">
      <c r="A23" s="174"/>
      <c r="B23" s="69"/>
      <c r="C23" s="70"/>
      <c r="D23" s="170"/>
    </row>
    <row r="24" spans="1:7" ht="17.25" customHeight="1">
      <c r="A24" s="171">
        <f>A19+1</f>
        <v>45737</v>
      </c>
      <c r="B24" s="71"/>
      <c r="C24" s="64"/>
      <c r="D24" s="168"/>
    </row>
    <row r="25" spans="1:7" ht="17.25" customHeight="1">
      <c r="A25" s="172"/>
      <c r="B25" s="65"/>
      <c r="C25" s="66"/>
      <c r="D25" s="175"/>
    </row>
    <row r="26" spans="1:7" ht="17.25" customHeight="1">
      <c r="A26" s="172"/>
      <c r="B26" s="67"/>
      <c r="C26" s="68"/>
      <c r="D26" s="175"/>
    </row>
    <row r="27" spans="1:7" ht="17.25" customHeight="1">
      <c r="A27" s="173"/>
      <c r="B27" s="65"/>
      <c r="C27" s="66"/>
      <c r="D27" s="169"/>
    </row>
    <row r="28" spans="1:7" ht="17.25" customHeight="1" thickBot="1">
      <c r="A28" s="174"/>
      <c r="B28" s="69"/>
      <c r="C28" s="70"/>
      <c r="D28" s="169"/>
    </row>
    <row r="29" spans="1:7" ht="17.25" customHeight="1">
      <c r="A29" s="171">
        <f>A24+1</f>
        <v>45738</v>
      </c>
      <c r="B29" s="71"/>
      <c r="C29" s="64"/>
      <c r="D29" s="168"/>
    </row>
    <row r="30" spans="1:7" ht="17.25" customHeight="1">
      <c r="A30" s="172"/>
      <c r="B30" s="65"/>
      <c r="C30" s="66"/>
      <c r="D30" s="169"/>
    </row>
    <row r="31" spans="1:7" ht="17.25" customHeight="1">
      <c r="A31" s="172"/>
      <c r="B31" s="67"/>
      <c r="C31" s="68"/>
      <c r="D31" s="169"/>
    </row>
    <row r="32" spans="1:7" ht="17.25" customHeight="1">
      <c r="A32" s="173"/>
      <c r="B32" s="65"/>
      <c r="C32" s="66"/>
      <c r="D32" s="169"/>
    </row>
    <row r="33" spans="1:4" ht="17.25" customHeight="1" thickBot="1">
      <c r="A33" s="174"/>
      <c r="B33" s="69"/>
      <c r="C33" s="70"/>
      <c r="D33" s="170"/>
    </row>
    <row r="34" spans="1:4" ht="17.25" customHeight="1">
      <c r="A34" s="165">
        <f>A29+1</f>
        <v>45739</v>
      </c>
      <c r="B34" s="71"/>
      <c r="C34" s="64"/>
      <c r="D34" s="168"/>
    </row>
    <row r="35" spans="1:4" ht="17.25" customHeight="1">
      <c r="A35" s="166"/>
      <c r="B35" s="65"/>
      <c r="C35" s="66"/>
      <c r="D35" s="169"/>
    </row>
    <row r="36" spans="1:4" ht="17.25" customHeight="1">
      <c r="A36" s="166"/>
      <c r="B36" s="67"/>
      <c r="C36" s="68"/>
      <c r="D36" s="169"/>
    </row>
    <row r="37" spans="1:4" ht="17.25" customHeight="1">
      <c r="A37" s="166"/>
      <c r="B37" s="65"/>
      <c r="C37" s="66"/>
      <c r="D37" s="169"/>
    </row>
    <row r="38" spans="1:4" ht="17.25" customHeight="1" thickBot="1">
      <c r="A38" s="167"/>
      <c r="B38" s="69"/>
      <c r="C38" s="70"/>
      <c r="D38" s="170"/>
    </row>
  </sheetData>
  <mergeCells count="15">
    <mergeCell ref="A14:A18"/>
    <mergeCell ref="D14:D18"/>
    <mergeCell ref="A2:D2"/>
    <mergeCell ref="A4:A8"/>
    <mergeCell ref="D4:D8"/>
    <mergeCell ref="A9:A13"/>
    <mergeCell ref="D9:D13"/>
    <mergeCell ref="A34:A38"/>
    <mergeCell ref="D34:D38"/>
    <mergeCell ref="A19:A23"/>
    <mergeCell ref="D19:D23"/>
    <mergeCell ref="A24:A28"/>
    <mergeCell ref="D24:D28"/>
    <mergeCell ref="A29:A33"/>
    <mergeCell ref="D29:D33"/>
  </mergeCells>
  <phoneticPr fontId="2" type="noConversion"/>
  <conditionalFormatting sqref="A4:A38">
    <cfRule type="expression" dxfId="1" priority="1">
      <formula>OR(WEEKDAY($A4)=7,WEEKDAY($A4)=1)</formula>
    </cfRule>
  </conditionalFormatting>
  <printOptions horizontalCentered="1" verticalCentered="1"/>
  <pageMargins left="0.25" right="0.25" top="0.75" bottom="0.75" header="0.3" footer="0.3"/>
  <pageSetup paperSize="9" orientation="portrait" horizontalDpi="300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50D1D-31D8-460E-9660-9566537BF0B5}">
  <sheetPr>
    <pageSetUpPr autoPageBreaks="0"/>
  </sheetPr>
  <dimension ref="A1:G38"/>
  <sheetViews>
    <sheetView zoomScaleNormal="100" workbookViewId="0">
      <selection activeCell="G11" sqref="G11"/>
    </sheetView>
  </sheetViews>
  <sheetFormatPr defaultColWidth="8.875" defaultRowHeight="16.5"/>
  <cols>
    <col min="1" max="1" width="9.25" style="58" customWidth="1"/>
    <col min="2" max="2" width="10.625" style="58" customWidth="1"/>
    <col min="3" max="3" width="48.625" style="58" customWidth="1"/>
    <col min="4" max="4" width="12.25" style="58" customWidth="1"/>
    <col min="5" max="5" width="6.25" style="58" customWidth="1"/>
    <col min="6" max="6" width="5.25" style="58" customWidth="1"/>
    <col min="7" max="16384" width="8.875" style="58"/>
  </cols>
  <sheetData>
    <row r="1" spans="1:7" ht="19.5" customHeight="1">
      <c r="A1" s="56" t="s">
        <v>216</v>
      </c>
      <c r="B1" s="57">
        <f>'3주'!B1+7</f>
        <v>45740</v>
      </c>
    </row>
    <row r="2" spans="1:7" ht="42.75" customHeight="1" thickBot="1">
      <c r="A2" s="176" t="s">
        <v>217</v>
      </c>
      <c r="B2" s="176"/>
      <c r="C2" s="176"/>
      <c r="D2" s="176"/>
      <c r="E2" s="59"/>
    </row>
    <row r="3" spans="1:7" ht="26.25" customHeight="1" thickBot="1">
      <c r="A3" s="60" t="s">
        <v>218</v>
      </c>
      <c r="B3" s="61" t="s">
        <v>219</v>
      </c>
      <c r="C3" s="61" t="s">
        <v>220</v>
      </c>
      <c r="D3" s="62" t="s">
        <v>221</v>
      </c>
    </row>
    <row r="4" spans="1:7" ht="17.25" customHeight="1">
      <c r="A4" s="171">
        <f>B1</f>
        <v>45740</v>
      </c>
      <c r="B4" s="71"/>
      <c r="C4" s="64"/>
      <c r="D4" s="168"/>
    </row>
    <row r="5" spans="1:7" ht="17.25" customHeight="1">
      <c r="A5" s="172"/>
      <c r="B5" s="65"/>
      <c r="C5" s="66"/>
      <c r="D5" s="169"/>
    </row>
    <row r="6" spans="1:7" ht="17.25" customHeight="1">
      <c r="A6" s="172"/>
      <c r="B6" s="67"/>
      <c r="C6" s="68"/>
      <c r="D6" s="169"/>
    </row>
    <row r="7" spans="1:7" ht="17.25" customHeight="1">
      <c r="A7" s="173"/>
      <c r="B7" s="65"/>
      <c r="C7" s="66"/>
      <c r="D7" s="178"/>
    </row>
    <row r="8" spans="1:7" ht="17.25" customHeight="1" thickBot="1">
      <c r="A8" s="177"/>
      <c r="B8" s="69"/>
      <c r="C8" s="70"/>
      <c r="D8" s="170"/>
    </row>
    <row r="9" spans="1:7" ht="17.25" customHeight="1">
      <c r="A9" s="179">
        <f>A4+1</f>
        <v>45741</v>
      </c>
      <c r="B9" s="71"/>
      <c r="C9" s="64"/>
      <c r="D9" s="175"/>
      <c r="G9" s="58" t="s">
        <v>432</v>
      </c>
    </row>
    <row r="10" spans="1:7" ht="17.25" customHeight="1">
      <c r="A10" s="172"/>
      <c r="B10" s="65"/>
      <c r="C10" s="66"/>
      <c r="D10" s="169"/>
    </row>
    <row r="11" spans="1:7" ht="17.25" customHeight="1">
      <c r="A11" s="172"/>
      <c r="B11" s="67"/>
      <c r="C11" s="68"/>
      <c r="D11" s="169"/>
      <c r="G11" s="58" t="s">
        <v>433</v>
      </c>
    </row>
    <row r="12" spans="1:7" ht="17.25" customHeight="1">
      <c r="A12" s="173"/>
      <c r="B12" s="65"/>
      <c r="C12" s="66"/>
      <c r="D12" s="169"/>
    </row>
    <row r="13" spans="1:7" ht="17.25" customHeight="1" thickBot="1">
      <c r="A13" s="174"/>
      <c r="B13" s="69"/>
      <c r="C13" s="70"/>
      <c r="D13" s="170"/>
    </row>
    <row r="14" spans="1:7" ht="17.25" customHeight="1">
      <c r="A14" s="171">
        <f>A9+1</f>
        <v>45742</v>
      </c>
      <c r="B14" s="71"/>
      <c r="C14" s="64"/>
      <c r="D14" s="168"/>
    </row>
    <row r="15" spans="1:7" ht="17.25" customHeight="1">
      <c r="A15" s="172"/>
      <c r="B15" s="65"/>
      <c r="C15" s="66"/>
      <c r="D15" s="175"/>
    </row>
    <row r="16" spans="1:7" ht="17.25" customHeight="1">
      <c r="A16" s="172"/>
      <c r="B16" s="67"/>
      <c r="C16" s="68"/>
      <c r="D16" s="169"/>
    </row>
    <row r="17" spans="1:7" ht="17.25" customHeight="1">
      <c r="A17" s="173"/>
      <c r="B17" s="65"/>
      <c r="C17" s="66"/>
      <c r="D17" s="169"/>
    </row>
    <row r="18" spans="1:7" ht="17.25" customHeight="1" thickBot="1">
      <c r="A18" s="174"/>
      <c r="B18" s="69"/>
      <c r="C18" s="70"/>
      <c r="D18" s="170"/>
      <c r="G18" s="72"/>
    </row>
    <row r="19" spans="1:7" ht="17.25" customHeight="1">
      <c r="A19" s="171">
        <f>A14+1</f>
        <v>45743</v>
      </c>
      <c r="B19" s="71"/>
      <c r="C19" s="64"/>
      <c r="D19" s="168"/>
    </row>
    <row r="20" spans="1:7" ht="17.25" customHeight="1">
      <c r="A20" s="172"/>
      <c r="B20" s="65"/>
      <c r="C20" s="66"/>
      <c r="D20" s="175"/>
    </row>
    <row r="21" spans="1:7" ht="17.25" customHeight="1">
      <c r="A21" s="172"/>
      <c r="B21" s="67"/>
      <c r="C21" s="68"/>
      <c r="D21" s="169"/>
    </row>
    <row r="22" spans="1:7" ht="17.25" customHeight="1">
      <c r="A22" s="173"/>
      <c r="B22" s="65"/>
      <c r="C22" s="66"/>
      <c r="D22" s="169"/>
    </row>
    <row r="23" spans="1:7" ht="17.25" customHeight="1" thickBot="1">
      <c r="A23" s="174"/>
      <c r="B23" s="69"/>
      <c r="C23" s="70"/>
      <c r="D23" s="170"/>
    </row>
    <row r="24" spans="1:7" ht="17.25" customHeight="1">
      <c r="A24" s="171">
        <f>A19+1</f>
        <v>45744</v>
      </c>
      <c r="B24" s="71"/>
      <c r="C24" s="64"/>
      <c r="D24" s="168"/>
    </row>
    <row r="25" spans="1:7" ht="17.25" customHeight="1">
      <c r="A25" s="172"/>
      <c r="B25" s="65"/>
      <c r="C25" s="66"/>
      <c r="D25" s="175"/>
    </row>
    <row r="26" spans="1:7" ht="17.25" customHeight="1">
      <c r="A26" s="172"/>
      <c r="B26" s="67"/>
      <c r="C26" s="68"/>
      <c r="D26" s="175"/>
    </row>
    <row r="27" spans="1:7" ht="17.25" customHeight="1">
      <c r="A27" s="173"/>
      <c r="B27" s="65"/>
      <c r="C27" s="66"/>
      <c r="D27" s="169"/>
    </row>
    <row r="28" spans="1:7" ht="17.25" customHeight="1" thickBot="1">
      <c r="A28" s="174"/>
      <c r="B28" s="69"/>
      <c r="C28" s="70"/>
      <c r="D28" s="169"/>
    </row>
    <row r="29" spans="1:7" ht="17.25" customHeight="1">
      <c r="A29" s="171">
        <f>A24+1</f>
        <v>45745</v>
      </c>
      <c r="B29" s="71"/>
      <c r="C29" s="64"/>
      <c r="D29" s="168"/>
    </row>
    <row r="30" spans="1:7" ht="17.25" customHeight="1">
      <c r="A30" s="172"/>
      <c r="B30" s="65"/>
      <c r="C30" s="66"/>
      <c r="D30" s="169"/>
    </row>
    <row r="31" spans="1:7" ht="17.25" customHeight="1">
      <c r="A31" s="172"/>
      <c r="B31" s="67"/>
      <c r="C31" s="68"/>
      <c r="D31" s="169"/>
    </row>
    <row r="32" spans="1:7" ht="17.25" customHeight="1">
      <c r="A32" s="173"/>
      <c r="B32" s="65"/>
      <c r="C32" s="66"/>
      <c r="D32" s="169"/>
    </row>
    <row r="33" spans="1:4" ht="17.25" customHeight="1" thickBot="1">
      <c r="A33" s="174"/>
      <c r="B33" s="69"/>
      <c r="C33" s="70"/>
      <c r="D33" s="170"/>
    </row>
    <row r="34" spans="1:4" ht="17.25" customHeight="1">
      <c r="A34" s="165">
        <f>A29+1</f>
        <v>45746</v>
      </c>
      <c r="B34" s="71"/>
      <c r="C34" s="64"/>
      <c r="D34" s="168"/>
    </row>
    <row r="35" spans="1:4" ht="17.25" customHeight="1">
      <c r="A35" s="166"/>
      <c r="B35" s="65"/>
      <c r="C35" s="66"/>
      <c r="D35" s="169"/>
    </row>
    <row r="36" spans="1:4" ht="17.25" customHeight="1">
      <c r="A36" s="166"/>
      <c r="B36" s="67"/>
      <c r="C36" s="68"/>
      <c r="D36" s="169"/>
    </row>
    <row r="37" spans="1:4" ht="17.25" customHeight="1">
      <c r="A37" s="166"/>
      <c r="B37" s="65"/>
      <c r="C37" s="66"/>
      <c r="D37" s="169"/>
    </row>
    <row r="38" spans="1:4" ht="17.25" customHeight="1" thickBot="1">
      <c r="A38" s="167"/>
      <c r="B38" s="69"/>
      <c r="C38" s="70"/>
      <c r="D38" s="170"/>
    </row>
  </sheetData>
  <mergeCells count="15">
    <mergeCell ref="A14:A18"/>
    <mergeCell ref="D14:D18"/>
    <mergeCell ref="A2:D2"/>
    <mergeCell ref="A4:A8"/>
    <mergeCell ref="D4:D8"/>
    <mergeCell ref="A9:A13"/>
    <mergeCell ref="D9:D13"/>
    <mergeCell ref="A34:A38"/>
    <mergeCell ref="D34:D38"/>
    <mergeCell ref="A19:A23"/>
    <mergeCell ref="D19:D23"/>
    <mergeCell ref="A24:A28"/>
    <mergeCell ref="D24:D28"/>
    <mergeCell ref="A29:A33"/>
    <mergeCell ref="D29:D33"/>
  </mergeCells>
  <phoneticPr fontId="2" type="noConversion"/>
  <conditionalFormatting sqref="A4:A38">
    <cfRule type="expression" dxfId="0" priority="1">
      <formula>OR(WEEKDAY($A4)=7,WEEKDAY($A4)=1)</formula>
    </cfRule>
  </conditionalFormatting>
  <printOptions horizontalCentered="1" verticalCentered="1"/>
  <pageMargins left="0.25" right="0.25" top="0.75" bottom="0.75" header="0.3" footer="0.3"/>
  <pageSetup paperSize="9" orientation="portrait" horizontalDpi="300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4355-CCBD-4DC4-8DB6-1DC5BF4EEE3B}">
  <dimension ref="A1:I156"/>
  <sheetViews>
    <sheetView zoomScaleNormal="100" workbookViewId="0">
      <selection activeCell="I16" sqref="I16"/>
    </sheetView>
  </sheetViews>
  <sheetFormatPr defaultColWidth="8.875" defaultRowHeight="16.5"/>
  <cols>
    <col min="1" max="1" width="12.25" style="86" customWidth="1"/>
    <col min="2" max="2" width="11.25" style="86" customWidth="1"/>
    <col min="3" max="3" width="11.375" style="86" customWidth="1"/>
    <col min="4" max="4" width="21.625" style="86" bestFit="1" customWidth="1"/>
    <col min="5" max="5" width="14.25" style="86" customWidth="1"/>
    <col min="6" max="6" width="14.125" style="36" customWidth="1"/>
    <col min="7" max="7" width="7.75" style="36" customWidth="1"/>
    <col min="8" max="16384" width="8.875" style="36"/>
  </cols>
  <sheetData>
    <row r="1" spans="1:9" ht="20.25">
      <c r="A1" s="73" t="s">
        <v>222</v>
      </c>
      <c r="B1" s="73"/>
      <c r="C1" s="73"/>
      <c r="D1" s="73"/>
      <c r="E1" s="73"/>
      <c r="F1" s="73"/>
    </row>
    <row r="3" spans="1:9" s="75" customFormat="1" ht="17.25" thickBot="1">
      <c r="A3" s="74" t="s">
        <v>223</v>
      </c>
      <c r="B3" s="74" t="s">
        <v>224</v>
      </c>
      <c r="C3" s="74" t="s">
        <v>225</v>
      </c>
      <c r="D3" s="74" t="s">
        <v>226</v>
      </c>
      <c r="E3" s="74" t="s">
        <v>227</v>
      </c>
      <c r="F3" s="74" t="s">
        <v>228</v>
      </c>
      <c r="H3" s="75" t="s">
        <v>373</v>
      </c>
    </row>
    <row r="4" spans="1:9" s="75" customFormat="1" ht="18" thickTop="1">
      <c r="A4" s="76">
        <v>45659</v>
      </c>
      <c r="B4" s="77" t="s">
        <v>229</v>
      </c>
      <c r="C4" s="77" t="s">
        <v>230</v>
      </c>
      <c r="D4" s="77" t="s">
        <v>231</v>
      </c>
      <c r="E4" s="77" t="s">
        <v>232</v>
      </c>
      <c r="F4" s="78">
        <v>54000</v>
      </c>
      <c r="H4" s="23" t="s">
        <v>48</v>
      </c>
      <c r="I4" s="75" t="s">
        <v>374</v>
      </c>
    </row>
    <row r="5" spans="1:9" s="75" customFormat="1" ht="17.25">
      <c r="A5" s="79">
        <v>45659</v>
      </c>
      <c r="B5" s="80" t="s">
        <v>233</v>
      </c>
      <c r="C5" s="80" t="s">
        <v>234</v>
      </c>
      <c r="D5" s="80" t="s">
        <v>235</v>
      </c>
      <c r="E5" s="80" t="s">
        <v>236</v>
      </c>
      <c r="F5" s="81">
        <v>160000</v>
      </c>
      <c r="I5" s="89" t="s">
        <v>375</v>
      </c>
    </row>
    <row r="6" spans="1:9" s="75" customFormat="1" ht="17.25">
      <c r="A6" s="79">
        <v>45659</v>
      </c>
      <c r="B6" s="80" t="s">
        <v>237</v>
      </c>
      <c r="C6" s="80" t="s">
        <v>238</v>
      </c>
      <c r="D6" s="80" t="s">
        <v>239</v>
      </c>
      <c r="E6" s="80" t="s">
        <v>240</v>
      </c>
      <c r="F6" s="81">
        <v>45000</v>
      </c>
      <c r="H6" s="23" t="s">
        <v>48</v>
      </c>
      <c r="I6" s="75" t="s">
        <v>376</v>
      </c>
    </row>
    <row r="7" spans="1:9" s="75" customFormat="1" ht="17.25">
      <c r="A7" s="79">
        <v>45663</v>
      </c>
      <c r="B7" s="80" t="s">
        <v>241</v>
      </c>
      <c r="C7" s="80" t="s">
        <v>242</v>
      </c>
      <c r="D7" s="80" t="s">
        <v>239</v>
      </c>
      <c r="E7" s="80" t="s">
        <v>240</v>
      </c>
      <c r="F7" s="81">
        <v>33000</v>
      </c>
      <c r="I7" s="75" t="s">
        <v>377</v>
      </c>
    </row>
    <row r="8" spans="1:9" s="75" customFormat="1" ht="17.25">
      <c r="A8" s="79">
        <v>45663</v>
      </c>
      <c r="B8" s="80" t="s">
        <v>241</v>
      </c>
      <c r="C8" s="80" t="s">
        <v>243</v>
      </c>
      <c r="D8" s="80" t="s">
        <v>244</v>
      </c>
      <c r="E8" s="80" t="s">
        <v>232</v>
      </c>
      <c r="F8" s="81">
        <v>145000</v>
      </c>
    </row>
    <row r="9" spans="1:9" s="75" customFormat="1" ht="17.25">
      <c r="A9" s="79">
        <v>45667</v>
      </c>
      <c r="B9" s="80" t="s">
        <v>245</v>
      </c>
      <c r="C9" s="80" t="s">
        <v>246</v>
      </c>
      <c r="D9" s="80" t="s">
        <v>247</v>
      </c>
      <c r="E9" s="80" t="s">
        <v>248</v>
      </c>
      <c r="F9" s="81">
        <v>50000</v>
      </c>
    </row>
    <row r="10" spans="1:9" s="75" customFormat="1" ht="17.25">
      <c r="A10" s="79">
        <v>45667</v>
      </c>
      <c r="B10" s="80" t="s">
        <v>245</v>
      </c>
      <c r="C10" s="80" t="s">
        <v>249</v>
      </c>
      <c r="D10" s="80" t="s">
        <v>250</v>
      </c>
      <c r="E10" s="80" t="s">
        <v>248</v>
      </c>
      <c r="F10" s="81">
        <v>15000</v>
      </c>
    </row>
    <row r="11" spans="1:9" s="75" customFormat="1" ht="17.25">
      <c r="A11" s="79">
        <v>45672</v>
      </c>
      <c r="B11" s="80" t="s">
        <v>237</v>
      </c>
      <c r="C11" s="80" t="s">
        <v>251</v>
      </c>
      <c r="D11" s="80" t="s">
        <v>252</v>
      </c>
      <c r="E11" s="80" t="s">
        <v>253</v>
      </c>
      <c r="F11" s="81">
        <v>34200</v>
      </c>
    </row>
    <row r="12" spans="1:9" s="75" customFormat="1" ht="17.25">
      <c r="A12" s="79">
        <v>45672</v>
      </c>
      <c r="B12" s="80" t="s">
        <v>237</v>
      </c>
      <c r="C12" s="80" t="s">
        <v>254</v>
      </c>
      <c r="D12" s="80" t="s">
        <v>255</v>
      </c>
      <c r="E12" s="80" t="s">
        <v>253</v>
      </c>
      <c r="F12" s="81">
        <v>34200</v>
      </c>
    </row>
    <row r="13" spans="1:9" s="75" customFormat="1" ht="17.25">
      <c r="A13" s="79">
        <v>45673</v>
      </c>
      <c r="B13" s="80" t="s">
        <v>256</v>
      </c>
      <c r="C13" s="80" t="s">
        <v>257</v>
      </c>
      <c r="D13" s="80" t="s">
        <v>258</v>
      </c>
      <c r="E13" s="80" t="s">
        <v>259</v>
      </c>
      <c r="F13" s="81">
        <v>421000</v>
      </c>
    </row>
    <row r="14" spans="1:9" s="75" customFormat="1" ht="17.25">
      <c r="A14" s="79">
        <v>45673</v>
      </c>
      <c r="B14" s="80" t="s">
        <v>260</v>
      </c>
      <c r="C14" s="80" t="s">
        <v>261</v>
      </c>
      <c r="D14" s="80" t="s">
        <v>262</v>
      </c>
      <c r="E14" s="80" t="s">
        <v>248</v>
      </c>
      <c r="F14" s="81">
        <v>45000</v>
      </c>
    </row>
    <row r="15" spans="1:9" s="75" customFormat="1" ht="17.25">
      <c r="A15" s="79">
        <v>45677</v>
      </c>
      <c r="B15" s="80" t="s">
        <v>263</v>
      </c>
      <c r="C15" s="80" t="s">
        <v>264</v>
      </c>
      <c r="D15" s="80" t="s">
        <v>265</v>
      </c>
      <c r="E15" s="80" t="s">
        <v>266</v>
      </c>
      <c r="F15" s="81">
        <v>254000</v>
      </c>
    </row>
    <row r="16" spans="1:9" s="75" customFormat="1" ht="17.25">
      <c r="A16" s="79">
        <v>45677</v>
      </c>
      <c r="B16" s="80" t="s">
        <v>260</v>
      </c>
      <c r="C16" s="80" t="s">
        <v>267</v>
      </c>
      <c r="D16" s="80" t="s">
        <v>265</v>
      </c>
      <c r="E16" s="80" t="s">
        <v>266</v>
      </c>
      <c r="F16" s="81">
        <v>254000</v>
      </c>
    </row>
    <row r="17" spans="1:6" s="75" customFormat="1" ht="17.25">
      <c r="A17" s="79">
        <v>45679</v>
      </c>
      <c r="B17" s="80" t="s">
        <v>241</v>
      </c>
      <c r="C17" s="80" t="s">
        <v>268</v>
      </c>
      <c r="D17" s="80" t="s">
        <v>247</v>
      </c>
      <c r="E17" s="80" t="s">
        <v>269</v>
      </c>
      <c r="F17" s="81">
        <v>15400</v>
      </c>
    </row>
    <row r="18" spans="1:6" s="75" customFormat="1" ht="17.25">
      <c r="A18" s="79">
        <v>45679</v>
      </c>
      <c r="B18" s="80" t="s">
        <v>241</v>
      </c>
      <c r="C18" s="80" t="s">
        <v>270</v>
      </c>
      <c r="D18" s="80" t="s">
        <v>271</v>
      </c>
      <c r="E18" s="80" t="s">
        <v>269</v>
      </c>
      <c r="F18" s="81">
        <v>15400</v>
      </c>
    </row>
    <row r="19" spans="1:6" s="75" customFormat="1" ht="17.25">
      <c r="A19" s="79">
        <v>45680</v>
      </c>
      <c r="B19" s="80" t="s">
        <v>272</v>
      </c>
      <c r="C19" s="80" t="s">
        <v>273</v>
      </c>
      <c r="D19" s="80" t="s">
        <v>274</v>
      </c>
      <c r="E19" s="80" t="s">
        <v>232</v>
      </c>
      <c r="F19" s="81">
        <v>85400</v>
      </c>
    </row>
    <row r="20" spans="1:6" s="75" customFormat="1" ht="17.25">
      <c r="A20" s="79">
        <v>45680</v>
      </c>
      <c r="B20" s="80" t="s">
        <v>272</v>
      </c>
      <c r="C20" s="80" t="s">
        <v>275</v>
      </c>
      <c r="D20" s="80" t="s">
        <v>276</v>
      </c>
      <c r="E20" s="80" t="s">
        <v>232</v>
      </c>
      <c r="F20" s="81">
        <v>35000</v>
      </c>
    </row>
    <row r="21" spans="1:6" s="75" customFormat="1" ht="17.25">
      <c r="A21" s="79">
        <v>45682</v>
      </c>
      <c r="B21" s="80" t="s">
        <v>237</v>
      </c>
      <c r="C21" s="80" t="s">
        <v>277</v>
      </c>
      <c r="D21" s="80" t="s">
        <v>278</v>
      </c>
      <c r="E21" s="80" t="s">
        <v>279</v>
      </c>
      <c r="F21" s="81">
        <v>100000</v>
      </c>
    </row>
    <row r="22" spans="1:6" s="75" customFormat="1" ht="18" thickBot="1">
      <c r="A22" s="82">
        <v>45682</v>
      </c>
      <c r="B22" s="83" t="s">
        <v>256</v>
      </c>
      <c r="C22" s="83" t="s">
        <v>280</v>
      </c>
      <c r="D22" s="83" t="s">
        <v>281</v>
      </c>
      <c r="E22" s="83" t="s">
        <v>279</v>
      </c>
      <c r="F22" s="84">
        <v>100000</v>
      </c>
    </row>
    <row r="23" spans="1:6" s="75" customFormat="1" ht="17.25">
      <c r="A23" s="76">
        <v>45693</v>
      </c>
      <c r="B23" s="77" t="s">
        <v>282</v>
      </c>
      <c r="C23" s="77" t="s">
        <v>283</v>
      </c>
      <c r="D23" s="77" t="s">
        <v>284</v>
      </c>
      <c r="E23" s="77" t="s">
        <v>285</v>
      </c>
      <c r="F23" s="78">
        <v>550000</v>
      </c>
    </row>
    <row r="24" spans="1:6" s="75" customFormat="1" ht="17.25">
      <c r="A24" s="79">
        <v>45693</v>
      </c>
      <c r="B24" s="80" t="s">
        <v>282</v>
      </c>
      <c r="C24" s="80" t="s">
        <v>286</v>
      </c>
      <c r="D24" s="80" t="s">
        <v>284</v>
      </c>
      <c r="E24" s="80" t="s">
        <v>285</v>
      </c>
      <c r="F24" s="81">
        <v>550000</v>
      </c>
    </row>
    <row r="25" spans="1:6" s="75" customFormat="1" ht="17.25">
      <c r="A25" s="79">
        <v>45693</v>
      </c>
      <c r="B25" s="80" t="s">
        <v>237</v>
      </c>
      <c r="C25" s="80" t="s">
        <v>230</v>
      </c>
      <c r="D25" s="80" t="s">
        <v>287</v>
      </c>
      <c r="E25" s="80" t="s">
        <v>285</v>
      </c>
      <c r="F25" s="81">
        <v>550000</v>
      </c>
    </row>
    <row r="26" spans="1:6" s="75" customFormat="1" ht="17.25">
      <c r="A26" s="79">
        <v>45693</v>
      </c>
      <c r="B26" s="80" t="s">
        <v>237</v>
      </c>
      <c r="C26" s="80" t="s">
        <v>234</v>
      </c>
      <c r="D26" s="80" t="s">
        <v>288</v>
      </c>
      <c r="E26" s="80" t="s">
        <v>232</v>
      </c>
      <c r="F26" s="81">
        <v>550000</v>
      </c>
    </row>
    <row r="27" spans="1:6" s="75" customFormat="1" ht="17.25">
      <c r="A27" s="79">
        <v>45695</v>
      </c>
      <c r="B27" s="80" t="s">
        <v>272</v>
      </c>
      <c r="C27" s="80" t="s">
        <v>289</v>
      </c>
      <c r="D27" s="80" t="s">
        <v>290</v>
      </c>
      <c r="E27" s="80" t="s">
        <v>232</v>
      </c>
      <c r="F27" s="81">
        <v>200000</v>
      </c>
    </row>
    <row r="28" spans="1:6" s="75" customFormat="1" ht="17.25">
      <c r="A28" s="79">
        <v>45695</v>
      </c>
      <c r="B28" s="80" t="s">
        <v>272</v>
      </c>
      <c r="C28" s="80" t="s">
        <v>238</v>
      </c>
      <c r="D28" s="80" t="s">
        <v>291</v>
      </c>
      <c r="E28" s="80" t="s">
        <v>292</v>
      </c>
      <c r="F28" s="81">
        <v>600000</v>
      </c>
    </row>
    <row r="29" spans="1:6" s="75" customFormat="1" ht="17.25">
      <c r="A29" s="79">
        <v>45695</v>
      </c>
      <c r="B29" s="80" t="s">
        <v>272</v>
      </c>
      <c r="C29" s="80" t="s">
        <v>242</v>
      </c>
      <c r="D29" s="80" t="s">
        <v>239</v>
      </c>
      <c r="E29" s="80" t="s">
        <v>240</v>
      </c>
      <c r="F29" s="81">
        <v>60000</v>
      </c>
    </row>
    <row r="30" spans="1:6" s="75" customFormat="1" ht="17.25">
      <c r="A30" s="79">
        <v>45695</v>
      </c>
      <c r="B30" s="80" t="s">
        <v>272</v>
      </c>
      <c r="C30" s="80" t="s">
        <v>243</v>
      </c>
      <c r="D30" s="80" t="s">
        <v>239</v>
      </c>
      <c r="E30" s="80" t="s">
        <v>240</v>
      </c>
      <c r="F30" s="81">
        <v>45300</v>
      </c>
    </row>
    <row r="31" spans="1:6" s="75" customFormat="1" ht="17.25">
      <c r="A31" s="79">
        <v>45698</v>
      </c>
      <c r="B31" s="80" t="s">
        <v>260</v>
      </c>
      <c r="C31" s="80" t="s">
        <v>251</v>
      </c>
      <c r="D31" s="80" t="s">
        <v>247</v>
      </c>
      <c r="E31" s="80" t="s">
        <v>248</v>
      </c>
      <c r="F31" s="81">
        <v>45000</v>
      </c>
    </row>
    <row r="32" spans="1:6" s="75" customFormat="1" ht="17.25">
      <c r="A32" s="79">
        <v>45698</v>
      </c>
      <c r="B32" s="80" t="s">
        <v>260</v>
      </c>
      <c r="C32" s="80" t="s">
        <v>254</v>
      </c>
      <c r="D32" s="80" t="s">
        <v>252</v>
      </c>
      <c r="E32" s="80" t="s">
        <v>253</v>
      </c>
      <c r="F32" s="81">
        <v>42000</v>
      </c>
    </row>
    <row r="33" spans="1:6" s="75" customFormat="1" ht="17.25">
      <c r="A33" s="79">
        <v>45699</v>
      </c>
      <c r="B33" s="80" t="s">
        <v>272</v>
      </c>
      <c r="C33" s="80" t="s">
        <v>257</v>
      </c>
      <c r="D33" s="80" t="s">
        <v>239</v>
      </c>
      <c r="E33" s="80" t="s">
        <v>240</v>
      </c>
      <c r="F33" s="81">
        <v>60000</v>
      </c>
    </row>
    <row r="34" spans="1:6" s="75" customFormat="1" ht="17.25">
      <c r="A34" s="79">
        <v>45699</v>
      </c>
      <c r="B34" s="80" t="s">
        <v>272</v>
      </c>
      <c r="C34" s="80" t="s">
        <v>261</v>
      </c>
      <c r="D34" s="80" t="s">
        <v>239</v>
      </c>
      <c r="E34" s="80" t="s">
        <v>240</v>
      </c>
      <c r="F34" s="81">
        <v>23000</v>
      </c>
    </row>
    <row r="35" spans="1:6" s="75" customFormat="1" ht="17.25">
      <c r="A35" s="79">
        <v>45701</v>
      </c>
      <c r="B35" s="80" t="s">
        <v>241</v>
      </c>
      <c r="C35" s="80" t="s">
        <v>268</v>
      </c>
      <c r="D35" s="80" t="s">
        <v>271</v>
      </c>
      <c r="E35" s="80" t="s">
        <v>269</v>
      </c>
      <c r="F35" s="81">
        <v>59000</v>
      </c>
    </row>
    <row r="36" spans="1:6" s="75" customFormat="1" ht="17.25">
      <c r="A36" s="79">
        <v>45701</v>
      </c>
      <c r="B36" s="80" t="s">
        <v>241</v>
      </c>
      <c r="C36" s="80" t="s">
        <v>270</v>
      </c>
      <c r="D36" s="80" t="s">
        <v>274</v>
      </c>
      <c r="E36" s="80" t="s">
        <v>269</v>
      </c>
      <c r="F36" s="81">
        <v>59000</v>
      </c>
    </row>
    <row r="37" spans="1:6" s="75" customFormat="1" ht="17.25">
      <c r="A37" s="79">
        <v>45701</v>
      </c>
      <c r="B37" s="80" t="s">
        <v>241</v>
      </c>
      <c r="C37" s="80" t="s">
        <v>273</v>
      </c>
      <c r="D37" s="80" t="s">
        <v>276</v>
      </c>
      <c r="E37" s="80" t="s">
        <v>269</v>
      </c>
      <c r="F37" s="81">
        <v>51200</v>
      </c>
    </row>
    <row r="38" spans="1:6" s="75" customFormat="1" ht="17.25">
      <c r="A38" s="79">
        <v>45701</v>
      </c>
      <c r="B38" s="80" t="s">
        <v>241</v>
      </c>
      <c r="C38" s="80" t="s">
        <v>275</v>
      </c>
      <c r="D38" s="80" t="s">
        <v>274</v>
      </c>
      <c r="E38" s="80" t="s">
        <v>269</v>
      </c>
      <c r="F38" s="81">
        <v>34000</v>
      </c>
    </row>
    <row r="39" spans="1:6" s="75" customFormat="1" ht="17.25">
      <c r="A39" s="79">
        <v>45708</v>
      </c>
      <c r="B39" s="80" t="s">
        <v>237</v>
      </c>
      <c r="C39" s="80" t="s">
        <v>286</v>
      </c>
      <c r="D39" s="80" t="s">
        <v>293</v>
      </c>
      <c r="E39" s="80" t="s">
        <v>232</v>
      </c>
      <c r="F39" s="81">
        <v>120000</v>
      </c>
    </row>
    <row r="40" spans="1:6" s="75" customFormat="1" ht="17.25">
      <c r="A40" s="79">
        <v>45713</v>
      </c>
      <c r="B40" s="80" t="s">
        <v>241</v>
      </c>
      <c r="C40" s="80" t="s">
        <v>230</v>
      </c>
      <c r="D40" s="80" t="s">
        <v>294</v>
      </c>
      <c r="E40" s="80" t="s">
        <v>292</v>
      </c>
      <c r="F40" s="81">
        <v>250000</v>
      </c>
    </row>
    <row r="41" spans="1:6" s="75" customFormat="1" ht="18" thickBot="1">
      <c r="A41" s="82">
        <v>45713</v>
      </c>
      <c r="B41" s="83" t="s">
        <v>241</v>
      </c>
      <c r="C41" s="83" t="s">
        <v>295</v>
      </c>
      <c r="D41" s="83" t="s">
        <v>244</v>
      </c>
      <c r="E41" s="83" t="s">
        <v>232</v>
      </c>
      <c r="F41" s="84">
        <v>250000</v>
      </c>
    </row>
    <row r="42" spans="1:6" s="75" customFormat="1" ht="17.25">
      <c r="A42" s="76">
        <v>45719</v>
      </c>
      <c r="B42" s="77" t="s">
        <v>260</v>
      </c>
      <c r="C42" s="77" t="s">
        <v>296</v>
      </c>
      <c r="D42" s="80" t="s">
        <v>247</v>
      </c>
      <c r="E42" s="77" t="s">
        <v>248</v>
      </c>
      <c r="F42" s="78">
        <v>292600</v>
      </c>
    </row>
    <row r="43" spans="1:6" s="75" customFormat="1" ht="17.25">
      <c r="A43" s="79">
        <v>45719</v>
      </c>
      <c r="B43" s="80" t="s">
        <v>260</v>
      </c>
      <c r="C43" s="80" t="s">
        <v>297</v>
      </c>
      <c r="D43" s="80" t="s">
        <v>250</v>
      </c>
      <c r="E43" s="80" t="s">
        <v>248</v>
      </c>
      <c r="F43" s="81">
        <v>292600</v>
      </c>
    </row>
    <row r="44" spans="1:6" s="75" customFormat="1" ht="17.25">
      <c r="A44" s="79">
        <v>45719</v>
      </c>
      <c r="B44" s="80" t="s">
        <v>260</v>
      </c>
      <c r="C44" s="80" t="s">
        <v>298</v>
      </c>
      <c r="D44" s="80" t="s">
        <v>262</v>
      </c>
      <c r="E44" s="80" t="s">
        <v>253</v>
      </c>
      <c r="F44" s="81">
        <v>292600</v>
      </c>
    </row>
    <row r="45" spans="1:6" s="75" customFormat="1" ht="17.25">
      <c r="A45" s="79">
        <v>45719</v>
      </c>
      <c r="B45" s="80" t="s">
        <v>260</v>
      </c>
      <c r="C45" s="80" t="s">
        <v>299</v>
      </c>
      <c r="D45" s="80" t="s">
        <v>300</v>
      </c>
      <c r="E45" s="80" t="s">
        <v>301</v>
      </c>
      <c r="F45" s="81">
        <v>292600</v>
      </c>
    </row>
    <row r="46" spans="1:6" s="75" customFormat="1" ht="17.25">
      <c r="A46" s="79">
        <v>45721</v>
      </c>
      <c r="B46" s="80" t="s">
        <v>237</v>
      </c>
      <c r="C46" s="80" t="s">
        <v>302</v>
      </c>
      <c r="D46" s="80" t="s">
        <v>303</v>
      </c>
      <c r="E46" s="80" t="s">
        <v>259</v>
      </c>
      <c r="F46" s="81">
        <v>46000</v>
      </c>
    </row>
    <row r="47" spans="1:6" s="75" customFormat="1" ht="17.25">
      <c r="A47" s="79">
        <v>45721</v>
      </c>
      <c r="B47" s="80" t="s">
        <v>237</v>
      </c>
      <c r="C47" s="80" t="s">
        <v>304</v>
      </c>
      <c r="D47" s="80" t="s">
        <v>239</v>
      </c>
      <c r="E47" s="80" t="s">
        <v>240</v>
      </c>
      <c r="F47" s="81">
        <v>46000</v>
      </c>
    </row>
    <row r="48" spans="1:6" s="75" customFormat="1" ht="17.25">
      <c r="A48" s="79">
        <v>45721</v>
      </c>
      <c r="B48" s="80" t="s">
        <v>256</v>
      </c>
      <c r="C48" s="80" t="s">
        <v>257</v>
      </c>
      <c r="D48" s="80" t="s">
        <v>305</v>
      </c>
      <c r="E48" s="80" t="s">
        <v>253</v>
      </c>
      <c r="F48" s="81">
        <v>46000</v>
      </c>
    </row>
    <row r="49" spans="1:6" s="75" customFormat="1" ht="17.25">
      <c r="A49" s="79">
        <v>45721</v>
      </c>
      <c r="B49" s="80" t="s">
        <v>256</v>
      </c>
      <c r="C49" s="80" t="s">
        <v>261</v>
      </c>
      <c r="D49" s="80" t="s">
        <v>306</v>
      </c>
      <c r="E49" s="80" t="s">
        <v>292</v>
      </c>
      <c r="F49" s="81">
        <v>67000</v>
      </c>
    </row>
    <row r="50" spans="1:6" s="75" customFormat="1" ht="17.25">
      <c r="A50" s="79">
        <v>45726</v>
      </c>
      <c r="B50" s="80" t="s">
        <v>263</v>
      </c>
      <c r="C50" s="80" t="s">
        <v>264</v>
      </c>
      <c r="D50" s="80" t="s">
        <v>239</v>
      </c>
      <c r="E50" s="80" t="s">
        <v>240</v>
      </c>
      <c r="F50" s="81">
        <v>83400</v>
      </c>
    </row>
    <row r="51" spans="1:6" s="75" customFormat="1" ht="17.25">
      <c r="A51" s="79">
        <v>45726</v>
      </c>
      <c r="B51" s="80" t="s">
        <v>263</v>
      </c>
      <c r="C51" s="80" t="s">
        <v>267</v>
      </c>
      <c r="D51" s="80" t="s">
        <v>239</v>
      </c>
      <c r="E51" s="80" t="s">
        <v>240</v>
      </c>
      <c r="F51" s="81">
        <v>23400</v>
      </c>
    </row>
    <row r="52" spans="1:6" s="75" customFormat="1" ht="17.25">
      <c r="A52" s="79">
        <v>45726</v>
      </c>
      <c r="B52" s="80" t="s">
        <v>229</v>
      </c>
      <c r="C52" s="80" t="s">
        <v>268</v>
      </c>
      <c r="D52" s="80" t="s">
        <v>307</v>
      </c>
      <c r="E52" s="80" t="s">
        <v>232</v>
      </c>
      <c r="F52" s="81">
        <v>83400</v>
      </c>
    </row>
    <row r="53" spans="1:6" s="75" customFormat="1" ht="17.25">
      <c r="A53" s="79">
        <v>45726</v>
      </c>
      <c r="B53" s="80" t="s">
        <v>229</v>
      </c>
      <c r="C53" s="80" t="s">
        <v>270</v>
      </c>
      <c r="D53" s="80" t="s">
        <v>308</v>
      </c>
      <c r="E53" s="80" t="s">
        <v>232</v>
      </c>
      <c r="F53" s="81">
        <v>53400</v>
      </c>
    </row>
    <row r="54" spans="1:6" s="75" customFormat="1" ht="17.25">
      <c r="A54" s="79">
        <v>45728</v>
      </c>
      <c r="B54" s="80" t="s">
        <v>260</v>
      </c>
      <c r="C54" s="80" t="s">
        <v>273</v>
      </c>
      <c r="D54" s="80" t="s">
        <v>294</v>
      </c>
      <c r="E54" s="80" t="s">
        <v>292</v>
      </c>
      <c r="F54" s="81">
        <v>157500</v>
      </c>
    </row>
    <row r="55" spans="1:6" s="75" customFormat="1" ht="17.25">
      <c r="A55" s="79">
        <v>45728</v>
      </c>
      <c r="B55" s="80" t="s">
        <v>260</v>
      </c>
      <c r="C55" s="80" t="s">
        <v>275</v>
      </c>
      <c r="D55" s="80" t="s">
        <v>239</v>
      </c>
      <c r="E55" s="80" t="s">
        <v>240</v>
      </c>
      <c r="F55" s="81">
        <v>157500</v>
      </c>
    </row>
    <row r="56" spans="1:6" s="75" customFormat="1" ht="17.25">
      <c r="A56" s="79">
        <v>45728</v>
      </c>
      <c r="B56" s="80" t="s">
        <v>260</v>
      </c>
      <c r="C56" s="80" t="s">
        <v>277</v>
      </c>
      <c r="D56" s="80" t="s">
        <v>239</v>
      </c>
      <c r="E56" s="80" t="s">
        <v>240</v>
      </c>
      <c r="F56" s="81">
        <v>157500</v>
      </c>
    </row>
    <row r="57" spans="1:6" s="75" customFormat="1" ht="17.25">
      <c r="A57" s="79">
        <v>45728</v>
      </c>
      <c r="B57" s="80" t="s">
        <v>260</v>
      </c>
      <c r="C57" s="80" t="s">
        <v>280</v>
      </c>
      <c r="D57" s="80" t="s">
        <v>309</v>
      </c>
      <c r="E57" s="80" t="s">
        <v>232</v>
      </c>
      <c r="F57" s="81">
        <v>157500</v>
      </c>
    </row>
    <row r="58" spans="1:6" s="75" customFormat="1" ht="17.25">
      <c r="A58" s="79">
        <v>45731</v>
      </c>
      <c r="B58" s="80" t="s">
        <v>241</v>
      </c>
      <c r="C58" s="80" t="s">
        <v>283</v>
      </c>
      <c r="D58" s="80" t="s">
        <v>247</v>
      </c>
      <c r="E58" s="80" t="s">
        <v>248</v>
      </c>
      <c r="F58" s="81">
        <v>44300</v>
      </c>
    </row>
    <row r="59" spans="1:6" s="75" customFormat="1" ht="17.25">
      <c r="A59" s="79">
        <v>45731</v>
      </c>
      <c r="B59" s="80" t="s">
        <v>241</v>
      </c>
      <c r="C59" s="80" t="s">
        <v>286</v>
      </c>
      <c r="D59" s="80" t="s">
        <v>250</v>
      </c>
      <c r="E59" s="80" t="s">
        <v>248</v>
      </c>
      <c r="F59" s="81">
        <v>10000</v>
      </c>
    </row>
    <row r="60" spans="1:6" s="75" customFormat="1" ht="17.25">
      <c r="A60" s="79">
        <v>45731</v>
      </c>
      <c r="B60" s="80" t="s">
        <v>241</v>
      </c>
      <c r="C60" s="80" t="s">
        <v>230</v>
      </c>
      <c r="D60" s="80" t="s">
        <v>262</v>
      </c>
      <c r="E60" s="80" t="s">
        <v>253</v>
      </c>
      <c r="F60" s="81">
        <v>50000</v>
      </c>
    </row>
    <row r="61" spans="1:6" s="75" customFormat="1" ht="17.25">
      <c r="A61" s="79">
        <v>45731</v>
      </c>
      <c r="B61" s="80" t="s">
        <v>241</v>
      </c>
      <c r="C61" s="80" t="s">
        <v>234</v>
      </c>
      <c r="D61" s="80" t="s">
        <v>271</v>
      </c>
      <c r="E61" s="80" t="s">
        <v>269</v>
      </c>
      <c r="F61" s="81">
        <v>44300</v>
      </c>
    </row>
    <row r="62" spans="1:6" s="75" customFormat="1" ht="17.25">
      <c r="A62" s="79">
        <v>45736</v>
      </c>
      <c r="B62" s="80" t="s">
        <v>272</v>
      </c>
      <c r="C62" s="80" t="s">
        <v>289</v>
      </c>
      <c r="D62" s="80" t="s">
        <v>274</v>
      </c>
      <c r="E62" s="80" t="s">
        <v>310</v>
      </c>
      <c r="F62" s="81">
        <v>250000</v>
      </c>
    </row>
    <row r="63" spans="1:6" s="75" customFormat="1" ht="17.25">
      <c r="A63" s="79">
        <v>45736</v>
      </c>
      <c r="B63" s="80" t="s">
        <v>272</v>
      </c>
      <c r="C63" s="80" t="s">
        <v>238</v>
      </c>
      <c r="D63" s="80" t="s">
        <v>311</v>
      </c>
      <c r="E63" s="80" t="s">
        <v>310</v>
      </c>
      <c r="F63" s="81">
        <v>70000</v>
      </c>
    </row>
    <row r="64" spans="1:6" s="75" customFormat="1" ht="17.25">
      <c r="A64" s="79">
        <v>45736</v>
      </c>
      <c r="B64" s="80" t="s">
        <v>312</v>
      </c>
      <c r="C64" s="80" t="s">
        <v>242</v>
      </c>
      <c r="D64" s="80" t="s">
        <v>313</v>
      </c>
      <c r="E64" s="80" t="s">
        <v>310</v>
      </c>
      <c r="F64" s="81">
        <v>120000</v>
      </c>
    </row>
    <row r="65" spans="1:6" s="75" customFormat="1" ht="18" thickBot="1">
      <c r="A65" s="82">
        <v>45736</v>
      </c>
      <c r="B65" s="83" t="s">
        <v>312</v>
      </c>
      <c r="C65" s="83" t="s">
        <v>243</v>
      </c>
      <c r="D65" s="83" t="s">
        <v>314</v>
      </c>
      <c r="E65" s="83" t="s">
        <v>310</v>
      </c>
      <c r="F65" s="84">
        <v>40000</v>
      </c>
    </row>
    <row r="66" spans="1:6" s="75" customFormat="1" ht="17.25">
      <c r="A66" s="76">
        <v>45749</v>
      </c>
      <c r="B66" s="77" t="s">
        <v>237</v>
      </c>
      <c r="C66" s="77" t="s">
        <v>246</v>
      </c>
      <c r="D66" s="77" t="s">
        <v>315</v>
      </c>
      <c r="E66" s="77" t="s">
        <v>285</v>
      </c>
      <c r="F66" s="78">
        <v>3000000</v>
      </c>
    </row>
    <row r="67" spans="1:6" ht="17.25">
      <c r="A67" s="79">
        <v>45749</v>
      </c>
      <c r="B67" s="80" t="s">
        <v>237</v>
      </c>
      <c r="C67" s="80" t="s">
        <v>249</v>
      </c>
      <c r="D67" s="80" t="s">
        <v>315</v>
      </c>
      <c r="E67" s="80" t="s">
        <v>285</v>
      </c>
      <c r="F67" s="81">
        <v>3000000</v>
      </c>
    </row>
    <row r="68" spans="1:6" ht="17.25">
      <c r="A68" s="79">
        <v>45749</v>
      </c>
      <c r="B68" s="80" t="s">
        <v>229</v>
      </c>
      <c r="C68" s="80" t="s">
        <v>251</v>
      </c>
      <c r="D68" s="80" t="s">
        <v>315</v>
      </c>
      <c r="E68" s="80" t="s">
        <v>285</v>
      </c>
      <c r="F68" s="81">
        <v>3000000</v>
      </c>
    </row>
    <row r="69" spans="1:6" ht="17.25">
      <c r="A69" s="79">
        <v>45749</v>
      </c>
      <c r="B69" s="80" t="s">
        <v>237</v>
      </c>
      <c r="C69" s="80" t="s">
        <v>254</v>
      </c>
      <c r="D69" s="80" t="s">
        <v>316</v>
      </c>
      <c r="E69" s="80" t="s">
        <v>259</v>
      </c>
      <c r="F69" s="81">
        <v>3000000</v>
      </c>
    </row>
    <row r="70" spans="1:6" ht="17.25">
      <c r="A70" s="79">
        <v>45754</v>
      </c>
      <c r="B70" s="80" t="s">
        <v>312</v>
      </c>
      <c r="C70" s="80" t="s">
        <v>257</v>
      </c>
      <c r="D70" s="80" t="s">
        <v>317</v>
      </c>
      <c r="E70" s="80" t="s">
        <v>285</v>
      </c>
      <c r="F70" s="81">
        <v>137000</v>
      </c>
    </row>
    <row r="71" spans="1:6" ht="17.25">
      <c r="A71" s="79">
        <v>45754</v>
      </c>
      <c r="B71" s="80" t="s">
        <v>260</v>
      </c>
      <c r="C71" s="80" t="s">
        <v>261</v>
      </c>
      <c r="D71" s="80" t="s">
        <v>318</v>
      </c>
      <c r="E71" s="80" t="s">
        <v>285</v>
      </c>
      <c r="F71" s="81">
        <v>137000</v>
      </c>
    </row>
    <row r="72" spans="1:6" ht="17.25">
      <c r="A72" s="79">
        <v>45754</v>
      </c>
      <c r="B72" s="80" t="s">
        <v>312</v>
      </c>
      <c r="C72" s="80" t="s">
        <v>264</v>
      </c>
      <c r="D72" s="80" t="s">
        <v>319</v>
      </c>
      <c r="E72" s="80" t="s">
        <v>285</v>
      </c>
      <c r="F72" s="81">
        <v>137000</v>
      </c>
    </row>
    <row r="73" spans="1:6" ht="17.25">
      <c r="A73" s="79">
        <v>45754</v>
      </c>
      <c r="B73" s="80" t="s">
        <v>260</v>
      </c>
      <c r="C73" s="80" t="s">
        <v>320</v>
      </c>
      <c r="D73" s="80" t="s">
        <v>321</v>
      </c>
      <c r="E73" s="80" t="s">
        <v>285</v>
      </c>
      <c r="F73" s="81">
        <v>137000</v>
      </c>
    </row>
    <row r="74" spans="1:6" ht="17.25">
      <c r="A74" s="79">
        <v>45759</v>
      </c>
      <c r="B74" s="80" t="s">
        <v>312</v>
      </c>
      <c r="C74" s="80" t="s">
        <v>295</v>
      </c>
      <c r="D74" s="80" t="s">
        <v>300</v>
      </c>
      <c r="E74" s="80" t="s">
        <v>322</v>
      </c>
      <c r="F74" s="81">
        <v>12000</v>
      </c>
    </row>
    <row r="75" spans="1:6" ht="17.25">
      <c r="A75" s="79">
        <v>45759</v>
      </c>
      <c r="B75" s="80" t="s">
        <v>260</v>
      </c>
      <c r="C75" s="80" t="s">
        <v>296</v>
      </c>
      <c r="D75" s="80" t="s">
        <v>323</v>
      </c>
      <c r="E75" s="80" t="s">
        <v>322</v>
      </c>
      <c r="F75" s="81">
        <v>12000</v>
      </c>
    </row>
    <row r="76" spans="1:6" ht="17.25">
      <c r="A76" s="79">
        <v>45759</v>
      </c>
      <c r="B76" s="80" t="s">
        <v>260</v>
      </c>
      <c r="C76" s="80" t="s">
        <v>297</v>
      </c>
      <c r="D76" s="80" t="s">
        <v>323</v>
      </c>
      <c r="E76" s="80" t="s">
        <v>322</v>
      </c>
      <c r="F76" s="81">
        <v>12000</v>
      </c>
    </row>
    <row r="77" spans="1:6" ht="17.25">
      <c r="A77" s="79">
        <v>45759</v>
      </c>
      <c r="B77" s="80" t="s">
        <v>260</v>
      </c>
      <c r="C77" s="80" t="s">
        <v>298</v>
      </c>
      <c r="D77" s="80" t="s">
        <v>323</v>
      </c>
      <c r="E77" s="80" t="s">
        <v>322</v>
      </c>
      <c r="F77" s="81">
        <v>12000</v>
      </c>
    </row>
    <row r="78" spans="1:6" ht="17.25">
      <c r="A78" s="79">
        <v>45764</v>
      </c>
      <c r="B78" s="80" t="s">
        <v>241</v>
      </c>
      <c r="C78" s="80" t="s">
        <v>299</v>
      </c>
      <c r="D78" s="80" t="s">
        <v>324</v>
      </c>
      <c r="E78" s="80" t="s">
        <v>301</v>
      </c>
      <c r="F78" s="81">
        <v>74000</v>
      </c>
    </row>
    <row r="79" spans="1:6" ht="17.25">
      <c r="A79" s="79">
        <v>45764</v>
      </c>
      <c r="B79" s="80" t="s">
        <v>312</v>
      </c>
      <c r="C79" s="80" t="s">
        <v>302</v>
      </c>
      <c r="D79" s="80" t="s">
        <v>325</v>
      </c>
      <c r="E79" s="80" t="s">
        <v>259</v>
      </c>
      <c r="F79" s="81">
        <v>174000</v>
      </c>
    </row>
    <row r="80" spans="1:6" ht="17.25">
      <c r="A80" s="79">
        <v>45764</v>
      </c>
      <c r="B80" s="80" t="s">
        <v>241</v>
      </c>
      <c r="C80" s="80" t="s">
        <v>304</v>
      </c>
      <c r="D80" s="80" t="s">
        <v>324</v>
      </c>
      <c r="E80" s="80" t="s">
        <v>301</v>
      </c>
      <c r="F80" s="81">
        <v>474000</v>
      </c>
    </row>
    <row r="81" spans="1:6" ht="17.25">
      <c r="A81" s="79">
        <v>45764</v>
      </c>
      <c r="B81" s="80" t="s">
        <v>241</v>
      </c>
      <c r="C81" s="80" t="s">
        <v>286</v>
      </c>
      <c r="D81" s="80" t="s">
        <v>324</v>
      </c>
      <c r="E81" s="80" t="s">
        <v>301</v>
      </c>
      <c r="F81" s="81">
        <v>14000</v>
      </c>
    </row>
    <row r="82" spans="1:6" ht="17.25">
      <c r="A82" s="79">
        <v>45767</v>
      </c>
      <c r="B82" s="80" t="s">
        <v>256</v>
      </c>
      <c r="C82" s="80" t="s">
        <v>230</v>
      </c>
      <c r="D82" s="80" t="s">
        <v>326</v>
      </c>
      <c r="E82" s="80" t="s">
        <v>301</v>
      </c>
      <c r="F82" s="81">
        <v>20000</v>
      </c>
    </row>
    <row r="83" spans="1:6" ht="17.25">
      <c r="A83" s="79">
        <v>45767</v>
      </c>
      <c r="B83" s="80" t="s">
        <v>260</v>
      </c>
      <c r="C83" s="80" t="s">
        <v>234</v>
      </c>
      <c r="D83" s="80" t="s">
        <v>323</v>
      </c>
      <c r="E83" s="80" t="s">
        <v>301</v>
      </c>
      <c r="F83" s="81">
        <v>450000</v>
      </c>
    </row>
    <row r="84" spans="1:6" ht="17.25">
      <c r="A84" s="79">
        <v>45767</v>
      </c>
      <c r="B84" s="80" t="s">
        <v>260</v>
      </c>
      <c r="C84" s="80" t="s">
        <v>289</v>
      </c>
      <c r="D84" s="80" t="s">
        <v>323</v>
      </c>
      <c r="E84" s="80" t="s">
        <v>301</v>
      </c>
      <c r="F84" s="81">
        <v>20000</v>
      </c>
    </row>
    <row r="85" spans="1:6" ht="17.25">
      <c r="A85" s="79">
        <v>45767</v>
      </c>
      <c r="B85" s="80" t="s">
        <v>260</v>
      </c>
      <c r="C85" s="80" t="s">
        <v>238</v>
      </c>
      <c r="D85" s="80" t="s">
        <v>327</v>
      </c>
      <c r="E85" s="80" t="s">
        <v>328</v>
      </c>
      <c r="F85" s="81">
        <v>30000</v>
      </c>
    </row>
    <row r="86" spans="1:6" ht="17.25">
      <c r="A86" s="79">
        <v>45774</v>
      </c>
      <c r="B86" s="80" t="s">
        <v>272</v>
      </c>
      <c r="C86" s="80" t="s">
        <v>242</v>
      </c>
      <c r="D86" s="80" t="s">
        <v>329</v>
      </c>
      <c r="E86" s="80" t="s">
        <v>328</v>
      </c>
      <c r="F86" s="81">
        <v>78000</v>
      </c>
    </row>
    <row r="87" spans="1:6" ht="17.25">
      <c r="A87" s="79">
        <v>45774</v>
      </c>
      <c r="B87" s="80" t="s">
        <v>272</v>
      </c>
      <c r="C87" s="80" t="s">
        <v>243</v>
      </c>
      <c r="D87" s="80" t="s">
        <v>329</v>
      </c>
      <c r="E87" s="80" t="s">
        <v>232</v>
      </c>
      <c r="F87" s="81">
        <v>78000</v>
      </c>
    </row>
    <row r="88" spans="1:6" ht="17.25">
      <c r="A88" s="79">
        <v>45774</v>
      </c>
      <c r="B88" s="80" t="s">
        <v>272</v>
      </c>
      <c r="C88" s="80" t="s">
        <v>246</v>
      </c>
      <c r="D88" s="80" t="s">
        <v>247</v>
      </c>
      <c r="E88" s="80" t="s">
        <v>248</v>
      </c>
      <c r="F88" s="81">
        <v>5000</v>
      </c>
    </row>
    <row r="89" spans="1:6" ht="18" thickBot="1">
      <c r="A89" s="82">
        <v>45774</v>
      </c>
      <c r="B89" s="83" t="s">
        <v>256</v>
      </c>
      <c r="C89" s="83" t="s">
        <v>249</v>
      </c>
      <c r="D89" s="83" t="s">
        <v>330</v>
      </c>
      <c r="E89" s="83" t="s">
        <v>248</v>
      </c>
      <c r="F89" s="84">
        <v>8000</v>
      </c>
    </row>
    <row r="90" spans="1:6" ht="17.25">
      <c r="A90" s="76">
        <v>45780</v>
      </c>
      <c r="B90" s="77" t="s">
        <v>312</v>
      </c>
      <c r="C90" s="77" t="s">
        <v>251</v>
      </c>
      <c r="D90" s="77" t="s">
        <v>331</v>
      </c>
      <c r="E90" s="77" t="s">
        <v>232</v>
      </c>
      <c r="F90" s="78">
        <v>50000</v>
      </c>
    </row>
    <row r="91" spans="1:6" ht="17.25">
      <c r="A91" s="79">
        <v>45780</v>
      </c>
      <c r="B91" s="80" t="s">
        <v>272</v>
      </c>
      <c r="C91" s="80" t="s">
        <v>254</v>
      </c>
      <c r="D91" s="80" t="s">
        <v>332</v>
      </c>
      <c r="E91" s="80" t="s">
        <v>232</v>
      </c>
      <c r="F91" s="81">
        <v>250000</v>
      </c>
    </row>
    <row r="92" spans="1:6" ht="17.25">
      <c r="A92" s="79">
        <v>45784</v>
      </c>
      <c r="B92" s="80" t="s">
        <v>237</v>
      </c>
      <c r="C92" s="80" t="s">
        <v>257</v>
      </c>
      <c r="D92" s="80" t="s">
        <v>271</v>
      </c>
      <c r="E92" s="80" t="s">
        <v>269</v>
      </c>
      <c r="F92" s="81">
        <v>45000</v>
      </c>
    </row>
    <row r="93" spans="1:6" ht="17.25">
      <c r="A93" s="79">
        <v>45784</v>
      </c>
      <c r="B93" s="80" t="s">
        <v>237</v>
      </c>
      <c r="C93" s="80" t="s">
        <v>261</v>
      </c>
      <c r="D93" s="80" t="s">
        <v>274</v>
      </c>
      <c r="E93" s="80" t="s">
        <v>269</v>
      </c>
      <c r="F93" s="81">
        <v>34000</v>
      </c>
    </row>
    <row r="94" spans="1:6" ht="17.25">
      <c r="A94" s="79">
        <v>45788</v>
      </c>
      <c r="B94" s="80" t="s">
        <v>272</v>
      </c>
      <c r="C94" s="80" t="s">
        <v>264</v>
      </c>
      <c r="D94" s="80" t="s">
        <v>276</v>
      </c>
      <c r="E94" s="80" t="s">
        <v>269</v>
      </c>
      <c r="F94" s="81">
        <v>68000</v>
      </c>
    </row>
    <row r="95" spans="1:6" ht="17.25">
      <c r="A95" s="79">
        <v>45788</v>
      </c>
      <c r="B95" s="80" t="s">
        <v>272</v>
      </c>
      <c r="C95" s="80" t="s">
        <v>267</v>
      </c>
      <c r="D95" s="80" t="s">
        <v>333</v>
      </c>
      <c r="E95" s="80" t="s">
        <v>269</v>
      </c>
      <c r="F95" s="81">
        <v>68000</v>
      </c>
    </row>
    <row r="96" spans="1:6" ht="17.25">
      <c r="A96" s="79">
        <v>45792</v>
      </c>
      <c r="B96" s="80" t="s">
        <v>260</v>
      </c>
      <c r="C96" s="80" t="s">
        <v>268</v>
      </c>
      <c r="D96" s="80" t="s">
        <v>334</v>
      </c>
      <c r="E96" s="80" t="s">
        <v>279</v>
      </c>
      <c r="F96" s="81">
        <v>80000</v>
      </c>
    </row>
    <row r="97" spans="1:6" ht="17.25">
      <c r="A97" s="79">
        <v>45792</v>
      </c>
      <c r="B97" s="80" t="s">
        <v>260</v>
      </c>
      <c r="C97" s="80" t="s">
        <v>270</v>
      </c>
      <c r="D97" s="80" t="s">
        <v>334</v>
      </c>
      <c r="E97" s="80" t="s">
        <v>279</v>
      </c>
      <c r="F97" s="81">
        <v>100000</v>
      </c>
    </row>
    <row r="98" spans="1:6" ht="17.25">
      <c r="A98" s="79">
        <v>45796</v>
      </c>
      <c r="B98" s="80" t="s">
        <v>241</v>
      </c>
      <c r="C98" s="80" t="s">
        <v>273</v>
      </c>
      <c r="D98" s="80" t="s">
        <v>335</v>
      </c>
      <c r="E98" s="80" t="s">
        <v>279</v>
      </c>
      <c r="F98" s="81">
        <v>120000</v>
      </c>
    </row>
    <row r="99" spans="1:6" ht="17.25">
      <c r="A99" s="79">
        <v>45796</v>
      </c>
      <c r="B99" s="80" t="s">
        <v>241</v>
      </c>
      <c r="C99" s="80" t="s">
        <v>275</v>
      </c>
      <c r="D99" s="80" t="s">
        <v>336</v>
      </c>
      <c r="E99" s="80" t="s">
        <v>232</v>
      </c>
      <c r="F99" s="81">
        <v>120000</v>
      </c>
    </row>
    <row r="100" spans="1:6" ht="17.25">
      <c r="A100" s="79">
        <v>45797</v>
      </c>
      <c r="B100" s="80" t="s">
        <v>260</v>
      </c>
      <c r="C100" s="80" t="s">
        <v>277</v>
      </c>
      <c r="D100" s="80" t="s">
        <v>334</v>
      </c>
      <c r="E100" s="80" t="s">
        <v>279</v>
      </c>
      <c r="F100" s="81">
        <v>45000</v>
      </c>
    </row>
    <row r="101" spans="1:6" ht="17.25">
      <c r="A101" s="79">
        <v>45797</v>
      </c>
      <c r="B101" s="80" t="s">
        <v>260</v>
      </c>
      <c r="C101" s="80" t="s">
        <v>280</v>
      </c>
      <c r="D101" s="80" t="s">
        <v>334</v>
      </c>
      <c r="E101" s="80" t="s">
        <v>279</v>
      </c>
      <c r="F101" s="81">
        <v>45000</v>
      </c>
    </row>
    <row r="102" spans="1:6" ht="17.25">
      <c r="A102" s="79">
        <v>45798</v>
      </c>
      <c r="B102" s="80" t="s">
        <v>237</v>
      </c>
      <c r="C102" s="80" t="s">
        <v>283</v>
      </c>
      <c r="D102" s="80" t="s">
        <v>337</v>
      </c>
      <c r="E102" s="80" t="s">
        <v>285</v>
      </c>
      <c r="F102" s="81">
        <v>1250000</v>
      </c>
    </row>
    <row r="103" spans="1:6" ht="17.25">
      <c r="A103" s="79">
        <v>45798</v>
      </c>
      <c r="B103" s="80" t="s">
        <v>241</v>
      </c>
      <c r="C103" s="80" t="s">
        <v>286</v>
      </c>
      <c r="D103" s="80" t="s">
        <v>338</v>
      </c>
      <c r="E103" s="80" t="s">
        <v>285</v>
      </c>
      <c r="F103" s="81">
        <v>650000</v>
      </c>
    </row>
    <row r="104" spans="1:6" ht="17.25">
      <c r="A104" s="79">
        <v>45798</v>
      </c>
      <c r="B104" s="80" t="s">
        <v>237</v>
      </c>
      <c r="C104" s="80" t="s">
        <v>230</v>
      </c>
      <c r="D104" s="80" t="s">
        <v>337</v>
      </c>
      <c r="E104" s="80" t="s">
        <v>285</v>
      </c>
      <c r="F104" s="81">
        <v>1250000</v>
      </c>
    </row>
    <row r="105" spans="1:6" ht="17.25">
      <c r="A105" s="79">
        <v>45798</v>
      </c>
      <c r="B105" s="80" t="s">
        <v>241</v>
      </c>
      <c r="C105" s="80" t="s">
        <v>234</v>
      </c>
      <c r="D105" s="80" t="s">
        <v>338</v>
      </c>
      <c r="E105" s="80" t="s">
        <v>285</v>
      </c>
      <c r="F105" s="81">
        <v>650000</v>
      </c>
    </row>
    <row r="106" spans="1:6" ht="17.25">
      <c r="A106" s="79">
        <v>45801</v>
      </c>
      <c r="B106" s="80" t="s">
        <v>245</v>
      </c>
      <c r="C106" s="80" t="s">
        <v>289</v>
      </c>
      <c r="D106" s="80" t="s">
        <v>339</v>
      </c>
      <c r="E106" s="80" t="s">
        <v>301</v>
      </c>
      <c r="F106" s="81">
        <v>12000</v>
      </c>
    </row>
    <row r="107" spans="1:6" ht="17.25">
      <c r="A107" s="79">
        <v>45801</v>
      </c>
      <c r="B107" s="80" t="s">
        <v>245</v>
      </c>
      <c r="C107" s="80" t="s">
        <v>238</v>
      </c>
      <c r="D107" s="80" t="s">
        <v>340</v>
      </c>
      <c r="E107" s="80" t="s">
        <v>240</v>
      </c>
      <c r="F107" s="81">
        <v>12000</v>
      </c>
    </row>
    <row r="108" spans="1:6" ht="17.25">
      <c r="A108" s="79">
        <v>45803</v>
      </c>
      <c r="B108" s="80" t="s">
        <v>237</v>
      </c>
      <c r="C108" s="80" t="s">
        <v>242</v>
      </c>
      <c r="D108" s="80" t="s">
        <v>341</v>
      </c>
      <c r="E108" s="80" t="s">
        <v>240</v>
      </c>
      <c r="F108" s="81">
        <v>45000</v>
      </c>
    </row>
    <row r="109" spans="1:6" ht="17.25">
      <c r="A109" s="79">
        <v>45803</v>
      </c>
      <c r="B109" s="80" t="s">
        <v>237</v>
      </c>
      <c r="C109" s="80" t="s">
        <v>243</v>
      </c>
      <c r="D109" s="80" t="s">
        <v>247</v>
      </c>
      <c r="E109" s="80" t="s">
        <v>232</v>
      </c>
      <c r="F109" s="81">
        <v>45000</v>
      </c>
    </row>
    <row r="110" spans="1:6" ht="17.25">
      <c r="A110" s="79">
        <v>45804</v>
      </c>
      <c r="B110" s="80" t="s">
        <v>237</v>
      </c>
      <c r="C110" s="80" t="s">
        <v>246</v>
      </c>
      <c r="D110" s="80" t="s">
        <v>247</v>
      </c>
      <c r="E110" s="80" t="s">
        <v>248</v>
      </c>
      <c r="F110" s="81">
        <v>55000</v>
      </c>
    </row>
    <row r="111" spans="1:6" ht="17.25">
      <c r="A111" s="79">
        <v>45804</v>
      </c>
      <c r="B111" s="80" t="s">
        <v>237</v>
      </c>
      <c r="C111" s="80" t="s">
        <v>249</v>
      </c>
      <c r="D111" s="80" t="s">
        <v>250</v>
      </c>
      <c r="E111" s="80" t="s">
        <v>248</v>
      </c>
      <c r="F111" s="81">
        <v>55000</v>
      </c>
    </row>
    <row r="112" spans="1:6" ht="17.25">
      <c r="A112" s="79">
        <v>45805</v>
      </c>
      <c r="B112" s="80" t="s">
        <v>237</v>
      </c>
      <c r="C112" s="80" t="s">
        <v>251</v>
      </c>
      <c r="D112" s="80" t="s">
        <v>262</v>
      </c>
      <c r="E112" s="80" t="s">
        <v>253</v>
      </c>
      <c r="F112" s="81">
        <v>30000</v>
      </c>
    </row>
    <row r="113" spans="1:6" ht="17.25">
      <c r="A113" s="79">
        <v>45805</v>
      </c>
      <c r="B113" s="80" t="s">
        <v>237</v>
      </c>
      <c r="C113" s="80" t="s">
        <v>254</v>
      </c>
      <c r="D113" s="80" t="s">
        <v>271</v>
      </c>
      <c r="E113" s="80" t="s">
        <v>269</v>
      </c>
      <c r="F113" s="81">
        <v>30000</v>
      </c>
    </row>
    <row r="114" spans="1:6" ht="17.25">
      <c r="A114" s="79">
        <v>45806</v>
      </c>
      <c r="B114" s="80" t="s">
        <v>260</v>
      </c>
      <c r="C114" s="80" t="s">
        <v>320</v>
      </c>
      <c r="D114" s="80" t="s">
        <v>274</v>
      </c>
      <c r="E114" s="80" t="s">
        <v>310</v>
      </c>
      <c r="F114" s="81">
        <v>350000</v>
      </c>
    </row>
    <row r="115" spans="1:6" ht="17.25">
      <c r="A115" s="79">
        <v>45806</v>
      </c>
      <c r="B115" s="80" t="s">
        <v>256</v>
      </c>
      <c r="C115" s="80" t="s">
        <v>295</v>
      </c>
      <c r="D115" s="80" t="s">
        <v>276</v>
      </c>
      <c r="E115" s="80" t="s">
        <v>310</v>
      </c>
      <c r="F115" s="81">
        <v>350000</v>
      </c>
    </row>
    <row r="116" spans="1:6" ht="17.25">
      <c r="A116" s="79">
        <v>45807</v>
      </c>
      <c r="B116" s="80" t="s">
        <v>256</v>
      </c>
      <c r="C116" s="80" t="s">
        <v>296</v>
      </c>
      <c r="D116" s="80" t="s">
        <v>342</v>
      </c>
      <c r="E116" s="80" t="s">
        <v>310</v>
      </c>
      <c r="F116" s="81">
        <v>54000</v>
      </c>
    </row>
    <row r="117" spans="1:6" ht="18" thickBot="1">
      <c r="A117" s="82">
        <v>45807</v>
      </c>
      <c r="B117" s="83" t="s">
        <v>237</v>
      </c>
      <c r="C117" s="83" t="s">
        <v>297</v>
      </c>
      <c r="D117" s="83" t="s">
        <v>343</v>
      </c>
      <c r="E117" s="83" t="s">
        <v>310</v>
      </c>
      <c r="F117" s="84">
        <v>54000</v>
      </c>
    </row>
    <row r="118" spans="1:6" ht="17.25">
      <c r="A118" s="76">
        <v>45811</v>
      </c>
      <c r="B118" s="77" t="s">
        <v>260</v>
      </c>
      <c r="C118" s="77" t="s">
        <v>298</v>
      </c>
      <c r="D118" s="77" t="s">
        <v>321</v>
      </c>
      <c r="E118" s="77" t="s">
        <v>285</v>
      </c>
      <c r="F118" s="78">
        <v>2000000</v>
      </c>
    </row>
    <row r="119" spans="1:6" ht="17.25">
      <c r="A119" s="79">
        <v>45811</v>
      </c>
      <c r="B119" s="80" t="s">
        <v>260</v>
      </c>
      <c r="C119" s="80" t="s">
        <v>299</v>
      </c>
      <c r="D119" s="80" t="s">
        <v>321</v>
      </c>
      <c r="E119" s="80" t="s">
        <v>285</v>
      </c>
      <c r="F119" s="81">
        <v>2000000</v>
      </c>
    </row>
    <row r="120" spans="1:6" ht="17.25">
      <c r="A120" s="79">
        <v>45813</v>
      </c>
      <c r="B120" s="80" t="s">
        <v>312</v>
      </c>
      <c r="C120" s="80" t="s">
        <v>302</v>
      </c>
      <c r="D120" s="80" t="s">
        <v>344</v>
      </c>
      <c r="E120" s="80" t="s">
        <v>285</v>
      </c>
      <c r="F120" s="81">
        <v>120000</v>
      </c>
    </row>
    <row r="121" spans="1:6" ht="17.25">
      <c r="A121" s="79">
        <v>45813</v>
      </c>
      <c r="B121" s="80" t="s">
        <v>312</v>
      </c>
      <c r="C121" s="80" t="s">
        <v>304</v>
      </c>
      <c r="D121" s="80" t="s">
        <v>345</v>
      </c>
      <c r="E121" s="80" t="s">
        <v>259</v>
      </c>
      <c r="F121" s="81">
        <v>120000</v>
      </c>
    </row>
    <row r="122" spans="1:6" ht="17.25">
      <c r="A122" s="79">
        <v>45816</v>
      </c>
      <c r="B122" s="80" t="s">
        <v>241</v>
      </c>
      <c r="C122" s="80" t="s">
        <v>277</v>
      </c>
      <c r="D122" s="80" t="s">
        <v>338</v>
      </c>
      <c r="E122" s="80" t="s">
        <v>285</v>
      </c>
      <c r="F122" s="81">
        <v>92000</v>
      </c>
    </row>
    <row r="123" spans="1:6" ht="17.25">
      <c r="A123" s="79">
        <v>45816</v>
      </c>
      <c r="B123" s="80" t="s">
        <v>241</v>
      </c>
      <c r="C123" s="80" t="s">
        <v>280</v>
      </c>
      <c r="D123" s="80" t="s">
        <v>338</v>
      </c>
      <c r="E123" s="80" t="s">
        <v>285</v>
      </c>
      <c r="F123" s="81">
        <v>92000</v>
      </c>
    </row>
    <row r="124" spans="1:6" ht="17.25">
      <c r="A124" s="79">
        <v>45817</v>
      </c>
      <c r="B124" s="80" t="s">
        <v>260</v>
      </c>
      <c r="C124" s="80" t="s">
        <v>283</v>
      </c>
      <c r="D124" s="80" t="s">
        <v>346</v>
      </c>
      <c r="E124" s="80" t="s">
        <v>322</v>
      </c>
      <c r="F124" s="81">
        <v>45000</v>
      </c>
    </row>
    <row r="125" spans="1:6" ht="17.25">
      <c r="A125" s="79">
        <v>45817</v>
      </c>
      <c r="B125" s="80" t="s">
        <v>260</v>
      </c>
      <c r="C125" s="80" t="s">
        <v>286</v>
      </c>
      <c r="D125" s="80" t="s">
        <v>327</v>
      </c>
      <c r="E125" s="80" t="s">
        <v>322</v>
      </c>
      <c r="F125" s="81">
        <v>45000</v>
      </c>
    </row>
    <row r="126" spans="1:6" ht="17.25">
      <c r="A126" s="79">
        <v>45821</v>
      </c>
      <c r="B126" s="80" t="s">
        <v>237</v>
      </c>
      <c r="C126" s="80" t="s">
        <v>230</v>
      </c>
      <c r="D126" s="80" t="s">
        <v>239</v>
      </c>
      <c r="E126" s="80" t="s">
        <v>240</v>
      </c>
      <c r="F126" s="81">
        <v>12000</v>
      </c>
    </row>
    <row r="127" spans="1:6" ht="17.25">
      <c r="A127" s="79">
        <v>45821</v>
      </c>
      <c r="B127" s="80" t="s">
        <v>229</v>
      </c>
      <c r="C127" s="80" t="s">
        <v>234</v>
      </c>
      <c r="D127" s="80" t="s">
        <v>239</v>
      </c>
      <c r="E127" s="80" t="s">
        <v>240</v>
      </c>
      <c r="F127" s="81">
        <v>12000</v>
      </c>
    </row>
    <row r="128" spans="1:6" ht="17.25">
      <c r="A128" s="79">
        <v>45822</v>
      </c>
      <c r="B128" s="80" t="s">
        <v>347</v>
      </c>
      <c r="C128" s="80" t="s">
        <v>289</v>
      </c>
      <c r="D128" s="80" t="s">
        <v>239</v>
      </c>
      <c r="E128" s="80" t="s">
        <v>240</v>
      </c>
      <c r="F128" s="81">
        <v>120000</v>
      </c>
    </row>
    <row r="129" spans="1:6" ht="17.25">
      <c r="A129" s="79">
        <v>45822</v>
      </c>
      <c r="B129" s="80" t="s">
        <v>347</v>
      </c>
      <c r="C129" s="80" t="s">
        <v>238</v>
      </c>
      <c r="D129" s="80" t="s">
        <v>239</v>
      </c>
      <c r="E129" s="80" t="s">
        <v>240</v>
      </c>
      <c r="F129" s="81">
        <v>120000</v>
      </c>
    </row>
    <row r="130" spans="1:6" ht="17.25">
      <c r="A130" s="79">
        <v>45823</v>
      </c>
      <c r="B130" s="80" t="s">
        <v>260</v>
      </c>
      <c r="C130" s="80" t="s">
        <v>242</v>
      </c>
      <c r="D130" s="80" t="s">
        <v>348</v>
      </c>
      <c r="E130" s="80" t="s">
        <v>232</v>
      </c>
      <c r="F130" s="81">
        <v>14000</v>
      </c>
    </row>
    <row r="131" spans="1:6" ht="17.25">
      <c r="A131" s="79">
        <v>45823</v>
      </c>
      <c r="B131" s="80" t="s">
        <v>260</v>
      </c>
      <c r="C131" s="80" t="s">
        <v>243</v>
      </c>
      <c r="D131" s="80" t="s">
        <v>247</v>
      </c>
      <c r="E131" s="80" t="s">
        <v>248</v>
      </c>
      <c r="F131" s="81">
        <v>14000</v>
      </c>
    </row>
    <row r="132" spans="1:6" ht="17.25">
      <c r="A132" s="79">
        <v>45825</v>
      </c>
      <c r="B132" s="80" t="s">
        <v>260</v>
      </c>
      <c r="C132" s="80" t="s">
        <v>246</v>
      </c>
      <c r="D132" s="80" t="s">
        <v>250</v>
      </c>
      <c r="E132" s="80" t="s">
        <v>248</v>
      </c>
      <c r="F132" s="81">
        <v>12000</v>
      </c>
    </row>
    <row r="133" spans="1:6" ht="17.25">
      <c r="A133" s="79">
        <v>45825</v>
      </c>
      <c r="B133" s="80" t="s">
        <v>260</v>
      </c>
      <c r="C133" s="80" t="s">
        <v>249</v>
      </c>
      <c r="D133" s="80" t="s">
        <v>262</v>
      </c>
      <c r="E133" s="80" t="s">
        <v>253</v>
      </c>
      <c r="F133" s="81">
        <v>12000</v>
      </c>
    </row>
    <row r="134" spans="1:6" ht="17.25">
      <c r="A134" s="79">
        <v>45826</v>
      </c>
      <c r="B134" s="80" t="s">
        <v>272</v>
      </c>
      <c r="C134" s="80" t="s">
        <v>251</v>
      </c>
      <c r="D134" s="80" t="s">
        <v>333</v>
      </c>
      <c r="E134" s="80" t="s">
        <v>269</v>
      </c>
      <c r="F134" s="81">
        <v>56000</v>
      </c>
    </row>
    <row r="135" spans="1:6" ht="17.25">
      <c r="A135" s="79">
        <v>45826</v>
      </c>
      <c r="B135" s="80" t="s">
        <v>272</v>
      </c>
      <c r="C135" s="80" t="s">
        <v>254</v>
      </c>
      <c r="D135" s="80" t="s">
        <v>349</v>
      </c>
      <c r="E135" s="80" t="s">
        <v>310</v>
      </c>
      <c r="F135" s="81">
        <v>56000</v>
      </c>
    </row>
    <row r="136" spans="1:6" ht="17.25">
      <c r="A136" s="79">
        <v>45827</v>
      </c>
      <c r="B136" s="80" t="s">
        <v>241</v>
      </c>
      <c r="C136" s="80" t="s">
        <v>257</v>
      </c>
      <c r="D136" s="80" t="s">
        <v>335</v>
      </c>
      <c r="E136" s="80" t="s">
        <v>310</v>
      </c>
      <c r="F136" s="81">
        <v>450000</v>
      </c>
    </row>
    <row r="137" spans="1:6" ht="17.25">
      <c r="A137" s="79">
        <v>45827</v>
      </c>
      <c r="B137" s="80" t="s">
        <v>241</v>
      </c>
      <c r="C137" s="80" t="s">
        <v>261</v>
      </c>
      <c r="D137" s="80" t="s">
        <v>335</v>
      </c>
      <c r="E137" s="80" t="s">
        <v>310</v>
      </c>
      <c r="F137" s="81">
        <v>450000</v>
      </c>
    </row>
    <row r="138" spans="1:6" ht="17.25">
      <c r="A138" s="79">
        <v>45828</v>
      </c>
      <c r="B138" s="80" t="s">
        <v>263</v>
      </c>
      <c r="C138" s="80" t="s">
        <v>264</v>
      </c>
      <c r="D138" s="80" t="s">
        <v>334</v>
      </c>
      <c r="E138" s="80" t="s">
        <v>310</v>
      </c>
      <c r="F138" s="81">
        <v>350000</v>
      </c>
    </row>
    <row r="139" spans="1:6" ht="17.25">
      <c r="A139" s="79">
        <v>45828</v>
      </c>
      <c r="B139" s="80" t="s">
        <v>260</v>
      </c>
      <c r="C139" s="80" t="s">
        <v>267</v>
      </c>
      <c r="D139" s="80" t="s">
        <v>321</v>
      </c>
      <c r="E139" s="80" t="s">
        <v>285</v>
      </c>
      <c r="F139" s="81">
        <v>600000</v>
      </c>
    </row>
    <row r="140" spans="1:6" ht="17.25">
      <c r="A140" s="79">
        <v>45828</v>
      </c>
      <c r="B140" s="80" t="s">
        <v>256</v>
      </c>
      <c r="C140" s="80" t="s">
        <v>268</v>
      </c>
      <c r="D140" s="80" t="s">
        <v>350</v>
      </c>
      <c r="E140" s="80" t="s">
        <v>285</v>
      </c>
      <c r="F140" s="81">
        <v>350000</v>
      </c>
    </row>
    <row r="141" spans="1:6" ht="17.25">
      <c r="A141" s="79">
        <v>45828</v>
      </c>
      <c r="B141" s="80" t="s">
        <v>256</v>
      </c>
      <c r="C141" s="80" t="s">
        <v>270</v>
      </c>
      <c r="D141" s="80" t="s">
        <v>350</v>
      </c>
      <c r="E141" s="80" t="s">
        <v>285</v>
      </c>
      <c r="F141" s="81">
        <v>600000</v>
      </c>
    </row>
    <row r="142" spans="1:6" ht="17.25">
      <c r="A142" s="79">
        <v>45829</v>
      </c>
      <c r="B142" s="80" t="s">
        <v>237</v>
      </c>
      <c r="C142" s="80" t="s">
        <v>273</v>
      </c>
      <c r="D142" s="80" t="s">
        <v>316</v>
      </c>
      <c r="E142" s="80" t="s">
        <v>259</v>
      </c>
      <c r="F142" s="81">
        <v>6900</v>
      </c>
    </row>
    <row r="143" spans="1:6" ht="17.25">
      <c r="A143" s="79">
        <v>45829</v>
      </c>
      <c r="B143" s="80" t="s">
        <v>237</v>
      </c>
      <c r="C143" s="80" t="s">
        <v>275</v>
      </c>
      <c r="D143" s="80" t="s">
        <v>337</v>
      </c>
      <c r="E143" s="80" t="s">
        <v>285</v>
      </c>
      <c r="F143" s="81">
        <v>6900</v>
      </c>
    </row>
    <row r="144" spans="1:6" ht="17.25">
      <c r="A144" s="79">
        <v>45831</v>
      </c>
      <c r="B144" s="80" t="s">
        <v>312</v>
      </c>
      <c r="C144" s="80" t="s">
        <v>277</v>
      </c>
      <c r="D144" s="80" t="s">
        <v>344</v>
      </c>
      <c r="E144" s="80" t="s">
        <v>285</v>
      </c>
      <c r="F144" s="81">
        <v>100000</v>
      </c>
    </row>
    <row r="145" spans="1:6" ht="17.25">
      <c r="A145" s="79">
        <v>45831</v>
      </c>
      <c r="B145" s="80" t="s">
        <v>312</v>
      </c>
      <c r="C145" s="80" t="s">
        <v>280</v>
      </c>
      <c r="D145" s="80" t="s">
        <v>271</v>
      </c>
      <c r="E145" s="80" t="s">
        <v>269</v>
      </c>
      <c r="F145" s="81">
        <v>145000</v>
      </c>
    </row>
    <row r="146" spans="1:6" ht="17.25">
      <c r="A146" s="79">
        <v>45831</v>
      </c>
      <c r="B146" s="80" t="s">
        <v>241</v>
      </c>
      <c r="C146" s="80" t="s">
        <v>283</v>
      </c>
      <c r="D146" s="80" t="s">
        <v>274</v>
      </c>
      <c r="E146" s="80" t="s">
        <v>269</v>
      </c>
      <c r="F146" s="81">
        <v>100000</v>
      </c>
    </row>
    <row r="147" spans="1:6" ht="17.25">
      <c r="A147" s="79">
        <v>45831</v>
      </c>
      <c r="B147" s="80" t="s">
        <v>245</v>
      </c>
      <c r="C147" s="80" t="s">
        <v>286</v>
      </c>
      <c r="D147" s="80" t="s">
        <v>276</v>
      </c>
      <c r="E147" s="80" t="s">
        <v>269</v>
      </c>
      <c r="F147" s="81">
        <v>145000</v>
      </c>
    </row>
    <row r="148" spans="1:6" ht="17.25">
      <c r="A148" s="79">
        <v>45833</v>
      </c>
      <c r="B148" s="80" t="s">
        <v>260</v>
      </c>
      <c r="C148" s="80" t="s">
        <v>320</v>
      </c>
      <c r="D148" s="80" t="s">
        <v>252</v>
      </c>
      <c r="E148" s="80" t="s">
        <v>253</v>
      </c>
      <c r="F148" s="81">
        <v>80000</v>
      </c>
    </row>
    <row r="149" spans="1:6" ht="17.25">
      <c r="A149" s="79">
        <v>45833</v>
      </c>
      <c r="B149" s="80" t="s">
        <v>312</v>
      </c>
      <c r="C149" s="80" t="s">
        <v>295</v>
      </c>
      <c r="D149" s="80" t="s">
        <v>351</v>
      </c>
      <c r="E149" s="80" t="s">
        <v>259</v>
      </c>
      <c r="F149" s="81">
        <v>450000</v>
      </c>
    </row>
    <row r="150" spans="1:6" ht="17.25">
      <c r="A150" s="79">
        <v>45833</v>
      </c>
      <c r="B150" s="80" t="s">
        <v>260</v>
      </c>
      <c r="C150" s="80" t="s">
        <v>296</v>
      </c>
      <c r="D150" s="80" t="s">
        <v>274</v>
      </c>
      <c r="E150" s="80" t="s">
        <v>269</v>
      </c>
      <c r="F150" s="81">
        <v>80000</v>
      </c>
    </row>
    <row r="151" spans="1:6" ht="17.25">
      <c r="A151" s="79">
        <v>45833</v>
      </c>
      <c r="B151" s="80" t="s">
        <v>260</v>
      </c>
      <c r="C151" s="80" t="s">
        <v>297</v>
      </c>
      <c r="D151" s="80" t="s">
        <v>276</v>
      </c>
      <c r="E151" s="80" t="s">
        <v>328</v>
      </c>
      <c r="F151" s="81">
        <v>450000</v>
      </c>
    </row>
    <row r="152" spans="1:6" ht="17.25">
      <c r="A152" s="79">
        <v>45835</v>
      </c>
      <c r="B152" s="80" t="s">
        <v>241</v>
      </c>
      <c r="C152" s="80" t="s">
        <v>298</v>
      </c>
      <c r="D152" s="80" t="s">
        <v>244</v>
      </c>
      <c r="E152" s="80" t="s">
        <v>232</v>
      </c>
      <c r="F152" s="81">
        <v>120000</v>
      </c>
    </row>
    <row r="153" spans="1:6" ht="17.25">
      <c r="A153" s="79">
        <v>45835</v>
      </c>
      <c r="B153" s="80" t="s">
        <v>229</v>
      </c>
      <c r="C153" s="80" t="s">
        <v>299</v>
      </c>
      <c r="D153" s="80" t="s">
        <v>290</v>
      </c>
      <c r="E153" s="80" t="s">
        <v>279</v>
      </c>
      <c r="F153" s="81">
        <v>240000</v>
      </c>
    </row>
    <row r="154" spans="1:6" ht="17.25">
      <c r="A154" s="79">
        <v>45835</v>
      </c>
      <c r="B154" s="80" t="s">
        <v>241</v>
      </c>
      <c r="C154" s="80" t="s">
        <v>302</v>
      </c>
      <c r="D154" s="80" t="s">
        <v>352</v>
      </c>
      <c r="E154" s="80" t="s">
        <v>285</v>
      </c>
      <c r="F154" s="81">
        <v>120000</v>
      </c>
    </row>
    <row r="155" spans="1:6" ht="17.25">
      <c r="A155" s="79">
        <v>45835</v>
      </c>
      <c r="B155" s="80" t="s">
        <v>312</v>
      </c>
      <c r="C155" s="80" t="s">
        <v>304</v>
      </c>
      <c r="D155" s="80" t="s">
        <v>353</v>
      </c>
      <c r="E155" s="80" t="s">
        <v>279</v>
      </c>
      <c r="F155" s="81">
        <v>240000</v>
      </c>
    </row>
    <row r="156" spans="1:6">
      <c r="A156" s="85"/>
      <c r="B156" s="85"/>
      <c r="C156" s="85"/>
      <c r="D156" s="85"/>
      <c r="E156" s="85"/>
      <c r="F156" s="75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3496-5321-472E-A625-7BE5B99B7A7D}">
  <dimension ref="A1:S21"/>
  <sheetViews>
    <sheetView topLeftCell="C1" workbookViewId="0">
      <selection activeCell="S16" sqref="S16"/>
    </sheetView>
  </sheetViews>
  <sheetFormatPr defaultRowHeight="16.5"/>
  <cols>
    <col min="1" max="1" width="11.125" bestFit="1" customWidth="1"/>
    <col min="4" max="15" width="5" customWidth="1"/>
    <col min="18" max="18" width="6.25" customWidth="1"/>
    <col min="19" max="19" width="10.875" bestFit="1" customWidth="1"/>
  </cols>
  <sheetData>
    <row r="1" spans="1:19" ht="38.25" customHeight="1" thickBot="1">
      <c r="A1" s="153" t="s">
        <v>38</v>
      </c>
      <c r="B1" s="153"/>
      <c r="C1" s="153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3"/>
    </row>
    <row r="2" spans="1:19" ht="18.75" customHeight="1">
      <c r="A2" s="155" t="s">
        <v>39</v>
      </c>
      <c r="B2" s="155" t="s">
        <v>40</v>
      </c>
      <c r="C2" s="156" t="s">
        <v>41</v>
      </c>
      <c r="D2" s="157" t="s">
        <v>42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9"/>
      <c r="P2" s="160" t="s">
        <v>43</v>
      </c>
      <c r="R2" t="s">
        <v>74</v>
      </c>
    </row>
    <row r="3" spans="1:19" ht="18.75" customHeight="1">
      <c r="A3" s="155"/>
      <c r="B3" s="155"/>
      <c r="C3" s="156"/>
      <c r="D3" s="7">
        <v>1</v>
      </c>
      <c r="E3" s="8">
        <v>2</v>
      </c>
      <c r="F3" s="87"/>
      <c r="G3" s="87"/>
      <c r="H3" s="87"/>
      <c r="I3" s="87"/>
      <c r="J3" s="87"/>
      <c r="K3" s="87"/>
      <c r="L3" s="87"/>
      <c r="M3" s="87"/>
      <c r="N3" s="87"/>
      <c r="O3" s="9"/>
      <c r="P3" s="160"/>
      <c r="R3" s="23" t="s">
        <v>48</v>
      </c>
      <c r="S3" t="s">
        <v>75</v>
      </c>
    </row>
    <row r="4" spans="1:19">
      <c r="A4" s="149" t="s">
        <v>44</v>
      </c>
      <c r="B4" s="152" t="s">
        <v>45</v>
      </c>
      <c r="C4" s="10"/>
      <c r="D4" s="11"/>
      <c r="E4" s="12"/>
      <c r="F4" s="13"/>
      <c r="G4" s="13"/>
      <c r="H4" s="13"/>
      <c r="I4" s="13"/>
      <c r="J4" s="13"/>
      <c r="K4" s="1"/>
      <c r="L4" s="14"/>
      <c r="M4" s="14"/>
      <c r="N4" s="14"/>
      <c r="O4" s="15"/>
      <c r="P4" s="16"/>
      <c r="S4" t="s">
        <v>80</v>
      </c>
    </row>
    <row r="5" spans="1:19">
      <c r="A5" s="150"/>
      <c r="B5" s="152"/>
      <c r="C5" s="10"/>
      <c r="D5" s="11"/>
      <c r="E5" s="12"/>
      <c r="F5" s="13"/>
      <c r="G5" s="13"/>
      <c r="H5" s="13"/>
      <c r="I5" s="13"/>
      <c r="J5" s="13"/>
      <c r="K5" s="1"/>
      <c r="L5" s="14"/>
      <c r="M5" s="14"/>
      <c r="N5" s="14"/>
      <c r="O5" s="15"/>
      <c r="P5" s="16"/>
      <c r="R5" s="23" t="s">
        <v>48</v>
      </c>
      <c r="S5" t="s">
        <v>76</v>
      </c>
    </row>
    <row r="6" spans="1:19">
      <c r="A6" s="151"/>
      <c r="B6" s="152"/>
      <c r="C6" s="10"/>
      <c r="D6" s="11"/>
      <c r="E6" s="12"/>
      <c r="F6" s="13"/>
      <c r="G6" s="13"/>
      <c r="H6" s="13"/>
      <c r="I6" s="13"/>
      <c r="J6" s="13"/>
      <c r="K6" s="1"/>
      <c r="L6" s="14"/>
      <c r="M6" s="14"/>
      <c r="N6" s="14"/>
      <c r="O6" s="15"/>
      <c r="P6" s="16"/>
      <c r="R6" s="23" t="s">
        <v>48</v>
      </c>
      <c r="S6" t="s">
        <v>81</v>
      </c>
    </row>
    <row r="7" spans="1:19">
      <c r="A7" s="17"/>
      <c r="B7" s="17"/>
      <c r="C7" s="10"/>
      <c r="D7" s="11"/>
      <c r="E7" s="12"/>
      <c r="F7" s="13"/>
      <c r="G7" s="13"/>
      <c r="H7" s="13"/>
      <c r="I7" s="13"/>
      <c r="J7" s="13"/>
      <c r="K7" s="1"/>
      <c r="L7" s="14"/>
      <c r="M7" s="14"/>
      <c r="N7" s="14"/>
      <c r="O7" s="15"/>
      <c r="P7" s="16"/>
      <c r="S7" t="s">
        <v>82</v>
      </c>
    </row>
    <row r="8" spans="1:19">
      <c r="A8" s="17"/>
      <c r="B8" s="17"/>
      <c r="C8" s="10"/>
      <c r="D8" s="11"/>
      <c r="E8" s="12"/>
      <c r="F8" s="13"/>
      <c r="G8" s="13"/>
      <c r="H8" s="13"/>
      <c r="I8" s="13"/>
      <c r="J8" s="13"/>
      <c r="K8" s="1"/>
      <c r="L8" s="14"/>
      <c r="M8" s="14"/>
      <c r="N8" s="14"/>
      <c r="O8" s="15"/>
      <c r="P8" s="16"/>
      <c r="R8" s="23" t="s">
        <v>48</v>
      </c>
      <c r="S8" s="34" t="s">
        <v>77</v>
      </c>
    </row>
    <row r="9" spans="1:19">
      <c r="A9" s="17"/>
      <c r="B9" s="17"/>
      <c r="C9" s="10"/>
      <c r="D9" s="11"/>
      <c r="E9" s="12"/>
      <c r="F9" s="13"/>
      <c r="G9" s="13"/>
      <c r="H9" s="13"/>
      <c r="I9" s="13"/>
      <c r="J9" s="13"/>
      <c r="K9" s="1"/>
      <c r="L9" s="14"/>
      <c r="M9" s="14"/>
      <c r="N9" s="14"/>
      <c r="O9" s="15"/>
      <c r="P9" s="16"/>
      <c r="R9" s="23"/>
      <c r="S9" t="s">
        <v>78</v>
      </c>
    </row>
    <row r="10" spans="1:19">
      <c r="A10" s="17"/>
      <c r="B10" s="17"/>
      <c r="C10" s="10"/>
      <c r="D10" s="11"/>
      <c r="E10" s="12"/>
      <c r="F10" s="13"/>
      <c r="G10" s="13"/>
      <c r="H10" s="13"/>
      <c r="I10" s="13"/>
      <c r="J10" s="13"/>
      <c r="K10" s="1"/>
      <c r="L10" s="14"/>
      <c r="M10" s="14"/>
      <c r="N10" s="14"/>
      <c r="O10" s="15"/>
      <c r="P10" s="16"/>
      <c r="R10" s="23" t="s">
        <v>48</v>
      </c>
      <c r="S10" t="s">
        <v>79</v>
      </c>
    </row>
    <row r="11" spans="1:19">
      <c r="A11" s="17"/>
      <c r="B11" s="17"/>
      <c r="C11" s="10"/>
      <c r="D11" s="11"/>
      <c r="E11" s="12"/>
      <c r="F11" s="13"/>
      <c r="G11" s="13"/>
      <c r="H11" s="13"/>
      <c r="I11" s="13"/>
      <c r="J11" s="13"/>
      <c r="K11" s="1"/>
      <c r="L11" s="14"/>
      <c r="M11" s="14"/>
      <c r="N11" s="14"/>
      <c r="O11" s="15"/>
      <c r="P11" s="16"/>
      <c r="S11" s="35"/>
    </row>
    <row r="12" spans="1:19">
      <c r="A12" s="17"/>
      <c r="B12" s="17"/>
      <c r="C12" s="10"/>
      <c r="D12" s="11"/>
      <c r="E12" s="12"/>
      <c r="F12" s="13"/>
      <c r="G12" s="13"/>
      <c r="H12" s="13"/>
      <c r="I12" s="13"/>
      <c r="J12" s="13"/>
      <c r="K12" s="1"/>
      <c r="L12" s="14"/>
      <c r="M12" s="14"/>
      <c r="N12" s="14"/>
      <c r="O12" s="15"/>
      <c r="P12" s="16"/>
      <c r="S12" s="35"/>
    </row>
    <row r="13" spans="1:19">
      <c r="A13" s="149" t="s">
        <v>46</v>
      </c>
      <c r="B13" s="17"/>
      <c r="C13" s="10"/>
      <c r="D13" s="11"/>
      <c r="E13" s="12"/>
      <c r="F13" s="13"/>
      <c r="G13" s="13"/>
      <c r="H13" s="13"/>
      <c r="I13" s="13"/>
      <c r="J13" s="13"/>
      <c r="K13" s="1"/>
      <c r="L13" s="14"/>
      <c r="M13" s="14"/>
      <c r="N13" s="14"/>
      <c r="O13" s="15"/>
      <c r="P13" s="16"/>
      <c r="S13" s="35"/>
    </row>
    <row r="14" spans="1:19">
      <c r="A14" s="150"/>
      <c r="B14" s="17"/>
      <c r="C14" s="10"/>
      <c r="D14" s="18"/>
      <c r="E14" s="1"/>
      <c r="F14" s="1"/>
      <c r="G14" s="1"/>
      <c r="H14" s="1"/>
      <c r="I14" s="1"/>
      <c r="J14" s="1"/>
      <c r="K14" s="1"/>
      <c r="L14" s="14"/>
      <c r="M14" s="14"/>
      <c r="N14" s="14"/>
      <c r="O14" s="15"/>
      <c r="P14" s="16"/>
      <c r="S14" s="35"/>
    </row>
    <row r="15" spans="1:19">
      <c r="A15" s="151"/>
      <c r="B15" s="17"/>
      <c r="C15" s="10"/>
      <c r="D15" s="18"/>
      <c r="E15" s="1"/>
      <c r="F15" s="1"/>
      <c r="G15" s="1"/>
      <c r="H15" s="1"/>
      <c r="I15" s="1"/>
      <c r="J15" s="1"/>
      <c r="K15" s="1"/>
      <c r="L15" s="14"/>
      <c r="M15" s="14"/>
      <c r="N15" s="14"/>
      <c r="O15" s="15"/>
      <c r="P15" s="16"/>
      <c r="S15" s="35"/>
    </row>
    <row r="16" spans="1:19">
      <c r="A16" s="17"/>
      <c r="B16" s="17"/>
      <c r="C16" s="10"/>
      <c r="D16" s="18"/>
      <c r="E16" s="1"/>
      <c r="F16" s="1"/>
      <c r="G16" s="1"/>
      <c r="H16" s="1"/>
      <c r="I16" s="1"/>
      <c r="J16" s="1"/>
      <c r="K16" s="1"/>
      <c r="L16" s="14"/>
      <c r="M16" s="14"/>
      <c r="N16" s="14"/>
      <c r="O16" s="15"/>
      <c r="P16" s="16"/>
      <c r="S16" s="35"/>
    </row>
    <row r="17" spans="1:16">
      <c r="A17" s="17"/>
      <c r="B17" s="17"/>
      <c r="C17" s="10"/>
      <c r="D17" s="18"/>
      <c r="E17" s="1"/>
      <c r="F17" s="1"/>
      <c r="G17" s="1"/>
      <c r="H17" s="1"/>
      <c r="I17" s="1"/>
      <c r="J17" s="1"/>
      <c r="K17" s="1"/>
      <c r="L17" s="14"/>
      <c r="M17" s="14"/>
      <c r="N17" s="14"/>
      <c r="O17" s="15"/>
      <c r="P17" s="16"/>
    </row>
    <row r="18" spans="1:16">
      <c r="A18" s="17"/>
      <c r="B18" s="17"/>
      <c r="C18" s="10"/>
      <c r="D18" s="18"/>
      <c r="E18" s="1"/>
      <c r="F18" s="1"/>
      <c r="G18" s="1"/>
      <c r="H18" s="1"/>
      <c r="I18" s="1"/>
      <c r="J18" s="1"/>
      <c r="K18" s="1"/>
      <c r="L18" s="14"/>
      <c r="M18" s="14"/>
      <c r="N18" s="14"/>
      <c r="O18" s="15"/>
      <c r="P18" s="16"/>
    </row>
    <row r="19" spans="1:16">
      <c r="A19" s="17"/>
      <c r="B19" s="17"/>
      <c r="C19" s="10"/>
      <c r="D19" s="18"/>
      <c r="E19" s="1"/>
      <c r="F19" s="1"/>
      <c r="G19" s="1"/>
      <c r="H19" s="1"/>
      <c r="I19" s="1"/>
      <c r="J19" s="1"/>
      <c r="K19" s="1"/>
      <c r="L19" s="14"/>
      <c r="M19" s="14"/>
      <c r="N19" s="14"/>
      <c r="O19" s="15"/>
      <c r="P19" s="16"/>
    </row>
    <row r="20" spans="1:16">
      <c r="A20" s="17"/>
      <c r="B20" s="17"/>
      <c r="C20" s="10"/>
      <c r="D20" s="18"/>
      <c r="E20" s="1"/>
      <c r="F20" s="1"/>
      <c r="G20" s="1"/>
      <c r="H20" s="1"/>
      <c r="I20" s="1"/>
      <c r="J20" s="1"/>
      <c r="K20" s="1"/>
      <c r="L20" s="14"/>
      <c r="M20" s="14"/>
      <c r="N20" s="14"/>
      <c r="O20" s="15"/>
      <c r="P20" s="16"/>
    </row>
    <row r="21" spans="1:16" ht="17.25" thickBot="1">
      <c r="A21" s="17"/>
      <c r="B21" s="17"/>
      <c r="C21" s="10"/>
      <c r="D21" s="19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2"/>
      <c r="P21" s="16"/>
    </row>
  </sheetData>
  <mergeCells count="9">
    <mergeCell ref="A4:A6"/>
    <mergeCell ref="B4:B6"/>
    <mergeCell ref="A13:A15"/>
    <mergeCell ref="A1:P1"/>
    <mergeCell ref="A2:A3"/>
    <mergeCell ref="B2:B3"/>
    <mergeCell ref="C2:C3"/>
    <mergeCell ref="D2:O2"/>
    <mergeCell ref="P2:P3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FC567-109A-4AC6-A989-1C0729DE2E91}">
  <dimension ref="A1:K83"/>
  <sheetViews>
    <sheetView zoomScaleNormal="100" workbookViewId="0">
      <selection activeCell="J12" sqref="J12:K13"/>
    </sheetView>
  </sheetViews>
  <sheetFormatPr defaultColWidth="8.875" defaultRowHeight="16.5"/>
  <cols>
    <col min="1" max="1" width="11.875" style="36" customWidth="1"/>
    <col min="2" max="2" width="11.125" style="36" customWidth="1"/>
    <col min="3" max="3" width="13.625" style="36" customWidth="1"/>
    <col min="4" max="4" width="6" style="36" customWidth="1"/>
    <col min="5" max="8" width="11.875" style="36" customWidth="1"/>
    <col min="9" max="9" width="3.75" style="36" customWidth="1"/>
    <col min="10" max="10" width="4.5" style="98" customWidth="1"/>
    <col min="11" max="12" width="8.875" style="36"/>
    <col min="13" max="13" width="11.375" style="36" bestFit="1" customWidth="1"/>
    <col min="14" max="16384" width="8.875" style="36"/>
  </cols>
  <sheetData>
    <row r="1" spans="1:11" ht="45" customHeight="1">
      <c r="A1" s="90" t="s">
        <v>378</v>
      </c>
      <c r="B1" s="90"/>
      <c r="C1" s="90"/>
      <c r="D1" s="90"/>
      <c r="E1" s="90"/>
      <c r="F1" s="90"/>
      <c r="G1" s="90"/>
      <c r="H1" s="90"/>
      <c r="I1" s="91"/>
      <c r="J1" s="92"/>
    </row>
    <row r="2" spans="1:11" s="93" customFormat="1" ht="20.25" customHeight="1">
      <c r="J2" s="94"/>
    </row>
    <row r="3" spans="1:11" ht="20.25" customHeight="1">
      <c r="A3" s="95" t="s">
        <v>379</v>
      </c>
      <c r="B3" s="96" t="s">
        <v>380</v>
      </c>
      <c r="C3" s="96" t="s">
        <v>381</v>
      </c>
      <c r="D3" s="96" t="s">
        <v>382</v>
      </c>
      <c r="E3" s="96" t="s">
        <v>383</v>
      </c>
      <c r="F3" s="96" t="s">
        <v>384</v>
      </c>
      <c r="G3" s="96" t="s">
        <v>87</v>
      </c>
      <c r="H3" s="97" t="s">
        <v>385</v>
      </c>
    </row>
    <row r="4" spans="1:11" ht="17.25" customHeight="1">
      <c r="A4" s="99">
        <v>45749</v>
      </c>
      <c r="B4" s="100" t="s">
        <v>386</v>
      </c>
      <c r="C4" s="101" t="s">
        <v>387</v>
      </c>
      <c r="D4" s="100">
        <v>10</v>
      </c>
      <c r="E4" s="102">
        <v>1030000</v>
      </c>
      <c r="F4" s="102">
        <f t="shared" ref="F4:F67" si="0">IF(OR($D4="",$E4=""),"",$D4*$E4)</f>
        <v>10300000</v>
      </c>
      <c r="G4" s="102">
        <f t="shared" ref="G4:G67" si="1">IF(F4="","",$F4*10%)</f>
        <v>1030000</v>
      </c>
      <c r="H4" s="103">
        <f t="shared" ref="H4:H67" si="2">SUM(F4:G4)</f>
        <v>11330000</v>
      </c>
      <c r="J4" s="98" t="s">
        <v>48</v>
      </c>
      <c r="K4" s="36" t="s">
        <v>388</v>
      </c>
    </row>
    <row r="5" spans="1:11" ht="17.25" customHeight="1">
      <c r="A5" s="99">
        <v>45751</v>
      </c>
      <c r="B5" s="100" t="s">
        <v>389</v>
      </c>
      <c r="C5" s="100" t="s">
        <v>390</v>
      </c>
      <c r="D5" s="100">
        <v>12</v>
      </c>
      <c r="E5" s="102">
        <v>1575000</v>
      </c>
      <c r="F5" s="102">
        <f t="shared" si="0"/>
        <v>18900000</v>
      </c>
      <c r="G5" s="102">
        <f t="shared" si="1"/>
        <v>1890000</v>
      </c>
      <c r="H5" s="103">
        <f t="shared" si="2"/>
        <v>20790000</v>
      </c>
      <c r="J5" s="98" t="s">
        <v>48</v>
      </c>
      <c r="K5" s="36" t="s">
        <v>391</v>
      </c>
    </row>
    <row r="6" spans="1:11" ht="17.25" customHeight="1">
      <c r="A6" s="99">
        <v>45752</v>
      </c>
      <c r="B6" s="100" t="s">
        <v>389</v>
      </c>
      <c r="C6" s="100" t="s">
        <v>392</v>
      </c>
      <c r="D6" s="100">
        <v>19</v>
      </c>
      <c r="E6" s="102">
        <v>95000</v>
      </c>
      <c r="F6" s="102">
        <f t="shared" si="0"/>
        <v>1805000</v>
      </c>
      <c r="G6" s="102">
        <f t="shared" si="1"/>
        <v>180500</v>
      </c>
      <c r="H6" s="103">
        <f t="shared" si="2"/>
        <v>1985500</v>
      </c>
      <c r="J6" s="98" t="s">
        <v>48</v>
      </c>
      <c r="K6" s="36" t="s">
        <v>393</v>
      </c>
    </row>
    <row r="7" spans="1:11" ht="17.25" customHeight="1">
      <c r="A7" s="99">
        <v>45753</v>
      </c>
      <c r="B7" s="100" t="s">
        <v>386</v>
      </c>
      <c r="C7" s="100" t="s">
        <v>394</v>
      </c>
      <c r="D7" s="100">
        <v>20</v>
      </c>
      <c r="E7" s="102">
        <v>856000</v>
      </c>
      <c r="F7" s="102">
        <f t="shared" si="0"/>
        <v>17120000</v>
      </c>
      <c r="G7" s="102">
        <f t="shared" si="1"/>
        <v>1712000</v>
      </c>
      <c r="H7" s="103">
        <f t="shared" si="2"/>
        <v>18832000</v>
      </c>
      <c r="K7" s="36" t="s">
        <v>395</v>
      </c>
    </row>
    <row r="8" spans="1:11" ht="17.25" customHeight="1">
      <c r="A8" s="99">
        <v>45754</v>
      </c>
      <c r="B8" s="100" t="s">
        <v>396</v>
      </c>
      <c r="C8" s="100" t="s">
        <v>390</v>
      </c>
      <c r="D8" s="100">
        <v>10</v>
      </c>
      <c r="E8" s="102">
        <v>1575000</v>
      </c>
      <c r="F8" s="102">
        <f t="shared" si="0"/>
        <v>15750000</v>
      </c>
      <c r="G8" s="102">
        <f t="shared" si="1"/>
        <v>1575000</v>
      </c>
      <c r="H8" s="103">
        <f t="shared" si="2"/>
        <v>17325000</v>
      </c>
      <c r="K8" s="36" t="s">
        <v>397</v>
      </c>
    </row>
    <row r="9" spans="1:11" ht="17.25" customHeight="1">
      <c r="A9" s="99">
        <v>45755</v>
      </c>
      <c r="B9" s="100" t="s">
        <v>398</v>
      </c>
      <c r="C9" s="100" t="s">
        <v>399</v>
      </c>
      <c r="D9" s="100">
        <v>20</v>
      </c>
      <c r="E9" s="102">
        <v>364500</v>
      </c>
      <c r="F9" s="102">
        <f t="shared" si="0"/>
        <v>7290000</v>
      </c>
      <c r="G9" s="102">
        <f t="shared" si="1"/>
        <v>729000</v>
      </c>
      <c r="H9" s="103">
        <f t="shared" si="2"/>
        <v>8019000</v>
      </c>
      <c r="J9" s="98" t="s">
        <v>48</v>
      </c>
      <c r="K9" s="36" t="s">
        <v>400</v>
      </c>
    </row>
    <row r="10" spans="1:11" ht="17.25" customHeight="1">
      <c r="A10" s="99">
        <v>45758</v>
      </c>
      <c r="B10" s="100" t="s">
        <v>396</v>
      </c>
      <c r="C10" s="101" t="s">
        <v>387</v>
      </c>
      <c r="D10" s="100">
        <v>10</v>
      </c>
      <c r="E10" s="102">
        <v>1030000</v>
      </c>
      <c r="F10" s="102">
        <f t="shared" si="0"/>
        <v>10300000</v>
      </c>
      <c r="G10" s="102">
        <f t="shared" si="1"/>
        <v>1030000</v>
      </c>
      <c r="H10" s="103">
        <f t="shared" si="2"/>
        <v>11330000</v>
      </c>
      <c r="J10" s="98" t="s">
        <v>48</v>
      </c>
      <c r="K10" s="36" t="s">
        <v>401</v>
      </c>
    </row>
    <row r="11" spans="1:11" ht="17.25" customHeight="1">
      <c r="A11" s="99">
        <v>45759</v>
      </c>
      <c r="B11" s="100" t="s">
        <v>398</v>
      </c>
      <c r="C11" s="100" t="s">
        <v>390</v>
      </c>
      <c r="D11" s="100">
        <v>20</v>
      </c>
      <c r="E11" s="102">
        <v>1575000</v>
      </c>
      <c r="F11" s="102">
        <f t="shared" si="0"/>
        <v>31500000</v>
      </c>
      <c r="G11" s="102">
        <f t="shared" si="1"/>
        <v>3150000</v>
      </c>
      <c r="H11" s="103">
        <f t="shared" si="2"/>
        <v>34650000</v>
      </c>
      <c r="J11" s="98" t="s">
        <v>48</v>
      </c>
      <c r="K11" s="36" t="s">
        <v>402</v>
      </c>
    </row>
    <row r="12" spans="1:11" ht="17.25" customHeight="1">
      <c r="A12" s="99">
        <v>45760</v>
      </c>
      <c r="B12" s="100" t="s">
        <v>386</v>
      </c>
      <c r="C12" s="100" t="s">
        <v>403</v>
      </c>
      <c r="D12" s="100">
        <v>14</v>
      </c>
      <c r="E12" s="102">
        <v>265000</v>
      </c>
      <c r="F12" s="102">
        <f t="shared" si="0"/>
        <v>3710000</v>
      </c>
      <c r="G12" s="102">
        <f t="shared" si="1"/>
        <v>371000</v>
      </c>
      <c r="H12" s="103">
        <f t="shared" si="2"/>
        <v>4081000</v>
      </c>
      <c r="J12" s="180" t="s">
        <v>48</v>
      </c>
      <c r="K12" s="181" t="s">
        <v>436</v>
      </c>
    </row>
    <row r="13" spans="1:11" ht="17.25" customHeight="1">
      <c r="A13" s="99">
        <v>45761</v>
      </c>
      <c r="B13" s="100" t="s">
        <v>389</v>
      </c>
      <c r="C13" s="100" t="s">
        <v>404</v>
      </c>
      <c r="D13" s="100">
        <v>30</v>
      </c>
      <c r="E13" s="102">
        <v>155000</v>
      </c>
      <c r="F13" s="102">
        <f t="shared" si="0"/>
        <v>4650000</v>
      </c>
      <c r="G13" s="102">
        <f t="shared" si="1"/>
        <v>465000</v>
      </c>
      <c r="H13" s="103">
        <f t="shared" si="2"/>
        <v>5115000</v>
      </c>
      <c r="J13" s="180" t="s">
        <v>48</v>
      </c>
      <c r="K13" s="181" t="s">
        <v>437</v>
      </c>
    </row>
    <row r="14" spans="1:11" ht="17.25" customHeight="1">
      <c r="A14" s="99">
        <v>45762</v>
      </c>
      <c r="B14" s="100" t="s">
        <v>396</v>
      </c>
      <c r="C14" s="100" t="s">
        <v>394</v>
      </c>
      <c r="D14" s="100">
        <v>10</v>
      </c>
      <c r="E14" s="102">
        <v>856000</v>
      </c>
      <c r="F14" s="102">
        <f t="shared" si="0"/>
        <v>8560000</v>
      </c>
      <c r="G14" s="102">
        <f t="shared" si="1"/>
        <v>856000</v>
      </c>
      <c r="H14" s="103">
        <f t="shared" si="2"/>
        <v>9416000</v>
      </c>
    </row>
    <row r="15" spans="1:11" ht="17.25" customHeight="1">
      <c r="A15" s="99">
        <v>45765</v>
      </c>
      <c r="B15" s="100" t="s">
        <v>396</v>
      </c>
      <c r="C15" s="101" t="s">
        <v>387</v>
      </c>
      <c r="D15" s="100">
        <v>21</v>
      </c>
      <c r="E15" s="102">
        <v>1030000</v>
      </c>
      <c r="F15" s="102">
        <f t="shared" si="0"/>
        <v>21630000</v>
      </c>
      <c r="G15" s="102">
        <f t="shared" si="1"/>
        <v>2163000</v>
      </c>
      <c r="H15" s="103">
        <f t="shared" si="2"/>
        <v>23793000</v>
      </c>
    </row>
    <row r="16" spans="1:11" ht="17.25" customHeight="1">
      <c r="A16" s="99">
        <v>45766</v>
      </c>
      <c r="B16" s="100" t="s">
        <v>405</v>
      </c>
      <c r="C16" s="100" t="s">
        <v>399</v>
      </c>
      <c r="D16" s="100">
        <v>33</v>
      </c>
      <c r="E16" s="102">
        <v>364500</v>
      </c>
      <c r="F16" s="102">
        <f t="shared" si="0"/>
        <v>12028500</v>
      </c>
      <c r="G16" s="102">
        <f t="shared" si="1"/>
        <v>1202850</v>
      </c>
      <c r="H16" s="103">
        <f t="shared" si="2"/>
        <v>13231350</v>
      </c>
    </row>
    <row r="17" spans="1:8" ht="17.25" customHeight="1">
      <c r="A17" s="99">
        <v>45767</v>
      </c>
      <c r="B17" s="100" t="s">
        <v>389</v>
      </c>
      <c r="C17" s="100" t="s">
        <v>403</v>
      </c>
      <c r="D17" s="100">
        <v>20</v>
      </c>
      <c r="E17" s="102">
        <v>265000</v>
      </c>
      <c r="F17" s="102">
        <f t="shared" si="0"/>
        <v>5300000</v>
      </c>
      <c r="G17" s="102">
        <f t="shared" si="1"/>
        <v>530000</v>
      </c>
      <c r="H17" s="103">
        <f t="shared" si="2"/>
        <v>5830000</v>
      </c>
    </row>
    <row r="18" spans="1:8" ht="17.25" customHeight="1">
      <c r="A18" s="99">
        <v>45768</v>
      </c>
      <c r="B18" s="100" t="s">
        <v>398</v>
      </c>
      <c r="C18" s="100" t="s">
        <v>406</v>
      </c>
      <c r="D18" s="100">
        <v>41</v>
      </c>
      <c r="E18" s="102">
        <v>215000</v>
      </c>
      <c r="F18" s="102">
        <f t="shared" si="0"/>
        <v>8815000</v>
      </c>
      <c r="G18" s="102">
        <f t="shared" si="1"/>
        <v>881500</v>
      </c>
      <c r="H18" s="103">
        <f t="shared" si="2"/>
        <v>9696500</v>
      </c>
    </row>
    <row r="19" spans="1:8" ht="17.25" customHeight="1">
      <c r="A19" s="99">
        <v>45769</v>
      </c>
      <c r="B19" s="100" t="s">
        <v>396</v>
      </c>
      <c r="C19" s="100" t="s">
        <v>392</v>
      </c>
      <c r="D19" s="100">
        <v>10</v>
      </c>
      <c r="E19" s="102">
        <v>95000</v>
      </c>
      <c r="F19" s="102">
        <f t="shared" si="0"/>
        <v>950000</v>
      </c>
      <c r="G19" s="102">
        <f t="shared" si="1"/>
        <v>95000</v>
      </c>
      <c r="H19" s="103">
        <f t="shared" si="2"/>
        <v>1045000</v>
      </c>
    </row>
    <row r="20" spans="1:8" ht="17.25" customHeight="1">
      <c r="A20" s="99">
        <v>45772</v>
      </c>
      <c r="B20" s="100" t="s">
        <v>405</v>
      </c>
      <c r="C20" s="101" t="s">
        <v>387</v>
      </c>
      <c r="D20" s="100">
        <v>12</v>
      </c>
      <c r="E20" s="102">
        <v>1030000</v>
      </c>
      <c r="F20" s="102">
        <f t="shared" si="0"/>
        <v>12360000</v>
      </c>
      <c r="G20" s="102">
        <f t="shared" si="1"/>
        <v>1236000</v>
      </c>
      <c r="H20" s="103">
        <f t="shared" si="2"/>
        <v>13596000</v>
      </c>
    </row>
    <row r="21" spans="1:8" ht="17.25" customHeight="1">
      <c r="A21" s="99">
        <v>45773</v>
      </c>
      <c r="B21" s="100" t="s">
        <v>386</v>
      </c>
      <c r="C21" s="100" t="s">
        <v>394</v>
      </c>
      <c r="D21" s="100">
        <v>25</v>
      </c>
      <c r="E21" s="102">
        <v>856000</v>
      </c>
      <c r="F21" s="102">
        <f t="shared" si="0"/>
        <v>21400000</v>
      </c>
      <c r="G21" s="102">
        <f t="shared" si="1"/>
        <v>2140000</v>
      </c>
      <c r="H21" s="103">
        <f t="shared" si="2"/>
        <v>23540000</v>
      </c>
    </row>
    <row r="22" spans="1:8" ht="17.25" customHeight="1">
      <c r="A22" s="99">
        <v>45774</v>
      </c>
      <c r="B22" s="100" t="s">
        <v>396</v>
      </c>
      <c r="C22" s="100" t="s">
        <v>399</v>
      </c>
      <c r="D22" s="100">
        <v>30</v>
      </c>
      <c r="E22" s="102">
        <v>364500</v>
      </c>
      <c r="F22" s="102">
        <f t="shared" si="0"/>
        <v>10935000</v>
      </c>
      <c r="G22" s="102">
        <f t="shared" si="1"/>
        <v>1093500</v>
      </c>
      <c r="H22" s="103">
        <f t="shared" si="2"/>
        <v>12028500</v>
      </c>
    </row>
    <row r="23" spans="1:8" ht="17.25" customHeight="1">
      <c r="A23" s="99">
        <v>45775</v>
      </c>
      <c r="B23" s="100" t="s">
        <v>386</v>
      </c>
      <c r="C23" s="100" t="s">
        <v>390</v>
      </c>
      <c r="D23" s="100">
        <v>20</v>
      </c>
      <c r="E23" s="102">
        <v>1575000</v>
      </c>
      <c r="F23" s="102">
        <f t="shared" si="0"/>
        <v>31500000</v>
      </c>
      <c r="G23" s="102">
        <f t="shared" si="1"/>
        <v>3150000</v>
      </c>
      <c r="H23" s="103">
        <f t="shared" si="2"/>
        <v>34650000</v>
      </c>
    </row>
    <row r="24" spans="1:8" ht="17.25" customHeight="1">
      <c r="A24" s="99">
        <v>45776</v>
      </c>
      <c r="B24" s="100" t="s">
        <v>396</v>
      </c>
      <c r="C24" s="100" t="s">
        <v>392</v>
      </c>
      <c r="D24" s="100">
        <v>20</v>
      </c>
      <c r="E24" s="102">
        <v>95000</v>
      </c>
      <c r="F24" s="102">
        <f t="shared" si="0"/>
        <v>1900000</v>
      </c>
      <c r="G24" s="102">
        <f t="shared" si="1"/>
        <v>190000</v>
      </c>
      <c r="H24" s="103">
        <f t="shared" si="2"/>
        <v>2090000</v>
      </c>
    </row>
    <row r="25" spans="1:8" ht="17.25" customHeight="1">
      <c r="A25" s="99">
        <v>45778</v>
      </c>
      <c r="B25" s="100" t="s">
        <v>389</v>
      </c>
      <c r="C25" s="100" t="s">
        <v>392</v>
      </c>
      <c r="D25" s="100">
        <v>15</v>
      </c>
      <c r="E25" s="102">
        <v>95000</v>
      </c>
      <c r="F25" s="102">
        <f t="shared" si="0"/>
        <v>1425000</v>
      </c>
      <c r="G25" s="102">
        <f t="shared" si="1"/>
        <v>142500</v>
      </c>
      <c r="H25" s="103">
        <f t="shared" si="2"/>
        <v>1567500</v>
      </c>
    </row>
    <row r="26" spans="1:8" ht="17.25" customHeight="1">
      <c r="A26" s="99">
        <v>45779</v>
      </c>
      <c r="B26" s="100" t="s">
        <v>405</v>
      </c>
      <c r="C26" s="100" t="s">
        <v>403</v>
      </c>
      <c r="D26" s="100">
        <v>20</v>
      </c>
      <c r="E26" s="102">
        <v>265000</v>
      </c>
      <c r="F26" s="102">
        <f t="shared" si="0"/>
        <v>5300000</v>
      </c>
      <c r="G26" s="102">
        <f t="shared" si="1"/>
        <v>530000</v>
      </c>
      <c r="H26" s="103">
        <f t="shared" si="2"/>
        <v>5830000</v>
      </c>
    </row>
    <row r="27" spans="1:8" ht="17.25" customHeight="1">
      <c r="A27" s="99">
        <v>45780</v>
      </c>
      <c r="B27" s="100" t="s">
        <v>396</v>
      </c>
      <c r="C27" s="101" t="s">
        <v>387</v>
      </c>
      <c r="D27" s="100">
        <v>15</v>
      </c>
      <c r="E27" s="102">
        <v>1030000</v>
      </c>
      <c r="F27" s="102">
        <f t="shared" si="0"/>
        <v>15450000</v>
      </c>
      <c r="G27" s="102">
        <f t="shared" si="1"/>
        <v>1545000</v>
      </c>
      <c r="H27" s="103">
        <f t="shared" si="2"/>
        <v>16995000</v>
      </c>
    </row>
    <row r="28" spans="1:8" ht="17.25" customHeight="1">
      <c r="A28" s="99">
        <v>45781</v>
      </c>
      <c r="B28" s="100" t="s">
        <v>405</v>
      </c>
      <c r="C28" s="100" t="s">
        <v>399</v>
      </c>
      <c r="D28" s="100">
        <v>40</v>
      </c>
      <c r="E28" s="102">
        <v>364500</v>
      </c>
      <c r="F28" s="102">
        <f t="shared" si="0"/>
        <v>14580000</v>
      </c>
      <c r="G28" s="102">
        <f t="shared" si="1"/>
        <v>1458000</v>
      </c>
      <c r="H28" s="103">
        <f t="shared" si="2"/>
        <v>16038000</v>
      </c>
    </row>
    <row r="29" spans="1:8" ht="17.25" customHeight="1">
      <c r="A29" s="99">
        <v>45782</v>
      </c>
      <c r="B29" s="100" t="s">
        <v>386</v>
      </c>
      <c r="C29" s="101" t="s">
        <v>387</v>
      </c>
      <c r="D29" s="100">
        <v>10</v>
      </c>
      <c r="E29" s="102">
        <v>1030000</v>
      </c>
      <c r="F29" s="102">
        <f t="shared" si="0"/>
        <v>10300000</v>
      </c>
      <c r="G29" s="102">
        <f t="shared" si="1"/>
        <v>1030000</v>
      </c>
      <c r="H29" s="103">
        <f t="shared" si="2"/>
        <v>11330000</v>
      </c>
    </row>
    <row r="30" spans="1:8" ht="17.25" customHeight="1">
      <c r="A30" s="99">
        <v>45785</v>
      </c>
      <c r="B30" s="100" t="s">
        <v>389</v>
      </c>
      <c r="C30" s="100" t="s">
        <v>390</v>
      </c>
      <c r="D30" s="100">
        <v>15</v>
      </c>
      <c r="E30" s="102">
        <v>1575000</v>
      </c>
      <c r="F30" s="102">
        <f t="shared" si="0"/>
        <v>23625000</v>
      </c>
      <c r="G30" s="102">
        <f t="shared" si="1"/>
        <v>2362500</v>
      </c>
      <c r="H30" s="103">
        <f t="shared" si="2"/>
        <v>25987500</v>
      </c>
    </row>
    <row r="31" spans="1:8" ht="17.25" customHeight="1">
      <c r="A31" s="99">
        <v>45786</v>
      </c>
      <c r="B31" s="100" t="s">
        <v>389</v>
      </c>
      <c r="C31" s="100" t="s">
        <v>392</v>
      </c>
      <c r="D31" s="100">
        <v>20</v>
      </c>
      <c r="E31" s="102">
        <v>95000</v>
      </c>
      <c r="F31" s="102">
        <f t="shared" si="0"/>
        <v>1900000</v>
      </c>
      <c r="G31" s="102">
        <f t="shared" si="1"/>
        <v>190000</v>
      </c>
      <c r="H31" s="103">
        <f t="shared" si="2"/>
        <v>2090000</v>
      </c>
    </row>
    <row r="32" spans="1:8" ht="17.25" customHeight="1">
      <c r="A32" s="99">
        <v>45787</v>
      </c>
      <c r="B32" s="100" t="s">
        <v>386</v>
      </c>
      <c r="C32" s="100" t="s">
        <v>394</v>
      </c>
      <c r="D32" s="100">
        <v>25</v>
      </c>
      <c r="E32" s="102">
        <v>856000</v>
      </c>
      <c r="F32" s="102">
        <f t="shared" si="0"/>
        <v>21400000</v>
      </c>
      <c r="G32" s="102">
        <f t="shared" si="1"/>
        <v>2140000</v>
      </c>
      <c r="H32" s="103">
        <f t="shared" si="2"/>
        <v>23540000</v>
      </c>
    </row>
    <row r="33" spans="1:8" ht="17.25" customHeight="1">
      <c r="A33" s="99">
        <v>45788</v>
      </c>
      <c r="B33" s="100" t="s">
        <v>396</v>
      </c>
      <c r="C33" s="100" t="s">
        <v>390</v>
      </c>
      <c r="D33" s="100">
        <v>15</v>
      </c>
      <c r="E33" s="102">
        <v>1575000</v>
      </c>
      <c r="F33" s="102">
        <f t="shared" si="0"/>
        <v>23625000</v>
      </c>
      <c r="G33" s="102">
        <f t="shared" si="1"/>
        <v>2362500</v>
      </c>
      <c r="H33" s="103">
        <f t="shared" si="2"/>
        <v>25987500</v>
      </c>
    </row>
    <row r="34" spans="1:8" ht="17.25" customHeight="1">
      <c r="A34" s="99">
        <v>45789</v>
      </c>
      <c r="B34" s="100" t="s">
        <v>398</v>
      </c>
      <c r="C34" s="100" t="s">
        <v>399</v>
      </c>
      <c r="D34" s="100">
        <v>10</v>
      </c>
      <c r="E34" s="102">
        <v>364500</v>
      </c>
      <c r="F34" s="102">
        <f t="shared" si="0"/>
        <v>3645000</v>
      </c>
      <c r="G34" s="102">
        <f t="shared" si="1"/>
        <v>364500</v>
      </c>
      <c r="H34" s="103">
        <f t="shared" si="2"/>
        <v>4009500</v>
      </c>
    </row>
    <row r="35" spans="1:8" ht="17.25" customHeight="1">
      <c r="A35" s="99">
        <v>45792</v>
      </c>
      <c r="B35" s="100" t="s">
        <v>396</v>
      </c>
      <c r="C35" s="101" t="s">
        <v>387</v>
      </c>
      <c r="D35" s="100">
        <v>10</v>
      </c>
      <c r="E35" s="102">
        <v>1030000</v>
      </c>
      <c r="F35" s="102">
        <f t="shared" si="0"/>
        <v>10300000</v>
      </c>
      <c r="G35" s="102">
        <f t="shared" si="1"/>
        <v>1030000</v>
      </c>
      <c r="H35" s="103">
        <f t="shared" si="2"/>
        <v>11330000</v>
      </c>
    </row>
    <row r="36" spans="1:8" ht="17.25" customHeight="1">
      <c r="A36" s="99">
        <v>45793</v>
      </c>
      <c r="B36" s="100" t="s">
        <v>398</v>
      </c>
      <c r="C36" s="100" t="s">
        <v>390</v>
      </c>
      <c r="D36" s="100">
        <v>30</v>
      </c>
      <c r="E36" s="102">
        <v>1575000</v>
      </c>
      <c r="F36" s="102">
        <f t="shared" si="0"/>
        <v>47250000</v>
      </c>
      <c r="G36" s="102">
        <f t="shared" si="1"/>
        <v>4725000</v>
      </c>
      <c r="H36" s="103">
        <f t="shared" si="2"/>
        <v>51975000</v>
      </c>
    </row>
    <row r="37" spans="1:8" ht="17.25" customHeight="1">
      <c r="A37" s="99">
        <v>45794</v>
      </c>
      <c r="B37" s="100" t="s">
        <v>386</v>
      </c>
      <c r="C37" s="100" t="s">
        <v>403</v>
      </c>
      <c r="D37" s="100">
        <v>25</v>
      </c>
      <c r="E37" s="102">
        <v>265000</v>
      </c>
      <c r="F37" s="102">
        <f t="shared" si="0"/>
        <v>6625000</v>
      </c>
      <c r="G37" s="102">
        <f t="shared" si="1"/>
        <v>662500</v>
      </c>
      <c r="H37" s="103">
        <f t="shared" si="2"/>
        <v>7287500</v>
      </c>
    </row>
    <row r="38" spans="1:8" ht="17.25" customHeight="1">
      <c r="A38" s="99">
        <v>45795</v>
      </c>
      <c r="B38" s="100" t="s">
        <v>389</v>
      </c>
      <c r="C38" s="100" t="s">
        <v>392</v>
      </c>
      <c r="D38" s="100">
        <v>45</v>
      </c>
      <c r="E38" s="102">
        <v>95000</v>
      </c>
      <c r="F38" s="102">
        <f t="shared" si="0"/>
        <v>4275000</v>
      </c>
      <c r="G38" s="102">
        <f t="shared" si="1"/>
        <v>427500</v>
      </c>
      <c r="H38" s="103">
        <f t="shared" si="2"/>
        <v>4702500</v>
      </c>
    </row>
    <row r="39" spans="1:8" ht="17.25" customHeight="1">
      <c r="A39" s="99">
        <v>45796</v>
      </c>
      <c r="B39" s="100" t="s">
        <v>396</v>
      </c>
      <c r="C39" s="100" t="s">
        <v>394</v>
      </c>
      <c r="D39" s="100">
        <v>15</v>
      </c>
      <c r="E39" s="102">
        <v>856000</v>
      </c>
      <c r="F39" s="102">
        <f t="shared" si="0"/>
        <v>12840000</v>
      </c>
      <c r="G39" s="102">
        <f t="shared" si="1"/>
        <v>1284000</v>
      </c>
      <c r="H39" s="103">
        <f t="shared" si="2"/>
        <v>14124000</v>
      </c>
    </row>
    <row r="40" spans="1:8" ht="17.25" customHeight="1">
      <c r="A40" s="99">
        <v>45799</v>
      </c>
      <c r="B40" s="100" t="s">
        <v>396</v>
      </c>
      <c r="C40" s="101" t="s">
        <v>387</v>
      </c>
      <c r="D40" s="100">
        <v>15</v>
      </c>
      <c r="E40" s="102">
        <v>1030000</v>
      </c>
      <c r="F40" s="102">
        <f t="shared" si="0"/>
        <v>15450000</v>
      </c>
      <c r="G40" s="102">
        <f t="shared" si="1"/>
        <v>1545000</v>
      </c>
      <c r="H40" s="103">
        <f t="shared" si="2"/>
        <v>16995000</v>
      </c>
    </row>
    <row r="41" spans="1:8" ht="17.25" customHeight="1">
      <c r="A41" s="99">
        <v>45800</v>
      </c>
      <c r="B41" s="100" t="s">
        <v>405</v>
      </c>
      <c r="C41" s="100" t="s">
        <v>399</v>
      </c>
      <c r="D41" s="100">
        <v>30</v>
      </c>
      <c r="E41" s="102">
        <v>364500</v>
      </c>
      <c r="F41" s="102">
        <f t="shared" si="0"/>
        <v>10935000</v>
      </c>
      <c r="G41" s="102">
        <f t="shared" si="1"/>
        <v>1093500</v>
      </c>
      <c r="H41" s="103">
        <f t="shared" si="2"/>
        <v>12028500</v>
      </c>
    </row>
    <row r="42" spans="1:8" ht="17.25" customHeight="1">
      <c r="A42" s="99">
        <v>45801</v>
      </c>
      <c r="B42" s="100" t="s">
        <v>389</v>
      </c>
      <c r="C42" s="100" t="s">
        <v>403</v>
      </c>
      <c r="D42" s="100">
        <v>25</v>
      </c>
      <c r="E42" s="102">
        <v>265000</v>
      </c>
      <c r="F42" s="102">
        <f t="shared" si="0"/>
        <v>6625000</v>
      </c>
      <c r="G42" s="102">
        <f t="shared" si="1"/>
        <v>662500</v>
      </c>
      <c r="H42" s="103">
        <f t="shared" si="2"/>
        <v>7287500</v>
      </c>
    </row>
    <row r="43" spans="1:8" ht="17.25" customHeight="1">
      <c r="A43" s="99">
        <v>45802</v>
      </c>
      <c r="B43" s="100" t="s">
        <v>398</v>
      </c>
      <c r="C43" s="100" t="s">
        <v>406</v>
      </c>
      <c r="D43" s="100">
        <v>40</v>
      </c>
      <c r="E43" s="102">
        <v>215000</v>
      </c>
      <c r="F43" s="102">
        <f t="shared" si="0"/>
        <v>8600000</v>
      </c>
      <c r="G43" s="102">
        <f t="shared" si="1"/>
        <v>860000</v>
      </c>
      <c r="H43" s="103">
        <f t="shared" si="2"/>
        <v>9460000</v>
      </c>
    </row>
    <row r="44" spans="1:8" ht="17.25" customHeight="1">
      <c r="A44" s="99">
        <v>45803</v>
      </c>
      <c r="B44" s="100" t="s">
        <v>396</v>
      </c>
      <c r="C44" s="100" t="s">
        <v>392</v>
      </c>
      <c r="D44" s="100">
        <v>15</v>
      </c>
      <c r="E44" s="102">
        <v>95000</v>
      </c>
      <c r="F44" s="102">
        <f t="shared" si="0"/>
        <v>1425000</v>
      </c>
      <c r="G44" s="102">
        <f t="shared" si="1"/>
        <v>142500</v>
      </c>
      <c r="H44" s="103">
        <f t="shared" si="2"/>
        <v>1567500</v>
      </c>
    </row>
    <row r="45" spans="1:8" ht="17.25" customHeight="1">
      <c r="A45" s="99">
        <v>45809</v>
      </c>
      <c r="B45" s="100" t="s">
        <v>405</v>
      </c>
      <c r="C45" s="101" t="s">
        <v>387</v>
      </c>
      <c r="D45" s="100">
        <v>12</v>
      </c>
      <c r="E45" s="102">
        <v>1030000</v>
      </c>
      <c r="F45" s="102">
        <f t="shared" si="0"/>
        <v>12360000</v>
      </c>
      <c r="G45" s="102">
        <f t="shared" si="1"/>
        <v>1236000</v>
      </c>
      <c r="H45" s="103">
        <f t="shared" si="2"/>
        <v>13596000</v>
      </c>
    </row>
    <row r="46" spans="1:8" ht="17.25" customHeight="1">
      <c r="A46" s="99">
        <v>45810</v>
      </c>
      <c r="B46" s="100" t="s">
        <v>386</v>
      </c>
      <c r="C46" s="100" t="s">
        <v>394</v>
      </c>
      <c r="D46" s="100">
        <v>25</v>
      </c>
      <c r="E46" s="102">
        <v>856000</v>
      </c>
      <c r="F46" s="102">
        <f t="shared" si="0"/>
        <v>21400000</v>
      </c>
      <c r="G46" s="102">
        <f t="shared" si="1"/>
        <v>2140000</v>
      </c>
      <c r="H46" s="103">
        <f t="shared" si="2"/>
        <v>23540000</v>
      </c>
    </row>
    <row r="47" spans="1:8" ht="17.25" customHeight="1">
      <c r="A47" s="99">
        <v>45811</v>
      </c>
      <c r="B47" s="100" t="s">
        <v>396</v>
      </c>
      <c r="C47" s="100" t="s">
        <v>399</v>
      </c>
      <c r="D47" s="100">
        <v>22</v>
      </c>
      <c r="E47" s="102">
        <v>364500</v>
      </c>
      <c r="F47" s="102">
        <f t="shared" si="0"/>
        <v>8019000</v>
      </c>
      <c r="G47" s="102">
        <f t="shared" si="1"/>
        <v>801900</v>
      </c>
      <c r="H47" s="103">
        <f t="shared" si="2"/>
        <v>8820900</v>
      </c>
    </row>
    <row r="48" spans="1:8" ht="17.25" customHeight="1">
      <c r="A48" s="99">
        <v>45812</v>
      </c>
      <c r="B48" s="100" t="s">
        <v>386</v>
      </c>
      <c r="C48" s="100" t="s">
        <v>390</v>
      </c>
      <c r="D48" s="100">
        <v>33</v>
      </c>
      <c r="E48" s="102">
        <v>1575000</v>
      </c>
      <c r="F48" s="102">
        <f t="shared" si="0"/>
        <v>51975000</v>
      </c>
      <c r="G48" s="102">
        <f t="shared" si="1"/>
        <v>5197500</v>
      </c>
      <c r="H48" s="103">
        <f t="shared" si="2"/>
        <v>57172500</v>
      </c>
    </row>
    <row r="49" spans="1:8" ht="17.25" customHeight="1">
      <c r="A49" s="99">
        <v>45813</v>
      </c>
      <c r="B49" s="100" t="s">
        <v>396</v>
      </c>
      <c r="C49" s="100" t="s">
        <v>392</v>
      </c>
      <c r="D49" s="100">
        <v>11</v>
      </c>
      <c r="E49" s="102">
        <v>95000</v>
      </c>
      <c r="F49" s="102">
        <f t="shared" si="0"/>
        <v>1045000</v>
      </c>
      <c r="G49" s="102">
        <f t="shared" si="1"/>
        <v>104500</v>
      </c>
      <c r="H49" s="103">
        <f t="shared" si="2"/>
        <v>1149500</v>
      </c>
    </row>
    <row r="50" spans="1:8" ht="17.25" customHeight="1">
      <c r="A50" s="99">
        <v>45816</v>
      </c>
      <c r="B50" s="100" t="s">
        <v>389</v>
      </c>
      <c r="C50" s="100" t="s">
        <v>392</v>
      </c>
      <c r="D50" s="100">
        <v>13</v>
      </c>
      <c r="E50" s="102">
        <v>95000</v>
      </c>
      <c r="F50" s="102">
        <f t="shared" si="0"/>
        <v>1235000</v>
      </c>
      <c r="G50" s="102">
        <f t="shared" si="1"/>
        <v>123500</v>
      </c>
      <c r="H50" s="103">
        <f t="shared" si="2"/>
        <v>1358500</v>
      </c>
    </row>
    <row r="51" spans="1:8" ht="17.25" customHeight="1">
      <c r="A51" s="99">
        <v>45817</v>
      </c>
      <c r="B51" s="100" t="s">
        <v>405</v>
      </c>
      <c r="C51" s="100" t="s">
        <v>403</v>
      </c>
      <c r="D51" s="100">
        <v>21</v>
      </c>
      <c r="E51" s="102">
        <v>265000</v>
      </c>
      <c r="F51" s="102">
        <f t="shared" si="0"/>
        <v>5565000</v>
      </c>
      <c r="G51" s="102">
        <f t="shared" si="1"/>
        <v>556500</v>
      </c>
      <c r="H51" s="103">
        <f t="shared" si="2"/>
        <v>6121500</v>
      </c>
    </row>
    <row r="52" spans="1:8" ht="17.25" customHeight="1">
      <c r="A52" s="99">
        <v>45818</v>
      </c>
      <c r="B52" s="100" t="s">
        <v>396</v>
      </c>
      <c r="C52" s="101" t="s">
        <v>387</v>
      </c>
      <c r="D52" s="100">
        <v>22</v>
      </c>
      <c r="E52" s="102">
        <v>1030000</v>
      </c>
      <c r="F52" s="102">
        <f t="shared" si="0"/>
        <v>22660000</v>
      </c>
      <c r="G52" s="102">
        <f t="shared" si="1"/>
        <v>2266000</v>
      </c>
      <c r="H52" s="103">
        <f t="shared" si="2"/>
        <v>24926000</v>
      </c>
    </row>
    <row r="53" spans="1:8" ht="17.25" customHeight="1">
      <c r="A53" s="99">
        <v>45819</v>
      </c>
      <c r="B53" s="100" t="s">
        <v>405</v>
      </c>
      <c r="C53" s="100" t="s">
        <v>399</v>
      </c>
      <c r="D53" s="100">
        <v>23</v>
      </c>
      <c r="E53" s="102">
        <v>364500</v>
      </c>
      <c r="F53" s="102">
        <f t="shared" si="0"/>
        <v>8383500</v>
      </c>
      <c r="G53" s="102">
        <f t="shared" si="1"/>
        <v>838350</v>
      </c>
      <c r="H53" s="103">
        <f t="shared" si="2"/>
        <v>9221850</v>
      </c>
    </row>
    <row r="54" spans="1:8" ht="17.25" customHeight="1">
      <c r="A54" s="99">
        <v>45820</v>
      </c>
      <c r="B54" s="100" t="s">
        <v>386</v>
      </c>
      <c r="C54" s="101" t="s">
        <v>387</v>
      </c>
      <c r="D54" s="100">
        <v>4</v>
      </c>
      <c r="E54" s="102">
        <v>1030000</v>
      </c>
      <c r="F54" s="102">
        <f t="shared" si="0"/>
        <v>4120000</v>
      </c>
      <c r="G54" s="102">
        <f t="shared" si="1"/>
        <v>412000</v>
      </c>
      <c r="H54" s="103">
        <f t="shared" si="2"/>
        <v>4532000</v>
      </c>
    </row>
    <row r="55" spans="1:8" ht="17.25" customHeight="1">
      <c r="A55" s="99">
        <v>45823</v>
      </c>
      <c r="B55" s="100" t="s">
        <v>389</v>
      </c>
      <c r="C55" s="100" t="s">
        <v>390</v>
      </c>
      <c r="D55" s="100">
        <v>13</v>
      </c>
      <c r="E55" s="102">
        <v>975000</v>
      </c>
      <c r="F55" s="102">
        <f t="shared" si="0"/>
        <v>12675000</v>
      </c>
      <c r="G55" s="102">
        <f t="shared" si="1"/>
        <v>1267500</v>
      </c>
      <c r="H55" s="103">
        <f t="shared" si="2"/>
        <v>13942500</v>
      </c>
    </row>
    <row r="56" spans="1:8" ht="17.25" customHeight="1">
      <c r="A56" s="99">
        <v>45824</v>
      </c>
      <c r="B56" s="100" t="s">
        <v>389</v>
      </c>
      <c r="C56" s="100" t="s">
        <v>392</v>
      </c>
      <c r="D56" s="100">
        <v>12</v>
      </c>
      <c r="E56" s="102">
        <v>95000</v>
      </c>
      <c r="F56" s="102">
        <f t="shared" si="0"/>
        <v>1140000</v>
      </c>
      <c r="G56" s="102">
        <f t="shared" si="1"/>
        <v>114000</v>
      </c>
      <c r="H56" s="103">
        <f t="shared" si="2"/>
        <v>1254000</v>
      </c>
    </row>
    <row r="57" spans="1:8" ht="17.25" customHeight="1">
      <c r="A57" s="99">
        <v>45825</v>
      </c>
      <c r="B57" s="100" t="s">
        <v>386</v>
      </c>
      <c r="C57" s="100" t="s">
        <v>394</v>
      </c>
      <c r="D57" s="100">
        <v>20</v>
      </c>
      <c r="E57" s="102">
        <v>856000</v>
      </c>
      <c r="F57" s="102">
        <f t="shared" si="0"/>
        <v>17120000</v>
      </c>
      <c r="G57" s="102">
        <f t="shared" si="1"/>
        <v>1712000</v>
      </c>
      <c r="H57" s="103">
        <f t="shared" si="2"/>
        <v>18832000</v>
      </c>
    </row>
    <row r="58" spans="1:8" ht="17.25" customHeight="1">
      <c r="A58" s="99">
        <v>45826</v>
      </c>
      <c r="B58" s="100" t="s">
        <v>396</v>
      </c>
      <c r="C58" s="100" t="s">
        <v>390</v>
      </c>
      <c r="D58" s="100">
        <v>11</v>
      </c>
      <c r="E58" s="102">
        <v>975000</v>
      </c>
      <c r="F58" s="102">
        <f t="shared" si="0"/>
        <v>10725000</v>
      </c>
      <c r="G58" s="102">
        <f t="shared" si="1"/>
        <v>1072500</v>
      </c>
      <c r="H58" s="103">
        <f t="shared" si="2"/>
        <v>11797500</v>
      </c>
    </row>
    <row r="59" spans="1:8" ht="17.25" customHeight="1">
      <c r="A59" s="99">
        <v>45827</v>
      </c>
      <c r="B59" s="100" t="s">
        <v>398</v>
      </c>
      <c r="C59" s="100" t="s">
        <v>399</v>
      </c>
      <c r="D59" s="100">
        <v>28</v>
      </c>
      <c r="E59" s="102">
        <v>364500</v>
      </c>
      <c r="F59" s="102">
        <f t="shared" si="0"/>
        <v>10206000</v>
      </c>
      <c r="G59" s="102">
        <f t="shared" si="1"/>
        <v>1020600</v>
      </c>
      <c r="H59" s="103">
        <f t="shared" si="2"/>
        <v>11226600</v>
      </c>
    </row>
    <row r="60" spans="1:8" ht="17.25" customHeight="1">
      <c r="A60" s="99">
        <v>45830</v>
      </c>
      <c r="B60" s="100" t="s">
        <v>396</v>
      </c>
      <c r="C60" s="101" t="s">
        <v>387</v>
      </c>
      <c r="D60" s="100">
        <v>19</v>
      </c>
      <c r="E60" s="102">
        <v>1030000</v>
      </c>
      <c r="F60" s="102">
        <f t="shared" si="0"/>
        <v>19570000</v>
      </c>
      <c r="G60" s="102">
        <f t="shared" si="1"/>
        <v>1957000</v>
      </c>
      <c r="H60" s="103">
        <f t="shared" si="2"/>
        <v>21527000</v>
      </c>
    </row>
    <row r="61" spans="1:8" ht="17.25" customHeight="1">
      <c r="A61" s="99">
        <v>45831</v>
      </c>
      <c r="B61" s="100" t="s">
        <v>398</v>
      </c>
      <c r="C61" s="100" t="s">
        <v>390</v>
      </c>
      <c r="D61" s="100">
        <v>12</v>
      </c>
      <c r="E61" s="102">
        <v>975000</v>
      </c>
      <c r="F61" s="102">
        <f t="shared" si="0"/>
        <v>11700000</v>
      </c>
      <c r="G61" s="102">
        <f t="shared" si="1"/>
        <v>1170000</v>
      </c>
      <c r="H61" s="103">
        <f t="shared" si="2"/>
        <v>12870000</v>
      </c>
    </row>
    <row r="62" spans="1:8" ht="17.25" customHeight="1">
      <c r="A62" s="99">
        <v>45832</v>
      </c>
      <c r="B62" s="100" t="s">
        <v>386</v>
      </c>
      <c r="C62" s="100" t="s">
        <v>403</v>
      </c>
      <c r="D62" s="100">
        <v>21</v>
      </c>
      <c r="E62" s="102">
        <v>265000</v>
      </c>
      <c r="F62" s="102">
        <f t="shared" si="0"/>
        <v>5565000</v>
      </c>
      <c r="G62" s="102">
        <f t="shared" si="1"/>
        <v>556500</v>
      </c>
      <c r="H62" s="103">
        <f t="shared" si="2"/>
        <v>6121500</v>
      </c>
    </row>
    <row r="63" spans="1:8" ht="17.25" customHeight="1">
      <c r="A63" s="99">
        <v>45833</v>
      </c>
      <c r="B63" s="100" t="s">
        <v>389</v>
      </c>
      <c r="C63" s="100" t="s">
        <v>392</v>
      </c>
      <c r="D63" s="100">
        <v>4</v>
      </c>
      <c r="E63" s="102">
        <v>95000</v>
      </c>
      <c r="F63" s="102">
        <f t="shared" si="0"/>
        <v>380000</v>
      </c>
      <c r="G63" s="102">
        <f t="shared" si="1"/>
        <v>38000</v>
      </c>
      <c r="H63" s="103">
        <f t="shared" si="2"/>
        <v>418000</v>
      </c>
    </row>
    <row r="64" spans="1:8" ht="17.25" customHeight="1">
      <c r="A64" s="99">
        <v>45834</v>
      </c>
      <c r="B64" s="100" t="s">
        <v>396</v>
      </c>
      <c r="C64" s="100" t="s">
        <v>394</v>
      </c>
      <c r="D64" s="100">
        <v>13</v>
      </c>
      <c r="E64" s="102">
        <v>856000</v>
      </c>
      <c r="F64" s="102">
        <f t="shared" si="0"/>
        <v>11128000</v>
      </c>
      <c r="G64" s="102">
        <f t="shared" si="1"/>
        <v>1112800</v>
      </c>
      <c r="H64" s="103">
        <f t="shared" si="2"/>
        <v>12240800</v>
      </c>
    </row>
    <row r="65" spans="1:8" ht="17.25" customHeight="1">
      <c r="A65" s="99">
        <v>45837</v>
      </c>
      <c r="B65" s="100" t="s">
        <v>396</v>
      </c>
      <c r="C65" s="101" t="s">
        <v>387</v>
      </c>
      <c r="D65" s="100">
        <v>10</v>
      </c>
      <c r="E65" s="102">
        <v>1030000</v>
      </c>
      <c r="F65" s="102">
        <f t="shared" si="0"/>
        <v>10300000</v>
      </c>
      <c r="G65" s="102">
        <f t="shared" si="1"/>
        <v>1030000</v>
      </c>
      <c r="H65" s="103">
        <f t="shared" si="2"/>
        <v>11330000</v>
      </c>
    </row>
    <row r="66" spans="1:8" ht="17.25" customHeight="1">
      <c r="A66" s="99">
        <v>45838</v>
      </c>
      <c r="B66" s="100" t="s">
        <v>405</v>
      </c>
      <c r="C66" s="100" t="s">
        <v>399</v>
      </c>
      <c r="D66" s="100">
        <v>33</v>
      </c>
      <c r="E66" s="102">
        <v>364500</v>
      </c>
      <c r="F66" s="102">
        <f t="shared" si="0"/>
        <v>12028500</v>
      </c>
      <c r="G66" s="102">
        <f t="shared" si="1"/>
        <v>1202850</v>
      </c>
      <c r="H66" s="103">
        <f t="shared" si="2"/>
        <v>13231350</v>
      </c>
    </row>
    <row r="67" spans="1:8" ht="17.25" customHeight="1">
      <c r="A67" s="99" t="s">
        <v>407</v>
      </c>
      <c r="B67" s="100" t="s">
        <v>389</v>
      </c>
      <c r="C67" s="100" t="s">
        <v>403</v>
      </c>
      <c r="D67" s="100">
        <v>27</v>
      </c>
      <c r="E67" s="102">
        <v>265000</v>
      </c>
      <c r="F67" s="102">
        <f t="shared" si="0"/>
        <v>7155000</v>
      </c>
      <c r="G67" s="102">
        <f t="shared" si="1"/>
        <v>715500</v>
      </c>
      <c r="H67" s="103">
        <f t="shared" si="2"/>
        <v>7870500</v>
      </c>
    </row>
    <row r="68" spans="1:8" ht="17.25" customHeight="1">
      <c r="A68" s="99">
        <v>45839</v>
      </c>
      <c r="B68" s="100" t="s">
        <v>398</v>
      </c>
      <c r="C68" s="100" t="s">
        <v>406</v>
      </c>
      <c r="D68" s="100">
        <v>12</v>
      </c>
      <c r="E68" s="102">
        <v>215000</v>
      </c>
      <c r="F68" s="102">
        <f t="shared" ref="F68:F83" si="3">IF(OR($D68="",$E68=""),"",$D68*$E68)</f>
        <v>2580000</v>
      </c>
      <c r="G68" s="102">
        <f t="shared" ref="G68:G83" si="4">IF(F68="","",$F68*10%)</f>
        <v>258000</v>
      </c>
      <c r="H68" s="103">
        <f t="shared" ref="H68:H83" si="5">SUM(F68:G68)</f>
        <v>2838000</v>
      </c>
    </row>
    <row r="69" spans="1:8" ht="17.25" customHeight="1">
      <c r="A69" s="99">
        <v>45840</v>
      </c>
      <c r="B69" s="100" t="s">
        <v>396</v>
      </c>
      <c r="C69" s="100" t="s">
        <v>392</v>
      </c>
      <c r="D69" s="100">
        <v>17</v>
      </c>
      <c r="E69" s="102">
        <v>95000</v>
      </c>
      <c r="F69" s="102">
        <f t="shared" si="3"/>
        <v>1615000</v>
      </c>
      <c r="G69" s="102">
        <f t="shared" si="4"/>
        <v>161500</v>
      </c>
      <c r="H69" s="103">
        <f t="shared" si="5"/>
        <v>1776500</v>
      </c>
    </row>
    <row r="70" spans="1:8" ht="17.25" customHeight="1">
      <c r="A70" s="99">
        <v>45843</v>
      </c>
      <c r="B70" s="100" t="s">
        <v>405</v>
      </c>
      <c r="C70" s="101" t="s">
        <v>387</v>
      </c>
      <c r="D70" s="100">
        <v>11</v>
      </c>
      <c r="E70" s="102">
        <v>1030000</v>
      </c>
      <c r="F70" s="102">
        <f t="shared" si="3"/>
        <v>11330000</v>
      </c>
      <c r="G70" s="102">
        <f t="shared" si="4"/>
        <v>1133000</v>
      </c>
      <c r="H70" s="103">
        <f t="shared" si="5"/>
        <v>12463000</v>
      </c>
    </row>
    <row r="71" spans="1:8" ht="17.25" customHeight="1">
      <c r="A71" s="99">
        <v>45844</v>
      </c>
      <c r="B71" s="100" t="s">
        <v>386</v>
      </c>
      <c r="C71" s="100" t="s">
        <v>394</v>
      </c>
      <c r="D71" s="100">
        <v>22</v>
      </c>
      <c r="E71" s="102">
        <v>856000</v>
      </c>
      <c r="F71" s="102">
        <f t="shared" si="3"/>
        <v>18832000</v>
      </c>
      <c r="G71" s="102">
        <f t="shared" si="4"/>
        <v>1883200</v>
      </c>
      <c r="H71" s="103">
        <f t="shared" si="5"/>
        <v>20715200</v>
      </c>
    </row>
    <row r="72" spans="1:8" ht="17.25" customHeight="1">
      <c r="A72" s="99">
        <v>45845</v>
      </c>
      <c r="B72" s="100" t="s">
        <v>396</v>
      </c>
      <c r="C72" s="100" t="s">
        <v>399</v>
      </c>
      <c r="D72" s="100">
        <v>10</v>
      </c>
      <c r="E72" s="102">
        <v>364500</v>
      </c>
      <c r="F72" s="102">
        <f t="shared" si="3"/>
        <v>3645000</v>
      </c>
      <c r="G72" s="102">
        <f t="shared" si="4"/>
        <v>364500</v>
      </c>
      <c r="H72" s="103">
        <f t="shared" si="5"/>
        <v>4009500</v>
      </c>
    </row>
    <row r="73" spans="1:8" ht="17.25" customHeight="1">
      <c r="A73" s="99">
        <v>45846</v>
      </c>
      <c r="B73" s="100" t="s">
        <v>389</v>
      </c>
      <c r="C73" s="100" t="s">
        <v>403</v>
      </c>
      <c r="D73" s="100">
        <v>20</v>
      </c>
      <c r="E73" s="102">
        <v>265000</v>
      </c>
      <c r="F73" s="102">
        <f t="shared" si="3"/>
        <v>5300000</v>
      </c>
      <c r="G73" s="102">
        <f t="shared" si="4"/>
        <v>530000</v>
      </c>
      <c r="H73" s="103">
        <f>SUM(F73:G73)</f>
        <v>5830000</v>
      </c>
    </row>
    <row r="74" spans="1:8" ht="17.25" customHeight="1">
      <c r="A74" s="99">
        <v>45847</v>
      </c>
      <c r="B74" s="100" t="s">
        <v>398</v>
      </c>
      <c r="C74" s="100" t="s">
        <v>406</v>
      </c>
      <c r="D74" s="100">
        <v>10</v>
      </c>
      <c r="E74" s="102">
        <v>215000</v>
      </c>
      <c r="F74" s="102">
        <f t="shared" si="3"/>
        <v>2150000</v>
      </c>
      <c r="G74" s="102">
        <f t="shared" si="4"/>
        <v>215000</v>
      </c>
      <c r="H74" s="103">
        <f>SUM(F74:G74)</f>
        <v>2365000</v>
      </c>
    </row>
    <row r="75" spans="1:8" ht="17.25" customHeight="1">
      <c r="A75" s="99">
        <v>45850</v>
      </c>
      <c r="B75" s="100" t="s">
        <v>396</v>
      </c>
      <c r="C75" s="100" t="s">
        <v>392</v>
      </c>
      <c r="D75" s="100">
        <v>10</v>
      </c>
      <c r="E75" s="102">
        <v>95000</v>
      </c>
      <c r="F75" s="102">
        <f t="shared" si="3"/>
        <v>950000</v>
      </c>
      <c r="G75" s="102">
        <f t="shared" si="4"/>
        <v>95000</v>
      </c>
      <c r="H75" s="103">
        <f>SUM(F75:G75)</f>
        <v>1045000</v>
      </c>
    </row>
    <row r="76" spans="1:8" ht="17.25" customHeight="1">
      <c r="A76" s="99">
        <v>45851</v>
      </c>
      <c r="B76" s="100" t="s">
        <v>405</v>
      </c>
      <c r="C76" s="101" t="s">
        <v>387</v>
      </c>
      <c r="D76" s="100">
        <v>20</v>
      </c>
      <c r="E76" s="102">
        <v>1030000</v>
      </c>
      <c r="F76" s="102">
        <f t="shared" si="3"/>
        <v>20600000</v>
      </c>
      <c r="G76" s="102">
        <f t="shared" si="4"/>
        <v>2060000</v>
      </c>
      <c r="H76" s="103">
        <f>SUM(F76:G76)</f>
        <v>22660000</v>
      </c>
    </row>
    <row r="77" spans="1:8" ht="17.25" customHeight="1">
      <c r="A77" s="99">
        <v>45852</v>
      </c>
      <c r="B77" s="100" t="s">
        <v>386</v>
      </c>
      <c r="C77" s="100" t="s">
        <v>394</v>
      </c>
      <c r="D77" s="100">
        <v>11</v>
      </c>
      <c r="E77" s="102">
        <v>856000</v>
      </c>
      <c r="F77" s="102">
        <f t="shared" si="3"/>
        <v>9416000</v>
      </c>
      <c r="G77" s="102">
        <f t="shared" si="4"/>
        <v>941600</v>
      </c>
      <c r="H77" s="103">
        <f>SUM(F77:G77)</f>
        <v>10357600</v>
      </c>
    </row>
    <row r="78" spans="1:8" ht="17.25" customHeight="1">
      <c r="A78" s="99">
        <v>45858</v>
      </c>
      <c r="B78" s="100" t="s">
        <v>386</v>
      </c>
      <c r="C78" s="100" t="s">
        <v>390</v>
      </c>
      <c r="D78" s="100">
        <v>20</v>
      </c>
      <c r="E78" s="102">
        <v>975000</v>
      </c>
      <c r="F78" s="102">
        <f t="shared" si="3"/>
        <v>19500000</v>
      </c>
      <c r="G78" s="102">
        <f t="shared" si="4"/>
        <v>1950000</v>
      </c>
      <c r="H78" s="103">
        <f t="shared" si="5"/>
        <v>21450000</v>
      </c>
    </row>
    <row r="79" spans="1:8">
      <c r="A79" s="99">
        <v>45862</v>
      </c>
      <c r="B79" s="100" t="s">
        <v>396</v>
      </c>
      <c r="C79" s="100" t="s">
        <v>392</v>
      </c>
      <c r="D79" s="100">
        <v>12</v>
      </c>
      <c r="E79" s="102">
        <v>95000</v>
      </c>
      <c r="F79" s="102">
        <f t="shared" si="3"/>
        <v>1140000</v>
      </c>
      <c r="G79" s="102">
        <f t="shared" si="4"/>
        <v>114000</v>
      </c>
      <c r="H79" s="103">
        <f t="shared" si="5"/>
        <v>1254000</v>
      </c>
    </row>
    <row r="80" spans="1:8">
      <c r="A80" s="99">
        <v>45863</v>
      </c>
      <c r="B80" s="100" t="s">
        <v>389</v>
      </c>
      <c r="C80" s="100" t="s">
        <v>392</v>
      </c>
      <c r="D80" s="100">
        <v>16</v>
      </c>
      <c r="E80" s="102">
        <v>95000</v>
      </c>
      <c r="F80" s="102">
        <f t="shared" si="3"/>
        <v>1520000</v>
      </c>
      <c r="G80" s="102">
        <f t="shared" si="4"/>
        <v>152000</v>
      </c>
      <c r="H80" s="103">
        <f t="shared" si="5"/>
        <v>1672000</v>
      </c>
    </row>
    <row r="81" spans="1:8">
      <c r="A81" s="99">
        <v>45865</v>
      </c>
      <c r="B81" s="100" t="s">
        <v>405</v>
      </c>
      <c r="C81" s="100" t="s">
        <v>403</v>
      </c>
      <c r="D81" s="100">
        <v>24</v>
      </c>
      <c r="E81" s="102">
        <v>265000</v>
      </c>
      <c r="F81" s="102">
        <f t="shared" si="3"/>
        <v>6360000</v>
      </c>
      <c r="G81" s="102">
        <f t="shared" si="4"/>
        <v>636000</v>
      </c>
      <c r="H81" s="103">
        <f t="shared" si="5"/>
        <v>6996000</v>
      </c>
    </row>
    <row r="82" spans="1:8">
      <c r="A82" s="99">
        <v>45866</v>
      </c>
      <c r="B82" s="100" t="s">
        <v>396</v>
      </c>
      <c r="C82" s="101" t="s">
        <v>387</v>
      </c>
      <c r="D82" s="100">
        <v>17</v>
      </c>
      <c r="E82" s="102">
        <v>1030000</v>
      </c>
      <c r="F82" s="102">
        <f t="shared" si="3"/>
        <v>17510000</v>
      </c>
      <c r="G82" s="102">
        <f t="shared" si="4"/>
        <v>1751000</v>
      </c>
      <c r="H82" s="103">
        <f t="shared" si="5"/>
        <v>19261000</v>
      </c>
    </row>
    <row r="83" spans="1:8">
      <c r="A83" s="104">
        <v>45868</v>
      </c>
      <c r="B83" s="105" t="s">
        <v>405</v>
      </c>
      <c r="C83" s="105" t="s">
        <v>399</v>
      </c>
      <c r="D83" s="105">
        <v>34</v>
      </c>
      <c r="E83" s="106">
        <v>364500</v>
      </c>
      <c r="F83" s="102">
        <f t="shared" si="3"/>
        <v>12393000</v>
      </c>
      <c r="G83" s="102">
        <f t="shared" si="4"/>
        <v>1239300</v>
      </c>
      <c r="H83" s="107">
        <f t="shared" si="5"/>
        <v>13632300</v>
      </c>
    </row>
  </sheetData>
  <dataConsolidate/>
  <phoneticPr fontId="2" type="noConversion"/>
  <pageMargins left="0.7" right="0.7" top="0.75" bottom="0.75" header="0.3" footer="0.3"/>
  <pageSetup paperSize="9" orientation="portrait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94A8-DF05-45F9-8ADF-061090F64E4B}">
  <dimension ref="A1:I153"/>
  <sheetViews>
    <sheetView showGridLines="0" workbookViewId="0">
      <selection activeCell="I15" sqref="I15"/>
    </sheetView>
  </sheetViews>
  <sheetFormatPr defaultRowHeight="16.5"/>
  <cols>
    <col min="1" max="1" width="5.5" customWidth="1"/>
    <col min="2" max="2" width="9.875" bestFit="1" customWidth="1"/>
    <col min="3" max="3" width="21.25" customWidth="1"/>
    <col min="4" max="5" width="13" customWidth="1"/>
    <col min="6" max="6" width="15" customWidth="1"/>
    <col min="7" max="7" width="4.875" customWidth="1"/>
    <col min="8" max="8" width="6.125" customWidth="1"/>
  </cols>
  <sheetData>
    <row r="1" spans="1:9" ht="47.25" customHeight="1">
      <c r="A1" s="161" t="s">
        <v>1</v>
      </c>
      <c r="B1" s="161"/>
      <c r="C1" s="161"/>
      <c r="D1" s="161"/>
      <c r="E1" s="161"/>
      <c r="F1" s="161"/>
    </row>
    <row r="3" spans="1:9" ht="17.25">
      <c r="A3" s="162" t="s">
        <v>411</v>
      </c>
      <c r="B3" s="163"/>
      <c r="C3" s="118">
        <v>46174</v>
      </c>
      <c r="H3" t="s">
        <v>47</v>
      </c>
    </row>
    <row r="4" spans="1:9" ht="17.25">
      <c r="A4" s="119"/>
      <c r="B4" s="119"/>
      <c r="C4" s="119"/>
      <c r="H4" s="23" t="s">
        <v>48</v>
      </c>
      <c r="I4" t="s">
        <v>49</v>
      </c>
    </row>
    <row r="5" spans="1:9" ht="17.25">
      <c r="A5" s="163" t="s">
        <v>412</v>
      </c>
      <c r="B5" s="163"/>
      <c r="C5" s="120">
        <f>SUM(F11:F121)</f>
        <v>206300</v>
      </c>
      <c r="H5" s="23" t="s">
        <v>48</v>
      </c>
      <c r="I5" t="s">
        <v>50</v>
      </c>
    </row>
    <row r="6" spans="1:9">
      <c r="H6" s="23" t="s">
        <v>48</v>
      </c>
      <c r="I6" t="s">
        <v>83</v>
      </c>
    </row>
    <row r="7" spans="1:9">
      <c r="H7" s="23"/>
      <c r="I7" t="s">
        <v>415</v>
      </c>
    </row>
    <row r="8" spans="1:9" ht="17.25" customHeight="1">
      <c r="I8" t="s">
        <v>416</v>
      </c>
    </row>
    <row r="9" spans="1:9" ht="17.25" customHeight="1">
      <c r="H9" s="23" t="s">
        <v>48</v>
      </c>
      <c r="I9" t="s">
        <v>413</v>
      </c>
    </row>
    <row r="10" spans="1:9" ht="17.25" customHeight="1">
      <c r="A10" s="117" t="s">
        <v>11</v>
      </c>
      <c r="B10" s="117" t="s">
        <v>12</v>
      </c>
      <c r="C10" s="117" t="s">
        <v>13</v>
      </c>
      <c r="D10" s="117" t="s">
        <v>14</v>
      </c>
      <c r="E10" s="117" t="s">
        <v>15</v>
      </c>
      <c r="F10" s="117" t="s">
        <v>16</v>
      </c>
      <c r="I10" t="s">
        <v>414</v>
      </c>
    </row>
    <row r="11" spans="1:9" ht="17.25" customHeight="1">
      <c r="A11" s="13">
        <v>1</v>
      </c>
      <c r="B11" s="114">
        <v>45787</v>
      </c>
      <c r="C11" s="115" t="s">
        <v>17</v>
      </c>
      <c r="D11" s="13" t="s">
        <v>18</v>
      </c>
      <c r="E11" s="13" t="s">
        <v>19</v>
      </c>
      <c r="F11" s="116">
        <v>13500</v>
      </c>
      <c r="H11" s="23" t="s">
        <v>48</v>
      </c>
      <c r="I11" s="125" t="s">
        <v>424</v>
      </c>
    </row>
    <row r="12" spans="1:9" ht="17.25" customHeight="1">
      <c r="A12" s="13">
        <v>2</v>
      </c>
      <c r="B12" s="114">
        <v>45790</v>
      </c>
      <c r="C12" s="115" t="s">
        <v>20</v>
      </c>
      <c r="D12" s="13" t="s">
        <v>21</v>
      </c>
      <c r="E12" s="13" t="s">
        <v>22</v>
      </c>
      <c r="F12" s="116">
        <v>7800</v>
      </c>
      <c r="H12" s="23"/>
      <c r="I12" s="125"/>
    </row>
    <row r="13" spans="1:9" ht="17.25" customHeight="1">
      <c r="A13" s="13">
        <v>3</v>
      </c>
      <c r="B13" s="114">
        <v>45791</v>
      </c>
      <c r="C13" s="115" t="s">
        <v>20</v>
      </c>
      <c r="D13" s="13" t="s">
        <v>23</v>
      </c>
      <c r="E13" s="13" t="s">
        <v>24</v>
      </c>
      <c r="F13" s="116">
        <v>66500</v>
      </c>
    </row>
    <row r="14" spans="1:9" ht="17.25" customHeight="1">
      <c r="A14" s="13">
        <v>4</v>
      </c>
      <c r="B14" s="114">
        <v>45795</v>
      </c>
      <c r="C14" s="115" t="s">
        <v>25</v>
      </c>
      <c r="D14" s="13" t="s">
        <v>26</v>
      </c>
      <c r="E14" s="13" t="s">
        <v>27</v>
      </c>
      <c r="F14" s="116">
        <v>13000</v>
      </c>
    </row>
    <row r="15" spans="1:9" ht="17.25" customHeight="1">
      <c r="A15" s="13">
        <v>5</v>
      </c>
      <c r="B15" s="114">
        <v>45797</v>
      </c>
      <c r="C15" s="115" t="s">
        <v>28</v>
      </c>
      <c r="D15" s="13" t="s">
        <v>29</v>
      </c>
      <c r="E15" s="13" t="s">
        <v>27</v>
      </c>
      <c r="F15" s="116">
        <v>16500</v>
      </c>
    </row>
    <row r="16" spans="1:9" ht="17.25" customHeight="1">
      <c r="A16" s="13">
        <v>6</v>
      </c>
      <c r="B16" s="114">
        <v>45799</v>
      </c>
      <c r="C16" s="115" t="s">
        <v>20</v>
      </c>
      <c r="D16" s="13" t="s">
        <v>30</v>
      </c>
      <c r="E16" s="13" t="s">
        <v>24</v>
      </c>
      <c r="F16" s="116">
        <v>89000</v>
      </c>
    </row>
    <row r="17" spans="1:6" ht="17.25" customHeight="1">
      <c r="A17" s="2"/>
      <c r="B17" s="3"/>
      <c r="C17" s="4"/>
      <c r="D17" s="2"/>
      <c r="E17" s="2"/>
      <c r="F17" s="5"/>
    </row>
    <row r="18" spans="1:6" ht="17.25" customHeight="1">
      <c r="A18" s="2"/>
      <c r="B18" s="3"/>
      <c r="C18" s="4"/>
      <c r="D18" s="2"/>
      <c r="E18" s="2"/>
      <c r="F18" s="5"/>
    </row>
    <row r="19" spans="1:6" ht="17.25" customHeight="1">
      <c r="A19" s="2"/>
      <c r="B19" s="3"/>
      <c r="C19" s="4"/>
      <c r="D19" s="2"/>
      <c r="E19" s="2"/>
      <c r="F19" s="5"/>
    </row>
    <row r="20" spans="1:6" ht="17.25" customHeight="1">
      <c r="A20" s="2"/>
      <c r="B20" s="3"/>
      <c r="C20" s="4"/>
      <c r="D20" s="2"/>
      <c r="E20" s="2"/>
      <c r="F20" s="5"/>
    </row>
    <row r="21" spans="1:6" ht="17.25" customHeight="1">
      <c r="A21" s="2"/>
      <c r="B21" s="3"/>
      <c r="C21" s="4"/>
      <c r="D21" s="2"/>
      <c r="E21" s="2"/>
      <c r="F21" s="5"/>
    </row>
    <row r="22" spans="1:6" ht="17.25" customHeight="1">
      <c r="A22" s="2"/>
      <c r="B22" s="3"/>
      <c r="C22" s="4"/>
      <c r="D22" s="2"/>
      <c r="E22" s="2"/>
      <c r="F22" s="5"/>
    </row>
    <row r="23" spans="1:6" ht="17.25" customHeight="1">
      <c r="A23" s="2"/>
      <c r="B23" s="3"/>
      <c r="C23" s="4"/>
      <c r="D23" s="2"/>
      <c r="E23" s="2"/>
      <c r="F23" s="5"/>
    </row>
    <row r="24" spans="1:6" ht="17.25" customHeight="1">
      <c r="A24" s="2"/>
      <c r="B24" s="3"/>
      <c r="C24" s="4"/>
      <c r="D24" s="2"/>
      <c r="E24" s="2"/>
      <c r="F24" s="5"/>
    </row>
    <row r="25" spans="1:6" ht="17.25" customHeight="1">
      <c r="A25" s="2"/>
      <c r="B25" s="3"/>
      <c r="C25" s="4"/>
      <c r="D25" s="2"/>
      <c r="E25" s="2"/>
      <c r="F25" s="5"/>
    </row>
    <row r="26" spans="1:6" ht="17.25" customHeight="1">
      <c r="B26" s="6"/>
    </row>
    <row r="27" spans="1:6" ht="17.25" customHeight="1">
      <c r="B27" s="6"/>
    </row>
    <row r="28" spans="1:6" ht="17.25" customHeight="1">
      <c r="B28" s="6"/>
    </row>
    <row r="29" spans="1:6" ht="17.25" customHeight="1">
      <c r="B29" s="6"/>
    </row>
    <row r="30" spans="1:6" ht="17.25" customHeight="1">
      <c r="B30" s="6"/>
    </row>
    <row r="31" spans="1:6" ht="17.25" customHeight="1">
      <c r="B31" s="6"/>
    </row>
    <row r="32" spans="1:6" ht="17.25" customHeight="1">
      <c r="B32" s="6"/>
    </row>
    <row r="33" spans="2:2" ht="17.25" customHeight="1">
      <c r="B33" s="6"/>
    </row>
    <row r="34" spans="2:2" ht="17.25" customHeight="1">
      <c r="B34" s="6"/>
    </row>
    <row r="35" spans="2:2" ht="17.25" customHeight="1">
      <c r="B35" s="6"/>
    </row>
    <row r="36" spans="2:2" ht="17.25" customHeight="1">
      <c r="B36" s="6"/>
    </row>
    <row r="37" spans="2:2" ht="17.25" customHeight="1">
      <c r="B37" s="6"/>
    </row>
    <row r="38" spans="2:2" ht="17.25" customHeight="1">
      <c r="B38" s="6"/>
    </row>
    <row r="39" spans="2:2" ht="17.25" customHeight="1">
      <c r="B39" s="6"/>
    </row>
    <row r="40" spans="2:2" ht="17.25" customHeight="1">
      <c r="B40" s="6"/>
    </row>
    <row r="41" spans="2:2" ht="17.25" customHeight="1">
      <c r="B41" s="6"/>
    </row>
    <row r="42" spans="2:2" ht="17.25" customHeight="1">
      <c r="B42" s="6"/>
    </row>
    <row r="43" spans="2:2" ht="17.25" customHeight="1">
      <c r="B43" s="6"/>
    </row>
    <row r="44" spans="2:2" ht="17.25" customHeight="1">
      <c r="B44" s="6"/>
    </row>
    <row r="45" spans="2:2" ht="17.25" customHeight="1">
      <c r="B45" s="6"/>
    </row>
    <row r="46" spans="2:2" ht="17.25" customHeight="1">
      <c r="B46" s="6"/>
    </row>
    <row r="47" spans="2:2" ht="17.25" customHeight="1">
      <c r="B47" s="6"/>
    </row>
    <row r="48" spans="2:2" ht="17.25" customHeight="1">
      <c r="B48" s="6"/>
    </row>
    <row r="49" spans="2:2" ht="17.25" customHeight="1">
      <c r="B49" s="6"/>
    </row>
    <row r="50" spans="2:2" ht="17.25" customHeight="1">
      <c r="B50" s="6"/>
    </row>
    <row r="51" spans="2:2" ht="17.25" customHeight="1">
      <c r="B51" s="6"/>
    </row>
    <row r="52" spans="2:2" ht="17.25" customHeight="1"/>
    <row r="53" spans="2:2" ht="17.25" customHeight="1"/>
    <row r="54" spans="2:2" ht="17.25" customHeight="1"/>
    <row r="55" spans="2:2" ht="17.25" customHeight="1"/>
    <row r="56" spans="2:2" ht="17.25" customHeight="1"/>
    <row r="57" spans="2:2" ht="17.25" customHeight="1"/>
    <row r="58" spans="2:2" ht="17.25" customHeight="1"/>
    <row r="59" spans="2:2" ht="17.25" customHeight="1"/>
    <row r="60" spans="2:2" ht="17.25" customHeight="1"/>
    <row r="61" spans="2:2" ht="17.25" customHeight="1"/>
    <row r="62" spans="2:2" ht="17.25" customHeight="1"/>
    <row r="63" spans="2:2" ht="17.25" customHeight="1"/>
    <row r="64" spans="2:2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</sheetData>
  <mergeCells count="3">
    <mergeCell ref="A1:F1"/>
    <mergeCell ref="A3:B3"/>
    <mergeCell ref="A5:B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1D83-F8DF-43B7-B18B-E09092E3976D}">
  <dimension ref="B2:J7"/>
  <sheetViews>
    <sheetView workbookViewId="0">
      <selection activeCell="F16" sqref="F16"/>
    </sheetView>
  </sheetViews>
  <sheetFormatPr defaultRowHeight="16.5"/>
  <cols>
    <col min="2" max="4" width="9.75" customWidth="1"/>
    <col min="5" max="5" width="6.75" customWidth="1"/>
    <col min="6" max="9" width="15.625" customWidth="1"/>
    <col min="10" max="10" width="15.125" customWidth="1"/>
  </cols>
  <sheetData>
    <row r="2" spans="2:10">
      <c r="B2" s="113" t="s">
        <v>408</v>
      </c>
      <c r="C2" s="113" t="s">
        <v>409</v>
      </c>
      <c r="D2" s="113" t="s">
        <v>410</v>
      </c>
    </row>
    <row r="3" spans="2:10" ht="58.9" customHeight="1">
      <c r="B3" s="1"/>
      <c r="C3" s="1"/>
      <c r="D3" s="1"/>
    </row>
    <row r="5" spans="2:10" ht="17.25" thickBot="1"/>
    <row r="6" spans="2:10">
      <c r="F6" s="110" t="s">
        <v>2</v>
      </c>
      <c r="G6" s="111" t="s">
        <v>3</v>
      </c>
      <c r="H6" s="111" t="s">
        <v>4</v>
      </c>
      <c r="I6" s="111" t="s">
        <v>5</v>
      </c>
      <c r="J6" s="112" t="s">
        <v>6</v>
      </c>
    </row>
    <row r="7" spans="2:10" ht="17.25" thickBot="1">
      <c r="F7" s="108">
        <v>70312</v>
      </c>
      <c r="G7" s="20" t="s">
        <v>7</v>
      </c>
      <c r="H7" s="20" t="s">
        <v>8</v>
      </c>
      <c r="I7" s="20" t="s">
        <v>9</v>
      </c>
      <c r="J7" s="109" t="s">
        <v>10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1601F-D077-432A-8FB3-8526757831C4}">
  <dimension ref="A1:S25"/>
  <sheetViews>
    <sheetView topLeftCell="D7" workbookViewId="0">
      <selection activeCell="N33" sqref="N33"/>
    </sheetView>
  </sheetViews>
  <sheetFormatPr defaultRowHeight="16.5"/>
  <cols>
    <col min="1" max="1" width="13.375" customWidth="1"/>
    <col min="2" max="7" width="11.5" customWidth="1"/>
    <col min="8" max="8" width="9.5" customWidth="1"/>
    <col min="9" max="9" width="4.875" customWidth="1"/>
    <col min="10" max="10" width="6" customWidth="1"/>
    <col min="19" max="19" width="11" customWidth="1"/>
  </cols>
  <sheetData>
    <row r="1" spans="1:13" ht="44.25" customHeight="1">
      <c r="A1" s="24" t="s">
        <v>51</v>
      </c>
    </row>
    <row r="2" spans="1:13" ht="17.25" thickBot="1">
      <c r="G2" s="25" t="s">
        <v>52</v>
      </c>
      <c r="H2" s="147">
        <v>45677</v>
      </c>
      <c r="J2" t="s">
        <v>47</v>
      </c>
    </row>
    <row r="3" spans="1:13">
      <c r="A3" s="137" t="s">
        <v>53</v>
      </c>
      <c r="B3" s="133" t="s">
        <v>54</v>
      </c>
      <c r="C3" s="26"/>
      <c r="D3" s="142"/>
      <c r="E3" s="28" t="s">
        <v>55</v>
      </c>
      <c r="F3" s="26"/>
      <c r="G3" s="27"/>
      <c r="H3" s="29" t="s">
        <v>56</v>
      </c>
      <c r="J3" s="23" t="s">
        <v>48</v>
      </c>
      <c r="K3" t="s">
        <v>84</v>
      </c>
    </row>
    <row r="4" spans="1:13" ht="17.25" thickBot="1">
      <c r="A4" s="138"/>
      <c r="B4" s="134" t="s">
        <v>57</v>
      </c>
      <c r="C4" s="127" t="s">
        <v>58</v>
      </c>
      <c r="D4" s="143" t="s">
        <v>59</v>
      </c>
      <c r="E4" s="126" t="s">
        <v>57</v>
      </c>
      <c r="F4" s="127" t="s">
        <v>58</v>
      </c>
      <c r="G4" s="128" t="s">
        <v>59</v>
      </c>
      <c r="H4" s="129"/>
      <c r="J4" s="23"/>
      <c r="K4" t="s">
        <v>85</v>
      </c>
    </row>
    <row r="5" spans="1:13">
      <c r="A5" s="139" t="s">
        <v>60</v>
      </c>
      <c r="B5" s="135">
        <v>600000</v>
      </c>
      <c r="C5" s="131">
        <v>700000</v>
      </c>
      <c r="D5" s="144">
        <f>SUM(B5:C5)</f>
        <v>1300000</v>
      </c>
      <c r="E5" s="130">
        <v>620000</v>
      </c>
      <c r="F5" s="131">
        <v>900000</v>
      </c>
      <c r="G5" s="132">
        <f>SUM(E5:F5)</f>
        <v>1520000</v>
      </c>
      <c r="H5" s="146">
        <f>(G5-D5)/D5</f>
        <v>0.16923076923076924</v>
      </c>
      <c r="J5" s="23" t="s">
        <v>48</v>
      </c>
      <c r="K5" t="s">
        <v>86</v>
      </c>
    </row>
    <row r="6" spans="1:13">
      <c r="A6" s="140" t="s">
        <v>61</v>
      </c>
      <c r="B6" s="16">
        <v>650000</v>
      </c>
      <c r="C6" s="14">
        <v>720000</v>
      </c>
      <c r="D6" s="121">
        <f t="shared" ref="D6:D20" si="0">SUM(B6:C6)</f>
        <v>1370000</v>
      </c>
      <c r="E6" s="30">
        <v>670000</v>
      </c>
      <c r="F6" s="14">
        <v>800000</v>
      </c>
      <c r="G6" s="15">
        <f t="shared" ref="G6:G20" si="1">SUM(E6:F6)</f>
        <v>1470000</v>
      </c>
      <c r="H6" s="31">
        <f t="shared" ref="H6:H20" si="2">(G6-D6)/D6</f>
        <v>7.2992700729927001E-2</v>
      </c>
      <c r="J6" s="23" t="s">
        <v>48</v>
      </c>
      <c r="K6" t="s">
        <v>89</v>
      </c>
    </row>
    <row r="7" spans="1:13">
      <c r="A7" s="140" t="s">
        <v>62</v>
      </c>
      <c r="B7" s="16">
        <v>630000</v>
      </c>
      <c r="C7" s="14">
        <v>800000</v>
      </c>
      <c r="D7" s="121">
        <f t="shared" si="0"/>
        <v>1430000</v>
      </c>
      <c r="E7" s="30">
        <v>600000</v>
      </c>
      <c r="F7" s="14">
        <v>700000</v>
      </c>
      <c r="G7" s="15">
        <f t="shared" si="1"/>
        <v>1300000</v>
      </c>
      <c r="H7" s="31">
        <f t="shared" si="2"/>
        <v>-9.0909090909090912E-2</v>
      </c>
      <c r="K7" t="s">
        <v>90</v>
      </c>
    </row>
    <row r="8" spans="1:13">
      <c r="A8" s="140" t="s">
        <v>63</v>
      </c>
      <c r="B8" s="16">
        <v>715000</v>
      </c>
      <c r="C8" s="14">
        <v>750000</v>
      </c>
      <c r="D8" s="121">
        <f t="shared" si="0"/>
        <v>1465000</v>
      </c>
      <c r="E8" s="30">
        <v>800000</v>
      </c>
      <c r="F8" s="14">
        <v>670000</v>
      </c>
      <c r="G8" s="15">
        <f t="shared" si="1"/>
        <v>1470000</v>
      </c>
      <c r="H8" s="31">
        <f t="shared" si="2"/>
        <v>3.4129692832764505E-3</v>
      </c>
      <c r="J8" s="23" t="s">
        <v>48</v>
      </c>
      <c r="K8" t="s">
        <v>354</v>
      </c>
    </row>
    <row r="9" spans="1:13">
      <c r="A9" s="140" t="s">
        <v>64</v>
      </c>
      <c r="B9" s="16">
        <v>450000</v>
      </c>
      <c r="C9" s="14">
        <v>500000</v>
      </c>
      <c r="D9" s="121">
        <f t="shared" si="0"/>
        <v>950000</v>
      </c>
      <c r="E9" s="30">
        <v>715000</v>
      </c>
      <c r="F9" s="14">
        <v>826000</v>
      </c>
      <c r="G9" s="15">
        <f t="shared" si="1"/>
        <v>1541000</v>
      </c>
      <c r="H9" s="31">
        <f t="shared" si="2"/>
        <v>0.62210526315789472</v>
      </c>
      <c r="J9" s="23" t="s">
        <v>48</v>
      </c>
      <c r="K9" s="38" t="s">
        <v>88</v>
      </c>
      <c r="L9" s="37"/>
    </row>
    <row r="10" spans="1:13">
      <c r="A10" s="140" t="s">
        <v>65</v>
      </c>
      <c r="B10" s="16">
        <v>560000</v>
      </c>
      <c r="C10" s="14">
        <v>600000</v>
      </c>
      <c r="D10" s="121">
        <f t="shared" si="0"/>
        <v>1160000</v>
      </c>
      <c r="E10" s="30">
        <v>600000</v>
      </c>
      <c r="F10" s="14">
        <v>650000</v>
      </c>
      <c r="G10" s="15">
        <f t="shared" si="1"/>
        <v>1250000</v>
      </c>
      <c r="H10" s="31">
        <f t="shared" si="2"/>
        <v>7.7586206896551727E-2</v>
      </c>
      <c r="J10" s="37"/>
      <c r="K10" s="88" t="s">
        <v>355</v>
      </c>
      <c r="L10" s="37"/>
    </row>
    <row r="11" spans="1:13">
      <c r="A11" s="140" t="s">
        <v>426</v>
      </c>
      <c r="B11" s="16">
        <v>415000</v>
      </c>
      <c r="C11" s="14">
        <v>513000</v>
      </c>
      <c r="D11" s="121">
        <f t="shared" si="0"/>
        <v>928000</v>
      </c>
      <c r="E11" s="30">
        <v>500000</v>
      </c>
      <c r="F11" s="14">
        <v>550000</v>
      </c>
      <c r="G11" s="15">
        <f t="shared" si="1"/>
        <v>1050000</v>
      </c>
      <c r="H11" s="31">
        <f t="shared" si="2"/>
        <v>0.13146551724137931</v>
      </c>
      <c r="J11" s="37"/>
      <c r="K11" s="38" t="s">
        <v>356</v>
      </c>
      <c r="L11" s="37"/>
    </row>
    <row r="12" spans="1:13">
      <c r="A12" s="140" t="s">
        <v>66</v>
      </c>
      <c r="B12" s="16">
        <v>560000</v>
      </c>
      <c r="C12" s="14">
        <v>760000</v>
      </c>
      <c r="D12" s="121">
        <f t="shared" si="0"/>
        <v>1320000</v>
      </c>
      <c r="E12" s="30">
        <v>500000</v>
      </c>
      <c r="F12" s="14">
        <v>700000</v>
      </c>
      <c r="G12" s="15">
        <f t="shared" si="1"/>
        <v>1200000</v>
      </c>
      <c r="H12" s="31">
        <f t="shared" si="2"/>
        <v>-9.0909090909090912E-2</v>
      </c>
      <c r="J12" s="37"/>
      <c r="K12" s="38" t="s">
        <v>357</v>
      </c>
      <c r="L12" s="37"/>
    </row>
    <row r="13" spans="1:13">
      <c r="A13" s="140" t="s">
        <v>425</v>
      </c>
      <c r="B13" s="16">
        <v>490000</v>
      </c>
      <c r="C13" s="14">
        <v>560000</v>
      </c>
      <c r="D13" s="121">
        <f t="shared" si="0"/>
        <v>1050000</v>
      </c>
      <c r="E13" s="30">
        <v>500000</v>
      </c>
      <c r="F13" s="14">
        <v>620000</v>
      </c>
      <c r="G13" s="15">
        <f t="shared" si="1"/>
        <v>1120000</v>
      </c>
      <c r="H13" s="31">
        <f t="shared" si="2"/>
        <v>6.6666666666666666E-2</v>
      </c>
      <c r="J13" s="37"/>
      <c r="K13" s="38" t="s">
        <v>358</v>
      </c>
      <c r="L13" s="37"/>
    </row>
    <row r="14" spans="1:13">
      <c r="A14" s="140" t="s">
        <v>67</v>
      </c>
      <c r="B14" s="16">
        <v>550000</v>
      </c>
      <c r="C14" s="14">
        <v>450000</v>
      </c>
      <c r="D14" s="121">
        <f t="shared" si="0"/>
        <v>1000000</v>
      </c>
      <c r="E14" s="30">
        <v>400000</v>
      </c>
      <c r="F14" s="14">
        <v>650000</v>
      </c>
      <c r="G14" s="15">
        <f t="shared" si="1"/>
        <v>1050000</v>
      </c>
      <c r="H14" s="31">
        <f t="shared" si="2"/>
        <v>0.05</v>
      </c>
      <c r="J14" s="37"/>
      <c r="K14" s="38" t="s">
        <v>359</v>
      </c>
      <c r="L14" s="37"/>
    </row>
    <row r="15" spans="1:13">
      <c r="A15" s="140" t="s">
        <v>68</v>
      </c>
      <c r="B15" s="16">
        <v>455000</v>
      </c>
      <c r="C15" s="14">
        <v>513000</v>
      </c>
      <c r="D15" s="121">
        <f t="shared" si="0"/>
        <v>968000</v>
      </c>
      <c r="E15" s="30">
        <v>500000</v>
      </c>
      <c r="F15" s="14">
        <v>700000</v>
      </c>
      <c r="G15" s="15">
        <f t="shared" si="1"/>
        <v>1200000</v>
      </c>
      <c r="H15" s="31">
        <f t="shared" si="2"/>
        <v>0.23966942148760331</v>
      </c>
      <c r="J15" s="23" t="s">
        <v>48</v>
      </c>
      <c r="K15" t="s">
        <v>417</v>
      </c>
    </row>
    <row r="16" spans="1:13">
      <c r="A16" s="140" t="s">
        <v>69</v>
      </c>
      <c r="B16" s="16">
        <v>540000</v>
      </c>
      <c r="C16" s="14">
        <v>500000</v>
      </c>
      <c r="D16" s="121">
        <f t="shared" si="0"/>
        <v>1040000</v>
      </c>
      <c r="E16" s="30">
        <v>450000</v>
      </c>
      <c r="F16" s="14">
        <v>450000</v>
      </c>
      <c r="G16" s="15">
        <f t="shared" si="1"/>
        <v>900000</v>
      </c>
      <c r="H16" s="31">
        <f t="shared" si="2"/>
        <v>-0.13461538461538461</v>
      </c>
      <c r="J16" s="23"/>
      <c r="K16" s="122" t="s">
        <v>422</v>
      </c>
      <c r="L16" s="123" t="s">
        <v>423</v>
      </c>
      <c r="M16" s="124"/>
    </row>
    <row r="17" spans="1:19">
      <c r="A17" s="140" t="s">
        <v>70</v>
      </c>
      <c r="B17" s="16">
        <v>470000</v>
      </c>
      <c r="C17" s="14">
        <v>480000</v>
      </c>
      <c r="D17" s="121">
        <f t="shared" si="0"/>
        <v>950000</v>
      </c>
      <c r="E17" s="30">
        <v>600000</v>
      </c>
      <c r="F17" s="14">
        <v>590000</v>
      </c>
      <c r="G17" s="15">
        <f t="shared" si="1"/>
        <v>1190000</v>
      </c>
      <c r="H17" s="31">
        <f t="shared" si="2"/>
        <v>0.25263157894736843</v>
      </c>
      <c r="J17" s="23"/>
      <c r="K17" s="14" t="s">
        <v>418</v>
      </c>
      <c r="L17" s="121" t="s">
        <v>419</v>
      </c>
      <c r="M17" s="16"/>
    </row>
    <row r="18" spans="1:19">
      <c r="A18" s="140" t="s">
        <v>71</v>
      </c>
      <c r="B18" s="16">
        <v>515000</v>
      </c>
      <c r="C18" s="14">
        <v>630000</v>
      </c>
      <c r="D18" s="121">
        <f t="shared" si="0"/>
        <v>1145000</v>
      </c>
      <c r="E18" s="30">
        <v>620000</v>
      </c>
      <c r="F18" s="14">
        <v>550000</v>
      </c>
      <c r="G18" s="15">
        <f t="shared" si="1"/>
        <v>1170000</v>
      </c>
      <c r="H18" s="31">
        <f t="shared" si="2"/>
        <v>2.1834061135371178E-2</v>
      </c>
      <c r="J18" s="23"/>
      <c r="K18" s="14" t="s">
        <v>420</v>
      </c>
      <c r="L18" s="121" t="s">
        <v>421</v>
      </c>
      <c r="M18" s="16"/>
    </row>
    <row r="19" spans="1:19">
      <c r="A19" s="140" t="s">
        <v>72</v>
      </c>
      <c r="B19" s="16">
        <v>600000</v>
      </c>
      <c r="C19" s="14">
        <v>490000</v>
      </c>
      <c r="D19" s="121">
        <f t="shared" si="0"/>
        <v>1090000</v>
      </c>
      <c r="E19" s="30">
        <v>700000</v>
      </c>
      <c r="F19" s="14">
        <v>670000</v>
      </c>
      <c r="G19" s="15">
        <f t="shared" si="1"/>
        <v>1370000</v>
      </c>
      <c r="H19" s="31">
        <f t="shared" si="2"/>
        <v>0.25688073394495414</v>
      </c>
      <c r="J19" s="182" t="s">
        <v>48</v>
      </c>
      <c r="K19" s="183" t="s">
        <v>438</v>
      </c>
    </row>
    <row r="20" spans="1:19" ht="17.25" thickBot="1">
      <c r="A20" s="141" t="s">
        <v>73</v>
      </c>
      <c r="B20" s="136">
        <v>450000</v>
      </c>
      <c r="C20" s="21">
        <v>540000</v>
      </c>
      <c r="D20" s="145">
        <f t="shared" si="0"/>
        <v>990000</v>
      </c>
      <c r="E20" s="32">
        <v>550000</v>
      </c>
      <c r="F20" s="21">
        <v>890000</v>
      </c>
      <c r="G20" s="22">
        <f t="shared" si="1"/>
        <v>1440000</v>
      </c>
      <c r="H20" s="33">
        <f t="shared" si="2"/>
        <v>0.45454545454545453</v>
      </c>
      <c r="J20" s="183"/>
      <c r="K20" s="183" t="s">
        <v>439</v>
      </c>
    </row>
    <row r="22" spans="1:19">
      <c r="K22" s="184" t="s">
        <v>440</v>
      </c>
      <c r="L22" s="184"/>
      <c r="M22" s="184"/>
      <c r="N22" s="184"/>
      <c r="O22" s="184"/>
      <c r="P22" s="184"/>
      <c r="Q22" s="184"/>
      <c r="R22" s="184"/>
      <c r="S22" s="184"/>
    </row>
    <row r="23" spans="1:19">
      <c r="K23" s="184" t="s">
        <v>441</v>
      </c>
      <c r="L23" s="184"/>
      <c r="M23" s="184"/>
      <c r="N23" s="184"/>
      <c r="O23" s="184"/>
      <c r="P23" s="184"/>
      <c r="Q23" s="184"/>
      <c r="R23" s="184"/>
      <c r="S23" s="184"/>
    </row>
    <row r="24" spans="1:19">
      <c r="K24" s="184" t="s">
        <v>442</v>
      </c>
      <c r="L24" s="184"/>
      <c r="M24" s="184"/>
      <c r="N24" s="184"/>
      <c r="O24" s="184"/>
      <c r="P24" s="184"/>
      <c r="Q24" s="184"/>
      <c r="R24" s="184"/>
      <c r="S24" s="184"/>
    </row>
    <row r="25" spans="1:19">
      <c r="K25" s="184" t="s">
        <v>443</v>
      </c>
      <c r="L25" s="184"/>
      <c r="M25" s="184"/>
      <c r="N25" s="184"/>
      <c r="O25" s="184"/>
      <c r="P25" s="184"/>
      <c r="Q25" s="184"/>
      <c r="R25" s="184"/>
      <c r="S25" s="184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C9269-D511-4C80-B74A-7157A5960E6E}">
  <dimension ref="B1:W357"/>
  <sheetViews>
    <sheetView zoomScaleNormal="100" zoomScalePageLayoutView="80" workbookViewId="0">
      <selection activeCell="L27" sqref="L27"/>
    </sheetView>
  </sheetViews>
  <sheetFormatPr defaultColWidth="8.125" defaultRowHeight="16.5"/>
  <cols>
    <col min="1" max="1" width="1.75" style="41" customWidth="1"/>
    <col min="2" max="2" width="10.75" style="51" customWidth="1"/>
    <col min="3" max="3" width="7.25" style="41" customWidth="1"/>
    <col min="4" max="4" width="6" style="41" customWidth="1"/>
    <col min="5" max="5" width="12.125" style="41" bestFit="1" customWidth="1"/>
    <col min="6" max="6" width="11.125" style="41" bestFit="1" customWidth="1"/>
    <col min="7" max="7" width="10.25" style="54" customWidth="1"/>
    <col min="8" max="8" width="9.125" style="41" customWidth="1"/>
    <col min="9" max="9" width="4.875" style="41" customWidth="1"/>
    <col min="10" max="10" width="5.375" style="41" customWidth="1"/>
    <col min="11" max="16384" width="8.125" style="41"/>
  </cols>
  <sheetData>
    <row r="1" spans="2:11" ht="26.25">
      <c r="B1" s="39" t="s">
        <v>91</v>
      </c>
      <c r="C1" s="39"/>
      <c r="D1" s="39"/>
      <c r="E1" s="39"/>
      <c r="F1" s="39"/>
      <c r="G1" s="40"/>
      <c r="H1" s="39"/>
    </row>
    <row r="3" spans="2:11" ht="18" customHeight="1">
      <c r="B3" s="42" t="s">
        <v>92</v>
      </c>
      <c r="C3" s="43" t="s">
        <v>93</v>
      </c>
      <c r="D3" s="43" t="s">
        <v>94</v>
      </c>
      <c r="E3" s="43" t="s">
        <v>95</v>
      </c>
      <c r="F3" s="43" t="s">
        <v>96</v>
      </c>
      <c r="G3" s="44" t="s">
        <v>97</v>
      </c>
      <c r="H3" s="45" t="s">
        <v>98</v>
      </c>
      <c r="J3" s="41" t="s">
        <v>360</v>
      </c>
    </row>
    <row r="4" spans="2:11">
      <c r="B4" s="46">
        <v>45931</v>
      </c>
      <c r="C4" s="47" t="s">
        <v>99</v>
      </c>
      <c r="D4" s="47" t="s">
        <v>100</v>
      </c>
      <c r="E4" s="48">
        <v>1050000</v>
      </c>
      <c r="F4" s="48">
        <v>1470000</v>
      </c>
      <c r="G4" s="49">
        <f>F4/E4</f>
        <v>1.4</v>
      </c>
      <c r="H4" s="50" t="str">
        <f t="shared" ref="H4:H65" si="0">IF(F4&gt;E4,"달성","미달성")</f>
        <v>달성</v>
      </c>
      <c r="J4" s="23" t="s">
        <v>48</v>
      </c>
      <c r="K4" s="41" t="s">
        <v>361</v>
      </c>
    </row>
    <row r="5" spans="2:11">
      <c r="B5" s="46">
        <v>45932</v>
      </c>
      <c r="C5" s="47" t="s">
        <v>101</v>
      </c>
      <c r="D5" s="47" t="s">
        <v>102</v>
      </c>
      <c r="E5" s="48">
        <v>1750000</v>
      </c>
      <c r="F5" s="48">
        <v>1330000</v>
      </c>
      <c r="G5" s="49">
        <f t="shared" ref="G5:G65" si="1">F5/E5</f>
        <v>0.76</v>
      </c>
      <c r="H5" s="50" t="str">
        <f t="shared" si="0"/>
        <v>미달성</v>
      </c>
      <c r="J5" s="23" t="s">
        <v>48</v>
      </c>
      <c r="K5" s="41" t="s">
        <v>362</v>
      </c>
    </row>
    <row r="6" spans="2:11">
      <c r="B6" s="46">
        <v>45933</v>
      </c>
      <c r="C6" s="47" t="s">
        <v>103</v>
      </c>
      <c r="D6" s="47" t="s">
        <v>104</v>
      </c>
      <c r="E6" s="48">
        <v>1400000</v>
      </c>
      <c r="F6" s="48">
        <v>1242500</v>
      </c>
      <c r="G6" s="49">
        <f t="shared" si="1"/>
        <v>0.88749999999999996</v>
      </c>
      <c r="H6" s="50" t="str">
        <f t="shared" si="0"/>
        <v>미달성</v>
      </c>
      <c r="J6" s="23"/>
      <c r="K6" s="41" t="s">
        <v>363</v>
      </c>
    </row>
    <row r="7" spans="2:11">
      <c r="B7" s="46">
        <v>45934</v>
      </c>
      <c r="C7" s="47" t="s">
        <v>105</v>
      </c>
      <c r="D7" s="47" t="s">
        <v>106</v>
      </c>
      <c r="E7" s="48">
        <v>1400000</v>
      </c>
      <c r="F7" s="48">
        <v>1435000</v>
      </c>
      <c r="G7" s="49">
        <f t="shared" si="1"/>
        <v>1.0249999999999999</v>
      </c>
      <c r="H7" s="50" t="str">
        <f t="shared" si="0"/>
        <v>달성</v>
      </c>
      <c r="J7" s="23" t="s">
        <v>48</v>
      </c>
      <c r="K7" s="41" t="s">
        <v>364</v>
      </c>
    </row>
    <row r="8" spans="2:11">
      <c r="B8" s="46">
        <v>45935</v>
      </c>
      <c r="C8" s="47" t="s">
        <v>107</v>
      </c>
      <c r="D8" s="47" t="s">
        <v>108</v>
      </c>
      <c r="E8" s="48">
        <v>1050000</v>
      </c>
      <c r="F8" s="48">
        <v>1365000</v>
      </c>
      <c r="G8" s="49">
        <f t="shared" si="1"/>
        <v>1.3</v>
      </c>
      <c r="H8" s="50" t="str">
        <f t="shared" si="0"/>
        <v>달성</v>
      </c>
      <c r="J8" s="23" t="s">
        <v>48</v>
      </c>
      <c r="K8" s="41" t="s">
        <v>365</v>
      </c>
    </row>
    <row r="9" spans="2:11">
      <c r="B9" s="46">
        <v>45936</v>
      </c>
      <c r="C9" s="47" t="s">
        <v>109</v>
      </c>
      <c r="D9" s="47" t="s">
        <v>110</v>
      </c>
      <c r="E9" s="48">
        <v>1050000</v>
      </c>
      <c r="F9" s="48">
        <v>973000</v>
      </c>
      <c r="G9" s="49">
        <f t="shared" si="1"/>
        <v>0.92666666666666664</v>
      </c>
      <c r="H9" s="50" t="str">
        <f t="shared" si="0"/>
        <v>미달성</v>
      </c>
      <c r="J9" s="23"/>
      <c r="K9" s="41" t="s">
        <v>427</v>
      </c>
    </row>
    <row r="10" spans="2:11">
      <c r="B10" s="46">
        <v>45937</v>
      </c>
      <c r="C10" s="47" t="s">
        <v>111</v>
      </c>
      <c r="D10" s="47" t="s">
        <v>112</v>
      </c>
      <c r="E10" s="48">
        <v>1050000</v>
      </c>
      <c r="F10" s="48">
        <v>805000</v>
      </c>
      <c r="G10" s="49">
        <f t="shared" si="1"/>
        <v>0.76666666666666672</v>
      </c>
      <c r="H10" s="50" t="str">
        <f t="shared" si="0"/>
        <v>미달성</v>
      </c>
      <c r="J10" s="23"/>
      <c r="K10" s="41" t="s">
        <v>428</v>
      </c>
    </row>
    <row r="11" spans="2:11">
      <c r="B11" s="46">
        <v>45938</v>
      </c>
      <c r="C11" s="47" t="s">
        <v>113</v>
      </c>
      <c r="D11" s="47" t="s">
        <v>100</v>
      </c>
      <c r="E11" s="48">
        <v>1050000</v>
      </c>
      <c r="F11" s="48">
        <v>1575000</v>
      </c>
      <c r="G11" s="49">
        <f t="shared" si="1"/>
        <v>1.5</v>
      </c>
      <c r="H11" s="50" t="str">
        <f t="shared" si="0"/>
        <v>달성</v>
      </c>
      <c r="J11" s="23"/>
      <c r="K11" s="41" t="s">
        <v>429</v>
      </c>
    </row>
    <row r="12" spans="2:11">
      <c r="B12" s="46">
        <v>45939</v>
      </c>
      <c r="C12" s="47" t="s">
        <v>114</v>
      </c>
      <c r="D12" s="47" t="s">
        <v>102</v>
      </c>
      <c r="E12" s="48">
        <v>1750000</v>
      </c>
      <c r="F12" s="48">
        <v>1155000</v>
      </c>
      <c r="G12" s="49">
        <f t="shared" si="1"/>
        <v>0.66</v>
      </c>
      <c r="H12" s="50" t="str">
        <f t="shared" si="0"/>
        <v>미달성</v>
      </c>
      <c r="J12" s="23"/>
      <c r="K12" s="41" t="s">
        <v>430</v>
      </c>
    </row>
    <row r="13" spans="2:11">
      <c r="B13" s="46">
        <v>45940</v>
      </c>
      <c r="C13" s="47" t="s">
        <v>115</v>
      </c>
      <c r="D13" s="47" t="s">
        <v>104</v>
      </c>
      <c r="E13" s="48">
        <v>1050000</v>
      </c>
      <c r="F13" s="48">
        <v>1645000</v>
      </c>
      <c r="G13" s="49">
        <f t="shared" si="1"/>
        <v>1.5666666666666667</v>
      </c>
      <c r="H13" s="50" t="str">
        <f t="shared" si="0"/>
        <v>달성</v>
      </c>
      <c r="J13" s="23"/>
    </row>
    <row r="14" spans="2:11">
      <c r="B14" s="46">
        <v>45941</v>
      </c>
      <c r="C14" s="47" t="s">
        <v>101</v>
      </c>
      <c r="D14" s="47" t="s">
        <v>102</v>
      </c>
      <c r="E14" s="48">
        <v>1050000</v>
      </c>
      <c r="F14" s="48">
        <v>973000</v>
      </c>
      <c r="G14" s="49">
        <f t="shared" si="1"/>
        <v>0.92666666666666664</v>
      </c>
      <c r="H14" s="50" t="str">
        <f t="shared" si="0"/>
        <v>미달성</v>
      </c>
      <c r="J14" s="23"/>
    </row>
    <row r="15" spans="2:11">
      <c r="B15" s="46">
        <v>45942</v>
      </c>
      <c r="C15" s="47" t="s">
        <v>116</v>
      </c>
      <c r="D15" s="47" t="s">
        <v>104</v>
      </c>
      <c r="E15" s="48">
        <v>1050000</v>
      </c>
      <c r="F15" s="48">
        <v>1330000</v>
      </c>
      <c r="G15" s="49">
        <f t="shared" si="1"/>
        <v>1.2666666666666666</v>
      </c>
      <c r="H15" s="50" t="str">
        <f t="shared" si="0"/>
        <v>달성</v>
      </c>
      <c r="J15" s="23"/>
    </row>
    <row r="16" spans="2:11">
      <c r="B16" s="46">
        <v>45943</v>
      </c>
      <c r="C16" s="47" t="s">
        <v>117</v>
      </c>
      <c r="D16" s="47" t="s">
        <v>106</v>
      </c>
      <c r="E16" s="48">
        <v>1400000</v>
      </c>
      <c r="F16" s="48">
        <v>1242500</v>
      </c>
      <c r="G16" s="49">
        <f t="shared" si="1"/>
        <v>0.88749999999999996</v>
      </c>
      <c r="H16" s="50" t="str">
        <f t="shared" si="0"/>
        <v>미달성</v>
      </c>
      <c r="J16" s="23"/>
    </row>
    <row r="17" spans="2:23">
      <c r="B17" s="46">
        <v>45944</v>
      </c>
      <c r="C17" s="47" t="s">
        <v>118</v>
      </c>
      <c r="D17" s="47" t="s">
        <v>108</v>
      </c>
      <c r="E17" s="48">
        <v>1750000</v>
      </c>
      <c r="F17" s="48">
        <v>1435000</v>
      </c>
      <c r="G17" s="49">
        <f t="shared" si="1"/>
        <v>0.82</v>
      </c>
      <c r="H17" s="50" t="str">
        <f t="shared" si="0"/>
        <v>미달성</v>
      </c>
      <c r="J17" s="23"/>
    </row>
    <row r="18" spans="2:23">
      <c r="B18" s="46">
        <v>45945</v>
      </c>
      <c r="C18" s="47" t="s">
        <v>119</v>
      </c>
      <c r="D18" s="47" t="s">
        <v>110</v>
      </c>
      <c r="E18" s="48">
        <v>1050000</v>
      </c>
      <c r="F18" s="48">
        <v>1365000</v>
      </c>
      <c r="G18" s="49">
        <f t="shared" si="1"/>
        <v>1.3</v>
      </c>
      <c r="H18" s="50" t="str">
        <f t="shared" si="0"/>
        <v>달성</v>
      </c>
    </row>
    <row r="19" spans="2:23">
      <c r="B19" s="46">
        <v>45946</v>
      </c>
      <c r="C19" s="47" t="s">
        <v>120</v>
      </c>
      <c r="D19" s="47" t="s">
        <v>112</v>
      </c>
      <c r="E19" s="48">
        <v>1050000</v>
      </c>
      <c r="F19" s="48">
        <v>973000</v>
      </c>
      <c r="G19" s="49">
        <f t="shared" si="1"/>
        <v>0.92666666666666664</v>
      </c>
      <c r="H19" s="50" t="str">
        <f t="shared" si="0"/>
        <v>미달성</v>
      </c>
    </row>
    <row r="20" spans="2:23">
      <c r="B20" s="46">
        <v>45947</v>
      </c>
      <c r="C20" s="47" t="s">
        <v>121</v>
      </c>
      <c r="D20" s="47" t="s">
        <v>100</v>
      </c>
      <c r="E20" s="48">
        <v>1050000</v>
      </c>
      <c r="F20" s="48">
        <v>805000</v>
      </c>
      <c r="G20" s="49">
        <f t="shared" si="1"/>
        <v>0.76666666666666672</v>
      </c>
      <c r="H20" s="50" t="str">
        <f t="shared" si="0"/>
        <v>미달성</v>
      </c>
    </row>
    <row r="21" spans="2:23">
      <c r="B21" s="46">
        <v>45948</v>
      </c>
      <c r="C21" s="47" t="s">
        <v>122</v>
      </c>
      <c r="D21" s="47" t="s">
        <v>102</v>
      </c>
      <c r="E21" s="48">
        <v>1400000</v>
      </c>
      <c r="F21" s="48">
        <v>1575000</v>
      </c>
      <c r="G21" s="49">
        <f t="shared" si="1"/>
        <v>1.125</v>
      </c>
      <c r="H21" s="50" t="str">
        <f t="shared" si="0"/>
        <v>달성</v>
      </c>
    </row>
    <row r="22" spans="2:23">
      <c r="B22" s="46">
        <v>45949</v>
      </c>
      <c r="C22" s="47" t="s">
        <v>123</v>
      </c>
      <c r="D22" s="47" t="s">
        <v>104</v>
      </c>
      <c r="E22" s="48">
        <v>1050000</v>
      </c>
      <c r="F22" s="48">
        <v>973000</v>
      </c>
      <c r="G22" s="49">
        <f t="shared" si="1"/>
        <v>0.92666666666666664</v>
      </c>
      <c r="H22" s="50" t="str">
        <f t="shared" si="0"/>
        <v>미달성</v>
      </c>
      <c r="K22" s="184" t="s">
        <v>440</v>
      </c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</row>
    <row r="23" spans="2:23">
      <c r="B23" s="46">
        <v>45950</v>
      </c>
      <c r="C23" s="47" t="s">
        <v>124</v>
      </c>
      <c r="D23" s="47" t="s">
        <v>102</v>
      </c>
      <c r="E23" s="48">
        <v>1050000</v>
      </c>
      <c r="F23" s="48">
        <v>1645000</v>
      </c>
      <c r="G23" s="49">
        <f t="shared" si="1"/>
        <v>1.5666666666666667</v>
      </c>
      <c r="H23" s="50" t="str">
        <f t="shared" si="0"/>
        <v>달성</v>
      </c>
      <c r="K23" s="185" t="s">
        <v>444</v>
      </c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</row>
    <row r="24" spans="2:23">
      <c r="B24" s="46">
        <v>45951</v>
      </c>
      <c r="C24" s="47" t="s">
        <v>125</v>
      </c>
      <c r="D24" s="47" t="s">
        <v>102</v>
      </c>
      <c r="E24" s="48">
        <v>1750000</v>
      </c>
      <c r="F24" s="48">
        <v>1470000</v>
      </c>
      <c r="G24" s="49">
        <f t="shared" si="1"/>
        <v>0.84</v>
      </c>
      <c r="H24" s="50" t="str">
        <f t="shared" si="0"/>
        <v>미달성</v>
      </c>
    </row>
    <row r="25" spans="2:23">
      <c r="B25" s="46">
        <v>45952</v>
      </c>
      <c r="C25" s="47" t="s">
        <v>126</v>
      </c>
      <c r="D25" s="47" t="s">
        <v>106</v>
      </c>
      <c r="E25" s="48">
        <v>1400000</v>
      </c>
      <c r="F25" s="48">
        <v>1330000</v>
      </c>
      <c r="G25" s="49">
        <f t="shared" si="1"/>
        <v>0.95</v>
      </c>
      <c r="H25" s="50" t="str">
        <f t="shared" si="0"/>
        <v>미달성</v>
      </c>
    </row>
    <row r="26" spans="2:23">
      <c r="B26" s="46">
        <v>45953</v>
      </c>
      <c r="C26" s="47" t="s">
        <v>127</v>
      </c>
      <c r="D26" s="47" t="s">
        <v>108</v>
      </c>
      <c r="E26" s="48">
        <v>1400000</v>
      </c>
      <c r="F26" s="48">
        <v>1242500</v>
      </c>
      <c r="G26" s="49">
        <f t="shared" si="1"/>
        <v>0.88749999999999996</v>
      </c>
      <c r="H26" s="50" t="str">
        <f t="shared" si="0"/>
        <v>미달성</v>
      </c>
    </row>
    <row r="27" spans="2:23">
      <c r="B27" s="46">
        <v>45954</v>
      </c>
      <c r="C27" s="47" t="s">
        <v>128</v>
      </c>
      <c r="D27" s="47" t="s">
        <v>110</v>
      </c>
      <c r="E27" s="48">
        <v>1050000</v>
      </c>
      <c r="F27" s="48">
        <v>1435000</v>
      </c>
      <c r="G27" s="49">
        <f t="shared" si="1"/>
        <v>1.3666666666666667</v>
      </c>
      <c r="H27" s="50" t="str">
        <f t="shared" si="0"/>
        <v>달성</v>
      </c>
    </row>
    <row r="28" spans="2:23">
      <c r="B28" s="46">
        <v>45955</v>
      </c>
      <c r="C28" s="47" t="s">
        <v>129</v>
      </c>
      <c r="D28" s="47" t="s">
        <v>104</v>
      </c>
      <c r="E28" s="48">
        <v>1050000</v>
      </c>
      <c r="F28" s="48">
        <v>1365000</v>
      </c>
      <c r="G28" s="49">
        <f t="shared" si="1"/>
        <v>1.3</v>
      </c>
      <c r="H28" s="50" t="str">
        <f t="shared" si="0"/>
        <v>달성</v>
      </c>
    </row>
    <row r="29" spans="2:23">
      <c r="B29" s="46">
        <v>45956</v>
      </c>
      <c r="C29" s="47" t="s">
        <v>130</v>
      </c>
      <c r="D29" s="47" t="s">
        <v>112</v>
      </c>
      <c r="E29" s="48">
        <v>1400000</v>
      </c>
      <c r="F29" s="48">
        <v>973000</v>
      </c>
      <c r="G29" s="49">
        <f t="shared" si="1"/>
        <v>0.69499999999999995</v>
      </c>
      <c r="H29" s="50" t="str">
        <f t="shared" si="0"/>
        <v>미달성</v>
      </c>
    </row>
    <row r="30" spans="2:23">
      <c r="B30" s="46">
        <v>45957</v>
      </c>
      <c r="C30" s="47" t="s">
        <v>131</v>
      </c>
      <c r="D30" s="47" t="s">
        <v>100</v>
      </c>
      <c r="E30" s="48">
        <v>1050000</v>
      </c>
      <c r="F30" s="48">
        <v>805000</v>
      </c>
      <c r="G30" s="49">
        <f t="shared" si="1"/>
        <v>0.76666666666666672</v>
      </c>
      <c r="H30" s="50" t="str">
        <f t="shared" si="0"/>
        <v>미달성</v>
      </c>
    </row>
    <row r="31" spans="2:23">
      <c r="B31" s="46">
        <v>45958</v>
      </c>
      <c r="C31" s="47" t="s">
        <v>132</v>
      </c>
      <c r="D31" s="47" t="s">
        <v>102</v>
      </c>
      <c r="E31" s="48">
        <v>1050000</v>
      </c>
      <c r="F31" s="48">
        <v>1575000</v>
      </c>
      <c r="G31" s="49">
        <f t="shared" si="1"/>
        <v>1.5</v>
      </c>
      <c r="H31" s="50" t="str">
        <f t="shared" si="0"/>
        <v>달성</v>
      </c>
    </row>
    <row r="32" spans="2:23">
      <c r="B32" s="46">
        <v>45959</v>
      </c>
      <c r="C32" s="47" t="s">
        <v>133</v>
      </c>
      <c r="D32" s="47" t="s">
        <v>104</v>
      </c>
      <c r="E32" s="48">
        <v>1050000</v>
      </c>
      <c r="F32" s="48">
        <v>973000</v>
      </c>
      <c r="G32" s="49">
        <f t="shared" si="1"/>
        <v>0.92666666666666664</v>
      </c>
      <c r="H32" s="50" t="str">
        <f t="shared" si="0"/>
        <v>미달성</v>
      </c>
    </row>
    <row r="33" spans="2:8">
      <c r="B33" s="46">
        <v>45960</v>
      </c>
      <c r="C33" s="47" t="s">
        <v>134</v>
      </c>
      <c r="D33" s="47" t="s">
        <v>102</v>
      </c>
      <c r="E33" s="48">
        <v>1400000</v>
      </c>
      <c r="F33" s="48">
        <v>1645000</v>
      </c>
      <c r="G33" s="49">
        <f t="shared" si="1"/>
        <v>1.175</v>
      </c>
      <c r="H33" s="50" t="str">
        <f t="shared" si="0"/>
        <v>달성</v>
      </c>
    </row>
    <row r="34" spans="2:8">
      <c r="B34" s="46">
        <v>45961</v>
      </c>
      <c r="C34" s="47" t="s">
        <v>135</v>
      </c>
      <c r="D34" s="47" t="s">
        <v>102</v>
      </c>
      <c r="E34" s="48">
        <v>1050000</v>
      </c>
      <c r="F34" s="48">
        <v>1470000</v>
      </c>
      <c r="G34" s="49">
        <f t="shared" si="1"/>
        <v>1.4</v>
      </c>
      <c r="H34" s="50" t="str">
        <f t="shared" si="0"/>
        <v>달성</v>
      </c>
    </row>
    <row r="35" spans="2:8">
      <c r="B35" s="46">
        <v>45962</v>
      </c>
      <c r="C35" s="47" t="s">
        <v>136</v>
      </c>
      <c r="D35" s="47" t="s">
        <v>106</v>
      </c>
      <c r="E35" s="48">
        <v>1400000</v>
      </c>
      <c r="F35" s="48">
        <v>1330000</v>
      </c>
      <c r="G35" s="49">
        <f t="shared" si="1"/>
        <v>0.95</v>
      </c>
      <c r="H35" s="50" t="str">
        <f t="shared" si="0"/>
        <v>미달성</v>
      </c>
    </row>
    <row r="36" spans="2:8">
      <c r="B36" s="46">
        <v>45963</v>
      </c>
      <c r="C36" s="47" t="s">
        <v>137</v>
      </c>
      <c r="D36" s="47" t="s">
        <v>108</v>
      </c>
      <c r="E36" s="48">
        <v>1400000</v>
      </c>
      <c r="F36" s="48">
        <v>1242500</v>
      </c>
      <c r="G36" s="49">
        <f t="shared" si="1"/>
        <v>0.88749999999999996</v>
      </c>
      <c r="H36" s="50" t="str">
        <f t="shared" si="0"/>
        <v>미달성</v>
      </c>
    </row>
    <row r="37" spans="2:8">
      <c r="B37" s="46">
        <v>45964</v>
      </c>
      <c r="C37" s="47" t="s">
        <v>138</v>
      </c>
      <c r="D37" s="47" t="s">
        <v>110</v>
      </c>
      <c r="E37" s="48">
        <v>1750000</v>
      </c>
      <c r="F37" s="48">
        <v>1435000</v>
      </c>
      <c r="G37" s="49">
        <f t="shared" si="1"/>
        <v>0.82</v>
      </c>
      <c r="H37" s="50" t="str">
        <f t="shared" si="0"/>
        <v>미달성</v>
      </c>
    </row>
    <row r="38" spans="2:8">
      <c r="B38" s="46">
        <v>45965</v>
      </c>
      <c r="C38" s="47" t="s">
        <v>139</v>
      </c>
      <c r="D38" s="47" t="s">
        <v>104</v>
      </c>
      <c r="E38" s="48">
        <v>1400000</v>
      </c>
      <c r="F38" s="48">
        <v>1365000</v>
      </c>
      <c r="G38" s="49">
        <f t="shared" si="1"/>
        <v>0.97499999999999998</v>
      </c>
      <c r="H38" s="50" t="str">
        <f t="shared" si="0"/>
        <v>미달성</v>
      </c>
    </row>
    <row r="39" spans="2:8">
      <c r="B39" s="46">
        <v>45966</v>
      </c>
      <c r="C39" s="47" t="s">
        <v>140</v>
      </c>
      <c r="D39" s="47" t="s">
        <v>112</v>
      </c>
      <c r="E39" s="48">
        <v>1050000</v>
      </c>
      <c r="F39" s="48">
        <v>973000</v>
      </c>
      <c r="G39" s="49">
        <f t="shared" si="1"/>
        <v>0.92666666666666664</v>
      </c>
      <c r="H39" s="50" t="str">
        <f t="shared" si="0"/>
        <v>미달성</v>
      </c>
    </row>
    <row r="40" spans="2:8">
      <c r="B40" s="46">
        <v>45967</v>
      </c>
      <c r="C40" s="47" t="s">
        <v>141</v>
      </c>
      <c r="D40" s="47" t="s">
        <v>100</v>
      </c>
      <c r="E40" s="48">
        <v>1400000</v>
      </c>
      <c r="F40" s="48">
        <v>805000</v>
      </c>
      <c r="G40" s="49">
        <f t="shared" si="1"/>
        <v>0.57499999999999996</v>
      </c>
      <c r="H40" s="50" t="str">
        <f t="shared" si="0"/>
        <v>미달성</v>
      </c>
    </row>
    <row r="41" spans="2:8">
      <c r="B41" s="46">
        <v>45968</v>
      </c>
      <c r="C41" s="47" t="s">
        <v>142</v>
      </c>
      <c r="D41" s="47" t="s">
        <v>102</v>
      </c>
      <c r="E41" s="48">
        <v>1400000</v>
      </c>
      <c r="F41" s="48">
        <v>1575000</v>
      </c>
      <c r="G41" s="49">
        <f t="shared" si="1"/>
        <v>1.125</v>
      </c>
      <c r="H41" s="50" t="str">
        <f t="shared" si="0"/>
        <v>달성</v>
      </c>
    </row>
    <row r="42" spans="2:8">
      <c r="B42" s="46">
        <v>45969</v>
      </c>
      <c r="C42" s="47" t="s">
        <v>143</v>
      </c>
      <c r="D42" s="47" t="s">
        <v>104</v>
      </c>
      <c r="E42" s="48">
        <v>1400000</v>
      </c>
      <c r="F42" s="48">
        <v>1155000</v>
      </c>
      <c r="G42" s="49">
        <f t="shared" si="1"/>
        <v>0.82499999999999996</v>
      </c>
      <c r="H42" s="50" t="str">
        <f t="shared" si="0"/>
        <v>미달성</v>
      </c>
    </row>
    <row r="43" spans="2:8">
      <c r="B43" s="46">
        <v>45970</v>
      </c>
      <c r="C43" s="47" t="s">
        <v>144</v>
      </c>
      <c r="D43" s="47" t="s">
        <v>102</v>
      </c>
      <c r="E43" s="48">
        <v>1400000</v>
      </c>
      <c r="F43" s="48">
        <v>1645000</v>
      </c>
      <c r="G43" s="49">
        <f t="shared" si="1"/>
        <v>1.175</v>
      </c>
      <c r="H43" s="50" t="str">
        <f t="shared" si="0"/>
        <v>달성</v>
      </c>
    </row>
    <row r="44" spans="2:8">
      <c r="B44" s="46">
        <v>45971</v>
      </c>
      <c r="C44" s="47" t="s">
        <v>145</v>
      </c>
      <c r="D44" s="47" t="s">
        <v>102</v>
      </c>
      <c r="E44" s="48">
        <v>1050000</v>
      </c>
      <c r="F44" s="48">
        <v>973000</v>
      </c>
      <c r="G44" s="49">
        <f t="shared" si="1"/>
        <v>0.92666666666666664</v>
      </c>
      <c r="H44" s="50" t="str">
        <f t="shared" si="0"/>
        <v>미달성</v>
      </c>
    </row>
    <row r="45" spans="2:8">
      <c r="B45" s="46">
        <v>45972</v>
      </c>
      <c r="C45" s="47" t="s">
        <v>146</v>
      </c>
      <c r="D45" s="47" t="s">
        <v>106</v>
      </c>
      <c r="E45" s="48">
        <v>1400000</v>
      </c>
      <c r="F45" s="48">
        <v>1330000</v>
      </c>
      <c r="G45" s="49">
        <f t="shared" si="1"/>
        <v>0.95</v>
      </c>
      <c r="H45" s="50" t="str">
        <f t="shared" si="0"/>
        <v>미달성</v>
      </c>
    </row>
    <row r="46" spans="2:8">
      <c r="B46" s="46">
        <v>45973</v>
      </c>
      <c r="C46" s="47" t="s">
        <v>147</v>
      </c>
      <c r="D46" s="47" t="s">
        <v>108</v>
      </c>
      <c r="E46" s="48">
        <v>1400000</v>
      </c>
      <c r="F46" s="48">
        <v>1242500</v>
      </c>
      <c r="G46" s="49">
        <f t="shared" si="1"/>
        <v>0.88749999999999996</v>
      </c>
      <c r="H46" s="50" t="str">
        <f t="shared" si="0"/>
        <v>미달성</v>
      </c>
    </row>
    <row r="47" spans="2:8">
      <c r="B47" s="46">
        <v>45974</v>
      </c>
      <c r="C47" s="47" t="s">
        <v>148</v>
      </c>
      <c r="D47" s="47" t="s">
        <v>110</v>
      </c>
      <c r="E47" s="48">
        <v>1750000</v>
      </c>
      <c r="F47" s="48">
        <v>1435000</v>
      </c>
      <c r="G47" s="49">
        <f t="shared" si="1"/>
        <v>0.82</v>
      </c>
      <c r="H47" s="50" t="str">
        <f t="shared" si="0"/>
        <v>미달성</v>
      </c>
    </row>
    <row r="48" spans="2:8">
      <c r="B48" s="46">
        <v>45975</v>
      </c>
      <c r="C48" s="47" t="s">
        <v>149</v>
      </c>
      <c r="D48" s="47" t="s">
        <v>104</v>
      </c>
      <c r="E48" s="48">
        <v>1050000</v>
      </c>
      <c r="F48" s="48">
        <v>1365000</v>
      </c>
      <c r="G48" s="49">
        <f t="shared" si="1"/>
        <v>1.3</v>
      </c>
      <c r="H48" s="50" t="str">
        <f t="shared" si="0"/>
        <v>달성</v>
      </c>
    </row>
    <row r="49" spans="2:8">
      <c r="B49" s="46">
        <v>45976</v>
      </c>
      <c r="C49" s="47" t="s">
        <v>150</v>
      </c>
      <c r="D49" s="47" t="s">
        <v>112</v>
      </c>
      <c r="E49" s="48">
        <v>1750000</v>
      </c>
      <c r="F49" s="48">
        <v>973000</v>
      </c>
      <c r="G49" s="49">
        <f t="shared" si="1"/>
        <v>0.55600000000000005</v>
      </c>
      <c r="H49" s="50" t="str">
        <f t="shared" si="0"/>
        <v>미달성</v>
      </c>
    </row>
    <row r="50" spans="2:8">
      <c r="B50" s="46">
        <v>45977</v>
      </c>
      <c r="C50" s="47" t="s">
        <v>151</v>
      </c>
      <c r="D50" s="47" t="s">
        <v>100</v>
      </c>
      <c r="E50" s="48">
        <v>1050000</v>
      </c>
      <c r="F50" s="48">
        <v>805000</v>
      </c>
      <c r="G50" s="49">
        <f t="shared" si="1"/>
        <v>0.76666666666666672</v>
      </c>
      <c r="H50" s="50" t="str">
        <f t="shared" si="0"/>
        <v>미달성</v>
      </c>
    </row>
    <row r="51" spans="2:8">
      <c r="B51" s="46">
        <v>45978</v>
      </c>
      <c r="C51" s="47" t="s">
        <v>152</v>
      </c>
      <c r="D51" s="47" t="s">
        <v>102</v>
      </c>
      <c r="E51" s="48">
        <v>1050000</v>
      </c>
      <c r="F51" s="48">
        <v>1575000</v>
      </c>
      <c r="G51" s="49">
        <f t="shared" si="1"/>
        <v>1.5</v>
      </c>
      <c r="H51" s="50" t="str">
        <f t="shared" si="0"/>
        <v>달성</v>
      </c>
    </row>
    <row r="52" spans="2:8">
      <c r="B52" s="46">
        <v>45979</v>
      </c>
      <c r="C52" s="47" t="s">
        <v>153</v>
      </c>
      <c r="D52" s="47" t="s">
        <v>104</v>
      </c>
      <c r="E52" s="48">
        <v>1050000</v>
      </c>
      <c r="F52" s="48">
        <v>1155000</v>
      </c>
      <c r="G52" s="49">
        <f t="shared" si="1"/>
        <v>1.1000000000000001</v>
      </c>
      <c r="H52" s="50" t="str">
        <f t="shared" si="0"/>
        <v>달성</v>
      </c>
    </row>
    <row r="53" spans="2:8">
      <c r="B53" s="46">
        <v>45980</v>
      </c>
      <c r="C53" s="47" t="s">
        <v>154</v>
      </c>
      <c r="D53" s="47" t="s">
        <v>102</v>
      </c>
      <c r="E53" s="48">
        <v>1050000</v>
      </c>
      <c r="F53" s="48">
        <v>973000</v>
      </c>
      <c r="G53" s="49">
        <f t="shared" si="1"/>
        <v>0.92666666666666664</v>
      </c>
      <c r="H53" s="50" t="str">
        <f t="shared" si="0"/>
        <v>미달성</v>
      </c>
    </row>
    <row r="54" spans="2:8">
      <c r="B54" s="46">
        <v>45981</v>
      </c>
      <c r="C54" s="47" t="s">
        <v>155</v>
      </c>
      <c r="D54" s="47" t="s">
        <v>102</v>
      </c>
      <c r="E54" s="48">
        <v>1050000</v>
      </c>
      <c r="F54" s="48">
        <v>1470000</v>
      </c>
      <c r="G54" s="49">
        <f t="shared" si="1"/>
        <v>1.4</v>
      </c>
      <c r="H54" s="50" t="str">
        <f t="shared" si="0"/>
        <v>달성</v>
      </c>
    </row>
    <row r="55" spans="2:8">
      <c r="B55" s="46">
        <v>45982</v>
      </c>
      <c r="C55" s="47" t="s">
        <v>156</v>
      </c>
      <c r="D55" s="47" t="s">
        <v>106</v>
      </c>
      <c r="E55" s="48">
        <v>1400000</v>
      </c>
      <c r="F55" s="48">
        <v>1330000</v>
      </c>
      <c r="G55" s="49">
        <f t="shared" si="1"/>
        <v>0.95</v>
      </c>
      <c r="H55" s="50" t="str">
        <f t="shared" si="0"/>
        <v>미달성</v>
      </c>
    </row>
    <row r="56" spans="2:8">
      <c r="B56" s="46">
        <v>45983</v>
      </c>
      <c r="C56" s="47" t="s">
        <v>157</v>
      </c>
      <c r="D56" s="47" t="s">
        <v>108</v>
      </c>
      <c r="E56" s="48">
        <v>1750000</v>
      </c>
      <c r="F56" s="48">
        <v>1242500</v>
      </c>
      <c r="G56" s="49">
        <f t="shared" si="1"/>
        <v>0.71</v>
      </c>
      <c r="H56" s="50" t="str">
        <f t="shared" si="0"/>
        <v>미달성</v>
      </c>
    </row>
    <row r="57" spans="2:8">
      <c r="B57" s="46">
        <v>45984</v>
      </c>
      <c r="C57" s="47" t="s">
        <v>158</v>
      </c>
      <c r="D57" s="47" t="s">
        <v>110</v>
      </c>
      <c r="E57" s="48">
        <v>1400000</v>
      </c>
      <c r="F57" s="48">
        <v>1435000</v>
      </c>
      <c r="G57" s="49">
        <f t="shared" si="1"/>
        <v>1.0249999999999999</v>
      </c>
      <c r="H57" s="50" t="str">
        <f t="shared" si="0"/>
        <v>달성</v>
      </c>
    </row>
    <row r="58" spans="2:8">
      <c r="B58" s="46">
        <v>45985</v>
      </c>
      <c r="C58" s="47" t="s">
        <v>159</v>
      </c>
      <c r="D58" s="47" t="s">
        <v>104</v>
      </c>
      <c r="E58" s="48">
        <v>1400000</v>
      </c>
      <c r="F58" s="48">
        <v>1365000</v>
      </c>
      <c r="G58" s="49">
        <f t="shared" si="1"/>
        <v>0.97499999999999998</v>
      </c>
      <c r="H58" s="50" t="str">
        <f t="shared" si="0"/>
        <v>미달성</v>
      </c>
    </row>
    <row r="59" spans="2:8">
      <c r="B59" s="46">
        <v>45986</v>
      </c>
      <c r="C59" s="47" t="s">
        <v>160</v>
      </c>
      <c r="D59" s="47" t="s">
        <v>112</v>
      </c>
      <c r="E59" s="48">
        <v>1400000</v>
      </c>
      <c r="F59" s="48">
        <v>973000</v>
      </c>
      <c r="G59" s="49">
        <f t="shared" si="1"/>
        <v>0.69499999999999995</v>
      </c>
      <c r="H59" s="50" t="str">
        <f t="shared" si="0"/>
        <v>미달성</v>
      </c>
    </row>
    <row r="60" spans="2:8">
      <c r="B60" s="46">
        <v>45987</v>
      </c>
      <c r="C60" s="47" t="s">
        <v>161</v>
      </c>
      <c r="D60" s="47" t="s">
        <v>100</v>
      </c>
      <c r="E60" s="48">
        <v>1400000</v>
      </c>
      <c r="F60" s="48">
        <v>805000</v>
      </c>
      <c r="G60" s="49">
        <f t="shared" si="1"/>
        <v>0.57499999999999996</v>
      </c>
      <c r="H60" s="50" t="str">
        <f t="shared" si="0"/>
        <v>미달성</v>
      </c>
    </row>
    <row r="61" spans="2:8">
      <c r="B61" s="46">
        <v>45988</v>
      </c>
      <c r="C61" s="47" t="s">
        <v>162</v>
      </c>
      <c r="D61" s="47" t="s">
        <v>102</v>
      </c>
      <c r="E61" s="48">
        <v>1400000</v>
      </c>
      <c r="F61" s="48">
        <v>1575000</v>
      </c>
      <c r="G61" s="49">
        <f t="shared" si="1"/>
        <v>1.125</v>
      </c>
      <c r="H61" s="50" t="str">
        <f t="shared" si="0"/>
        <v>달성</v>
      </c>
    </row>
    <row r="62" spans="2:8">
      <c r="B62" s="46">
        <v>45989</v>
      </c>
      <c r="C62" s="47" t="s">
        <v>163</v>
      </c>
      <c r="D62" s="47" t="s">
        <v>104</v>
      </c>
      <c r="E62" s="48">
        <v>1750000</v>
      </c>
      <c r="F62" s="48">
        <v>1155000</v>
      </c>
      <c r="G62" s="49">
        <f t="shared" si="1"/>
        <v>0.66</v>
      </c>
      <c r="H62" s="50" t="str">
        <f t="shared" si="0"/>
        <v>미달성</v>
      </c>
    </row>
    <row r="63" spans="2:8">
      <c r="B63" s="46">
        <v>45990</v>
      </c>
      <c r="C63" s="47" t="s">
        <v>164</v>
      </c>
      <c r="D63" s="47" t="s">
        <v>102</v>
      </c>
      <c r="E63" s="48">
        <v>1400000</v>
      </c>
      <c r="F63" s="48">
        <v>1645000</v>
      </c>
      <c r="G63" s="49">
        <f t="shared" si="1"/>
        <v>1.175</v>
      </c>
      <c r="H63" s="50" t="str">
        <f t="shared" si="0"/>
        <v>달성</v>
      </c>
    </row>
    <row r="64" spans="2:8">
      <c r="B64" s="46">
        <v>45991</v>
      </c>
      <c r="C64" s="47" t="s">
        <v>165</v>
      </c>
      <c r="D64" s="47" t="s">
        <v>102</v>
      </c>
      <c r="E64" s="48">
        <v>1050000</v>
      </c>
      <c r="F64" s="48">
        <v>1470000</v>
      </c>
      <c r="G64" s="49">
        <f t="shared" si="1"/>
        <v>1.4</v>
      </c>
      <c r="H64" s="50" t="str">
        <f t="shared" si="0"/>
        <v>달성</v>
      </c>
    </row>
    <row r="65" spans="2:8">
      <c r="B65" s="46">
        <v>45992</v>
      </c>
      <c r="C65" s="47" t="s">
        <v>166</v>
      </c>
      <c r="D65" s="47" t="s">
        <v>106</v>
      </c>
      <c r="E65" s="48">
        <v>1050000</v>
      </c>
      <c r="F65" s="48">
        <v>973000</v>
      </c>
      <c r="G65" s="49">
        <f t="shared" si="1"/>
        <v>0.92666666666666664</v>
      </c>
      <c r="H65" s="50" t="str">
        <f t="shared" si="0"/>
        <v>미달성</v>
      </c>
    </row>
    <row r="67" spans="2:8">
      <c r="C67" s="52"/>
      <c r="D67" s="52"/>
      <c r="E67" s="52"/>
      <c r="F67" s="53"/>
    </row>
    <row r="68" spans="2:8">
      <c r="C68" s="52"/>
      <c r="D68" s="52"/>
      <c r="E68" s="52"/>
      <c r="F68" s="53"/>
    </row>
    <row r="69" spans="2:8">
      <c r="C69" s="52"/>
      <c r="D69" s="52"/>
      <c r="E69" s="52"/>
      <c r="F69" s="53"/>
    </row>
    <row r="70" spans="2:8">
      <c r="C70" s="52"/>
      <c r="D70" s="52"/>
      <c r="E70" s="52"/>
      <c r="F70" s="53"/>
    </row>
    <row r="71" spans="2:8">
      <c r="C71" s="52"/>
      <c r="D71" s="52"/>
      <c r="E71" s="52"/>
      <c r="F71" s="53"/>
    </row>
    <row r="72" spans="2:8">
      <c r="C72" s="52"/>
      <c r="D72" s="52"/>
      <c r="E72" s="52"/>
      <c r="F72" s="53"/>
    </row>
    <row r="73" spans="2:8">
      <c r="C73" s="52"/>
      <c r="D73" s="52"/>
      <c r="E73" s="52"/>
      <c r="F73" s="53"/>
    </row>
    <row r="74" spans="2:8">
      <c r="C74" s="52"/>
      <c r="D74" s="52"/>
      <c r="E74" s="52"/>
      <c r="F74" s="53"/>
    </row>
    <row r="75" spans="2:8">
      <c r="C75" s="52"/>
      <c r="D75" s="52"/>
      <c r="E75" s="52"/>
      <c r="F75" s="53"/>
    </row>
    <row r="76" spans="2:8">
      <c r="C76" s="52"/>
      <c r="D76" s="52"/>
      <c r="E76" s="52"/>
      <c r="F76" s="53"/>
    </row>
    <row r="77" spans="2:8">
      <c r="C77" s="52"/>
      <c r="D77" s="52"/>
      <c r="E77" s="52"/>
      <c r="F77" s="53"/>
    </row>
    <row r="78" spans="2:8">
      <c r="C78" s="52"/>
      <c r="D78" s="52"/>
      <c r="E78" s="52"/>
      <c r="F78" s="53"/>
    </row>
    <row r="79" spans="2:8">
      <c r="C79" s="52"/>
      <c r="D79" s="52"/>
      <c r="E79" s="52"/>
      <c r="F79" s="53"/>
    </row>
    <row r="80" spans="2:8">
      <c r="C80" s="52"/>
      <c r="D80" s="52"/>
      <c r="E80" s="52"/>
      <c r="F80" s="53"/>
    </row>
    <row r="81" spans="3:6">
      <c r="C81" s="52"/>
      <c r="D81" s="52"/>
      <c r="E81" s="52"/>
      <c r="F81" s="53"/>
    </row>
    <row r="82" spans="3:6">
      <c r="C82" s="52"/>
      <c r="D82" s="52"/>
      <c r="E82" s="52"/>
      <c r="F82" s="53"/>
    </row>
    <row r="83" spans="3:6">
      <c r="C83" s="52"/>
      <c r="D83" s="52"/>
      <c r="E83" s="52"/>
      <c r="F83" s="53"/>
    </row>
    <row r="84" spans="3:6">
      <c r="C84" s="52"/>
      <c r="D84" s="52"/>
      <c r="E84" s="52"/>
      <c r="F84" s="53"/>
    </row>
    <row r="85" spans="3:6">
      <c r="C85" s="52"/>
      <c r="D85" s="52"/>
      <c r="E85" s="52"/>
      <c r="F85" s="53"/>
    </row>
    <row r="86" spans="3:6">
      <c r="C86" s="52"/>
      <c r="D86" s="52"/>
      <c r="E86" s="52"/>
      <c r="F86" s="53"/>
    </row>
    <row r="87" spans="3:6">
      <c r="C87" s="52"/>
      <c r="D87" s="52"/>
      <c r="E87" s="52"/>
      <c r="F87" s="53"/>
    </row>
    <row r="88" spans="3:6">
      <c r="C88" s="52"/>
      <c r="D88" s="52"/>
      <c r="E88" s="52"/>
      <c r="F88" s="53"/>
    </row>
    <row r="89" spans="3:6">
      <c r="C89" s="52"/>
      <c r="D89" s="52"/>
      <c r="E89" s="52"/>
      <c r="F89" s="53"/>
    </row>
    <row r="90" spans="3:6">
      <c r="C90" s="52"/>
      <c r="D90" s="52"/>
      <c r="E90" s="52"/>
      <c r="F90" s="53"/>
    </row>
    <row r="91" spans="3:6">
      <c r="C91" s="52"/>
      <c r="D91" s="52"/>
      <c r="E91" s="52"/>
      <c r="F91" s="53"/>
    </row>
    <row r="92" spans="3:6">
      <c r="C92" s="52"/>
      <c r="D92" s="52"/>
      <c r="E92" s="52"/>
      <c r="F92" s="53"/>
    </row>
    <row r="93" spans="3:6">
      <c r="C93" s="52"/>
      <c r="D93" s="52"/>
      <c r="E93" s="52"/>
      <c r="F93" s="53"/>
    </row>
    <row r="94" spans="3:6">
      <c r="C94" s="52"/>
      <c r="D94" s="52"/>
      <c r="E94" s="52"/>
      <c r="F94" s="53"/>
    </row>
    <row r="95" spans="3:6">
      <c r="C95" s="52"/>
      <c r="D95" s="52"/>
      <c r="E95" s="52"/>
      <c r="F95" s="53"/>
    </row>
    <row r="96" spans="3:6">
      <c r="C96" s="52"/>
      <c r="D96" s="52"/>
      <c r="E96" s="52"/>
      <c r="F96" s="53"/>
    </row>
    <row r="97" spans="3:6">
      <c r="C97" s="52"/>
      <c r="D97" s="52"/>
      <c r="E97" s="52"/>
      <c r="F97" s="53"/>
    </row>
    <row r="98" spans="3:6">
      <c r="C98" s="52"/>
      <c r="D98" s="52"/>
      <c r="E98" s="52"/>
      <c r="F98" s="53"/>
    </row>
    <row r="99" spans="3:6">
      <c r="C99" s="52"/>
      <c r="D99" s="52"/>
      <c r="E99" s="52"/>
      <c r="F99" s="53"/>
    </row>
    <row r="100" spans="3:6">
      <c r="C100" s="52"/>
      <c r="D100" s="52"/>
      <c r="E100" s="52"/>
      <c r="F100" s="53"/>
    </row>
    <row r="101" spans="3:6">
      <c r="C101" s="52"/>
      <c r="D101" s="52"/>
      <c r="E101" s="52"/>
      <c r="F101" s="53"/>
    </row>
    <row r="102" spans="3:6">
      <c r="C102" s="52"/>
      <c r="D102" s="52"/>
      <c r="E102" s="52"/>
      <c r="F102" s="53"/>
    </row>
    <row r="103" spans="3:6">
      <c r="C103" s="52"/>
      <c r="D103" s="52"/>
      <c r="E103" s="52"/>
      <c r="F103" s="53"/>
    </row>
    <row r="104" spans="3:6">
      <c r="C104" s="52"/>
      <c r="D104" s="52"/>
      <c r="E104" s="52"/>
      <c r="F104" s="53"/>
    </row>
    <row r="105" spans="3:6">
      <c r="C105" s="52"/>
      <c r="D105" s="52"/>
      <c r="E105" s="52"/>
      <c r="F105" s="53"/>
    </row>
    <row r="106" spans="3:6">
      <c r="C106" s="52"/>
      <c r="D106" s="52"/>
      <c r="E106" s="52"/>
      <c r="F106" s="53"/>
    </row>
    <row r="107" spans="3:6">
      <c r="C107" s="52"/>
      <c r="D107" s="52"/>
      <c r="E107" s="52"/>
      <c r="F107" s="53"/>
    </row>
    <row r="108" spans="3:6">
      <c r="C108" s="52"/>
      <c r="D108" s="52"/>
      <c r="E108" s="52"/>
      <c r="F108" s="53"/>
    </row>
    <row r="109" spans="3:6">
      <c r="C109" s="52"/>
      <c r="D109" s="52"/>
      <c r="E109" s="52"/>
      <c r="F109" s="53"/>
    </row>
    <row r="110" spans="3:6">
      <c r="C110" s="52"/>
      <c r="D110" s="52"/>
      <c r="E110" s="52"/>
      <c r="F110" s="53"/>
    </row>
    <row r="111" spans="3:6">
      <c r="C111" s="52"/>
      <c r="D111" s="52"/>
      <c r="E111" s="52"/>
      <c r="F111" s="53"/>
    </row>
    <row r="112" spans="3:6">
      <c r="C112" s="52"/>
      <c r="D112" s="52"/>
      <c r="E112" s="52"/>
      <c r="F112" s="53"/>
    </row>
    <row r="113" spans="3:6">
      <c r="C113" s="52"/>
      <c r="D113" s="52"/>
      <c r="E113" s="52"/>
      <c r="F113" s="53"/>
    </row>
    <row r="114" spans="3:6">
      <c r="C114" s="52"/>
      <c r="D114" s="52"/>
      <c r="E114" s="52"/>
      <c r="F114" s="53"/>
    </row>
    <row r="115" spans="3:6">
      <c r="C115" s="52"/>
      <c r="D115" s="52"/>
      <c r="E115" s="52"/>
      <c r="F115" s="53"/>
    </row>
    <row r="116" spans="3:6">
      <c r="C116" s="52"/>
      <c r="D116" s="52"/>
      <c r="E116" s="52"/>
      <c r="F116" s="53"/>
    </row>
    <row r="117" spans="3:6">
      <c r="C117" s="52"/>
      <c r="D117" s="52"/>
      <c r="E117" s="52"/>
      <c r="F117" s="53"/>
    </row>
    <row r="118" spans="3:6">
      <c r="C118" s="52"/>
      <c r="D118" s="52"/>
      <c r="E118" s="52"/>
      <c r="F118" s="53"/>
    </row>
    <row r="119" spans="3:6">
      <c r="C119" s="52"/>
      <c r="D119" s="52"/>
      <c r="E119" s="52"/>
      <c r="F119" s="53"/>
    </row>
    <row r="120" spans="3:6">
      <c r="C120" s="52"/>
      <c r="D120" s="52"/>
      <c r="E120" s="52"/>
      <c r="F120" s="53"/>
    </row>
    <row r="121" spans="3:6">
      <c r="C121" s="52"/>
      <c r="D121" s="52"/>
      <c r="E121" s="52"/>
      <c r="F121" s="53"/>
    </row>
    <row r="122" spans="3:6">
      <c r="C122" s="52"/>
      <c r="D122" s="52"/>
      <c r="E122" s="52"/>
      <c r="F122" s="53"/>
    </row>
    <row r="123" spans="3:6">
      <c r="C123" s="52"/>
      <c r="D123" s="52"/>
      <c r="E123" s="52"/>
      <c r="F123" s="53"/>
    </row>
    <row r="124" spans="3:6">
      <c r="C124" s="52"/>
      <c r="D124" s="52"/>
      <c r="E124" s="52"/>
      <c r="F124" s="53"/>
    </row>
    <row r="125" spans="3:6">
      <c r="C125" s="52"/>
      <c r="D125" s="52"/>
      <c r="E125" s="52"/>
      <c r="F125" s="53"/>
    </row>
    <row r="126" spans="3:6">
      <c r="C126" s="52"/>
      <c r="D126" s="52"/>
      <c r="E126" s="52"/>
      <c r="F126" s="53"/>
    </row>
    <row r="127" spans="3:6">
      <c r="C127" s="52"/>
      <c r="D127" s="52"/>
      <c r="E127" s="52"/>
      <c r="F127" s="53"/>
    </row>
    <row r="128" spans="3:6">
      <c r="C128" s="52"/>
      <c r="D128" s="52"/>
      <c r="E128" s="52"/>
      <c r="F128" s="53"/>
    </row>
    <row r="129" spans="3:6">
      <c r="C129" s="52"/>
      <c r="D129" s="52"/>
      <c r="E129" s="52"/>
      <c r="F129" s="53"/>
    </row>
    <row r="130" spans="3:6">
      <c r="C130" s="52"/>
      <c r="D130" s="52"/>
      <c r="E130" s="52"/>
      <c r="F130" s="53"/>
    </row>
    <row r="131" spans="3:6">
      <c r="C131" s="52"/>
      <c r="D131" s="52"/>
      <c r="E131" s="52"/>
      <c r="F131" s="53"/>
    </row>
    <row r="132" spans="3:6">
      <c r="C132" s="52"/>
      <c r="D132" s="52"/>
      <c r="E132" s="52"/>
      <c r="F132" s="53"/>
    </row>
    <row r="133" spans="3:6">
      <c r="C133" s="52"/>
      <c r="D133" s="52"/>
      <c r="E133" s="52"/>
      <c r="F133" s="53"/>
    </row>
    <row r="134" spans="3:6">
      <c r="C134" s="52"/>
      <c r="D134" s="52"/>
      <c r="E134" s="52"/>
      <c r="F134" s="53"/>
    </row>
    <row r="135" spans="3:6">
      <c r="C135" s="52"/>
      <c r="D135" s="52"/>
      <c r="E135" s="52"/>
      <c r="F135" s="53"/>
    </row>
    <row r="136" spans="3:6">
      <c r="C136" s="52"/>
      <c r="D136" s="52"/>
      <c r="E136" s="52"/>
      <c r="F136" s="53"/>
    </row>
    <row r="137" spans="3:6">
      <c r="C137" s="52"/>
      <c r="D137" s="52"/>
      <c r="E137" s="52"/>
      <c r="F137" s="53"/>
    </row>
    <row r="138" spans="3:6">
      <c r="C138" s="52"/>
      <c r="D138" s="52"/>
      <c r="E138" s="52"/>
      <c r="F138" s="53"/>
    </row>
    <row r="139" spans="3:6">
      <c r="C139" s="52"/>
      <c r="D139" s="52"/>
      <c r="E139" s="52"/>
      <c r="F139" s="53"/>
    </row>
    <row r="140" spans="3:6">
      <c r="C140" s="52"/>
      <c r="D140" s="52"/>
      <c r="E140" s="52"/>
      <c r="F140" s="53"/>
    </row>
    <row r="141" spans="3:6">
      <c r="C141" s="52"/>
      <c r="D141" s="52"/>
      <c r="E141" s="52"/>
      <c r="F141" s="53"/>
    </row>
    <row r="142" spans="3:6">
      <c r="C142" s="52"/>
      <c r="D142" s="52"/>
      <c r="E142" s="52"/>
      <c r="F142" s="53"/>
    </row>
    <row r="143" spans="3:6">
      <c r="C143" s="52"/>
      <c r="D143" s="52"/>
      <c r="E143" s="52"/>
      <c r="F143" s="53"/>
    </row>
    <row r="144" spans="3:6">
      <c r="C144" s="52"/>
      <c r="D144" s="52"/>
      <c r="E144" s="52"/>
      <c r="F144" s="53"/>
    </row>
    <row r="145" spans="3:6">
      <c r="C145" s="52"/>
      <c r="D145" s="52"/>
      <c r="E145" s="52"/>
      <c r="F145" s="53"/>
    </row>
    <row r="146" spans="3:6">
      <c r="C146" s="52"/>
      <c r="D146" s="52"/>
      <c r="E146" s="52"/>
      <c r="F146" s="53"/>
    </row>
    <row r="147" spans="3:6">
      <c r="C147" s="52"/>
      <c r="D147" s="52"/>
      <c r="E147" s="52"/>
      <c r="F147" s="53"/>
    </row>
    <row r="148" spans="3:6">
      <c r="C148" s="52"/>
      <c r="D148" s="52"/>
      <c r="E148" s="52"/>
      <c r="F148" s="53"/>
    </row>
    <row r="149" spans="3:6">
      <c r="C149" s="52"/>
      <c r="D149" s="52"/>
      <c r="E149" s="52"/>
      <c r="F149" s="53"/>
    </row>
    <row r="150" spans="3:6">
      <c r="C150" s="52"/>
      <c r="D150" s="52"/>
      <c r="E150" s="52"/>
      <c r="F150" s="53"/>
    </row>
    <row r="151" spans="3:6">
      <c r="C151" s="52"/>
      <c r="D151" s="52"/>
      <c r="E151" s="52"/>
      <c r="F151" s="53"/>
    </row>
    <row r="152" spans="3:6">
      <c r="C152" s="52"/>
      <c r="D152" s="52"/>
      <c r="E152" s="52"/>
      <c r="F152" s="53"/>
    </row>
    <row r="153" spans="3:6">
      <c r="C153" s="52"/>
      <c r="D153" s="52"/>
      <c r="E153" s="52"/>
      <c r="F153" s="53"/>
    </row>
    <row r="154" spans="3:6">
      <c r="C154" s="52"/>
      <c r="D154" s="52"/>
      <c r="E154" s="52"/>
      <c r="F154" s="53"/>
    </row>
    <row r="155" spans="3:6">
      <c r="C155" s="52"/>
      <c r="D155" s="52"/>
      <c r="E155" s="52"/>
      <c r="F155" s="53"/>
    </row>
    <row r="156" spans="3:6">
      <c r="C156" s="52"/>
      <c r="D156" s="52"/>
      <c r="E156" s="52"/>
      <c r="F156" s="53"/>
    </row>
    <row r="157" spans="3:6">
      <c r="C157" s="52"/>
      <c r="D157" s="52"/>
      <c r="E157" s="52"/>
      <c r="F157" s="53"/>
    </row>
    <row r="158" spans="3:6">
      <c r="C158" s="52"/>
      <c r="D158" s="52"/>
      <c r="E158" s="52"/>
      <c r="F158" s="53"/>
    </row>
    <row r="159" spans="3:6">
      <c r="C159" s="52"/>
      <c r="D159" s="52"/>
      <c r="E159" s="52"/>
      <c r="F159" s="53"/>
    </row>
    <row r="160" spans="3:6">
      <c r="C160" s="52"/>
      <c r="D160" s="52"/>
      <c r="E160" s="52"/>
      <c r="F160" s="53"/>
    </row>
    <row r="161" spans="3:6">
      <c r="C161" s="52"/>
      <c r="D161" s="52"/>
      <c r="E161" s="52"/>
      <c r="F161" s="53"/>
    </row>
    <row r="162" spans="3:6">
      <c r="C162" s="52"/>
      <c r="D162" s="52"/>
      <c r="E162" s="52"/>
      <c r="F162" s="53"/>
    </row>
    <row r="163" spans="3:6">
      <c r="C163" s="52"/>
      <c r="D163" s="52"/>
      <c r="E163" s="52"/>
      <c r="F163" s="53"/>
    </row>
    <row r="164" spans="3:6">
      <c r="C164" s="52"/>
      <c r="D164" s="52"/>
      <c r="E164" s="52"/>
      <c r="F164" s="53"/>
    </row>
    <row r="165" spans="3:6">
      <c r="C165" s="52"/>
      <c r="D165" s="52"/>
      <c r="E165" s="52"/>
      <c r="F165" s="53"/>
    </row>
    <row r="166" spans="3:6">
      <c r="C166" s="52"/>
      <c r="D166" s="52"/>
      <c r="E166" s="52"/>
      <c r="F166" s="53"/>
    </row>
    <row r="167" spans="3:6">
      <c r="C167" s="52"/>
      <c r="D167" s="52"/>
      <c r="E167" s="52"/>
      <c r="F167" s="53"/>
    </row>
    <row r="168" spans="3:6">
      <c r="C168" s="52"/>
      <c r="D168" s="52"/>
      <c r="E168" s="52"/>
      <c r="F168" s="53"/>
    </row>
    <row r="169" spans="3:6">
      <c r="C169" s="52"/>
      <c r="D169" s="52"/>
      <c r="E169" s="52"/>
      <c r="F169" s="53"/>
    </row>
    <row r="170" spans="3:6">
      <c r="C170" s="52"/>
      <c r="D170" s="52"/>
      <c r="E170" s="52"/>
      <c r="F170" s="53"/>
    </row>
    <row r="171" spans="3:6">
      <c r="C171" s="52"/>
      <c r="D171" s="52"/>
      <c r="E171" s="52"/>
      <c r="F171" s="53"/>
    </row>
    <row r="172" spans="3:6">
      <c r="C172" s="52"/>
      <c r="D172" s="52"/>
      <c r="E172" s="52"/>
      <c r="F172" s="53"/>
    </row>
    <row r="173" spans="3:6">
      <c r="C173" s="52"/>
      <c r="D173" s="52"/>
      <c r="E173" s="52"/>
      <c r="F173" s="53"/>
    </row>
    <row r="174" spans="3:6">
      <c r="C174" s="52"/>
      <c r="D174" s="52"/>
      <c r="E174" s="52"/>
      <c r="F174" s="53"/>
    </row>
    <row r="175" spans="3:6">
      <c r="C175" s="52"/>
      <c r="D175" s="52"/>
      <c r="E175" s="52"/>
      <c r="F175" s="53"/>
    </row>
    <row r="176" spans="3:6">
      <c r="C176" s="52"/>
      <c r="D176" s="52"/>
      <c r="E176" s="52"/>
      <c r="F176" s="53"/>
    </row>
    <row r="177" spans="3:6">
      <c r="C177" s="52"/>
      <c r="D177" s="52"/>
      <c r="E177" s="52"/>
      <c r="F177" s="53"/>
    </row>
    <row r="178" spans="3:6">
      <c r="C178" s="52"/>
      <c r="D178" s="52"/>
      <c r="E178" s="52"/>
      <c r="F178" s="53"/>
    </row>
    <row r="179" spans="3:6">
      <c r="C179" s="52"/>
      <c r="D179" s="52"/>
      <c r="E179" s="52"/>
      <c r="F179" s="53"/>
    </row>
    <row r="180" spans="3:6">
      <c r="C180" s="52"/>
      <c r="D180" s="52"/>
      <c r="E180" s="52"/>
      <c r="F180" s="53"/>
    </row>
    <row r="181" spans="3:6">
      <c r="C181" s="52"/>
      <c r="D181" s="52"/>
      <c r="E181" s="52"/>
      <c r="F181" s="53"/>
    </row>
    <row r="182" spans="3:6">
      <c r="C182" s="52"/>
      <c r="D182" s="52"/>
      <c r="E182" s="52"/>
      <c r="F182" s="53"/>
    </row>
    <row r="183" spans="3:6">
      <c r="C183" s="52"/>
      <c r="D183" s="52"/>
      <c r="E183" s="52"/>
      <c r="F183" s="53"/>
    </row>
    <row r="184" spans="3:6">
      <c r="C184" s="52"/>
      <c r="D184" s="52"/>
      <c r="E184" s="52"/>
      <c r="F184" s="53"/>
    </row>
    <row r="185" spans="3:6">
      <c r="C185" s="52"/>
      <c r="D185" s="52"/>
      <c r="E185" s="52"/>
      <c r="F185" s="53"/>
    </row>
    <row r="186" spans="3:6">
      <c r="C186" s="52"/>
      <c r="D186" s="52"/>
      <c r="E186" s="52"/>
      <c r="F186" s="53"/>
    </row>
    <row r="187" spans="3:6">
      <c r="C187" s="52"/>
      <c r="D187" s="52"/>
      <c r="E187" s="52"/>
      <c r="F187" s="53"/>
    </row>
    <row r="188" spans="3:6">
      <c r="C188" s="52"/>
      <c r="D188" s="52"/>
      <c r="E188" s="52"/>
      <c r="F188" s="53"/>
    </row>
    <row r="189" spans="3:6">
      <c r="C189" s="52"/>
      <c r="D189" s="52"/>
      <c r="E189" s="52"/>
      <c r="F189" s="53"/>
    </row>
    <row r="190" spans="3:6">
      <c r="C190" s="52"/>
      <c r="D190" s="52"/>
      <c r="E190" s="52"/>
      <c r="F190" s="53"/>
    </row>
    <row r="191" spans="3:6">
      <c r="C191" s="52"/>
      <c r="D191" s="52"/>
      <c r="E191" s="52"/>
      <c r="F191" s="53"/>
    </row>
    <row r="192" spans="3:6">
      <c r="C192" s="52"/>
      <c r="D192" s="52"/>
      <c r="E192" s="52"/>
      <c r="F192" s="53"/>
    </row>
    <row r="193" spans="3:6">
      <c r="C193" s="52"/>
      <c r="D193" s="52"/>
      <c r="E193" s="52"/>
      <c r="F193" s="53"/>
    </row>
    <row r="194" spans="3:6">
      <c r="C194" s="52"/>
      <c r="D194" s="52"/>
      <c r="E194" s="52"/>
      <c r="F194" s="53"/>
    </row>
    <row r="195" spans="3:6">
      <c r="C195" s="52"/>
      <c r="D195" s="52"/>
      <c r="E195" s="52"/>
      <c r="F195" s="53"/>
    </row>
    <row r="196" spans="3:6">
      <c r="C196" s="52"/>
      <c r="D196" s="52"/>
      <c r="E196" s="52"/>
      <c r="F196" s="53"/>
    </row>
    <row r="197" spans="3:6">
      <c r="C197" s="52"/>
      <c r="D197" s="52"/>
      <c r="E197" s="52"/>
      <c r="F197" s="53"/>
    </row>
    <row r="198" spans="3:6">
      <c r="C198" s="52"/>
      <c r="D198" s="52"/>
      <c r="E198" s="52"/>
      <c r="F198" s="53"/>
    </row>
    <row r="199" spans="3:6">
      <c r="C199" s="52"/>
      <c r="D199" s="52"/>
      <c r="E199" s="52"/>
      <c r="F199" s="53"/>
    </row>
    <row r="200" spans="3:6">
      <c r="C200" s="52"/>
      <c r="D200" s="52"/>
      <c r="E200" s="52"/>
      <c r="F200" s="53"/>
    </row>
    <row r="201" spans="3:6">
      <c r="C201" s="52"/>
      <c r="D201" s="52"/>
      <c r="E201" s="52"/>
      <c r="F201" s="53"/>
    </row>
    <row r="202" spans="3:6">
      <c r="C202" s="52"/>
      <c r="D202" s="52"/>
      <c r="E202" s="52"/>
      <c r="F202" s="53"/>
    </row>
    <row r="203" spans="3:6">
      <c r="C203" s="52"/>
      <c r="D203" s="52"/>
      <c r="E203" s="52"/>
      <c r="F203" s="53"/>
    </row>
    <row r="204" spans="3:6">
      <c r="C204" s="52"/>
      <c r="D204" s="52"/>
      <c r="E204" s="52"/>
      <c r="F204" s="53"/>
    </row>
    <row r="205" spans="3:6">
      <c r="C205" s="52"/>
      <c r="D205" s="52"/>
      <c r="E205" s="52"/>
      <c r="F205" s="53"/>
    </row>
    <row r="206" spans="3:6">
      <c r="C206" s="52"/>
      <c r="D206" s="52"/>
      <c r="E206" s="52"/>
      <c r="F206" s="53"/>
    </row>
    <row r="207" spans="3:6">
      <c r="C207" s="52"/>
      <c r="D207" s="52"/>
      <c r="E207" s="52"/>
      <c r="F207" s="53"/>
    </row>
    <row r="208" spans="3:6">
      <c r="C208" s="52"/>
      <c r="D208" s="52"/>
      <c r="E208" s="52"/>
      <c r="F208" s="53"/>
    </row>
    <row r="209" spans="3:6">
      <c r="C209" s="52"/>
      <c r="D209" s="52"/>
      <c r="E209" s="52"/>
      <c r="F209" s="53"/>
    </row>
    <row r="210" spans="3:6">
      <c r="C210" s="52"/>
      <c r="D210" s="52"/>
      <c r="E210" s="52"/>
      <c r="F210" s="53"/>
    </row>
    <row r="211" spans="3:6">
      <c r="C211" s="52"/>
      <c r="D211" s="52"/>
      <c r="E211" s="52"/>
      <c r="F211" s="53"/>
    </row>
    <row r="212" spans="3:6">
      <c r="C212" s="52"/>
      <c r="D212" s="52"/>
      <c r="E212" s="52"/>
      <c r="F212" s="53"/>
    </row>
    <row r="213" spans="3:6">
      <c r="C213" s="52"/>
      <c r="D213" s="52"/>
      <c r="E213" s="52"/>
      <c r="F213" s="53"/>
    </row>
    <row r="214" spans="3:6">
      <c r="C214" s="52"/>
      <c r="D214" s="52"/>
      <c r="E214" s="52"/>
      <c r="F214" s="53"/>
    </row>
    <row r="215" spans="3:6">
      <c r="C215" s="52"/>
      <c r="D215" s="52"/>
      <c r="E215" s="52"/>
      <c r="F215" s="53"/>
    </row>
    <row r="216" spans="3:6">
      <c r="C216" s="52"/>
      <c r="D216" s="52"/>
      <c r="E216" s="52"/>
      <c r="F216" s="53"/>
    </row>
    <row r="217" spans="3:6">
      <c r="C217" s="52"/>
      <c r="D217" s="52"/>
      <c r="E217" s="52"/>
      <c r="F217" s="53"/>
    </row>
    <row r="218" spans="3:6">
      <c r="C218" s="52"/>
      <c r="D218" s="52"/>
      <c r="E218" s="52"/>
      <c r="F218" s="53"/>
    </row>
    <row r="219" spans="3:6">
      <c r="C219" s="52"/>
      <c r="D219" s="52"/>
      <c r="E219" s="52"/>
      <c r="F219" s="53"/>
    </row>
    <row r="220" spans="3:6">
      <c r="C220" s="52"/>
      <c r="D220" s="52"/>
      <c r="E220" s="52"/>
      <c r="F220" s="53"/>
    </row>
    <row r="221" spans="3:6">
      <c r="C221" s="52"/>
      <c r="D221" s="52"/>
      <c r="E221" s="52"/>
      <c r="F221" s="53"/>
    </row>
    <row r="222" spans="3:6">
      <c r="C222" s="52"/>
      <c r="D222" s="52"/>
      <c r="E222" s="52"/>
      <c r="F222" s="53"/>
    </row>
    <row r="223" spans="3:6">
      <c r="C223" s="52"/>
      <c r="D223" s="52"/>
      <c r="E223" s="52"/>
      <c r="F223" s="53"/>
    </row>
    <row r="224" spans="3:6">
      <c r="C224" s="52"/>
      <c r="D224" s="52"/>
      <c r="E224" s="52"/>
      <c r="F224" s="53"/>
    </row>
    <row r="225" spans="3:6">
      <c r="C225" s="52"/>
      <c r="D225" s="52"/>
      <c r="E225" s="52"/>
      <c r="F225" s="53"/>
    </row>
    <row r="226" spans="3:6">
      <c r="C226" s="52"/>
      <c r="D226" s="52"/>
      <c r="E226" s="52"/>
      <c r="F226" s="53"/>
    </row>
    <row r="227" spans="3:6">
      <c r="C227" s="52"/>
      <c r="D227" s="52"/>
      <c r="E227" s="52"/>
      <c r="F227" s="53"/>
    </row>
    <row r="228" spans="3:6">
      <c r="C228" s="52"/>
      <c r="D228" s="52"/>
      <c r="E228" s="52"/>
      <c r="F228" s="53"/>
    </row>
    <row r="229" spans="3:6">
      <c r="C229" s="52"/>
      <c r="D229" s="52"/>
      <c r="E229" s="52"/>
      <c r="F229" s="53"/>
    </row>
    <row r="230" spans="3:6">
      <c r="C230" s="52"/>
      <c r="D230" s="52"/>
      <c r="E230" s="52"/>
      <c r="F230" s="53"/>
    </row>
    <row r="231" spans="3:6">
      <c r="C231" s="52"/>
      <c r="D231" s="52"/>
      <c r="E231" s="52"/>
      <c r="F231" s="53"/>
    </row>
    <row r="232" spans="3:6">
      <c r="C232" s="52"/>
      <c r="D232" s="52"/>
      <c r="E232" s="52"/>
      <c r="F232" s="53"/>
    </row>
    <row r="233" spans="3:6">
      <c r="C233" s="52"/>
      <c r="D233" s="52"/>
      <c r="E233" s="52"/>
      <c r="F233" s="53"/>
    </row>
    <row r="234" spans="3:6">
      <c r="C234" s="52"/>
      <c r="D234" s="52"/>
      <c r="E234" s="52"/>
      <c r="F234" s="53"/>
    </row>
    <row r="235" spans="3:6">
      <c r="C235" s="52"/>
      <c r="D235" s="52"/>
      <c r="E235" s="52"/>
      <c r="F235" s="53"/>
    </row>
    <row r="236" spans="3:6">
      <c r="C236" s="52"/>
      <c r="D236" s="52"/>
      <c r="E236" s="52"/>
      <c r="F236" s="53"/>
    </row>
    <row r="237" spans="3:6">
      <c r="C237" s="52"/>
      <c r="D237" s="52"/>
      <c r="E237" s="52"/>
      <c r="F237" s="53"/>
    </row>
    <row r="238" spans="3:6">
      <c r="C238" s="52"/>
      <c r="D238" s="52"/>
      <c r="E238" s="52"/>
      <c r="F238" s="53"/>
    </row>
    <row r="239" spans="3:6">
      <c r="C239" s="52"/>
      <c r="D239" s="52"/>
      <c r="E239" s="52"/>
      <c r="F239" s="53"/>
    </row>
    <row r="240" spans="3:6">
      <c r="C240" s="52"/>
      <c r="D240" s="52"/>
      <c r="E240" s="52"/>
      <c r="F240" s="53"/>
    </row>
    <row r="241" spans="3:6">
      <c r="C241" s="52"/>
      <c r="D241" s="52"/>
      <c r="E241" s="52"/>
      <c r="F241" s="53"/>
    </row>
    <row r="242" spans="3:6">
      <c r="C242" s="52"/>
      <c r="D242" s="52"/>
      <c r="E242" s="52"/>
      <c r="F242" s="53"/>
    </row>
    <row r="243" spans="3:6">
      <c r="C243" s="52"/>
      <c r="D243" s="52"/>
      <c r="E243" s="52"/>
      <c r="F243" s="53"/>
    </row>
    <row r="244" spans="3:6">
      <c r="C244" s="52"/>
      <c r="D244" s="52"/>
      <c r="E244" s="52"/>
      <c r="F244" s="53"/>
    </row>
    <row r="245" spans="3:6">
      <c r="C245" s="52"/>
      <c r="D245" s="52"/>
      <c r="E245" s="52"/>
      <c r="F245" s="53"/>
    </row>
    <row r="246" spans="3:6">
      <c r="C246" s="52"/>
      <c r="D246" s="52"/>
      <c r="E246" s="52"/>
      <c r="F246" s="53"/>
    </row>
    <row r="247" spans="3:6">
      <c r="C247" s="52"/>
      <c r="D247" s="52"/>
      <c r="E247" s="52"/>
      <c r="F247" s="53"/>
    </row>
    <row r="248" spans="3:6">
      <c r="C248" s="52"/>
      <c r="D248" s="52"/>
      <c r="E248" s="52"/>
      <c r="F248" s="53"/>
    </row>
    <row r="249" spans="3:6">
      <c r="C249" s="52"/>
      <c r="D249" s="52"/>
      <c r="E249" s="52"/>
      <c r="F249" s="53"/>
    </row>
    <row r="250" spans="3:6">
      <c r="C250" s="52"/>
      <c r="D250" s="52"/>
      <c r="E250" s="52"/>
      <c r="F250" s="53"/>
    </row>
    <row r="251" spans="3:6">
      <c r="C251" s="52"/>
      <c r="D251" s="52"/>
      <c r="E251" s="52"/>
      <c r="F251" s="53"/>
    </row>
    <row r="252" spans="3:6">
      <c r="C252" s="52"/>
      <c r="D252" s="52"/>
      <c r="E252" s="52"/>
      <c r="F252" s="53"/>
    </row>
    <row r="253" spans="3:6">
      <c r="C253" s="52"/>
      <c r="D253" s="52"/>
      <c r="E253" s="52"/>
      <c r="F253" s="53"/>
    </row>
    <row r="254" spans="3:6">
      <c r="C254" s="52"/>
      <c r="D254" s="52"/>
      <c r="E254" s="52"/>
      <c r="F254" s="53"/>
    </row>
    <row r="255" spans="3:6">
      <c r="C255" s="52"/>
      <c r="D255" s="52"/>
      <c r="E255" s="52"/>
      <c r="F255" s="53"/>
    </row>
    <row r="256" spans="3:6">
      <c r="C256" s="52"/>
      <c r="D256" s="52"/>
      <c r="E256" s="52"/>
      <c r="F256" s="53"/>
    </row>
    <row r="257" spans="3:6">
      <c r="C257" s="52"/>
      <c r="D257" s="52"/>
      <c r="E257" s="52"/>
      <c r="F257" s="53"/>
    </row>
    <row r="258" spans="3:6">
      <c r="C258" s="52"/>
      <c r="D258" s="52"/>
      <c r="E258" s="52"/>
      <c r="F258" s="53"/>
    </row>
    <row r="259" spans="3:6">
      <c r="C259" s="52"/>
      <c r="D259" s="52"/>
      <c r="E259" s="52"/>
      <c r="F259" s="53"/>
    </row>
    <row r="260" spans="3:6">
      <c r="C260" s="52"/>
      <c r="D260" s="52"/>
      <c r="E260" s="52"/>
      <c r="F260" s="53"/>
    </row>
    <row r="261" spans="3:6">
      <c r="C261" s="52"/>
      <c r="D261" s="52"/>
      <c r="E261" s="52"/>
      <c r="F261" s="53"/>
    </row>
    <row r="262" spans="3:6">
      <c r="C262" s="52"/>
      <c r="D262" s="52"/>
      <c r="E262" s="52"/>
      <c r="F262" s="53"/>
    </row>
    <row r="263" spans="3:6">
      <c r="C263" s="52"/>
      <c r="D263" s="52"/>
      <c r="E263" s="52"/>
      <c r="F263" s="53"/>
    </row>
    <row r="264" spans="3:6">
      <c r="C264" s="52"/>
      <c r="D264" s="52"/>
      <c r="E264" s="52"/>
      <c r="F264" s="53"/>
    </row>
    <row r="265" spans="3:6">
      <c r="C265" s="52"/>
      <c r="D265" s="52"/>
      <c r="E265" s="52"/>
      <c r="F265" s="53"/>
    </row>
    <row r="266" spans="3:6">
      <c r="C266" s="52"/>
      <c r="D266" s="52"/>
      <c r="E266" s="52"/>
      <c r="F266" s="53"/>
    </row>
    <row r="267" spans="3:6">
      <c r="C267" s="52"/>
      <c r="D267" s="52"/>
      <c r="E267" s="52"/>
      <c r="F267" s="53"/>
    </row>
    <row r="268" spans="3:6">
      <c r="C268" s="52"/>
      <c r="D268" s="52"/>
      <c r="E268" s="52"/>
      <c r="F268" s="53"/>
    </row>
    <row r="269" spans="3:6">
      <c r="C269" s="52"/>
      <c r="D269" s="52"/>
      <c r="E269" s="52"/>
      <c r="F269" s="53"/>
    </row>
    <row r="270" spans="3:6">
      <c r="C270" s="52"/>
      <c r="D270" s="52"/>
      <c r="E270" s="52"/>
      <c r="F270" s="53"/>
    </row>
    <row r="271" spans="3:6">
      <c r="C271" s="52"/>
      <c r="D271" s="52"/>
      <c r="E271" s="52"/>
      <c r="F271" s="53"/>
    </row>
    <row r="272" spans="3:6">
      <c r="C272" s="52"/>
      <c r="D272" s="52"/>
      <c r="E272" s="52"/>
      <c r="F272" s="53"/>
    </row>
    <row r="273" spans="3:6">
      <c r="C273" s="52"/>
      <c r="D273" s="52"/>
      <c r="E273" s="52"/>
      <c r="F273" s="53"/>
    </row>
    <row r="274" spans="3:6">
      <c r="C274" s="52"/>
      <c r="D274" s="52"/>
      <c r="E274" s="52"/>
      <c r="F274" s="53"/>
    </row>
    <row r="275" spans="3:6">
      <c r="C275" s="52"/>
      <c r="D275" s="52"/>
      <c r="E275" s="52"/>
      <c r="F275" s="53"/>
    </row>
    <row r="276" spans="3:6">
      <c r="C276" s="52"/>
      <c r="D276" s="52"/>
      <c r="E276" s="52"/>
      <c r="F276" s="53"/>
    </row>
    <row r="277" spans="3:6">
      <c r="C277" s="52"/>
      <c r="D277" s="52"/>
      <c r="E277" s="52"/>
      <c r="F277" s="53"/>
    </row>
    <row r="278" spans="3:6">
      <c r="C278" s="52"/>
      <c r="D278" s="52"/>
      <c r="E278" s="52"/>
      <c r="F278" s="53"/>
    </row>
    <row r="279" spans="3:6">
      <c r="C279" s="52"/>
      <c r="D279" s="52"/>
      <c r="E279" s="52"/>
      <c r="F279" s="53"/>
    </row>
    <row r="280" spans="3:6">
      <c r="C280" s="52"/>
      <c r="D280" s="52"/>
      <c r="E280" s="52"/>
      <c r="F280" s="53"/>
    </row>
    <row r="281" spans="3:6">
      <c r="C281" s="52"/>
      <c r="D281" s="52"/>
      <c r="E281" s="52"/>
      <c r="F281" s="53"/>
    </row>
    <row r="282" spans="3:6">
      <c r="C282" s="52"/>
      <c r="D282" s="52"/>
      <c r="E282" s="52"/>
      <c r="F282" s="53"/>
    </row>
    <row r="283" spans="3:6">
      <c r="C283" s="52"/>
      <c r="D283" s="52"/>
      <c r="E283" s="52"/>
      <c r="F283" s="53"/>
    </row>
    <row r="284" spans="3:6">
      <c r="C284" s="52"/>
      <c r="D284" s="52"/>
      <c r="E284" s="52"/>
      <c r="F284" s="53"/>
    </row>
    <row r="285" spans="3:6">
      <c r="C285" s="52"/>
      <c r="D285" s="52"/>
      <c r="E285" s="52"/>
      <c r="F285" s="53"/>
    </row>
    <row r="286" spans="3:6">
      <c r="C286" s="52"/>
      <c r="D286" s="52"/>
      <c r="E286" s="52"/>
      <c r="F286" s="53"/>
    </row>
    <row r="287" spans="3:6">
      <c r="C287" s="52"/>
      <c r="D287" s="52"/>
      <c r="E287" s="52"/>
      <c r="F287" s="53"/>
    </row>
    <row r="288" spans="3:6">
      <c r="C288" s="52"/>
      <c r="D288" s="52"/>
      <c r="E288" s="52"/>
      <c r="F288" s="53"/>
    </row>
    <row r="289" spans="3:6">
      <c r="C289" s="52"/>
      <c r="D289" s="52"/>
      <c r="E289" s="52"/>
      <c r="F289" s="53"/>
    </row>
    <row r="290" spans="3:6">
      <c r="C290" s="52"/>
      <c r="D290" s="52"/>
      <c r="E290" s="52"/>
      <c r="F290" s="53"/>
    </row>
    <row r="291" spans="3:6">
      <c r="C291" s="52"/>
      <c r="D291" s="52"/>
      <c r="E291" s="52"/>
      <c r="F291" s="53"/>
    </row>
    <row r="292" spans="3:6">
      <c r="C292" s="52"/>
      <c r="D292" s="52"/>
      <c r="E292" s="52"/>
      <c r="F292" s="53"/>
    </row>
    <row r="293" spans="3:6">
      <c r="C293" s="52"/>
      <c r="D293" s="52"/>
      <c r="E293" s="52"/>
      <c r="F293" s="53"/>
    </row>
    <row r="294" spans="3:6">
      <c r="C294" s="52"/>
      <c r="D294" s="52"/>
      <c r="E294" s="52"/>
      <c r="F294" s="53"/>
    </row>
    <row r="295" spans="3:6">
      <c r="C295" s="52"/>
      <c r="D295" s="52"/>
      <c r="E295" s="52"/>
      <c r="F295" s="53"/>
    </row>
    <row r="296" spans="3:6">
      <c r="C296" s="52"/>
      <c r="D296" s="52"/>
      <c r="E296" s="52"/>
      <c r="F296" s="53"/>
    </row>
    <row r="297" spans="3:6">
      <c r="C297" s="52"/>
      <c r="D297" s="52"/>
      <c r="E297" s="52"/>
      <c r="F297" s="53"/>
    </row>
    <row r="298" spans="3:6">
      <c r="C298" s="52"/>
      <c r="D298" s="52"/>
      <c r="E298" s="52"/>
      <c r="F298" s="53"/>
    </row>
    <row r="299" spans="3:6">
      <c r="C299" s="52"/>
      <c r="D299" s="52"/>
      <c r="E299" s="52"/>
      <c r="F299" s="53"/>
    </row>
    <row r="300" spans="3:6">
      <c r="C300" s="52"/>
      <c r="D300" s="52"/>
      <c r="E300" s="52"/>
      <c r="F300" s="53"/>
    </row>
    <row r="301" spans="3:6">
      <c r="C301" s="52"/>
      <c r="D301" s="52"/>
      <c r="E301" s="52"/>
      <c r="F301" s="53"/>
    </row>
    <row r="302" spans="3:6">
      <c r="C302" s="52"/>
      <c r="D302" s="52"/>
      <c r="E302" s="52"/>
      <c r="F302" s="53"/>
    </row>
    <row r="303" spans="3:6">
      <c r="C303" s="52"/>
      <c r="D303" s="52"/>
      <c r="E303" s="52"/>
      <c r="F303" s="53"/>
    </row>
    <row r="304" spans="3:6">
      <c r="C304" s="52"/>
      <c r="D304" s="52"/>
      <c r="E304" s="52"/>
      <c r="F304" s="53"/>
    </row>
    <row r="305" spans="3:6">
      <c r="C305" s="52"/>
      <c r="D305" s="52"/>
      <c r="E305" s="52"/>
      <c r="F305" s="53"/>
    </row>
    <row r="306" spans="3:6">
      <c r="C306" s="52"/>
      <c r="D306" s="52"/>
      <c r="E306" s="52"/>
      <c r="F306" s="53"/>
    </row>
    <row r="307" spans="3:6">
      <c r="C307" s="52"/>
      <c r="D307" s="52"/>
      <c r="E307" s="52"/>
      <c r="F307" s="53"/>
    </row>
    <row r="308" spans="3:6">
      <c r="C308" s="52"/>
      <c r="D308" s="52"/>
      <c r="E308" s="52"/>
      <c r="F308" s="53"/>
    </row>
    <row r="309" spans="3:6">
      <c r="C309" s="52"/>
      <c r="D309" s="52"/>
      <c r="E309" s="52"/>
      <c r="F309" s="53"/>
    </row>
    <row r="310" spans="3:6">
      <c r="C310" s="52"/>
      <c r="D310" s="52"/>
      <c r="E310" s="52"/>
      <c r="F310" s="53"/>
    </row>
    <row r="311" spans="3:6">
      <c r="C311" s="52"/>
      <c r="D311" s="52"/>
      <c r="E311" s="52"/>
      <c r="F311" s="53"/>
    </row>
    <row r="312" spans="3:6">
      <c r="C312" s="52"/>
      <c r="D312" s="52"/>
      <c r="E312" s="52"/>
      <c r="F312" s="53"/>
    </row>
    <row r="313" spans="3:6">
      <c r="C313" s="52"/>
      <c r="D313" s="52"/>
      <c r="E313" s="52"/>
      <c r="F313" s="53"/>
    </row>
    <row r="314" spans="3:6">
      <c r="C314" s="52"/>
      <c r="D314" s="52"/>
      <c r="E314" s="52"/>
      <c r="F314" s="53"/>
    </row>
    <row r="315" spans="3:6">
      <c r="C315" s="52"/>
      <c r="D315" s="52"/>
      <c r="E315" s="52"/>
      <c r="F315" s="53"/>
    </row>
    <row r="316" spans="3:6">
      <c r="C316" s="52"/>
      <c r="D316" s="52"/>
      <c r="E316" s="52"/>
      <c r="F316" s="53"/>
    </row>
    <row r="317" spans="3:6">
      <c r="C317" s="52"/>
      <c r="D317" s="52"/>
      <c r="E317" s="52"/>
      <c r="F317" s="53"/>
    </row>
    <row r="318" spans="3:6">
      <c r="C318" s="52"/>
      <c r="D318" s="52"/>
      <c r="E318" s="52"/>
      <c r="F318" s="53"/>
    </row>
    <row r="319" spans="3:6">
      <c r="C319" s="52"/>
      <c r="D319" s="52"/>
      <c r="E319" s="52"/>
      <c r="F319" s="53"/>
    </row>
    <row r="320" spans="3:6">
      <c r="C320" s="52"/>
      <c r="D320" s="52"/>
      <c r="E320" s="52"/>
      <c r="F320" s="53"/>
    </row>
    <row r="321" spans="3:6">
      <c r="C321" s="52"/>
      <c r="D321" s="52"/>
      <c r="E321" s="52"/>
      <c r="F321" s="53"/>
    </row>
    <row r="322" spans="3:6">
      <c r="C322" s="52"/>
      <c r="D322" s="52"/>
      <c r="E322" s="52"/>
      <c r="F322" s="53"/>
    </row>
    <row r="323" spans="3:6">
      <c r="C323" s="52"/>
      <c r="D323" s="52"/>
      <c r="E323" s="52"/>
      <c r="F323" s="53"/>
    </row>
    <row r="324" spans="3:6">
      <c r="C324" s="52"/>
      <c r="D324" s="52"/>
      <c r="E324" s="52"/>
      <c r="F324" s="53"/>
    </row>
    <row r="325" spans="3:6">
      <c r="C325" s="52"/>
      <c r="D325" s="52"/>
      <c r="E325" s="52"/>
      <c r="F325" s="53"/>
    </row>
    <row r="326" spans="3:6">
      <c r="C326" s="52"/>
      <c r="D326" s="52"/>
      <c r="E326" s="52"/>
      <c r="F326" s="53"/>
    </row>
    <row r="327" spans="3:6">
      <c r="C327" s="52"/>
      <c r="D327" s="52"/>
      <c r="E327" s="52"/>
      <c r="F327" s="53"/>
    </row>
    <row r="328" spans="3:6">
      <c r="C328" s="52"/>
      <c r="D328" s="52"/>
      <c r="E328" s="52"/>
      <c r="F328" s="53"/>
    </row>
    <row r="329" spans="3:6">
      <c r="C329" s="52"/>
      <c r="D329" s="52"/>
      <c r="E329" s="52"/>
      <c r="F329" s="53"/>
    </row>
    <row r="330" spans="3:6">
      <c r="C330" s="52"/>
      <c r="D330" s="52"/>
      <c r="E330" s="52"/>
      <c r="F330" s="53"/>
    </row>
    <row r="331" spans="3:6">
      <c r="C331" s="52"/>
      <c r="D331" s="52"/>
      <c r="E331" s="52"/>
      <c r="F331" s="53"/>
    </row>
    <row r="332" spans="3:6">
      <c r="C332" s="52"/>
      <c r="D332" s="52"/>
      <c r="E332" s="52"/>
      <c r="F332" s="53"/>
    </row>
    <row r="333" spans="3:6">
      <c r="C333" s="52"/>
      <c r="D333" s="52"/>
      <c r="E333" s="52"/>
      <c r="F333" s="53"/>
    </row>
    <row r="334" spans="3:6">
      <c r="C334" s="52"/>
      <c r="D334" s="52"/>
      <c r="E334" s="52"/>
      <c r="F334" s="53"/>
    </row>
    <row r="335" spans="3:6">
      <c r="C335" s="52"/>
      <c r="D335" s="52"/>
      <c r="E335" s="52"/>
      <c r="F335" s="53"/>
    </row>
    <row r="336" spans="3:6">
      <c r="C336" s="52"/>
      <c r="D336" s="52"/>
      <c r="E336" s="52"/>
      <c r="F336" s="53"/>
    </row>
    <row r="337" spans="3:6">
      <c r="C337" s="52"/>
      <c r="D337" s="52"/>
      <c r="E337" s="52"/>
      <c r="F337" s="53"/>
    </row>
    <row r="338" spans="3:6">
      <c r="C338" s="52"/>
      <c r="D338" s="52"/>
      <c r="E338" s="52"/>
      <c r="F338" s="53"/>
    </row>
    <row r="339" spans="3:6">
      <c r="C339" s="52"/>
      <c r="D339" s="52"/>
      <c r="E339" s="52"/>
      <c r="F339" s="53"/>
    </row>
    <row r="340" spans="3:6">
      <c r="C340" s="52"/>
      <c r="D340" s="52"/>
      <c r="E340" s="52"/>
      <c r="F340" s="53"/>
    </row>
    <row r="341" spans="3:6">
      <c r="C341" s="52"/>
      <c r="D341" s="52"/>
      <c r="E341" s="52"/>
      <c r="F341" s="53"/>
    </row>
    <row r="342" spans="3:6">
      <c r="C342" s="52"/>
      <c r="D342" s="52"/>
      <c r="E342" s="52"/>
      <c r="F342" s="53"/>
    </row>
    <row r="343" spans="3:6">
      <c r="C343" s="52"/>
      <c r="D343" s="52"/>
      <c r="E343" s="52"/>
      <c r="F343" s="53"/>
    </row>
    <row r="344" spans="3:6">
      <c r="C344" s="52"/>
      <c r="D344" s="52"/>
      <c r="E344" s="52"/>
      <c r="F344" s="53"/>
    </row>
    <row r="345" spans="3:6">
      <c r="C345" s="52"/>
      <c r="D345" s="52"/>
      <c r="E345" s="52"/>
      <c r="F345" s="53"/>
    </row>
    <row r="346" spans="3:6">
      <c r="C346" s="52"/>
      <c r="D346" s="52"/>
      <c r="E346" s="52"/>
      <c r="F346" s="53"/>
    </row>
    <row r="347" spans="3:6">
      <c r="C347" s="52"/>
      <c r="D347" s="52"/>
      <c r="E347" s="52"/>
      <c r="F347" s="53"/>
    </row>
    <row r="348" spans="3:6">
      <c r="C348" s="52"/>
      <c r="D348" s="52"/>
      <c r="E348" s="52"/>
      <c r="F348" s="53"/>
    </row>
    <row r="349" spans="3:6">
      <c r="C349" s="52"/>
      <c r="D349" s="52"/>
      <c r="E349" s="52"/>
      <c r="F349" s="53"/>
    </row>
    <row r="350" spans="3:6">
      <c r="C350" s="52"/>
      <c r="D350" s="52"/>
      <c r="E350" s="52"/>
      <c r="F350" s="53"/>
    </row>
    <row r="351" spans="3:6">
      <c r="C351" s="52"/>
      <c r="D351" s="52"/>
      <c r="E351" s="52"/>
      <c r="F351" s="53"/>
    </row>
    <row r="352" spans="3:6">
      <c r="C352" s="52"/>
      <c r="D352" s="52"/>
      <c r="E352" s="52"/>
      <c r="F352" s="53"/>
    </row>
    <row r="353" spans="3:6">
      <c r="C353" s="52"/>
      <c r="D353" s="52"/>
      <c r="E353" s="52"/>
      <c r="F353" s="53"/>
    </row>
    <row r="354" spans="3:6">
      <c r="C354" s="52"/>
      <c r="D354" s="52"/>
      <c r="E354" s="52"/>
      <c r="F354" s="53"/>
    </row>
    <row r="355" spans="3:6">
      <c r="C355" s="52"/>
      <c r="D355" s="52"/>
      <c r="E355" s="52"/>
      <c r="F355" s="53"/>
    </row>
    <row r="356" spans="3:6">
      <c r="C356" s="52"/>
      <c r="D356" s="52"/>
      <c r="E356" s="52"/>
      <c r="F356" s="53"/>
    </row>
    <row r="357" spans="3:6">
      <c r="C357" s="52"/>
      <c r="D357" s="52"/>
      <c r="E357" s="52"/>
      <c r="F357" s="53"/>
    </row>
  </sheetData>
  <phoneticPr fontId="2" type="noConversion"/>
  <pageMargins left="0.25" right="0.25" top="0.75" bottom="0.75" header="0.3" footer="0.3"/>
  <pageSetup paperSize="9" orientation="portrait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1560-C426-4FE4-AECF-6777037B6402}">
  <dimension ref="A1:H35"/>
  <sheetViews>
    <sheetView workbookViewId="0">
      <selection activeCell="I13" sqref="I13"/>
    </sheetView>
  </sheetViews>
  <sheetFormatPr defaultRowHeight="16.5"/>
  <cols>
    <col min="1" max="1" width="11.5" customWidth="1"/>
    <col min="2" max="2" width="9" bestFit="1" customWidth="1"/>
    <col min="3" max="3" width="10.25" customWidth="1"/>
    <col min="4" max="4" width="13.625" customWidth="1"/>
    <col min="5" max="5" width="12.875" customWidth="1"/>
    <col min="6" max="6" width="5" customWidth="1"/>
    <col min="7" max="7" width="5.5" customWidth="1"/>
  </cols>
  <sheetData>
    <row r="1" spans="1:8" ht="33.75" customHeight="1">
      <c r="A1" s="164" t="s">
        <v>167</v>
      </c>
      <c r="B1" s="164"/>
      <c r="C1" s="164"/>
      <c r="D1" s="164"/>
      <c r="E1" s="164"/>
    </row>
    <row r="3" spans="1:8" ht="23.25" customHeight="1">
      <c r="A3" s="55" t="s">
        <v>168</v>
      </c>
      <c r="B3" s="55" t="s">
        <v>169</v>
      </c>
      <c r="C3" s="55" t="s">
        <v>170</v>
      </c>
      <c r="D3" s="55" t="s">
        <v>171</v>
      </c>
      <c r="E3" s="55" t="s">
        <v>172</v>
      </c>
    </row>
    <row r="4" spans="1:8">
      <c r="A4" s="1" t="s">
        <v>173</v>
      </c>
      <c r="B4" s="1">
        <v>80</v>
      </c>
      <c r="C4" s="1" t="s">
        <v>174</v>
      </c>
      <c r="D4" s="1" t="s">
        <v>175</v>
      </c>
      <c r="E4" s="1" t="s">
        <v>176</v>
      </c>
      <c r="G4" s="23" t="s">
        <v>48</v>
      </c>
      <c r="H4" s="148" t="s">
        <v>431</v>
      </c>
    </row>
    <row r="5" spans="1:8">
      <c r="A5" s="1" t="s">
        <v>177</v>
      </c>
      <c r="B5" s="1">
        <v>91</v>
      </c>
      <c r="C5" s="1" t="s">
        <v>178</v>
      </c>
      <c r="D5" s="1" t="s">
        <v>179</v>
      </c>
      <c r="E5" s="1" t="s">
        <v>176</v>
      </c>
    </row>
    <row r="6" spans="1:8">
      <c r="A6" s="1" t="s">
        <v>180</v>
      </c>
      <c r="B6" s="1">
        <v>92</v>
      </c>
      <c r="C6" s="1" t="s">
        <v>178</v>
      </c>
      <c r="D6" s="1" t="s">
        <v>179</v>
      </c>
      <c r="E6" s="1" t="s">
        <v>176</v>
      </c>
    </row>
    <row r="7" spans="1:8">
      <c r="A7" s="1" t="s">
        <v>181</v>
      </c>
      <c r="B7" s="1">
        <v>75</v>
      </c>
      <c r="C7" s="1" t="s">
        <v>174</v>
      </c>
      <c r="D7" s="1" t="s">
        <v>175</v>
      </c>
      <c r="E7" s="1" t="s">
        <v>176</v>
      </c>
    </row>
    <row r="8" spans="1:8">
      <c r="A8" s="1" t="s">
        <v>182</v>
      </c>
      <c r="B8" s="1">
        <v>90</v>
      </c>
      <c r="C8" s="1" t="s">
        <v>178</v>
      </c>
      <c r="D8" s="1" t="s">
        <v>179</v>
      </c>
      <c r="E8" s="1" t="s">
        <v>176</v>
      </c>
    </row>
    <row r="9" spans="1:8">
      <c r="A9" s="1" t="s">
        <v>183</v>
      </c>
      <c r="B9" s="1">
        <v>88</v>
      </c>
      <c r="C9" s="1" t="s">
        <v>178</v>
      </c>
      <c r="D9" s="1" t="s">
        <v>179</v>
      </c>
      <c r="E9" s="1" t="s">
        <v>176</v>
      </c>
    </row>
    <row r="10" spans="1:8">
      <c r="A10" s="1" t="s">
        <v>184</v>
      </c>
      <c r="B10" s="1">
        <v>60</v>
      </c>
      <c r="C10" s="1" t="s">
        <v>185</v>
      </c>
      <c r="D10" s="1" t="s">
        <v>186</v>
      </c>
      <c r="E10" s="1" t="s">
        <v>187</v>
      </c>
    </row>
    <row r="11" spans="1:8">
      <c r="A11" s="1" t="s">
        <v>188</v>
      </c>
      <c r="B11" s="1">
        <v>71</v>
      </c>
      <c r="C11" s="1" t="s">
        <v>185</v>
      </c>
      <c r="D11" s="1" t="s">
        <v>186</v>
      </c>
      <c r="E11" s="1" t="s">
        <v>187</v>
      </c>
    </row>
    <row r="12" spans="1:8">
      <c r="A12" s="1" t="s">
        <v>189</v>
      </c>
      <c r="B12" s="1">
        <v>60</v>
      </c>
      <c r="C12" s="1" t="s">
        <v>185</v>
      </c>
      <c r="D12" s="1" t="s">
        <v>186</v>
      </c>
      <c r="E12" s="1" t="s">
        <v>187</v>
      </c>
    </row>
    <row r="13" spans="1:8">
      <c r="A13" s="1" t="s">
        <v>190</v>
      </c>
      <c r="B13" s="1">
        <v>97</v>
      </c>
      <c r="C13" s="1" t="s">
        <v>178</v>
      </c>
      <c r="D13" s="1" t="s">
        <v>179</v>
      </c>
      <c r="E13" s="1" t="s">
        <v>176</v>
      </c>
    </row>
    <row r="14" spans="1:8">
      <c r="A14" s="1" t="s">
        <v>191</v>
      </c>
      <c r="B14" s="1">
        <v>61</v>
      </c>
      <c r="C14" s="1" t="s">
        <v>185</v>
      </c>
      <c r="D14" s="1" t="s">
        <v>186</v>
      </c>
      <c r="E14" s="1" t="s">
        <v>187</v>
      </c>
    </row>
    <row r="15" spans="1:8">
      <c r="A15" s="1" t="s">
        <v>192</v>
      </c>
      <c r="B15" s="1">
        <v>58</v>
      </c>
      <c r="C15" s="1" t="s">
        <v>193</v>
      </c>
      <c r="D15" s="1" t="s">
        <v>194</v>
      </c>
      <c r="E15" s="1" t="s">
        <v>195</v>
      </c>
    </row>
    <row r="16" spans="1:8">
      <c r="A16" s="1" t="s">
        <v>196</v>
      </c>
      <c r="B16" s="1">
        <v>70</v>
      </c>
      <c r="C16" s="1" t="s">
        <v>185</v>
      </c>
      <c r="D16" s="1" t="s">
        <v>186</v>
      </c>
      <c r="E16" s="1" t="s">
        <v>187</v>
      </c>
    </row>
    <row r="17" spans="1:5">
      <c r="A17" s="1" t="s">
        <v>197</v>
      </c>
      <c r="B17" s="1">
        <v>92</v>
      </c>
      <c r="C17" s="1" t="s">
        <v>178</v>
      </c>
      <c r="D17" s="1" t="s">
        <v>179</v>
      </c>
      <c r="E17" s="1" t="s">
        <v>176</v>
      </c>
    </row>
    <row r="18" spans="1:5">
      <c r="A18" s="1" t="s">
        <v>198</v>
      </c>
      <c r="B18" s="1">
        <v>83</v>
      </c>
      <c r="C18" s="1" t="s">
        <v>174</v>
      </c>
      <c r="D18" s="1" t="s">
        <v>175</v>
      </c>
      <c r="E18" s="1" t="s">
        <v>176</v>
      </c>
    </row>
    <row r="19" spans="1:5">
      <c r="A19" s="1" t="s">
        <v>199</v>
      </c>
      <c r="B19" s="1">
        <v>79</v>
      </c>
      <c r="C19" s="1" t="s">
        <v>174</v>
      </c>
      <c r="D19" s="1" t="s">
        <v>175</v>
      </c>
      <c r="E19" s="1" t="s">
        <v>176</v>
      </c>
    </row>
    <row r="20" spans="1:5">
      <c r="A20" s="1" t="s">
        <v>200</v>
      </c>
      <c r="B20" s="1">
        <v>82</v>
      </c>
      <c r="C20" s="1" t="s">
        <v>174</v>
      </c>
      <c r="D20" s="1" t="s">
        <v>175</v>
      </c>
      <c r="E20" s="1" t="s">
        <v>176</v>
      </c>
    </row>
    <row r="21" spans="1:5">
      <c r="A21" s="1" t="s">
        <v>201</v>
      </c>
      <c r="B21" s="1">
        <v>90</v>
      </c>
      <c r="C21" s="1" t="s">
        <v>178</v>
      </c>
      <c r="D21" s="1" t="s">
        <v>179</v>
      </c>
      <c r="E21" s="1" t="s">
        <v>176</v>
      </c>
    </row>
    <row r="22" spans="1:5">
      <c r="A22" s="1" t="s">
        <v>202</v>
      </c>
      <c r="B22" s="1">
        <v>84</v>
      </c>
      <c r="C22" s="1" t="s">
        <v>174</v>
      </c>
      <c r="D22" s="1" t="s">
        <v>175</v>
      </c>
      <c r="E22" s="1" t="s">
        <v>176</v>
      </c>
    </row>
    <row r="23" spans="1:5">
      <c r="A23" s="1" t="s">
        <v>203</v>
      </c>
      <c r="B23" s="1">
        <v>92</v>
      </c>
      <c r="C23" s="1" t="s">
        <v>178</v>
      </c>
      <c r="D23" s="1" t="s">
        <v>179</v>
      </c>
      <c r="E23" s="1" t="s">
        <v>176</v>
      </c>
    </row>
    <row r="24" spans="1:5">
      <c r="A24" s="1" t="s">
        <v>204</v>
      </c>
      <c r="B24" s="1">
        <v>72</v>
      </c>
      <c r="C24" s="1" t="s">
        <v>185</v>
      </c>
      <c r="D24" s="1" t="s">
        <v>186</v>
      </c>
      <c r="E24" s="1" t="s">
        <v>187</v>
      </c>
    </row>
    <row r="25" spans="1:5">
      <c r="A25" s="1" t="s">
        <v>205</v>
      </c>
      <c r="B25" s="1">
        <v>88</v>
      </c>
      <c r="C25" s="1" t="s">
        <v>178</v>
      </c>
      <c r="D25" s="1" t="s">
        <v>179</v>
      </c>
      <c r="E25" s="1" t="s">
        <v>176</v>
      </c>
    </row>
    <row r="26" spans="1:5">
      <c r="A26" s="1" t="s">
        <v>206</v>
      </c>
      <c r="B26" s="1">
        <v>70</v>
      </c>
      <c r="C26" s="1" t="s">
        <v>185</v>
      </c>
      <c r="D26" s="1" t="s">
        <v>186</v>
      </c>
      <c r="E26" s="1" t="s">
        <v>187</v>
      </c>
    </row>
    <row r="27" spans="1:5">
      <c r="A27" s="1" t="s">
        <v>207</v>
      </c>
      <c r="B27" s="1">
        <v>65</v>
      </c>
      <c r="C27" s="1" t="s">
        <v>185</v>
      </c>
      <c r="D27" s="1" t="s">
        <v>186</v>
      </c>
      <c r="E27" s="1" t="s">
        <v>187</v>
      </c>
    </row>
    <row r="28" spans="1:5">
      <c r="A28" s="1" t="s">
        <v>208</v>
      </c>
      <c r="B28" s="1">
        <v>88</v>
      </c>
      <c r="C28" s="1" t="s">
        <v>178</v>
      </c>
      <c r="D28" s="1" t="s">
        <v>179</v>
      </c>
      <c r="E28" s="1" t="s">
        <v>176</v>
      </c>
    </row>
    <row r="29" spans="1:5">
      <c r="A29" s="1" t="s">
        <v>209</v>
      </c>
      <c r="B29" s="1">
        <v>90</v>
      </c>
      <c r="C29" s="1" t="s">
        <v>178</v>
      </c>
      <c r="D29" s="1" t="s">
        <v>179</v>
      </c>
      <c r="E29" s="1" t="s">
        <v>176</v>
      </c>
    </row>
    <row r="30" spans="1:5">
      <c r="A30" s="1" t="s">
        <v>210</v>
      </c>
      <c r="B30" s="1">
        <v>84</v>
      </c>
      <c r="C30" s="1" t="s">
        <v>174</v>
      </c>
      <c r="D30" s="1" t="s">
        <v>175</v>
      </c>
      <c r="E30" s="1" t="s">
        <v>176</v>
      </c>
    </row>
    <row r="31" spans="1:5">
      <c r="A31" s="1" t="s">
        <v>211</v>
      </c>
      <c r="B31" s="1">
        <v>75</v>
      </c>
      <c r="C31" s="1" t="s">
        <v>174</v>
      </c>
      <c r="D31" s="1" t="s">
        <v>175</v>
      </c>
      <c r="E31" s="1" t="s">
        <v>176</v>
      </c>
    </row>
    <row r="32" spans="1:5">
      <c r="A32" s="1" t="s">
        <v>212</v>
      </c>
      <c r="B32" s="1">
        <v>87</v>
      </c>
      <c r="C32" s="1" t="s">
        <v>178</v>
      </c>
      <c r="D32" s="1" t="s">
        <v>179</v>
      </c>
      <c r="E32" s="1" t="s">
        <v>176</v>
      </c>
    </row>
    <row r="33" spans="1:5">
      <c r="A33" s="1" t="s">
        <v>213</v>
      </c>
      <c r="B33" s="1">
        <v>88</v>
      </c>
      <c r="C33" s="1" t="s">
        <v>178</v>
      </c>
      <c r="D33" s="1" t="s">
        <v>179</v>
      </c>
      <c r="E33" s="1" t="s">
        <v>176</v>
      </c>
    </row>
    <row r="34" spans="1:5">
      <c r="A34" s="1" t="s">
        <v>214</v>
      </c>
      <c r="B34" s="1">
        <v>60</v>
      </c>
      <c r="C34" s="1" t="s">
        <v>185</v>
      </c>
      <c r="D34" s="1" t="s">
        <v>186</v>
      </c>
      <c r="E34" s="1" t="s">
        <v>187</v>
      </c>
    </row>
    <row r="35" spans="1:5">
      <c r="A35" s="1" t="s">
        <v>215</v>
      </c>
      <c r="B35" s="1">
        <v>71</v>
      </c>
      <c r="C35" s="1" t="s">
        <v>185</v>
      </c>
      <c r="D35" s="1" t="s">
        <v>186</v>
      </c>
      <c r="E35" s="1" t="s">
        <v>187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1D2D3-EE67-4D21-8D8C-423C3F86637F}">
  <sheetPr>
    <pageSetUpPr autoPageBreaks="0"/>
  </sheetPr>
  <dimension ref="A1:G38"/>
  <sheetViews>
    <sheetView zoomScaleNormal="100" workbookViewId="0">
      <selection activeCell="M15" sqref="M15"/>
    </sheetView>
  </sheetViews>
  <sheetFormatPr defaultColWidth="8.875" defaultRowHeight="16.5"/>
  <cols>
    <col min="1" max="1" width="9.25" style="58" customWidth="1"/>
    <col min="2" max="2" width="10.625" style="58" customWidth="1"/>
    <col min="3" max="3" width="48.625" style="58" customWidth="1"/>
    <col min="4" max="4" width="12.25" style="58" customWidth="1"/>
    <col min="5" max="5" width="7.25" style="58" customWidth="1"/>
    <col min="6" max="16384" width="8.875" style="58"/>
  </cols>
  <sheetData>
    <row r="1" spans="1:7" ht="19.5" customHeight="1">
      <c r="A1" s="56" t="s">
        <v>216</v>
      </c>
      <c r="B1" s="57">
        <v>45719</v>
      </c>
    </row>
    <row r="2" spans="1:7" ht="42.75" customHeight="1" thickBot="1">
      <c r="A2" s="176" t="s">
        <v>217</v>
      </c>
      <c r="B2" s="176"/>
      <c r="C2" s="176"/>
      <c r="D2" s="176"/>
      <c r="E2" s="59"/>
    </row>
    <row r="3" spans="1:7" ht="26.25" customHeight="1" thickBot="1">
      <c r="A3" s="60" t="s">
        <v>218</v>
      </c>
      <c r="B3" s="61" t="s">
        <v>219</v>
      </c>
      <c r="C3" s="61" t="s">
        <v>220</v>
      </c>
      <c r="D3" s="62" t="s">
        <v>221</v>
      </c>
      <c r="F3" s="58" t="s">
        <v>366</v>
      </c>
    </row>
    <row r="4" spans="1:7" ht="17.25" customHeight="1">
      <c r="A4" s="171">
        <f>B1</f>
        <v>45719</v>
      </c>
      <c r="B4" s="63"/>
      <c r="C4" s="64"/>
      <c r="D4" s="168"/>
      <c r="F4" s="23" t="s">
        <v>48</v>
      </c>
      <c r="G4" s="58" t="s">
        <v>367</v>
      </c>
    </row>
    <row r="5" spans="1:7" ht="17.25" customHeight="1">
      <c r="A5" s="172"/>
      <c r="B5" s="65"/>
      <c r="C5" s="66"/>
      <c r="D5" s="169"/>
      <c r="G5" s="58" t="s">
        <v>368</v>
      </c>
    </row>
    <row r="6" spans="1:7" ht="17.25" customHeight="1">
      <c r="A6" s="172"/>
      <c r="B6" s="67"/>
      <c r="C6" s="68"/>
      <c r="D6" s="169"/>
      <c r="G6" s="58" t="s">
        <v>369</v>
      </c>
    </row>
    <row r="7" spans="1:7" ht="17.25" customHeight="1">
      <c r="A7" s="173"/>
      <c r="B7" s="65"/>
      <c r="C7" s="66"/>
      <c r="D7" s="178"/>
      <c r="G7" s="58" t="s">
        <v>370</v>
      </c>
    </row>
    <row r="8" spans="1:7" ht="17.25" customHeight="1" thickBot="1">
      <c r="A8" s="177"/>
      <c r="B8" s="69"/>
      <c r="C8" s="70"/>
      <c r="D8" s="170"/>
      <c r="F8" s="23" t="s">
        <v>48</v>
      </c>
      <c r="G8" s="58" t="s">
        <v>371</v>
      </c>
    </row>
    <row r="9" spans="1:7" ht="17.25" customHeight="1">
      <c r="A9" s="179">
        <f>A4+1</f>
        <v>45720</v>
      </c>
      <c r="B9" s="71"/>
      <c r="C9" s="64"/>
      <c r="D9" s="175"/>
      <c r="G9" s="58" t="s">
        <v>434</v>
      </c>
    </row>
    <row r="10" spans="1:7" ht="17.25" customHeight="1">
      <c r="A10" s="172"/>
      <c r="B10" s="65"/>
      <c r="C10" s="66"/>
      <c r="D10" s="169"/>
      <c r="G10" s="58" t="s">
        <v>435</v>
      </c>
    </row>
    <row r="11" spans="1:7" ht="17.25" customHeight="1">
      <c r="A11" s="172"/>
      <c r="B11" s="67"/>
      <c r="C11" s="68"/>
      <c r="D11" s="169"/>
      <c r="G11" s="58" t="s">
        <v>372</v>
      </c>
    </row>
    <row r="12" spans="1:7" ht="17.25" customHeight="1">
      <c r="A12" s="173"/>
      <c r="B12" s="65"/>
      <c r="C12" s="66"/>
      <c r="D12" s="169"/>
      <c r="F12" s="23"/>
      <c r="G12" s="58" t="s">
        <v>433</v>
      </c>
    </row>
    <row r="13" spans="1:7" ht="17.25" customHeight="1" thickBot="1">
      <c r="A13" s="174"/>
      <c r="B13" s="69"/>
      <c r="C13" s="70"/>
      <c r="D13" s="170"/>
    </row>
    <row r="14" spans="1:7" ht="17.25" customHeight="1">
      <c r="A14" s="171">
        <f>A9+1</f>
        <v>45721</v>
      </c>
      <c r="B14" s="71"/>
      <c r="C14" s="64"/>
      <c r="D14" s="168"/>
    </row>
    <row r="15" spans="1:7" ht="17.25" customHeight="1">
      <c r="A15" s="172"/>
      <c r="B15" s="65"/>
      <c r="C15" s="66"/>
      <c r="D15" s="175"/>
    </row>
    <row r="16" spans="1:7" ht="17.25" customHeight="1">
      <c r="A16" s="172"/>
      <c r="B16" s="67"/>
      <c r="C16" s="68"/>
      <c r="D16" s="169"/>
    </row>
    <row r="17" spans="1:7" ht="17.25" customHeight="1">
      <c r="A17" s="173"/>
      <c r="B17" s="65"/>
      <c r="C17" s="66"/>
      <c r="D17" s="169"/>
    </row>
    <row r="18" spans="1:7" ht="17.25" customHeight="1" thickBot="1">
      <c r="A18" s="174"/>
      <c r="B18" s="69"/>
      <c r="C18" s="70"/>
      <c r="D18" s="170"/>
      <c r="G18" s="72"/>
    </row>
    <row r="19" spans="1:7" ht="17.25" customHeight="1">
      <c r="A19" s="171">
        <f>A14+1</f>
        <v>45722</v>
      </c>
      <c r="B19" s="71"/>
      <c r="C19" s="64"/>
      <c r="D19" s="168"/>
    </row>
    <row r="20" spans="1:7" ht="17.25" customHeight="1">
      <c r="A20" s="172"/>
      <c r="B20" s="65"/>
      <c r="C20" s="66"/>
      <c r="D20" s="175"/>
    </row>
    <row r="21" spans="1:7" ht="17.25" customHeight="1">
      <c r="A21" s="172"/>
      <c r="B21" s="67"/>
      <c r="C21" s="68"/>
      <c r="D21" s="169"/>
    </row>
    <row r="22" spans="1:7" ht="17.25" customHeight="1">
      <c r="A22" s="173"/>
      <c r="B22" s="65"/>
      <c r="C22" s="66"/>
      <c r="D22" s="169"/>
    </row>
    <row r="23" spans="1:7" ht="17.25" customHeight="1" thickBot="1">
      <c r="A23" s="174"/>
      <c r="B23" s="69"/>
      <c r="C23" s="70"/>
      <c r="D23" s="170"/>
    </row>
    <row r="24" spans="1:7" ht="17.25" customHeight="1">
      <c r="A24" s="171">
        <f>A19+1</f>
        <v>45723</v>
      </c>
      <c r="B24" s="71"/>
      <c r="C24" s="64"/>
      <c r="D24" s="168"/>
    </row>
    <row r="25" spans="1:7" ht="17.25" customHeight="1">
      <c r="A25" s="172"/>
      <c r="B25" s="65"/>
      <c r="C25" s="66"/>
      <c r="D25" s="175"/>
    </row>
    <row r="26" spans="1:7" ht="17.25" customHeight="1">
      <c r="A26" s="172"/>
      <c r="B26" s="67"/>
      <c r="C26" s="68"/>
      <c r="D26" s="175"/>
    </row>
    <row r="27" spans="1:7" ht="17.25" customHeight="1">
      <c r="A27" s="173"/>
      <c r="B27" s="65"/>
      <c r="C27" s="66"/>
      <c r="D27" s="169"/>
    </row>
    <row r="28" spans="1:7" ht="17.25" customHeight="1" thickBot="1">
      <c r="A28" s="174"/>
      <c r="B28" s="69"/>
      <c r="C28" s="70"/>
      <c r="D28" s="169"/>
    </row>
    <row r="29" spans="1:7" ht="17.25" customHeight="1">
      <c r="A29" s="171">
        <f>A24+1</f>
        <v>45724</v>
      </c>
      <c r="B29" s="71"/>
      <c r="C29" s="64"/>
      <c r="D29" s="168"/>
    </row>
    <row r="30" spans="1:7" ht="17.25" customHeight="1">
      <c r="A30" s="172"/>
      <c r="B30" s="65"/>
      <c r="C30" s="66"/>
      <c r="D30" s="169"/>
    </row>
    <row r="31" spans="1:7" ht="17.25" customHeight="1">
      <c r="A31" s="172"/>
      <c r="B31" s="67"/>
      <c r="C31" s="68"/>
      <c r="D31" s="169"/>
    </row>
    <row r="32" spans="1:7" ht="17.25" customHeight="1">
      <c r="A32" s="173"/>
      <c r="B32" s="65"/>
      <c r="C32" s="66"/>
      <c r="D32" s="169"/>
    </row>
    <row r="33" spans="1:4" ht="17.25" customHeight="1" thickBot="1">
      <c r="A33" s="174"/>
      <c r="B33" s="69"/>
      <c r="C33" s="70"/>
      <c r="D33" s="170"/>
    </row>
    <row r="34" spans="1:4" ht="17.25" customHeight="1">
      <c r="A34" s="165">
        <f>A29+1</f>
        <v>45725</v>
      </c>
      <c r="B34" s="71"/>
      <c r="C34" s="64"/>
      <c r="D34" s="168"/>
    </row>
    <row r="35" spans="1:4" ht="17.25" customHeight="1">
      <c r="A35" s="166"/>
      <c r="B35" s="65"/>
      <c r="C35" s="66"/>
      <c r="D35" s="169"/>
    </row>
    <row r="36" spans="1:4" ht="17.25" customHeight="1">
      <c r="A36" s="166"/>
      <c r="B36" s="67"/>
      <c r="C36" s="68"/>
      <c r="D36" s="169"/>
    </row>
    <row r="37" spans="1:4" ht="17.25" customHeight="1">
      <c r="A37" s="166"/>
      <c r="B37" s="65"/>
      <c r="C37" s="66"/>
      <c r="D37" s="169"/>
    </row>
    <row r="38" spans="1:4" ht="17.25" customHeight="1" thickBot="1">
      <c r="A38" s="167"/>
      <c r="B38" s="69"/>
      <c r="C38" s="70"/>
      <c r="D38" s="170"/>
    </row>
  </sheetData>
  <mergeCells count="15">
    <mergeCell ref="A14:A18"/>
    <mergeCell ref="D14:D18"/>
    <mergeCell ref="A2:D2"/>
    <mergeCell ref="A4:A8"/>
    <mergeCell ref="D4:D8"/>
    <mergeCell ref="A9:A13"/>
    <mergeCell ref="D9:D13"/>
    <mergeCell ref="A34:A38"/>
    <mergeCell ref="D34:D38"/>
    <mergeCell ref="A19:A23"/>
    <mergeCell ref="D19:D23"/>
    <mergeCell ref="A24:A28"/>
    <mergeCell ref="D24:D28"/>
    <mergeCell ref="A29:A33"/>
    <mergeCell ref="D29:D33"/>
  </mergeCells>
  <phoneticPr fontId="2" type="noConversion"/>
  <conditionalFormatting sqref="A4:A38">
    <cfRule type="expression" dxfId="3" priority="1">
      <formula>OR(WEEKDAY($A4)=7,WEEKDAY($A4)=1)</formula>
    </cfRule>
  </conditionalFormatting>
  <printOptions horizontalCentered="1" verticalCentered="1"/>
  <pageMargins left="0.25" right="0.25" top="0.75" bottom="0.75" header="0.3" footer="0.3"/>
  <pageSetup paperSize="9" orientation="portrait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복습</vt:lpstr>
      <vt:lpstr>채우기</vt:lpstr>
      <vt:lpstr>p35범위설정</vt:lpstr>
      <vt:lpstr>p82셀서식</vt:lpstr>
      <vt:lpstr>양식</vt:lpstr>
      <vt:lpstr>p89셀서식</vt:lpstr>
      <vt:lpstr>p108조건부서식</vt:lpstr>
      <vt:lpstr>p115조건부서식</vt:lpstr>
      <vt:lpstr>1주</vt:lpstr>
      <vt:lpstr>2주</vt:lpstr>
      <vt:lpstr>3주</vt:lpstr>
      <vt:lpstr>4주</vt:lpstr>
      <vt:lpstr>p129인쇄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</dc:creator>
  <cp:lastModifiedBy>USER</cp:lastModifiedBy>
  <cp:lastPrinted>2026-06-07T13:32:16Z</cp:lastPrinted>
  <dcterms:created xsi:type="dcterms:W3CDTF">2026-03-30T14:01:11Z</dcterms:created>
  <dcterms:modified xsi:type="dcterms:W3CDTF">2026-06-08T08:29:45Z</dcterms:modified>
</cp:coreProperties>
</file>