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s\수원여성인력개발센터\엑셀마스터_평일(260601_엑셀_36hr)\교육자료\"/>
    </mc:Choice>
  </mc:AlternateContent>
  <xr:revisionPtr revIDLastSave="0" documentId="8_{7BD6E17E-D4E6-43D5-857C-EB06AE6FFF7B}" xr6:coauthVersionLast="47" xr6:coauthVersionMax="47" xr10:uidLastSave="{00000000-0000-0000-0000-000000000000}"/>
  <bookViews>
    <workbookView xWindow="-108" yWindow="-108" windowWidth="23256" windowHeight="12456" tabRatio="865" xr2:uid="{27393413-F562-40C8-8DC1-DFB4200FF35A}"/>
  </bookViews>
  <sheets>
    <sheet name="종합예제" sheetId="12" r:id="rId1"/>
    <sheet name="견적서" sheetId="15" r:id="rId2"/>
    <sheet name="품목관리" sheetId="16" r:id="rId3"/>
    <sheet name="주간일정표" sheetId="5" r:id="rId4"/>
    <sheet name="데이터호환" sheetId="6" r:id="rId5"/>
    <sheet name="부분합GPT" sheetId="9" r:id="rId6"/>
    <sheet name="부분합결과" sheetId="11" r:id="rId7"/>
    <sheet name="필터GPT" sheetId="8" r:id="rId8"/>
    <sheet name="중복값표시" sheetId="1" r:id="rId9"/>
    <sheet name="설문조사보고서" sheetId="13" r:id="rId10"/>
    <sheet name="완성" sheetId="14" r:id="rId11"/>
  </sheets>
  <definedNames>
    <definedName name="_xlnm._FilterDatabase" localSheetId="7" hidden="1">필터GPT!$C$5:$L$82</definedName>
    <definedName name="aaa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aaa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aaa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abc" localSheetId="4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abc" localSheetId="3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abc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anscount" hidden="1">2</definedName>
    <definedName name="anscount2" hidden="1">1</definedName>
    <definedName name="Call_Bep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Call_Bep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Call_Bep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Call_Bep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limcount" hidden="1">1</definedName>
    <definedName name="q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q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q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q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SAPBEXhrIndnt" hidden="1">"Wide"</definedName>
    <definedName name="SAPsysID" hidden="1">"708C5W7SBKP804JT78WJ0JNKI"</definedName>
    <definedName name="SAPwbID" hidden="1">"ARS"</definedName>
    <definedName name="sencount" hidden="1">1</definedName>
    <definedName name="wrn.95tr." localSheetId="4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wrn.95tr." localSheetId="5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wrn.95tr." localSheetId="3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wrn.95tr.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wrn.95종합보고서.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wrn.95종합보고서.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wrn.95종합보고서.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wrn.95종합보고서.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ㄹㅇㄴㅁ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ㄹㅇㄴㅁ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ㄹㅇㄴㅁ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ㄹㅇㄴㅁ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류혜숙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류혜숙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류혜숙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류혜숙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ㅁㅁ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ㅁㅁ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ㅁㅁ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ㅁㅁ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하나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하나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하나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하나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현황종합" localSheetId="4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현황종합" localSheetId="5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현황종합" localSheetId="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현황종합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5" l="1"/>
  <c r="C30" i="14" l="1"/>
  <c r="C21" i="14"/>
  <c r="C12" i="14"/>
  <c r="D26" i="14" s="1"/>
  <c r="D9" i="14" l="1"/>
  <c r="D20" i="14"/>
  <c r="D16" i="14"/>
  <c r="D27" i="14"/>
  <c r="D17" i="14"/>
  <c r="D28" i="14"/>
  <c r="D7" i="14"/>
  <c r="D18" i="14"/>
  <c r="D29" i="14"/>
  <c r="D8" i="14"/>
  <c r="D19" i="14"/>
  <c r="D10" i="14"/>
  <c r="D11" i="14"/>
  <c r="D25" i="14"/>
  <c r="F40" i="9" l="1"/>
  <c r="F39" i="9" l="1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L82" i="8"/>
  <c r="I82" i="8"/>
  <c r="L81" i="8"/>
  <c r="I81" i="8"/>
  <c r="L80" i="8"/>
  <c r="I80" i="8"/>
  <c r="L79" i="8"/>
  <c r="I79" i="8"/>
  <c r="L78" i="8"/>
  <c r="I78" i="8"/>
  <c r="L77" i="8"/>
  <c r="I77" i="8"/>
  <c r="L76" i="8"/>
  <c r="I76" i="8"/>
  <c r="L75" i="8"/>
  <c r="I75" i="8"/>
  <c r="L74" i="8"/>
  <c r="I74" i="8"/>
  <c r="L73" i="8"/>
  <c r="I73" i="8"/>
  <c r="L72" i="8"/>
  <c r="I72" i="8"/>
  <c r="L71" i="8"/>
  <c r="I71" i="8"/>
  <c r="L70" i="8"/>
  <c r="I70" i="8"/>
  <c r="L69" i="8"/>
  <c r="I69" i="8"/>
  <c r="L68" i="8"/>
  <c r="I68" i="8"/>
  <c r="L67" i="8"/>
  <c r="I67" i="8"/>
  <c r="L66" i="8"/>
  <c r="I66" i="8"/>
  <c r="L65" i="8"/>
  <c r="I65" i="8"/>
  <c r="L64" i="8"/>
  <c r="I64" i="8"/>
  <c r="L63" i="8"/>
  <c r="I63" i="8"/>
  <c r="L62" i="8"/>
  <c r="I62" i="8"/>
  <c r="L61" i="8"/>
  <c r="I61" i="8"/>
  <c r="L60" i="8"/>
  <c r="I60" i="8"/>
  <c r="L59" i="8"/>
  <c r="I59" i="8"/>
  <c r="L58" i="8"/>
  <c r="I58" i="8"/>
  <c r="L57" i="8"/>
  <c r="I57" i="8"/>
  <c r="L56" i="8"/>
  <c r="I56" i="8"/>
  <c r="L55" i="8"/>
  <c r="I55" i="8"/>
  <c r="L54" i="8"/>
  <c r="I54" i="8"/>
  <c r="L53" i="8"/>
  <c r="I53" i="8"/>
  <c r="L52" i="8"/>
  <c r="I52" i="8"/>
  <c r="L51" i="8"/>
  <c r="I51" i="8"/>
  <c r="L50" i="8"/>
  <c r="I50" i="8"/>
  <c r="L49" i="8"/>
  <c r="I49" i="8"/>
  <c r="L48" i="8"/>
  <c r="I48" i="8"/>
  <c r="L47" i="8"/>
  <c r="I47" i="8"/>
  <c r="L46" i="8"/>
  <c r="I46" i="8"/>
  <c r="L45" i="8"/>
  <c r="I45" i="8"/>
  <c r="L44" i="8"/>
  <c r="I44" i="8"/>
  <c r="L43" i="8"/>
  <c r="I43" i="8"/>
  <c r="L42" i="8"/>
  <c r="I42" i="8"/>
  <c r="L41" i="8"/>
  <c r="I41" i="8"/>
  <c r="L40" i="8"/>
  <c r="I40" i="8"/>
  <c r="L39" i="8"/>
  <c r="I39" i="8"/>
  <c r="L38" i="8"/>
  <c r="I38" i="8"/>
  <c r="L37" i="8"/>
  <c r="I37" i="8"/>
  <c r="L36" i="8"/>
  <c r="I36" i="8"/>
  <c r="L35" i="8"/>
  <c r="I35" i="8"/>
  <c r="L34" i="8"/>
  <c r="I34" i="8"/>
  <c r="L33" i="8"/>
  <c r="I33" i="8"/>
  <c r="L32" i="8"/>
  <c r="I32" i="8"/>
  <c r="L31" i="8"/>
  <c r="I31" i="8"/>
  <c r="L30" i="8"/>
  <c r="I30" i="8"/>
  <c r="L29" i="8"/>
  <c r="I29" i="8"/>
  <c r="L28" i="8"/>
  <c r="I28" i="8"/>
  <c r="L27" i="8"/>
  <c r="I27" i="8"/>
  <c r="L26" i="8"/>
  <c r="I26" i="8"/>
  <c r="L25" i="8"/>
  <c r="I25" i="8"/>
  <c r="L24" i="8"/>
  <c r="I24" i="8"/>
  <c r="L23" i="8"/>
  <c r="I23" i="8"/>
  <c r="L22" i="8"/>
  <c r="I22" i="8"/>
  <c r="L21" i="8"/>
  <c r="I21" i="8"/>
  <c r="L20" i="8"/>
  <c r="I20" i="8"/>
  <c r="L19" i="8"/>
  <c r="I19" i="8"/>
  <c r="L18" i="8"/>
  <c r="I18" i="8"/>
  <c r="L17" i="8"/>
  <c r="I17" i="8"/>
  <c r="L16" i="8"/>
  <c r="I16" i="8"/>
  <c r="L15" i="8"/>
  <c r="I15" i="8"/>
  <c r="L14" i="8"/>
  <c r="I14" i="8"/>
  <c r="L13" i="8"/>
  <c r="I13" i="8"/>
  <c r="L12" i="8"/>
  <c r="I12" i="8"/>
  <c r="L11" i="8"/>
  <c r="I11" i="8"/>
  <c r="L10" i="8"/>
  <c r="I10" i="8"/>
  <c r="L9" i="8"/>
  <c r="I9" i="8"/>
  <c r="L8" i="8"/>
  <c r="I8" i="8"/>
  <c r="L7" i="8"/>
  <c r="I7" i="8"/>
  <c r="L6" i="8"/>
  <c r="I6" i="8"/>
  <c r="A20" i="5" l="1"/>
  <c r="A25" i="5" s="1"/>
  <c r="B15" i="5"/>
  <c r="B25" i="5" l="1"/>
  <c r="A30" i="5"/>
  <c r="B20" i="5"/>
  <c r="A35" i="5" l="1"/>
  <c r="B30" i="5"/>
  <c r="A40" i="5" l="1"/>
  <c r="B35" i="5"/>
  <c r="B40" i="5" l="1"/>
  <c r="A45" i="5"/>
  <c r="B4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00FD86-5A7A-4440-A957-477078993C0B}" keepAlive="1" name="쿼리 - 083_DB_텍스트_입출고" description="통합 문서의 '083_DB_텍스트_입출고' 쿼리에 대한 연결입니다." type="5" refreshedVersion="0" background="1">
    <dbPr connection="Provider=Microsoft.Mashup.OleDb.1;Data Source=$Workbook$;Location=083_DB_텍스트_입출고;Extended Properties=&quot;&quot;" command="SELECT * FROM [083_DB_텍스트_입출고]"/>
  </connection>
</connections>
</file>

<file path=xl/sharedStrings.xml><?xml version="1.0" encoding="utf-8"?>
<sst xmlns="http://schemas.openxmlformats.org/spreadsheetml/2006/main" count="672" uniqueCount="420">
  <si>
    <t>규격</t>
    <phoneticPr fontId="1" type="noConversion"/>
  </si>
  <si>
    <t>수량</t>
    <phoneticPr fontId="1" type="noConversion"/>
  </si>
  <si>
    <t>단가</t>
    <phoneticPr fontId="1" type="noConversion"/>
  </si>
  <si>
    <t>비고</t>
    <phoneticPr fontId="1" type="noConversion"/>
  </si>
  <si>
    <t>특기사항</t>
    <phoneticPr fontId="1" type="noConversion"/>
  </si>
  <si>
    <t>[작성방법]</t>
    <phoneticPr fontId="1" type="noConversion"/>
  </si>
  <si>
    <r>
      <t xml:space="preserve">첫째날의 날짜를 입력하고 날짜서식을 변경한다. : </t>
    </r>
    <r>
      <rPr>
        <b/>
        <sz val="12"/>
        <color rgb="FFFF0000"/>
        <rFont val="맑은 고딕"/>
        <family val="3"/>
        <charset val="129"/>
        <scheme val="minor"/>
      </rPr>
      <t>[G13]셀을 클릭하고 12/1 입력후 Ctrl+1을 눌러 [표시형식] 탭에서 [사용자지정]을 클릭하고 m/d 입력</t>
    </r>
    <phoneticPr fontId="1" type="noConversion"/>
  </si>
  <si>
    <r>
      <t>요일은 날짜와 같아야 하고 표시형식은 요일만 표시되도록 한다. :</t>
    </r>
    <r>
      <rPr>
        <b/>
        <sz val="12"/>
        <color rgb="FFFF0000"/>
        <rFont val="맑은 고딕"/>
        <family val="3"/>
        <charset val="129"/>
        <scheme val="minor"/>
      </rPr>
      <t xml:space="preserve"> [H13]셀을 클릭하고 =G13 입력후 Ctrl+1을 눌러 [사용자지정]에 aaa 입력</t>
    </r>
    <phoneticPr fontId="1" type="noConversion"/>
  </si>
  <si>
    <r>
      <t xml:space="preserve">테두리는 굵은선, 안쪽은 점선으로 첫째날의 양식만 완료한다. : </t>
    </r>
    <r>
      <rPr>
        <b/>
        <sz val="12"/>
        <color rgb="FFFF0000"/>
        <rFont val="맑은 고딕"/>
        <family val="3"/>
        <charset val="129"/>
        <scheme val="minor"/>
      </rPr>
      <t>[G13:K17]셀을 선택한 후 Ctrl+1을 눌러 [테두리]에서 변경</t>
    </r>
    <phoneticPr fontId="1" type="noConversion"/>
  </si>
  <si>
    <r>
      <t xml:space="preserve">채우기 핸들로 한칸만 복사한다 : </t>
    </r>
    <r>
      <rPr>
        <b/>
        <sz val="12"/>
        <color rgb="FFFF0000"/>
        <rFont val="맑은 고딕"/>
        <family val="3"/>
        <charset val="129"/>
        <scheme val="minor"/>
      </rPr>
      <t>[G13:K17]셀을 범위설정하고 채우기 핸들로 아래로 드래그하여 복사</t>
    </r>
    <phoneticPr fontId="1" type="noConversion"/>
  </si>
  <si>
    <r>
      <t xml:space="preserve">둘째날[G18]은 </t>
    </r>
    <r>
      <rPr>
        <b/>
        <sz val="12"/>
        <color rgb="FFFF0000"/>
        <rFont val="맑은 고딕"/>
        <family val="3"/>
        <charset val="129"/>
        <scheme val="minor"/>
      </rPr>
      <t>첫째날+1</t>
    </r>
    <r>
      <rPr>
        <sz val="12"/>
        <color theme="1"/>
        <rFont val="맑은 고딕"/>
        <family val="3"/>
        <charset val="129"/>
        <scheme val="minor"/>
      </rPr>
      <t xml:space="preserve">로 수식을 입력한다. : </t>
    </r>
    <r>
      <rPr>
        <b/>
        <sz val="12"/>
        <color rgb="FFFF0000"/>
        <rFont val="맑은 고딕"/>
        <family val="3"/>
        <charset val="129"/>
        <scheme val="minor"/>
      </rPr>
      <t>[G18]셀을 클릭하고 =G13+1 입력</t>
    </r>
    <phoneticPr fontId="1" type="noConversion"/>
  </si>
  <si>
    <r>
      <t xml:space="preserve">채우기 핸들을 드래그하여 복사한다. </t>
    </r>
    <r>
      <rPr>
        <b/>
        <sz val="12"/>
        <color rgb="FFFF0000"/>
        <rFont val="맑은 고딕"/>
        <family val="3"/>
        <charset val="129"/>
        <scheme val="minor"/>
      </rPr>
      <t>:[G18:K22]셀을 범위설정하고 채우기핸들을 아래로 드래그하여 양식 완성</t>
    </r>
    <phoneticPr fontId="1" type="noConversion"/>
  </si>
  <si>
    <t>주 간 일 정 표</t>
    <phoneticPr fontId="8" type="noConversion"/>
  </si>
  <si>
    <t>날 짜</t>
    <phoneticPr fontId="8" type="noConversion"/>
  </si>
  <si>
    <t>요 일</t>
    <phoneticPr fontId="8" type="noConversion"/>
  </si>
  <si>
    <t>시 간</t>
    <phoneticPr fontId="8" type="noConversion"/>
  </si>
  <si>
    <t>일 정</t>
    <phoneticPr fontId="8" type="noConversion"/>
  </si>
  <si>
    <t>비 고</t>
    <phoneticPr fontId="8" type="noConversion"/>
  </si>
  <si>
    <t>보험상품</t>
    <phoneticPr fontId="12" type="noConversion"/>
  </si>
  <si>
    <t>가입금액</t>
    <phoneticPr fontId="12" type="noConversion"/>
  </si>
  <si>
    <t>보험료(월)</t>
    <phoneticPr fontId="12" type="noConversion"/>
  </si>
  <si>
    <t>납입횟수</t>
    <phoneticPr fontId="12" type="noConversion"/>
  </si>
  <si>
    <t>납입액</t>
    <phoneticPr fontId="12" type="noConversion"/>
  </si>
  <si>
    <t>무배당암보험 합계</t>
  </si>
  <si>
    <t>변액연금보험 합계</t>
  </si>
  <si>
    <t>연금보험 합계</t>
  </si>
  <si>
    <t>의료실비보험 합계</t>
  </si>
  <si>
    <t>종신보험 합계</t>
  </si>
  <si>
    <t>강남점 합계</t>
  </si>
  <si>
    <t>여성건강보험 합계</t>
  </si>
  <si>
    <t>강동점 합계</t>
  </si>
  <si>
    <t>강북점 합계</t>
  </si>
  <si>
    <t>생명보험 합계</t>
  </si>
  <si>
    <t>강서점 합계</t>
  </si>
  <si>
    <t>총 합계</t>
    <phoneticPr fontId="1" type="noConversion"/>
  </si>
  <si>
    <t>내용을 한글로 복사하면 생기는 문제점</t>
    <phoneticPr fontId="1" type="noConversion"/>
  </si>
  <si>
    <t>▶</t>
    <phoneticPr fontId="1" type="noConversion"/>
  </si>
  <si>
    <t>1) 숫자를 쉼표(,) 스타일로 지정하면 한글에서 숫자셀이 2줄로 나타난다.</t>
    <phoneticPr fontId="1" type="noConversion"/>
  </si>
  <si>
    <t>2) 이를 해결하려면 엑셀에서 숫자셀들을 범위설정하고 Ctrl+1을 눌러 [표시형식]-[사용자지정]에서</t>
    <phoneticPr fontId="1" type="noConversion"/>
  </si>
  <si>
    <t xml:space="preserve">   '숫자'를 선택하고 '1000단위 구분기호 표시'에 체크한다.</t>
    <phoneticPr fontId="1" type="noConversion"/>
  </si>
  <si>
    <t>한글에서 문제점 해결하기</t>
    <phoneticPr fontId="1" type="noConversion"/>
  </si>
  <si>
    <t>2) 색이 칠해진 부분을 범위설정하고 마우스 우클릭하여 [문단 모양]-[테두리/배경]에서 색을 삭제한다.</t>
    <phoneticPr fontId="1" type="noConversion"/>
  </si>
  <si>
    <t>복사를 다른 방법으로 하기</t>
    <phoneticPr fontId="1" type="noConversion"/>
  </si>
  <si>
    <t>1) Ctrl+H를 눌러 '찾을 내용'에 스페이스를 '바꿀 내용'에는 아무것도 입력하지 않고 [모두 바꾸기]를 클릭한다.</t>
    <phoneticPr fontId="1" type="noConversion"/>
  </si>
  <si>
    <t xml:space="preserve">   한글에서 붙이기 한다.</t>
    <phoneticPr fontId="1" type="noConversion"/>
  </si>
  <si>
    <t xml:space="preserve">3) 엑셀의 셀 '채우기 색'을 지정한 것은 한글에서 문단모양의 배경색이 지정되어 나타난다. </t>
    <phoneticPr fontId="1" type="noConversion"/>
  </si>
  <si>
    <t xml:space="preserve">  : 숫자 앞에 공백이 채워져 있는 것이 모두 삭제되어 2줄로 나타났던 숫자가 1줄에 나타난다.</t>
    <phoneticPr fontId="1" type="noConversion"/>
  </si>
  <si>
    <t xml:space="preserve">   한글에서 [편집]-[골라 붙이기]에서 '연결하여 붙여넣기'를 클릭한다.</t>
    <phoneticPr fontId="1" type="noConversion"/>
  </si>
  <si>
    <t xml:space="preserve">   (이때에는 더블클릭하여 수정할 수 있고, 엑셀파일은 저장되어 있어야 한다.)</t>
    <phoneticPr fontId="1" type="noConversion"/>
  </si>
  <si>
    <t>보험상품 가입 고객 정보</t>
    <phoneticPr fontId="12" type="noConversion"/>
  </si>
  <si>
    <t>지점</t>
    <phoneticPr fontId="12" type="noConversion"/>
  </si>
  <si>
    <t>강동점</t>
    <phoneticPr fontId="12" type="noConversion"/>
  </si>
  <si>
    <t>연금보험</t>
    <phoneticPr fontId="12" type="noConversion"/>
  </si>
  <si>
    <t>강서점</t>
    <phoneticPr fontId="12" type="noConversion"/>
  </si>
  <si>
    <t>종신보험</t>
    <phoneticPr fontId="12" type="noConversion"/>
  </si>
  <si>
    <t>강남점</t>
    <phoneticPr fontId="12" type="noConversion"/>
  </si>
  <si>
    <t>무배당암보험</t>
    <phoneticPr fontId="12" type="noConversion"/>
  </si>
  <si>
    <t>강북점</t>
    <phoneticPr fontId="12" type="noConversion"/>
  </si>
  <si>
    <t>여성건강보험</t>
    <phoneticPr fontId="12" type="noConversion"/>
  </si>
  <si>
    <t>의료실비보험</t>
    <phoneticPr fontId="12" type="noConversion"/>
  </si>
  <si>
    <t>생명보험</t>
    <phoneticPr fontId="12" type="noConversion"/>
  </si>
  <si>
    <t>변액연금보험</t>
    <phoneticPr fontId="12" type="noConversion"/>
  </si>
  <si>
    <t>비품 리스트 현황</t>
    <phoneticPr fontId="1" type="noConversion"/>
  </si>
  <si>
    <t>전체수량합계</t>
    <phoneticPr fontId="1" type="noConversion"/>
  </si>
  <si>
    <t>전체건수</t>
    <phoneticPr fontId="1" type="noConversion"/>
  </si>
  <si>
    <t>검색수량합계</t>
    <phoneticPr fontId="1" type="noConversion"/>
  </si>
  <si>
    <t>검색건수</t>
    <phoneticPr fontId="1" type="noConversion"/>
  </si>
  <si>
    <t>비품코드</t>
    <phoneticPr fontId="1" type="noConversion"/>
  </si>
  <si>
    <t>분류</t>
    <phoneticPr fontId="1" type="noConversion"/>
  </si>
  <si>
    <t>비품명</t>
    <phoneticPr fontId="1" type="noConversion"/>
  </si>
  <si>
    <t>구매일자</t>
    <phoneticPr fontId="1" type="noConversion"/>
  </si>
  <si>
    <t>취득가액</t>
    <phoneticPr fontId="1" type="noConversion"/>
  </si>
  <si>
    <t>취득총액</t>
    <phoneticPr fontId="1" type="noConversion"/>
  </si>
  <si>
    <t>내용연수</t>
    <phoneticPr fontId="1" type="noConversion"/>
  </si>
  <si>
    <t>사용연수</t>
    <phoneticPr fontId="1" type="noConversion"/>
  </si>
  <si>
    <t>잔존가액</t>
    <phoneticPr fontId="1" type="noConversion"/>
  </si>
  <si>
    <t>E00001</t>
    <phoneticPr fontId="1" type="noConversion"/>
  </si>
  <si>
    <t>사무기기</t>
    <phoneticPr fontId="1" type="noConversion"/>
  </si>
  <si>
    <t>데스크탑</t>
    <phoneticPr fontId="1" type="noConversion"/>
  </si>
  <si>
    <t>E00002</t>
    <phoneticPr fontId="1" type="noConversion"/>
  </si>
  <si>
    <t>노트북 13</t>
    <phoneticPr fontId="1" type="noConversion"/>
  </si>
  <si>
    <t>E00003</t>
    <phoneticPr fontId="1" type="noConversion"/>
  </si>
  <si>
    <t>테블릿 64G</t>
    <phoneticPr fontId="1" type="noConversion"/>
  </si>
  <si>
    <t>E00004</t>
    <phoneticPr fontId="1" type="noConversion"/>
  </si>
  <si>
    <t>레이저 프린터</t>
    <phoneticPr fontId="1" type="noConversion"/>
  </si>
  <si>
    <t>V00007</t>
    <phoneticPr fontId="1" type="noConversion"/>
  </si>
  <si>
    <t>영상기기</t>
    <phoneticPr fontId="1" type="noConversion"/>
  </si>
  <si>
    <t>LCD 모니터</t>
    <phoneticPr fontId="1" type="noConversion"/>
  </si>
  <si>
    <t>V00001</t>
    <phoneticPr fontId="1" type="noConversion"/>
  </si>
  <si>
    <t>LED 모니터 23</t>
    <phoneticPr fontId="1" type="noConversion"/>
  </si>
  <si>
    <t>V00002</t>
    <phoneticPr fontId="1" type="noConversion"/>
  </si>
  <si>
    <t>빔프로젝트 A100</t>
    <phoneticPr fontId="1" type="noConversion"/>
  </si>
  <si>
    <t>V00003</t>
    <phoneticPr fontId="1" type="noConversion"/>
  </si>
  <si>
    <t>캠코더</t>
    <phoneticPr fontId="1" type="noConversion"/>
  </si>
  <si>
    <t>V00004</t>
    <phoneticPr fontId="1" type="noConversion"/>
  </si>
  <si>
    <t>디지털카메라</t>
    <phoneticPr fontId="1" type="noConversion"/>
  </si>
  <si>
    <t>V00005</t>
    <phoneticPr fontId="1" type="noConversion"/>
  </si>
  <si>
    <t>LED TV</t>
    <phoneticPr fontId="1" type="noConversion"/>
  </si>
  <si>
    <t>V00006</t>
    <phoneticPr fontId="1" type="noConversion"/>
  </si>
  <si>
    <t>화이트스크린</t>
    <phoneticPr fontId="1" type="noConversion"/>
  </si>
  <si>
    <t>F00001</t>
    <phoneticPr fontId="1" type="noConversion"/>
  </si>
  <si>
    <t>사무가구</t>
    <phoneticPr fontId="1" type="noConversion"/>
  </si>
  <si>
    <t>1인용책상</t>
    <phoneticPr fontId="1" type="noConversion"/>
  </si>
  <si>
    <t>F00002</t>
    <phoneticPr fontId="1" type="noConversion"/>
  </si>
  <si>
    <t>라운드테이블</t>
    <phoneticPr fontId="1" type="noConversion"/>
  </si>
  <si>
    <t>F00003</t>
    <phoneticPr fontId="1" type="noConversion"/>
  </si>
  <si>
    <t>1인용의자</t>
    <phoneticPr fontId="1" type="noConversion"/>
  </si>
  <si>
    <t>F00004</t>
    <phoneticPr fontId="1" type="noConversion"/>
  </si>
  <si>
    <t>회의용의자</t>
    <phoneticPr fontId="1" type="noConversion"/>
  </si>
  <si>
    <t>F00005</t>
    <phoneticPr fontId="1" type="noConversion"/>
  </si>
  <si>
    <t>회의용테이블</t>
    <phoneticPr fontId="1" type="noConversion"/>
  </si>
  <si>
    <t>F00006</t>
    <phoneticPr fontId="1" type="noConversion"/>
  </si>
  <si>
    <t>4단캐비넷</t>
    <phoneticPr fontId="1" type="noConversion"/>
  </si>
  <si>
    <t>F00007</t>
  </si>
  <si>
    <t>2단서랍장</t>
    <phoneticPr fontId="1" type="noConversion"/>
  </si>
  <si>
    <t>F00008</t>
  </si>
  <si>
    <t>로비긴의자L</t>
    <phoneticPr fontId="1" type="noConversion"/>
  </si>
  <si>
    <t>F00009</t>
  </si>
  <si>
    <t>로비소파</t>
    <phoneticPr fontId="1" type="noConversion"/>
  </si>
  <si>
    <t>ET0001</t>
  </si>
  <si>
    <t>사무비품</t>
    <phoneticPr fontId="1" type="noConversion"/>
  </si>
  <si>
    <t>화이트보드</t>
    <phoneticPr fontId="1" type="noConversion"/>
  </si>
  <si>
    <t>EL0001</t>
  </si>
  <si>
    <t>복합기</t>
    <phoneticPr fontId="1" type="noConversion"/>
  </si>
  <si>
    <t>EL0002</t>
  </si>
  <si>
    <t>팩스 기기</t>
    <phoneticPr fontId="1" type="noConversion"/>
  </si>
  <si>
    <t>EL0003</t>
  </si>
  <si>
    <t>컬러잉크젯 프린터</t>
    <phoneticPr fontId="1" type="noConversion"/>
  </si>
  <si>
    <t>EL0004</t>
  </si>
  <si>
    <t>문서세단기</t>
    <phoneticPr fontId="1" type="noConversion"/>
  </si>
  <si>
    <t>EL0005</t>
  </si>
  <si>
    <t>디지털복사기</t>
  </si>
  <si>
    <t>EL0006</t>
  </si>
  <si>
    <t>전자 칠판</t>
    <phoneticPr fontId="1" type="noConversion"/>
  </si>
  <si>
    <t>HE0001</t>
  </si>
  <si>
    <t>생활기기</t>
    <phoneticPr fontId="1" type="noConversion"/>
  </si>
  <si>
    <t>냉난방에어콘</t>
    <phoneticPr fontId="1" type="noConversion"/>
  </si>
  <si>
    <t>HE0002</t>
  </si>
  <si>
    <t>냉장고</t>
    <phoneticPr fontId="1" type="noConversion"/>
  </si>
  <si>
    <t>HE0003</t>
  </si>
  <si>
    <t>커피머신</t>
    <phoneticPr fontId="1" type="noConversion"/>
  </si>
  <si>
    <t>HE0004</t>
  </si>
  <si>
    <t>정수기</t>
    <phoneticPr fontId="1" type="noConversion"/>
  </si>
  <si>
    <t>E00005</t>
    <phoneticPr fontId="1" type="noConversion"/>
  </si>
  <si>
    <t>스캐너</t>
    <phoneticPr fontId="1" type="noConversion"/>
  </si>
  <si>
    <t>F00010</t>
  </si>
  <si>
    <t>캐비닛</t>
    <phoneticPr fontId="1" type="noConversion"/>
  </si>
  <si>
    <t>F00011</t>
  </si>
  <si>
    <t>파티션</t>
    <phoneticPr fontId="1" type="noConversion"/>
  </si>
  <si>
    <t>E00011</t>
    <phoneticPr fontId="1" type="noConversion"/>
  </si>
  <si>
    <t>울트라북 11</t>
    <phoneticPr fontId="1" type="noConversion"/>
  </si>
  <si>
    <t>E00022</t>
    <phoneticPr fontId="1" type="noConversion"/>
  </si>
  <si>
    <t>노트북 15</t>
    <phoneticPr fontId="1" type="noConversion"/>
  </si>
  <si>
    <t>E00033</t>
    <phoneticPr fontId="1" type="noConversion"/>
  </si>
  <si>
    <t>테블릿 32G</t>
    <phoneticPr fontId="1" type="noConversion"/>
  </si>
  <si>
    <t>E00044</t>
    <phoneticPr fontId="1" type="noConversion"/>
  </si>
  <si>
    <t>V10007</t>
    <phoneticPr fontId="1" type="noConversion"/>
  </si>
  <si>
    <t>V20001</t>
    <phoneticPr fontId="1" type="noConversion"/>
  </si>
  <si>
    <t>V30002</t>
    <phoneticPr fontId="1" type="noConversion"/>
  </si>
  <si>
    <t>F30002</t>
    <phoneticPr fontId="1" type="noConversion"/>
  </si>
  <si>
    <t>F03403</t>
    <phoneticPr fontId="1" type="noConversion"/>
  </si>
  <si>
    <t>F09804</t>
    <phoneticPr fontId="1" type="noConversion"/>
  </si>
  <si>
    <t>F00215</t>
    <phoneticPr fontId="1" type="noConversion"/>
  </si>
  <si>
    <t>F03406</t>
    <phoneticPr fontId="1" type="noConversion"/>
  </si>
  <si>
    <t>F00417</t>
    <phoneticPr fontId="1" type="noConversion"/>
  </si>
  <si>
    <t>F03408</t>
    <phoneticPr fontId="1" type="noConversion"/>
  </si>
  <si>
    <t>F02109</t>
    <phoneticPr fontId="1" type="noConversion"/>
  </si>
  <si>
    <t>E01209</t>
    <phoneticPr fontId="1" type="noConversion"/>
  </si>
  <si>
    <t>EL1301</t>
    <phoneticPr fontId="1" type="noConversion"/>
  </si>
  <si>
    <t>EL1302</t>
    <phoneticPr fontId="1" type="noConversion"/>
  </si>
  <si>
    <t>EL1203</t>
    <phoneticPr fontId="1" type="noConversion"/>
  </si>
  <si>
    <t>EL1104</t>
    <phoneticPr fontId="1" type="noConversion"/>
  </si>
  <si>
    <t>EL1305</t>
    <phoneticPr fontId="1" type="noConversion"/>
  </si>
  <si>
    <t>EL9006</t>
    <phoneticPr fontId="1" type="noConversion"/>
  </si>
  <si>
    <t>HE3001</t>
    <phoneticPr fontId="1" type="noConversion"/>
  </si>
  <si>
    <t>HE0302</t>
    <phoneticPr fontId="1" type="noConversion"/>
  </si>
  <si>
    <t>HE0103</t>
    <phoneticPr fontId="1" type="noConversion"/>
  </si>
  <si>
    <t>HE0315</t>
    <phoneticPr fontId="1" type="noConversion"/>
  </si>
  <si>
    <t>E03409</t>
    <phoneticPr fontId="1" type="noConversion"/>
  </si>
  <si>
    <t>E12322</t>
    <phoneticPr fontId="1" type="noConversion"/>
  </si>
  <si>
    <t>노트북</t>
    <phoneticPr fontId="1" type="noConversion"/>
  </si>
  <si>
    <t>E05432</t>
    <phoneticPr fontId="1" type="noConversion"/>
  </si>
  <si>
    <t>테블릿 16G</t>
    <phoneticPr fontId="1" type="noConversion"/>
  </si>
  <si>
    <t>E02322</t>
    <phoneticPr fontId="1" type="noConversion"/>
  </si>
  <si>
    <t>E09123</t>
    <phoneticPr fontId="1" type="noConversion"/>
  </si>
  <si>
    <t>E31041</t>
    <phoneticPr fontId="1" type="noConversion"/>
  </si>
  <si>
    <t>울트라북 13</t>
    <phoneticPr fontId="1" type="noConversion"/>
  </si>
  <si>
    <t>E20113</t>
    <phoneticPr fontId="1" type="noConversion"/>
  </si>
  <si>
    <t>노트북 17</t>
    <phoneticPr fontId="1" type="noConversion"/>
  </si>
  <si>
    <t>EL2813</t>
    <phoneticPr fontId="1" type="noConversion"/>
  </si>
  <si>
    <t>EL6502</t>
    <phoneticPr fontId="1" type="noConversion"/>
  </si>
  <si>
    <t>EL3507</t>
    <phoneticPr fontId="1" type="noConversion"/>
  </si>
  <si>
    <t>EL5049</t>
    <phoneticPr fontId="1" type="noConversion"/>
  </si>
  <si>
    <t>2단 수납장</t>
  </si>
  <si>
    <t>3단 양문 수납장</t>
  </si>
  <si>
    <t>커피 테이블</t>
  </si>
  <si>
    <t>4단 수납장</t>
  </si>
  <si>
    <t>벽 수납장</t>
  </si>
  <si>
    <t>서랍형 수납장</t>
  </si>
  <si>
    <t>데코 선반</t>
  </si>
  <si>
    <t>7단 수납장</t>
  </si>
  <si>
    <t>라운드 테이블</t>
  </si>
  <si>
    <t>사이드 테이블</t>
  </si>
  <si>
    <t>접이식 좌식 테이블</t>
  </si>
  <si>
    <t>원목 다용도 테이블</t>
  </si>
  <si>
    <t>TV 테이블</t>
  </si>
  <si>
    <t>원목 조립식 마루24ps</t>
  </si>
  <si>
    <t>간이 테이블</t>
  </si>
  <si>
    <t>티 테이블</t>
  </si>
  <si>
    <t>거실 테이블</t>
  </si>
  <si>
    <t>에그 테이블</t>
  </si>
  <si>
    <t>2인용 원목 책상</t>
  </si>
  <si>
    <t>7단 서랍장</t>
    <phoneticPr fontId="1" type="noConversion"/>
  </si>
  <si>
    <t>서랍형 서랍장</t>
    <phoneticPr fontId="1" type="noConversion"/>
  </si>
  <si>
    <t>중복값 확인하기</t>
    <phoneticPr fontId="1" type="noConversion"/>
  </si>
  <si>
    <t>1월 상품명</t>
    <phoneticPr fontId="1" type="noConversion"/>
  </si>
  <si>
    <t>2월 상품명</t>
    <phoneticPr fontId="1" type="noConversion"/>
  </si>
  <si>
    <t>1월 신청자</t>
    <phoneticPr fontId="1" type="noConversion"/>
  </si>
  <si>
    <t>2월 신청자</t>
    <phoneticPr fontId="1" type="noConversion"/>
  </si>
  <si>
    <t>김수돌</t>
    <phoneticPr fontId="1" type="noConversion"/>
  </si>
  <si>
    <t>이수진</t>
  </si>
  <si>
    <t>이면섭</t>
  </si>
  <si>
    <t>김길동</t>
  </si>
  <si>
    <t>서유진</t>
  </si>
  <si>
    <t>이효리</t>
  </si>
  <si>
    <t>성류이</t>
  </si>
  <si>
    <t>나가자</t>
  </si>
  <si>
    <t>마효춘</t>
  </si>
  <si>
    <t>김정일</t>
  </si>
  <si>
    <t>이수만</t>
  </si>
  <si>
    <t>홍진표</t>
  </si>
  <si>
    <t>고릴라</t>
  </si>
  <si>
    <t>아유미</t>
  </si>
  <si>
    <t>하민정</t>
  </si>
  <si>
    <t>오소리</t>
  </si>
  <si>
    <t>부수희</t>
  </si>
  <si>
    <t>고민정</t>
  </si>
  <si>
    <t>유진철</t>
  </si>
  <si>
    <t>이미연</t>
  </si>
  <si>
    <t>홍길동</t>
    <phoneticPr fontId="1" type="noConversion"/>
  </si>
  <si>
    <t>김순돌</t>
    <phoneticPr fontId="1" type="noConversion"/>
  </si>
  <si>
    <t>양경희</t>
    <phoneticPr fontId="1" type="noConversion"/>
  </si>
  <si>
    <t>이아름</t>
    <phoneticPr fontId="1" type="noConversion"/>
  </si>
  <si>
    <t>김현식</t>
    <phoneticPr fontId="1" type="noConversion"/>
  </si>
  <si>
    <t>이숙희</t>
    <phoneticPr fontId="1" type="noConversion"/>
  </si>
  <si>
    <t>방법1) 엑셀에서 복사할  영역을 범위설정하고 [홈]-[클립보드] 그룹의 [복사]-[그림으로 복사]를 클릭하여 복사후</t>
    <phoneticPr fontId="1" type="noConversion"/>
  </si>
  <si>
    <t>방법2) 화면캡쳐 프로그램으로 원하는 부분만 드래그하고 복사한 후 한글에서 붙이기 한다.</t>
    <phoneticPr fontId="1" type="noConversion"/>
  </si>
  <si>
    <t xml:space="preserve">방법3) 엑셀에서 복사할 영역을 범위설정한 후 Ctrl+C를 눌러 복사하고, </t>
    <phoneticPr fontId="1" type="noConversion"/>
  </si>
  <si>
    <t>설날 한우 선물 기획전</t>
    <phoneticPr fontId="1" type="noConversion"/>
  </si>
  <si>
    <t>할인율 :</t>
    <phoneticPr fontId="1" type="noConversion"/>
  </si>
  <si>
    <t>제품명</t>
    <phoneticPr fontId="1" type="noConversion"/>
  </si>
  <si>
    <t>정가</t>
    <phoneticPr fontId="1" type="noConversion"/>
  </si>
  <si>
    <t>판매량</t>
    <phoneticPr fontId="1" type="noConversion"/>
  </si>
  <si>
    <t>판매액</t>
    <phoneticPr fontId="1" type="noConversion"/>
  </si>
  <si>
    <t>할인금액</t>
    <phoneticPr fontId="1" type="noConversion"/>
  </si>
  <si>
    <t>한우 효도세트</t>
    <phoneticPr fontId="1" type="noConversion"/>
  </si>
  <si>
    <t>3.2kg</t>
    <phoneticPr fontId="1" type="noConversion"/>
  </si>
  <si>
    <t>곰탕 선물세트</t>
    <phoneticPr fontId="1" type="noConversion"/>
  </si>
  <si>
    <t>350ml*10</t>
    <phoneticPr fontId="1" type="noConversion"/>
  </si>
  <si>
    <t>한우 양념불고기</t>
    <phoneticPr fontId="1" type="noConversion"/>
  </si>
  <si>
    <t>500g*2</t>
    <phoneticPr fontId="1" type="noConversion"/>
  </si>
  <si>
    <t>떡갈비</t>
    <phoneticPr fontId="1" type="noConversion"/>
  </si>
  <si>
    <t>1.2kg</t>
    <phoneticPr fontId="1" type="noConversion"/>
  </si>
  <si>
    <t>사골 선물세트</t>
    <phoneticPr fontId="1" type="noConversion"/>
  </si>
  <si>
    <t>2kg</t>
    <phoneticPr fontId="1" type="noConversion"/>
  </si>
  <si>
    <t>토종한우 도가니</t>
    <phoneticPr fontId="1" type="noConversion"/>
  </si>
  <si>
    <t>1kg</t>
    <phoneticPr fontId="1" type="noConversion"/>
  </si>
  <si>
    <t>보신세트</t>
    <phoneticPr fontId="1" type="noConversion"/>
  </si>
  <si>
    <t>4.3kg</t>
    <phoneticPr fontId="1" type="noConversion"/>
  </si>
  <si>
    <t>1등급 양지</t>
    <phoneticPr fontId="1" type="noConversion"/>
  </si>
  <si>
    <t>500g</t>
    <phoneticPr fontId="1" type="noConversion"/>
  </si>
  <si>
    <t>스테이크용 안심</t>
    <phoneticPr fontId="1" type="noConversion"/>
  </si>
  <si>
    <t>300g</t>
    <phoneticPr fontId="1" type="noConversion"/>
  </si>
  <si>
    <t>토종한우 사태</t>
    <phoneticPr fontId="1" type="noConversion"/>
  </si>
  <si>
    <t>토종한우 우족</t>
    <phoneticPr fontId="1" type="noConversion"/>
  </si>
  <si>
    <t>합계</t>
    <phoneticPr fontId="1" type="noConversion"/>
  </si>
  <si>
    <t>[판매액]은 정가*판매량</t>
    <phoneticPr fontId="1" type="noConversion"/>
  </si>
  <si>
    <t>[할인금액]은 판매량*(1-할인율)</t>
    <phoneticPr fontId="1" type="noConversion"/>
  </si>
  <si>
    <t>방법)</t>
    <phoneticPr fontId="1" type="noConversion"/>
  </si>
  <si>
    <t>F5셀을 클릭하고 =D5*E5 를 입력</t>
    <phoneticPr fontId="1" type="noConversion"/>
  </si>
  <si>
    <t>식이 입력된 F5셀을 클릭하고 채우기핸들을 더블클릭하여 복사하기</t>
    <phoneticPr fontId="1" type="noConversion"/>
  </si>
  <si>
    <t>G5셀을 클릭하고 =F5*(1-G3) 을 입력, G3셀을 더블클릭하고 키보드의 &lt;F4&gt;키를 눌러 $G$3으로 변경</t>
    <phoneticPr fontId="1" type="noConversion"/>
  </si>
  <si>
    <t>식이 완성된 G5셀을 클릭하고 채우기 핸들을 더블클릭하여 복사</t>
    <phoneticPr fontId="1" type="noConversion"/>
  </si>
  <si>
    <t>합계를 계산할 E17셀을 클릭하고 [수식]-[자동합계]의 [합계]클릭</t>
    <phoneticPr fontId="1" type="noConversion"/>
  </si>
  <si>
    <t>E5:E15셀을 드래그하여 =SUM(E5:E15)로 변경되면 Enter</t>
    <phoneticPr fontId="1" type="noConversion"/>
  </si>
  <si>
    <t>1)</t>
    <phoneticPr fontId="1" type="noConversion"/>
  </si>
  <si>
    <t>2)</t>
  </si>
  <si>
    <t>3)</t>
  </si>
  <si>
    <t>4)</t>
  </si>
  <si>
    <t>5)</t>
  </si>
  <si>
    <t>6)</t>
  </si>
  <si>
    <t>계산식 자동으로 채우기 복습</t>
    <phoneticPr fontId="1" type="noConversion"/>
  </si>
  <si>
    <t>1) B2:F22셀을 범위설정한다.</t>
    <phoneticPr fontId="1" type="noConversion"/>
  </si>
  <si>
    <t>2) Ctrl+G를 눌러 [옵션]을 클릭한 후 [빈 셀]을 선택하고 [확인]을 클릭한다.</t>
    <phoneticPr fontId="1" type="noConversion"/>
  </si>
  <si>
    <t>3) [수식]-[자동합계]에서 [합계]를 클릭한다.</t>
    <phoneticPr fontId="1" type="noConversion"/>
  </si>
  <si>
    <t>4) 총합계를 계산할 C23:F23셀을 범위설정하고 [수식]-[자동합계]에서 [합계]를 클릭한다.</t>
    <phoneticPr fontId="1" type="noConversion"/>
  </si>
  <si>
    <t>1) 전체 내용을 복사하여 ChatGPT에 붙여넣기 한다</t>
    <phoneticPr fontId="1" type="noConversion"/>
  </si>
  <si>
    <t>2) Enter를 누르면 바로 실행되므로 Shift+Enter를 눌러 복사된 자료 아래에 아래와 같이 프롬프트를 작성한다.</t>
    <phoneticPr fontId="1" type="noConversion"/>
  </si>
  <si>
    <t>3) 완성된 자료위에 마우스를 올려 복사아이콘을 클릭한다.</t>
    <phoneticPr fontId="1" type="noConversion"/>
  </si>
  <si>
    <t>4) 엑셀에 붙여넣기를 하여 완성한다.</t>
    <phoneticPr fontId="1" type="noConversion"/>
  </si>
  <si>
    <t>위의 예제를 바탕으로 보험상품별  가입금액, 보험료(월), 납입횟수, 납입액의 합계를 구하는 프롬프트를 작성하고</t>
    <phoneticPr fontId="1" type="noConversion"/>
  </si>
  <si>
    <t>엑셀로 붙여넣기 하여 완성해 보자</t>
    <phoneticPr fontId="1" type="noConversion"/>
  </si>
  <si>
    <t>▶ ChatGPT에 부분합 결과 요청하기</t>
    <phoneticPr fontId="1" type="noConversion"/>
  </si>
  <si>
    <t>일련번호</t>
    <phoneticPr fontId="1" type="noConversion"/>
  </si>
  <si>
    <t>[J2]셀에 전체 수량의 합계를 계산하는 식을 입력한다</t>
  </si>
  <si>
    <t>2)</t>
    <phoneticPr fontId="1" type="noConversion"/>
  </si>
  <si>
    <t>[J3]셀에 필터링된 데이터의 수량만 합계를 구하는 식을 입력한다.</t>
    <phoneticPr fontId="1" type="noConversion"/>
  </si>
  <si>
    <t>J3셀을 클릭하고 =SUBTOTAL(9,G6:G82)를 입력한다.</t>
    <phoneticPr fontId="1" type="noConversion"/>
  </si>
  <si>
    <t>3)</t>
    <phoneticPr fontId="1" type="noConversion"/>
  </si>
  <si>
    <t>[B6]셀에 SUBTOTAL 함수를 이용하여 일련번호를 입력하는 식을</t>
    <phoneticPr fontId="1" type="noConversion"/>
  </si>
  <si>
    <t>ChatGPT에 질문하고 결과를 복사하여 완성해보자</t>
    <phoneticPr fontId="1" type="noConversion"/>
  </si>
  <si>
    <t>정답) =subtotal(103,$C$6:C6)</t>
    <phoneticPr fontId="1" type="noConversion"/>
  </si>
  <si>
    <t>같은 방법으로 전체건수와 검색건수를 게산하는 subtotal 함수를 입력해본다</t>
    <phoneticPr fontId="1" type="noConversion"/>
  </si>
  <si>
    <t>전체건수 =COUNT(G6:G82)</t>
    <phoneticPr fontId="1" type="noConversion"/>
  </si>
  <si>
    <t>검색건수 =SUBTOTAL(2,G6:G82)</t>
    <phoneticPr fontId="1" type="noConversion"/>
  </si>
  <si>
    <t>J2셀을 클릭하고 =SUM(G6:G82)을 입력한다.</t>
    <phoneticPr fontId="1" type="noConversion"/>
  </si>
  <si>
    <t>subtotal 함수는 필터링에 의해 숨겨진 셀을 계산하기 않는다</t>
    <phoneticPr fontId="1" type="noConversion"/>
  </si>
  <si>
    <t xml:space="preserve">자동필터를 실행하고 </t>
    <phoneticPr fontId="1" type="noConversion"/>
  </si>
  <si>
    <t>[수량]이 30개 이상인 데이터만 필터링하여 subtotal 함수의 결과를 확인한다.</t>
  </si>
  <si>
    <t>1) 좌우 데이터가 다른 데이터를 찾을 때 전체 범위설정하고 Ctrl+￦</t>
    <phoneticPr fontId="1" type="noConversion"/>
  </si>
  <si>
    <t>2) [홈]-[조건부서식]-[중복값]에서 중복값 또는 고유값을 확인할 수 있다.</t>
    <phoneticPr fontId="1" type="noConversion"/>
  </si>
  <si>
    <t>적용)</t>
    <phoneticPr fontId="1" type="noConversion"/>
  </si>
  <si>
    <t>[2월 신청자]에 추가된 사람을 확인할 때</t>
    <phoneticPr fontId="1" type="noConversion"/>
  </si>
  <si>
    <t>[2월 상품명]에 추가된 데이터를 확인할 때</t>
    <phoneticPr fontId="1" type="noConversion"/>
  </si>
  <si>
    <t>[1월 상품명]중 2월에 없어진 상품을 확인할 때</t>
    <phoneticPr fontId="1" type="noConversion"/>
  </si>
  <si>
    <t>교육생 설문조사 결과</t>
    <phoneticPr fontId="1" type="noConversion"/>
  </si>
  <si>
    <t xml:space="preserve">1.수강하신 교육 시간은 적당하다고 생각하십니까? </t>
    <phoneticPr fontId="1" type="noConversion"/>
  </si>
  <si>
    <t>매우많다 25, 많다 810, 적당하다 2117, 부족하다 1250, 매우 부족하다 810</t>
    <phoneticPr fontId="1" type="noConversion"/>
  </si>
  <si>
    <t>2.추가적인 교육이 필요하다고 생각하십니까?</t>
    <phoneticPr fontId="1" type="noConversion"/>
  </si>
  <si>
    <t>전혀 희망 안함 88, 희망 안함 288, 보통이다 2006, 희망함 2088, 매우 희망함 542</t>
    <phoneticPr fontId="1" type="noConversion"/>
  </si>
  <si>
    <t>3.추후 어떤 항목의 교육을 원하십니까?</t>
    <phoneticPr fontId="1" type="noConversion"/>
  </si>
  <si>
    <t>사례연구 181, 공문서 작성법 759, 컴퓨터 활용능력 향상 2390, 보도 자료 작성법 1478, 조직관리 능력 향상 204</t>
    <phoneticPr fontId="1" type="noConversion"/>
  </si>
  <si>
    <t>구분</t>
    <phoneticPr fontId="1" type="noConversion"/>
  </si>
  <si>
    <t>응답수</t>
    <phoneticPr fontId="1" type="noConversion"/>
  </si>
  <si>
    <t>비율</t>
    <phoneticPr fontId="1" type="noConversion"/>
  </si>
  <si>
    <t>매우 많다</t>
    <phoneticPr fontId="1" type="noConversion"/>
  </si>
  <si>
    <t>많다</t>
    <phoneticPr fontId="1" type="noConversion"/>
  </si>
  <si>
    <t>적당하다</t>
    <phoneticPr fontId="1" type="noConversion"/>
  </si>
  <si>
    <t>부족하다</t>
    <phoneticPr fontId="1" type="noConversion"/>
  </si>
  <si>
    <t>매우 부족하다</t>
    <phoneticPr fontId="1" type="noConversion"/>
  </si>
  <si>
    <t>전혀 희망 안함</t>
    <phoneticPr fontId="1" type="noConversion"/>
  </si>
  <si>
    <t>희망 안함</t>
    <phoneticPr fontId="1" type="noConversion"/>
  </si>
  <si>
    <t>보통이다</t>
    <phoneticPr fontId="1" type="noConversion"/>
  </si>
  <si>
    <t>희망함</t>
    <phoneticPr fontId="1" type="noConversion"/>
  </si>
  <si>
    <t>매우 희망함</t>
    <phoneticPr fontId="1" type="noConversion"/>
  </si>
  <si>
    <t>사례 연구</t>
    <phoneticPr fontId="1" type="noConversion"/>
  </si>
  <si>
    <t>공문서 작성법</t>
    <phoneticPr fontId="1" type="noConversion"/>
  </si>
  <si>
    <t>컴퓨터 활용능력 향상</t>
    <phoneticPr fontId="1" type="noConversion"/>
  </si>
  <si>
    <t>보도 자료 작성법</t>
    <phoneticPr fontId="1" type="noConversion"/>
  </si>
  <si>
    <t>조직 관리 능력 향상</t>
    <phoneticPr fontId="1" type="noConversion"/>
  </si>
  <si>
    <t xml:space="preserve">1. 수강하신 교육 시간은 적당하다고 생각하십니까? </t>
    <phoneticPr fontId="1" type="noConversion"/>
  </si>
  <si>
    <t>2. 추가적인 교육이 필요하다고 생각하십니까?</t>
    <phoneticPr fontId="1" type="noConversion"/>
  </si>
  <si>
    <t>3. 추후 어떤 항목의 교육을 원하십니까?</t>
    <phoneticPr fontId="1" type="noConversion"/>
  </si>
  <si>
    <t>견적서</t>
    <phoneticPr fontId="1" type="noConversion"/>
  </si>
  <si>
    <t>서기</t>
    <phoneticPr fontId="1" type="noConversion"/>
  </si>
  <si>
    <t>공급자</t>
    <phoneticPr fontId="1" type="noConversion"/>
  </si>
  <si>
    <t>등록번호</t>
    <phoneticPr fontId="1" type="noConversion"/>
  </si>
  <si>
    <t>123-12-12345</t>
    <phoneticPr fontId="1" type="noConversion"/>
  </si>
  <si>
    <t>상      호</t>
    <phoneticPr fontId="1" type="noConversion"/>
  </si>
  <si>
    <t>우리 먹거리</t>
    <phoneticPr fontId="1" type="noConversion"/>
  </si>
  <si>
    <t>대      표</t>
    <phoneticPr fontId="1" type="noConversion"/>
  </si>
  <si>
    <t>유기농</t>
    <phoneticPr fontId="1" type="noConversion"/>
  </si>
  <si>
    <t>참 좋은 웰빙</t>
    <phoneticPr fontId="1" type="noConversion"/>
  </si>
  <si>
    <t>귀하</t>
    <phoneticPr fontId="1" type="noConversion"/>
  </si>
  <si>
    <t>주      소</t>
    <phoneticPr fontId="1" type="noConversion"/>
  </si>
  <si>
    <t>서울시 마포구 마포동 123 한신타워 103호</t>
    <phoneticPr fontId="1" type="noConversion"/>
  </si>
  <si>
    <t>업      태</t>
    <phoneticPr fontId="1" type="noConversion"/>
  </si>
  <si>
    <t>서비스업</t>
    <phoneticPr fontId="1" type="noConversion"/>
  </si>
  <si>
    <t>종      목</t>
    <phoneticPr fontId="1" type="noConversion"/>
  </si>
  <si>
    <t>식품</t>
    <phoneticPr fontId="1" type="noConversion"/>
  </si>
  <si>
    <t>아래와 같이 견적합니다.</t>
    <phoneticPr fontId="1" type="noConversion"/>
  </si>
  <si>
    <t>전화번호</t>
    <phoneticPr fontId="1" type="noConversion"/>
  </si>
  <si>
    <t>(02) 000-0000</t>
    <phoneticPr fontId="1" type="noConversion"/>
  </si>
  <si>
    <t>팩스번호</t>
    <phoneticPr fontId="1" type="noConversion"/>
  </si>
  <si>
    <t>(02) 000-0001</t>
    <phoneticPr fontId="1" type="noConversion"/>
  </si>
  <si>
    <t>합계금액 :</t>
    <phoneticPr fontId="1" type="noConversion"/>
  </si>
  <si>
    <t>품명</t>
    <phoneticPr fontId="1" type="noConversion"/>
  </si>
  <si>
    <t>공급가액</t>
    <phoneticPr fontId="1" type="noConversion"/>
  </si>
  <si>
    <t>세액</t>
    <phoneticPr fontId="1" type="noConversion"/>
  </si>
  <si>
    <t>우리 먹거리 품목 관리</t>
    <phoneticPr fontId="1" type="noConversion"/>
  </si>
  <si>
    <t>호박고구마</t>
    <phoneticPr fontId="1" type="noConversion"/>
  </si>
  <si>
    <t>3kg</t>
    <phoneticPr fontId="1" type="noConversion"/>
  </si>
  <si>
    <t>참다래</t>
    <phoneticPr fontId="1" type="noConversion"/>
  </si>
  <si>
    <t>5kg</t>
    <phoneticPr fontId="1" type="noConversion"/>
  </si>
  <si>
    <t>딸기</t>
    <phoneticPr fontId="1" type="noConversion"/>
  </si>
  <si>
    <t>500g*4</t>
    <phoneticPr fontId="1" type="noConversion"/>
  </si>
  <si>
    <t>반건시 곶감</t>
    <phoneticPr fontId="1" type="noConversion"/>
  </si>
  <si>
    <t>30과</t>
    <phoneticPr fontId="1" type="noConversion"/>
  </si>
  <si>
    <t>웰빙호두</t>
    <phoneticPr fontId="1" type="noConversion"/>
  </si>
  <si>
    <t>1kg*3봉</t>
    <phoneticPr fontId="1" type="noConversion"/>
  </si>
  <si>
    <t>세척봉지사과</t>
    <phoneticPr fontId="1" type="noConversion"/>
  </si>
  <si>
    <t>26과</t>
    <phoneticPr fontId="1" type="noConversion"/>
  </si>
  <si>
    <t>찰옥수수</t>
    <phoneticPr fontId="1" type="noConversion"/>
  </si>
  <si>
    <t>21통</t>
    <phoneticPr fontId="1" type="noConversion"/>
  </si>
  <si>
    <t>파프리카</t>
    <phoneticPr fontId="1" type="noConversion"/>
  </si>
  <si>
    <t>2.5kg</t>
    <phoneticPr fontId="1" type="noConversion"/>
  </si>
  <si>
    <t>견과세트</t>
    <phoneticPr fontId="1" type="noConversion"/>
  </si>
  <si>
    <t>오렌지</t>
    <phoneticPr fontId="1" type="noConversion"/>
  </si>
  <si>
    <t>28과</t>
    <phoneticPr fontId="1" type="noConversion"/>
  </si>
  <si>
    <t>한라봉</t>
    <phoneticPr fontId="1" type="noConversion"/>
  </si>
  <si>
    <t>9kg</t>
    <phoneticPr fontId="1" type="noConversion"/>
  </si>
  <si>
    <t>완숙토마토</t>
    <phoneticPr fontId="1" type="noConversion"/>
  </si>
  <si>
    <t>아이스대봉</t>
    <phoneticPr fontId="1" type="noConversion"/>
  </si>
  <si>
    <t>12개</t>
    <phoneticPr fontId="1" type="noConversion"/>
  </si>
  <si>
    <t>가평 잣</t>
    <phoneticPr fontId="1" type="noConversion"/>
  </si>
  <si>
    <t>600g</t>
    <phoneticPr fontId="1" type="noConversion"/>
  </si>
  <si>
    <t>유기농알밤</t>
    <phoneticPr fontId="1" type="noConversion"/>
  </si>
  <si>
    <t>100g*7</t>
    <phoneticPr fontId="1" type="noConversion"/>
  </si>
  <si>
    <t>아이스 블루베리</t>
    <phoneticPr fontId="1" type="noConversion"/>
  </si>
  <si>
    <t>1.7kg</t>
    <phoneticPr fontId="1" type="noConversion"/>
  </si>
  <si>
    <t>씨앗모음</t>
    <phoneticPr fontId="1" type="noConversion"/>
  </si>
  <si>
    <t>400g*5</t>
    <phoneticPr fontId="1" type="noConversion"/>
  </si>
  <si>
    <t>슬라이스 대추</t>
    <phoneticPr fontId="1" type="noConversion"/>
  </si>
  <si>
    <t>혼합포도</t>
    <phoneticPr fontId="1" type="noConversion"/>
  </si>
  <si>
    <t>2kg*2</t>
    <phoneticPr fontId="1" type="noConversion"/>
  </si>
  <si>
    <t>방울토마토</t>
    <phoneticPr fontId="1" type="noConversion"/>
  </si>
  <si>
    <t>사과</t>
    <phoneticPr fontId="1" type="noConversion"/>
  </si>
  <si>
    <t>10kg</t>
    <phoneticPr fontId="1" type="noConversion"/>
  </si>
  <si>
    <t>: [G13:H47]셀을 범위설정하고 조건부서식에서 =weekday($G13)=1 서식:글꼴 빨강색 지정</t>
    <phoneticPr fontId="1" type="noConversion"/>
  </si>
  <si>
    <t xml:space="preserve">조건부서식에 의해 요일이 토요일이면 파랑색, 일요일이면 빨강색을 지정한다.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</si>
</sst>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 "/>
    <numFmt numFmtId="177" formatCode="m\/d"/>
    <numFmt numFmtId="178" formatCode="aaaa"/>
    <numFmt numFmtId="179" formatCode="0_);[Red]\(0\)"/>
    <numFmt numFmtId="180" formatCode="yyyy&quot;년&quot;\ m&quot;월&quot;\ d&quot;일&quot;;@"/>
    <numFmt numFmtId="181" formatCode="[DBNum4]&quot;일&quot;&quot;금&quot;\ General\ &quot;원&quot;&quot;정&quot;"/>
    <numFmt numFmtId="182" formatCode="0;;;@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8"/>
      <name val="휴먼옛체"/>
      <family val="1"/>
      <charset val="129"/>
    </font>
    <font>
      <sz val="8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color theme="1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8"/>
      <name val="돋움"/>
      <family val="2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41" fontId="0" fillId="0" borderId="5" xfId="1" applyFont="1" applyBorder="1">
      <alignment vertical="center"/>
    </xf>
    <xf numFmtId="14" fontId="0" fillId="0" borderId="5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11" fillId="0" borderId="0" xfId="2" applyFont="1"/>
    <xf numFmtId="0" fontId="11" fillId="0" borderId="5" xfId="2" applyFont="1" applyBorder="1" applyAlignment="1">
      <alignment horizontal="center"/>
    </xf>
    <xf numFmtId="41" fontId="11" fillId="0" borderId="5" xfId="3" applyFont="1" applyBorder="1" applyAlignment="1">
      <alignment horizontal="center"/>
    </xf>
    <xf numFmtId="179" fontId="11" fillId="0" borderId="5" xfId="3" applyNumberFormat="1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41" fontId="11" fillId="0" borderId="8" xfId="3" applyFont="1" applyBorder="1" applyAlignment="1">
      <alignment horizontal="center"/>
    </xf>
    <xf numFmtId="0" fontId="11" fillId="3" borderId="18" xfId="2" applyFont="1" applyFill="1" applyBorder="1" applyAlignment="1">
      <alignment horizontal="center"/>
    </xf>
    <xf numFmtId="41" fontId="11" fillId="3" borderId="5" xfId="3" applyFont="1" applyFill="1" applyBorder="1" applyAlignment="1">
      <alignment horizontal="center"/>
    </xf>
    <xf numFmtId="179" fontId="11" fillId="3" borderId="5" xfId="3" applyNumberFormat="1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1" fillId="4" borderId="6" xfId="2" applyFont="1" applyFill="1" applyBorder="1" applyAlignment="1">
      <alignment horizontal="center" vertical="center"/>
    </xf>
    <xf numFmtId="41" fontId="11" fillId="4" borderId="6" xfId="3" applyFont="1" applyFill="1" applyBorder="1" applyAlignment="1">
      <alignment horizontal="center" vertical="center"/>
    </xf>
    <xf numFmtId="179" fontId="11" fillId="4" borderId="6" xfId="3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0" fillId="0" borderId="5" xfId="0" applyBorder="1" applyAlignment="1">
      <alignment horizontal="center" vertical="center"/>
    </xf>
    <xf numFmtId="0" fontId="10" fillId="0" borderId="0" xfId="2"/>
    <xf numFmtId="0" fontId="14" fillId="5" borderId="5" xfId="2" applyFont="1" applyFill="1" applyBorder="1" applyAlignment="1">
      <alignment horizontal="center" vertical="center" wrapText="1"/>
    </xf>
    <xf numFmtId="0" fontId="14" fillId="5" borderId="5" xfId="2" applyFont="1" applyFill="1" applyBorder="1" applyAlignment="1">
      <alignment horizontal="center" vertical="center"/>
    </xf>
    <xf numFmtId="41" fontId="14" fillId="5" borderId="5" xfId="3" applyFont="1" applyFill="1" applyBorder="1" applyAlignment="1">
      <alignment horizontal="center" vertical="center"/>
    </xf>
    <xf numFmtId="179" fontId="14" fillId="5" borderId="5" xfId="3" applyNumberFormat="1" applyFont="1" applyFill="1" applyBorder="1" applyAlignment="1">
      <alignment horizontal="center" vertical="center"/>
    </xf>
    <xf numFmtId="41" fontId="11" fillId="0" borderId="0" xfId="3" applyFont="1" applyAlignment="1"/>
    <xf numFmtId="179" fontId="11" fillId="0" borderId="0" xfId="3" applyNumberFormat="1" applyFont="1" applyAlignment="1">
      <alignment horizontal="center"/>
    </xf>
    <xf numFmtId="0" fontId="1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6" fillId="6" borderId="5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1" fillId="0" borderId="5" xfId="0" applyFont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41" fontId="19" fillId="8" borderId="5" xfId="1" applyFont="1" applyFill="1" applyBorder="1" applyAlignment="1">
      <alignment horizontal="center" vertical="center"/>
    </xf>
    <xf numFmtId="0" fontId="19" fillId="8" borderId="5" xfId="1" applyNumberFormat="1" applyFont="1" applyFill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41" fontId="0" fillId="0" borderId="5" xfId="0" applyNumberForma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9" borderId="5" xfId="0" applyFill="1" applyBorder="1">
      <alignment vertical="center"/>
    </xf>
    <xf numFmtId="0" fontId="0" fillId="9" borderId="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0" xfId="0" applyNumberFormat="1" applyFont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distributed" vertical="center" indent="1"/>
    </xf>
    <xf numFmtId="0" fontId="0" fillId="0" borderId="5" xfId="0" applyBorder="1" applyAlignment="1">
      <alignment horizontal="left" vertical="center" indent="1"/>
    </xf>
    <xf numFmtId="41" fontId="0" fillId="0" borderId="5" xfId="1" applyFont="1" applyBorder="1" applyAlignment="1">
      <alignment vertical="center"/>
    </xf>
    <xf numFmtId="0" fontId="16" fillId="10" borderId="1" xfId="0" applyFont="1" applyFill="1" applyBorder="1" applyAlignment="1">
      <alignment horizontal="center" vertical="center"/>
    </xf>
    <xf numFmtId="41" fontId="0" fillId="7" borderId="2" xfId="1" applyFont="1" applyFill="1" applyBorder="1" applyAlignment="1">
      <alignment vertical="center"/>
    </xf>
    <xf numFmtId="41" fontId="0" fillId="7" borderId="3" xfId="1" applyFont="1" applyFill="1" applyBorder="1" applyAlignment="1">
      <alignment vertical="center"/>
    </xf>
    <xf numFmtId="0" fontId="24" fillId="0" borderId="0" xfId="2" applyFont="1" applyAlignment="1">
      <alignment horizontal="right"/>
    </xf>
    <xf numFmtId="0" fontId="24" fillId="0" borderId="0" xfId="2" applyFont="1"/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11" fillId="0" borderId="0" xfId="0" applyFont="1">
      <alignment vertical="center"/>
    </xf>
    <xf numFmtId="10" fontId="0" fillId="0" borderId="5" xfId="4" applyNumberFormat="1" applyFont="1" applyBorder="1">
      <alignment vertical="center"/>
    </xf>
    <xf numFmtId="41" fontId="0" fillId="9" borderId="5" xfId="1" applyFont="1" applyFill="1" applyBorder="1">
      <alignment vertical="center"/>
    </xf>
    <xf numFmtId="0" fontId="0" fillId="9" borderId="5" xfId="0" applyNumberFormat="1" applyFill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17" fillId="0" borderId="0" xfId="0" applyFont="1">
      <alignment vertical="center"/>
    </xf>
    <xf numFmtId="0" fontId="17" fillId="0" borderId="21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47" xfId="0" applyFont="1" applyBorder="1">
      <alignment vertical="center"/>
    </xf>
    <xf numFmtId="0" fontId="17" fillId="0" borderId="32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4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47" xfId="0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41" fontId="11" fillId="0" borderId="50" xfId="1" applyFont="1" applyFill="1" applyBorder="1">
      <alignment vertical="center"/>
    </xf>
    <xf numFmtId="0" fontId="11" fillId="0" borderId="50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52" xfId="0" applyFont="1" applyBorder="1" applyAlignment="1">
      <alignment horizontal="center" vertical="center"/>
    </xf>
    <xf numFmtId="41" fontId="11" fillId="0" borderId="52" xfId="1" applyFont="1" applyFill="1" applyBorder="1">
      <alignment vertical="center"/>
    </xf>
    <xf numFmtId="0" fontId="11" fillId="0" borderId="52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41" fontId="11" fillId="0" borderId="33" xfId="1" applyFont="1" applyFill="1" applyBorder="1">
      <alignment vertical="center"/>
    </xf>
    <xf numFmtId="0" fontId="11" fillId="0" borderId="33" xfId="0" applyFont="1" applyBorder="1">
      <alignment vertical="center"/>
    </xf>
    <xf numFmtId="0" fontId="13" fillId="0" borderId="0" xfId="0" applyFont="1" applyAlignment="1">
      <alignment horizontal="center" vertical="center"/>
    </xf>
    <xf numFmtId="176" fontId="18" fillId="0" borderId="30" xfId="0" applyNumberFormat="1" applyFont="1" applyBorder="1">
      <alignment vertical="center"/>
    </xf>
    <xf numFmtId="176" fontId="18" fillId="0" borderId="31" xfId="0" applyNumberFormat="1" applyFont="1" applyBorder="1">
      <alignment vertical="center"/>
    </xf>
    <xf numFmtId="0" fontId="28" fillId="0" borderId="21" xfId="0" applyFont="1" applyBorder="1" applyAlignment="1">
      <alignment horizontal="center" vertical="distributed" textRotation="255" indent="1"/>
    </xf>
    <xf numFmtId="0" fontId="28" fillId="0" borderId="46" xfId="0" applyFont="1" applyBorder="1" applyAlignment="1">
      <alignment horizontal="center" vertical="distributed" textRotation="255" indent="1"/>
    </xf>
    <xf numFmtId="0" fontId="28" fillId="0" borderId="19" xfId="0" applyFont="1" applyBorder="1" applyAlignment="1">
      <alignment horizontal="center" vertical="distributed" textRotation="255" indent="1"/>
    </xf>
    <xf numFmtId="0" fontId="28" fillId="0" borderId="48" xfId="0" applyFont="1" applyBorder="1" applyAlignment="1">
      <alignment horizontal="center" vertical="distributed" textRotation="255" indent="1"/>
    </xf>
    <xf numFmtId="0" fontId="28" fillId="0" borderId="18" xfId="0" applyFont="1" applyBorder="1" applyAlignment="1">
      <alignment horizontal="center" vertical="distributed" textRotation="255" indent="1"/>
    </xf>
    <xf numFmtId="0" fontId="28" fillId="0" borderId="49" xfId="0" applyFont="1" applyBorder="1" applyAlignment="1">
      <alignment horizontal="center" vertical="distributed" textRotation="255" indent="1"/>
    </xf>
    <xf numFmtId="0" fontId="17" fillId="0" borderId="4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32" xfId="0" applyFont="1" applyBorder="1" applyAlignment="1">
      <alignment horizontal="left"/>
    </xf>
    <xf numFmtId="0" fontId="18" fillId="0" borderId="37" xfId="0" applyFont="1" applyBorder="1" applyAlignment="1">
      <alignment horizontal="left" vertical="center" indent="1" shrinkToFit="1"/>
    </xf>
    <xf numFmtId="0" fontId="18" fillId="0" borderId="38" xfId="0" applyFont="1" applyBorder="1" applyAlignment="1">
      <alignment horizontal="left" vertical="center" indent="1" shrinkToFit="1"/>
    </xf>
    <xf numFmtId="182" fontId="18" fillId="0" borderId="30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>
      <alignment vertical="center"/>
    </xf>
    <xf numFmtId="0" fontId="18" fillId="0" borderId="29" xfId="0" applyFont="1" applyBorder="1" applyAlignment="1">
      <alignment horizontal="left" vertical="center" indent="1" shrinkToFit="1"/>
    </xf>
    <xf numFmtId="0" fontId="18" fillId="0" borderId="30" xfId="0" applyFont="1" applyBorder="1" applyAlignment="1">
      <alignment horizontal="left" vertical="center" indent="1" shrinkToFit="1"/>
    </xf>
    <xf numFmtId="0" fontId="18" fillId="0" borderId="24" xfId="0" applyFont="1" applyBorder="1" applyAlignment="1">
      <alignment horizontal="distributed" vertical="center" indent="2"/>
    </xf>
    <xf numFmtId="0" fontId="18" fillId="0" borderId="45" xfId="0" applyFont="1" applyBorder="1" applyAlignment="1">
      <alignment horizontal="distributed" vertical="center" indent="2"/>
    </xf>
    <xf numFmtId="0" fontId="18" fillId="0" borderId="23" xfId="0" applyFont="1" applyBorder="1" applyAlignment="1">
      <alignment horizontal="distributed" vertical="center" indent="2"/>
    </xf>
    <xf numFmtId="0" fontId="18" fillId="0" borderId="24" xfId="0" applyFont="1" applyBorder="1" applyAlignment="1">
      <alignment horizontal="distributed" vertical="center" indent="1"/>
    </xf>
    <xf numFmtId="0" fontId="16" fillId="0" borderId="32" xfId="0" applyFont="1" applyBorder="1" applyAlignment="1">
      <alignment horizontal="center" vertical="top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distributed" vertical="center" indent="2"/>
    </xf>
    <xf numFmtId="0" fontId="16" fillId="0" borderId="41" xfId="0" applyFont="1" applyBorder="1" applyAlignment="1">
      <alignment horizontal="distributed" vertical="center" indent="2"/>
    </xf>
    <xf numFmtId="176" fontId="16" fillId="0" borderId="4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181" fontId="16" fillId="0" borderId="41" xfId="0" applyNumberFormat="1" applyFont="1" applyBorder="1" applyAlignment="1">
      <alignment horizontal="center" vertical="center"/>
    </xf>
    <xf numFmtId="181" fontId="16" fillId="0" borderId="44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0" xfId="0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 indent="1" shrinkToFi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17" fillId="0" borderId="30" xfId="0" applyFont="1" applyBorder="1" applyAlignment="1">
      <alignment horizontal="distributed" vertical="center" indent="1"/>
    </xf>
    <xf numFmtId="0" fontId="17" fillId="0" borderId="31" xfId="0" applyFont="1" applyBorder="1" applyAlignment="1">
      <alignment horizontal="distributed" vertical="center" indent="1"/>
    </xf>
    <xf numFmtId="0" fontId="26" fillId="0" borderId="7" xfId="0" applyFont="1" applyBorder="1" applyAlignment="1">
      <alignment horizontal="distributed" vertical="center" indent="13"/>
    </xf>
    <xf numFmtId="0" fontId="26" fillId="0" borderId="20" xfId="0" applyFont="1" applyBorder="1" applyAlignment="1">
      <alignment horizontal="distributed" vertical="center" indent="13"/>
    </xf>
    <xf numFmtId="0" fontId="26" fillId="0" borderId="8" xfId="0" applyFont="1" applyBorder="1" applyAlignment="1">
      <alignment horizontal="distributed" vertical="center" indent="13"/>
    </xf>
    <xf numFmtId="0" fontId="17" fillId="0" borderId="20" xfId="0" applyFont="1" applyBorder="1" applyAlignment="1">
      <alignment horizontal="center"/>
    </xf>
    <xf numFmtId="180" fontId="17" fillId="0" borderId="20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 vertical="distributed" textRotation="255" indent="2"/>
    </xf>
    <xf numFmtId="0" fontId="18" fillId="0" borderId="29" xfId="0" applyFont="1" applyBorder="1" applyAlignment="1">
      <alignment horizontal="center" vertical="distributed" textRotation="255" indent="2"/>
    </xf>
    <xf numFmtId="0" fontId="18" fillId="0" borderId="37" xfId="0" applyFont="1" applyBorder="1" applyAlignment="1">
      <alignment horizontal="center" vertical="distributed" textRotation="255" indent="2"/>
    </xf>
    <xf numFmtId="0" fontId="17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6" fillId="0" borderId="20" xfId="0" applyFon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5">
    <cellStyle name="백분율" xfId="4" builtinId="5"/>
    <cellStyle name="쉼표 [0]" xfId="1" builtinId="6"/>
    <cellStyle name="쉼표 [0] 3" xfId="3" xr:uid="{8A89FB31-2EC4-40DC-8A4E-CDEDAA0E4D44}"/>
    <cellStyle name="표준" xfId="0" builtinId="0"/>
    <cellStyle name="표준 2 3" xfId="2" xr:uid="{E567507D-9364-4857-851B-82B21E793F6B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175260</xdr:colOff>
      <xdr:row>1</xdr:row>
      <xdr:rowOff>83820</xdr:rowOff>
    </xdr:from>
    <xdr:to>
      <xdr:col>64</xdr:col>
      <xdr:colOff>121920</xdr:colOff>
      <xdr:row>10</xdr:row>
      <xdr:rowOff>213360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C3428B47-C350-4850-9F36-5F086DF792B0}"/>
            </a:ext>
          </a:extLst>
        </xdr:cNvPr>
        <xdr:cNvSpPr/>
      </xdr:nvSpPr>
      <xdr:spPr>
        <a:xfrm>
          <a:off x="6949440" y="335280"/>
          <a:ext cx="5890260" cy="3291840"/>
        </a:xfrm>
        <a:prstGeom prst="roundRect">
          <a:avLst>
            <a:gd name="adj" fmla="val 5426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 sz="1100">
              <a:solidFill>
                <a:sysClr val="windowText" lastClr="000000"/>
              </a:solidFill>
            </a:rPr>
            <a:t>[</a:t>
          </a:r>
          <a:r>
            <a:rPr lang="ko-KR" altLang="en-US" sz="1100">
              <a:solidFill>
                <a:sysClr val="windowText" lastClr="000000"/>
              </a:solidFill>
            </a:rPr>
            <a:t>품명</a:t>
          </a:r>
          <a:r>
            <a:rPr lang="en-US" altLang="ko-KR" sz="1100">
              <a:solidFill>
                <a:sysClr val="windowText" lastClr="000000"/>
              </a:solidFill>
            </a:rPr>
            <a:t>]</a:t>
          </a:r>
          <a:r>
            <a:rPr lang="ko-KR" altLang="en-US" sz="1100">
              <a:solidFill>
                <a:sysClr val="windowText" lastClr="000000"/>
              </a:solidFill>
            </a:rPr>
            <a:t>에 </a:t>
          </a:r>
          <a:r>
            <a:rPr lang="en-US" altLang="ko-KR" sz="1100">
              <a:solidFill>
                <a:sysClr val="windowText" lastClr="000000"/>
              </a:solidFill>
            </a:rPr>
            <a:t>'</a:t>
          </a:r>
          <a:r>
            <a:rPr lang="ko-KR" altLang="en-US" sz="1100">
              <a:solidFill>
                <a:sysClr val="windowText" lastClr="000000"/>
              </a:solidFill>
            </a:rPr>
            <a:t>품목관리</a:t>
          </a:r>
          <a:r>
            <a:rPr lang="en-US" altLang="ko-KR" sz="1100">
              <a:solidFill>
                <a:sysClr val="windowText" lastClr="000000"/>
              </a:solidFill>
            </a:rPr>
            <a:t>' </a:t>
          </a:r>
          <a:r>
            <a:rPr lang="ko-KR" altLang="en-US" sz="1100">
              <a:solidFill>
                <a:sysClr val="windowText" lastClr="000000"/>
              </a:solidFill>
            </a:rPr>
            <a:t>시트의 품명을 선택 입력하도록 유효성검사 지정하는 방법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en-US" altLang="ko-KR" sz="1100">
              <a:solidFill>
                <a:sysClr val="windowText" lastClr="000000"/>
              </a:solidFill>
            </a:rPr>
            <a:t>1) [</a:t>
          </a:r>
          <a:r>
            <a:rPr lang="ko-KR" altLang="en-US" sz="1100">
              <a:solidFill>
                <a:sysClr val="windowText" lastClr="000000"/>
              </a:solidFill>
            </a:rPr>
            <a:t>견적서</a:t>
          </a:r>
          <a:r>
            <a:rPr lang="en-US" altLang="ko-KR" sz="1100">
              <a:solidFill>
                <a:sysClr val="windowText" lastClr="000000"/>
              </a:solidFill>
            </a:rPr>
            <a:t>] </a:t>
          </a:r>
          <a:r>
            <a:rPr lang="ko-KR" altLang="en-US" sz="1100">
              <a:solidFill>
                <a:sysClr val="windowText" lastClr="000000"/>
              </a:solidFill>
            </a:rPr>
            <a:t>시트의 </a:t>
          </a:r>
          <a:r>
            <a:rPr lang="en-US" altLang="ko-KR" sz="1100">
              <a:solidFill>
                <a:sysClr val="windowText" lastClr="000000"/>
              </a:solidFill>
            </a:rPr>
            <a:t>[</a:t>
          </a:r>
          <a:r>
            <a:rPr lang="ko-KR" altLang="en-US" sz="1100">
              <a:solidFill>
                <a:sysClr val="windowText" lastClr="000000"/>
              </a:solidFill>
            </a:rPr>
            <a:t>품명</a:t>
          </a:r>
          <a:r>
            <a:rPr lang="en-US" altLang="ko-KR" sz="1100">
              <a:solidFill>
                <a:sysClr val="windowText" lastClr="000000"/>
              </a:solidFill>
            </a:rPr>
            <a:t>]</a:t>
          </a:r>
          <a:r>
            <a:rPr lang="ko-KR" altLang="en-US" sz="1100">
              <a:solidFill>
                <a:sysClr val="windowText" lastClr="000000"/>
              </a:solidFill>
            </a:rPr>
            <a:t>을 입력할 셀을 범위설정하고 </a:t>
          </a:r>
          <a:r>
            <a:rPr lang="en-US" altLang="ko-KR" sz="1100">
              <a:solidFill>
                <a:sysClr val="windowText" lastClr="000000"/>
              </a:solidFill>
            </a:rPr>
            <a:t>[</a:t>
          </a:r>
          <a:r>
            <a:rPr lang="ko-KR" altLang="en-US" sz="1100">
              <a:solidFill>
                <a:sysClr val="windowText" lastClr="000000"/>
              </a:solidFill>
            </a:rPr>
            <a:t>데이터</a:t>
          </a:r>
          <a:r>
            <a:rPr lang="en-US" altLang="ko-KR" sz="1100">
              <a:solidFill>
                <a:sysClr val="windowText" lastClr="000000"/>
              </a:solidFill>
            </a:rPr>
            <a:t>]-[</a:t>
          </a:r>
          <a:r>
            <a:rPr lang="ko-KR" altLang="en-US" sz="1100">
              <a:solidFill>
                <a:sysClr val="windowText" lastClr="000000"/>
              </a:solidFill>
            </a:rPr>
            <a:t>데이터 유효성검사</a:t>
          </a:r>
          <a:r>
            <a:rPr lang="en-US" altLang="ko-KR" sz="1100">
              <a:solidFill>
                <a:sysClr val="windowText" lastClr="000000"/>
              </a:solidFill>
            </a:rPr>
            <a:t>]</a:t>
          </a:r>
          <a:r>
            <a:rPr lang="ko-KR" altLang="en-US" sz="1100">
              <a:solidFill>
                <a:sysClr val="windowText" lastClr="000000"/>
              </a:solidFill>
            </a:rPr>
            <a:t>를 클릭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en-US" altLang="ko-KR" sz="1100">
              <a:solidFill>
                <a:sysClr val="windowText" lastClr="000000"/>
              </a:solidFill>
            </a:rPr>
            <a:t>     </a:t>
          </a:r>
          <a:r>
            <a:rPr lang="ko-KR" altLang="en-US" sz="1100">
              <a:solidFill>
                <a:sysClr val="windowText" lastClr="000000"/>
              </a:solidFill>
            </a:rPr>
            <a:t> 제한대상 </a:t>
          </a:r>
          <a:r>
            <a:rPr lang="en-US" altLang="ko-KR" sz="1100">
              <a:solidFill>
                <a:sysClr val="windowText" lastClr="000000"/>
              </a:solidFill>
            </a:rPr>
            <a:t>: </a:t>
          </a:r>
          <a:r>
            <a:rPr lang="ko-KR" altLang="en-US" sz="1100">
              <a:solidFill>
                <a:sysClr val="windowText" lastClr="000000"/>
              </a:solidFill>
            </a:rPr>
            <a:t>목록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원본 </a:t>
          </a:r>
          <a:r>
            <a:rPr lang="en-US" altLang="ko-KR" sz="1100">
              <a:solidFill>
                <a:sysClr val="windowText" lastClr="000000"/>
              </a:solidFill>
            </a:rPr>
            <a:t>: ('</a:t>
          </a:r>
          <a:r>
            <a:rPr lang="ko-KR" altLang="en-US" sz="1100">
              <a:solidFill>
                <a:sysClr val="windowText" lastClr="000000"/>
              </a:solidFill>
            </a:rPr>
            <a:t>품목관리</a:t>
          </a:r>
          <a:r>
            <a:rPr lang="en-US" altLang="ko-KR" sz="1100">
              <a:solidFill>
                <a:sysClr val="windowText" lastClr="000000"/>
              </a:solidFill>
            </a:rPr>
            <a:t>'</a:t>
          </a:r>
          <a:r>
            <a:rPr lang="ko-KR" altLang="en-US" sz="1100">
              <a:solidFill>
                <a:sysClr val="windowText" lastClr="000000"/>
              </a:solidFill>
            </a:rPr>
            <a:t> 시트의 품명</a:t>
          </a:r>
          <a:r>
            <a:rPr lang="en-US" altLang="ko-KR" sz="1100">
              <a:solidFill>
                <a:sysClr val="windowText" lastClr="000000"/>
              </a:solidFill>
            </a:rPr>
            <a:t>(B5:B25)</a:t>
          </a:r>
          <a:r>
            <a:rPr lang="ko-KR" altLang="en-US" sz="1100">
              <a:solidFill>
                <a:sysClr val="windowText" lastClr="000000"/>
              </a:solidFill>
            </a:rPr>
            <a:t>을 범위설정</a:t>
          </a:r>
          <a:r>
            <a:rPr lang="en-US" altLang="ko-KR" sz="1100">
              <a:solidFill>
                <a:sysClr val="windowText" lastClr="000000"/>
              </a:solidFill>
            </a:rPr>
            <a:t>)</a:t>
          </a:r>
        </a:p>
        <a:p>
          <a:pPr algn="l"/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ko-KR" altLang="en-US" sz="1100">
              <a:solidFill>
                <a:sysClr val="windowText" lastClr="000000"/>
              </a:solidFill>
            </a:rPr>
            <a:t>위와 같이 하면 유효성검사는 설정되지만 추가되는 항목은 적용되지 않음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ko-KR" altLang="en-US" sz="1100">
              <a:solidFill>
                <a:sysClr val="windowText" lastClr="000000"/>
              </a:solidFill>
            </a:rPr>
            <a:t>추가되는 항목이 적용되도록 하려면 </a:t>
          </a:r>
          <a:r>
            <a:rPr lang="en-US" altLang="ko-KR" sz="1100">
              <a:solidFill>
                <a:sysClr val="windowText" lastClr="000000"/>
              </a:solidFill>
            </a:rPr>
            <a:t>[</a:t>
          </a:r>
          <a:r>
            <a:rPr lang="ko-KR" altLang="en-US" sz="1100">
              <a:solidFill>
                <a:sysClr val="windowText" lastClr="000000"/>
              </a:solidFill>
            </a:rPr>
            <a:t>품목관리</a:t>
          </a:r>
          <a:r>
            <a:rPr lang="en-US" altLang="ko-KR" sz="1100">
              <a:solidFill>
                <a:sysClr val="windowText" lastClr="000000"/>
              </a:solidFill>
            </a:rPr>
            <a:t>] </a:t>
          </a:r>
          <a:r>
            <a:rPr lang="ko-KR" altLang="en-US" sz="1100">
              <a:solidFill>
                <a:sysClr val="windowText" lastClr="000000"/>
              </a:solidFill>
            </a:rPr>
            <a:t>시트의  품명을 이름정의하고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en-US" altLang="ko-KR" sz="1100">
              <a:solidFill>
                <a:sysClr val="windowText" lastClr="000000"/>
              </a:solidFill>
            </a:rPr>
            <a:t> </a:t>
          </a:r>
          <a:r>
            <a:rPr lang="ko-KR" altLang="en-US" sz="1100">
              <a:solidFill>
                <a:sysClr val="windowText" lastClr="000000"/>
              </a:solidFill>
            </a:rPr>
            <a:t>모든 데이터에 표를 적용함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en-US" altLang="ko-KR" sz="1100">
              <a:solidFill>
                <a:sysClr val="windowText" lastClr="000000"/>
              </a:solidFill>
            </a:rPr>
            <a:t> 1)</a:t>
          </a:r>
          <a:r>
            <a:rPr lang="en-US" altLang="ko-KR" sz="1100" baseline="0">
              <a:solidFill>
                <a:sysClr val="windowText" lastClr="000000"/>
              </a:solidFill>
            </a:rPr>
            <a:t> [</a:t>
          </a:r>
          <a:r>
            <a:rPr lang="ko-KR" altLang="en-US" sz="1100" baseline="0">
              <a:solidFill>
                <a:sysClr val="windowText" lastClr="000000"/>
              </a:solidFill>
            </a:rPr>
            <a:t>품목관리</a:t>
          </a:r>
          <a:r>
            <a:rPr lang="en-US" altLang="ko-KR" sz="1100" baseline="0">
              <a:solidFill>
                <a:sysClr val="windowText" lastClr="000000"/>
              </a:solidFill>
            </a:rPr>
            <a:t>] </a:t>
          </a:r>
          <a:r>
            <a:rPr lang="ko-KR" altLang="en-US" sz="1100" baseline="0">
              <a:solidFill>
                <a:sysClr val="windowText" lastClr="000000"/>
              </a:solidFill>
            </a:rPr>
            <a:t>시트의  품명</a:t>
          </a:r>
          <a:r>
            <a:rPr lang="en-US" altLang="ko-KR" sz="1100" baseline="0">
              <a:solidFill>
                <a:sysClr val="windowText" lastClr="000000"/>
              </a:solidFill>
            </a:rPr>
            <a:t>(B5:B25)</a:t>
          </a:r>
          <a:r>
            <a:rPr lang="ko-KR" altLang="en-US" sz="1100" baseline="0">
              <a:solidFill>
                <a:sysClr val="windowText" lastClr="000000"/>
              </a:solidFill>
            </a:rPr>
            <a:t>셀을 범위설정하고 </a:t>
          </a:r>
          <a:r>
            <a:rPr lang="en-US" altLang="ko-KR" sz="1100" baseline="0">
              <a:solidFill>
                <a:sysClr val="windowText" lastClr="000000"/>
              </a:solidFill>
            </a:rPr>
            <a:t>'</a:t>
          </a:r>
          <a:r>
            <a:rPr lang="ko-KR" altLang="en-US" sz="1100" baseline="0">
              <a:solidFill>
                <a:sysClr val="windowText" lastClr="000000"/>
              </a:solidFill>
            </a:rPr>
            <a:t>이름상자</a:t>
          </a:r>
          <a:r>
            <a:rPr lang="en-US" altLang="ko-KR" sz="1100" baseline="0">
              <a:solidFill>
                <a:sysClr val="windowText" lastClr="000000"/>
              </a:solidFill>
            </a:rPr>
            <a:t>'</a:t>
          </a:r>
          <a:r>
            <a:rPr lang="ko-KR" altLang="en-US" sz="1100" baseline="0">
              <a:solidFill>
                <a:sysClr val="windowText" lastClr="000000"/>
              </a:solidFill>
            </a:rPr>
            <a:t>에 </a:t>
          </a:r>
          <a:r>
            <a:rPr lang="en-US" altLang="ko-KR" sz="1100" baseline="0">
              <a:solidFill>
                <a:sysClr val="windowText" lastClr="000000"/>
              </a:solidFill>
            </a:rPr>
            <a:t>'</a:t>
          </a:r>
          <a:r>
            <a:rPr lang="ko-KR" altLang="en-US" sz="1100" baseline="0">
              <a:solidFill>
                <a:sysClr val="windowText" lastClr="000000"/>
              </a:solidFill>
            </a:rPr>
            <a:t>품명</a:t>
          </a:r>
          <a:r>
            <a:rPr lang="en-US" altLang="ko-KR" sz="1100" baseline="0">
              <a:solidFill>
                <a:sysClr val="windowText" lastClr="000000"/>
              </a:solidFill>
            </a:rPr>
            <a:t>'</a:t>
          </a:r>
          <a:r>
            <a:rPr lang="ko-KR" altLang="en-US" sz="1100" baseline="0">
              <a:solidFill>
                <a:sysClr val="windowText" lastClr="000000"/>
              </a:solidFill>
            </a:rPr>
            <a:t>이라고 입력후 </a:t>
          </a:r>
          <a:r>
            <a:rPr lang="en-US" altLang="ko-KR" sz="1100" baseline="0">
              <a:solidFill>
                <a:sysClr val="windowText" lastClr="000000"/>
              </a:solidFill>
            </a:rPr>
            <a:t>Enter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aseline="0">
              <a:solidFill>
                <a:sysClr val="windowText" lastClr="000000"/>
              </a:solidFill>
            </a:rPr>
            <a:t> 2) [</a:t>
          </a:r>
          <a:r>
            <a:rPr lang="ko-KR" altLang="en-US" sz="1100" baseline="0">
              <a:solidFill>
                <a:sysClr val="windowText" lastClr="000000"/>
              </a:solidFill>
            </a:rPr>
            <a:t>견적서</a:t>
          </a:r>
          <a:r>
            <a:rPr lang="en-US" altLang="ko-KR" sz="1100" baseline="0">
              <a:solidFill>
                <a:sysClr val="windowText" lastClr="000000"/>
              </a:solidFill>
            </a:rPr>
            <a:t>] </a:t>
          </a:r>
          <a:r>
            <a:rPr lang="ko-KR" altLang="en-US" sz="1100" baseline="0">
              <a:solidFill>
                <a:sysClr val="windowText" lastClr="000000"/>
              </a:solidFill>
            </a:rPr>
            <a:t>시트의 </a:t>
          </a:r>
          <a:r>
            <a:rPr lang="en-US" altLang="ko-KR" sz="1100" baseline="0">
              <a:solidFill>
                <a:sysClr val="windowText" lastClr="000000"/>
              </a:solidFill>
            </a:rPr>
            <a:t>[</a:t>
          </a:r>
          <a:r>
            <a:rPr lang="ko-KR" altLang="en-US" sz="1100" baseline="0">
              <a:solidFill>
                <a:sysClr val="windowText" lastClr="000000"/>
              </a:solidFill>
            </a:rPr>
            <a:t>품명</a:t>
          </a:r>
          <a:r>
            <a:rPr lang="en-US" altLang="ko-KR" sz="1100" baseline="0">
              <a:solidFill>
                <a:sysClr val="windowText" lastClr="000000"/>
              </a:solidFill>
            </a:rPr>
            <a:t>]</a:t>
          </a:r>
          <a:r>
            <a:rPr lang="ko-KR" altLang="en-US" sz="1100" baseline="0">
              <a:solidFill>
                <a:sysClr val="windowText" lastClr="000000"/>
              </a:solidFill>
            </a:rPr>
            <a:t>을 입력한 셀을  범위설정하고 </a:t>
          </a:r>
          <a:r>
            <a:rPr lang="ko-KR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ko-KR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데이터</a:t>
          </a: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]-[</a:t>
          </a:r>
          <a:r>
            <a:rPr lang="ko-KR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데이터 유</a:t>
          </a:r>
          <a:r>
            <a:rPr lang="ko-KR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효성검사</a:t>
          </a: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ko-KR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를 클릭</a:t>
          </a:r>
          <a:endParaRPr lang="en-US" altLang="ko-KR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제한대상 </a:t>
          </a: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목록</a:t>
          </a: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원본 </a:t>
          </a:r>
          <a:r>
            <a:rPr lang="en-US" altLang="ko-K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=</a:t>
          </a:r>
          <a:r>
            <a:rPr lang="ko-KR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품명</a:t>
          </a:r>
          <a:endParaRPr lang="ko-KR" altLang="ko-KR">
            <a:solidFill>
              <a:sysClr val="windowText" lastClr="000000"/>
            </a:solidFill>
            <a:effectLst/>
          </a:endParaRPr>
        </a:p>
        <a:p>
          <a:pPr algn="l"/>
          <a:r>
            <a:rPr lang="en-US" altLang="ko-KR" sz="1100" baseline="0">
              <a:solidFill>
                <a:sysClr val="windowText" lastClr="000000"/>
              </a:solidFill>
            </a:rPr>
            <a:t> 3) [</a:t>
          </a:r>
          <a:r>
            <a:rPr lang="ko-KR" altLang="en-US" sz="1100" baseline="0">
              <a:solidFill>
                <a:sysClr val="windowText" lastClr="000000"/>
              </a:solidFill>
            </a:rPr>
            <a:t>품목관리</a:t>
          </a:r>
          <a:r>
            <a:rPr lang="en-US" altLang="ko-KR" sz="1100" baseline="0">
              <a:solidFill>
                <a:sysClr val="windowText" lastClr="000000"/>
              </a:solidFill>
            </a:rPr>
            <a:t>] </a:t>
          </a:r>
          <a:r>
            <a:rPr lang="ko-KR" altLang="en-US" sz="1100" baseline="0">
              <a:solidFill>
                <a:sysClr val="windowText" lastClr="000000"/>
              </a:solidFill>
            </a:rPr>
            <a:t>시트에서 입력된 데이터중 하나의 셀을 클릭하고 </a:t>
          </a:r>
          <a:r>
            <a:rPr lang="en-US" altLang="ko-KR" sz="1100" baseline="0">
              <a:solidFill>
                <a:sysClr val="windowText" lastClr="000000"/>
              </a:solidFill>
            </a:rPr>
            <a:t>[</a:t>
          </a:r>
          <a:r>
            <a:rPr lang="ko-KR" altLang="en-US" sz="1100" baseline="0">
              <a:solidFill>
                <a:sysClr val="windowText" lastClr="000000"/>
              </a:solidFill>
            </a:rPr>
            <a:t>삽입</a:t>
          </a:r>
          <a:r>
            <a:rPr lang="en-US" altLang="ko-KR" sz="1100" baseline="0">
              <a:solidFill>
                <a:sysClr val="windowText" lastClr="000000"/>
              </a:solidFill>
            </a:rPr>
            <a:t>]-[</a:t>
          </a:r>
          <a:r>
            <a:rPr lang="ko-KR" altLang="en-US" sz="1100" baseline="0">
              <a:solidFill>
                <a:sysClr val="windowText" lastClr="000000"/>
              </a:solidFill>
            </a:rPr>
            <a:t>표</a:t>
          </a:r>
          <a:r>
            <a:rPr lang="en-US" altLang="ko-KR" sz="1100" baseline="0">
              <a:solidFill>
                <a:sysClr val="windowText" lastClr="000000"/>
              </a:solidFill>
            </a:rPr>
            <a:t>] </a:t>
          </a:r>
          <a:r>
            <a:rPr lang="ko-KR" altLang="en-US" sz="1100" baseline="0">
              <a:solidFill>
                <a:sysClr val="windowText" lastClr="000000"/>
              </a:solidFill>
            </a:rPr>
            <a:t>클릭</a:t>
          </a:r>
          <a:endParaRPr lang="en-US" altLang="ko-KR" sz="1100" baseline="0">
            <a:solidFill>
              <a:sysClr val="windowText" lastClr="000000"/>
            </a:solidFill>
          </a:endParaRPr>
        </a:p>
        <a:p>
          <a:pPr algn="l"/>
          <a:r>
            <a:rPr lang="en-US" altLang="ko-KR" sz="1100" baseline="0">
              <a:solidFill>
                <a:sysClr val="windowText" lastClr="000000"/>
              </a:solidFill>
            </a:rPr>
            <a:t> 4) </a:t>
          </a:r>
          <a:r>
            <a:rPr lang="ko-KR" altLang="en-US" sz="1100" baseline="0">
              <a:solidFill>
                <a:sysClr val="windowText" lastClr="000000"/>
              </a:solidFill>
            </a:rPr>
            <a:t>하단에 내용을 추가</a:t>
          </a:r>
          <a:endParaRPr lang="en-US" altLang="ko-KR" sz="1100" baseline="0">
            <a:solidFill>
              <a:sysClr val="windowText" lastClr="000000"/>
            </a:solidFill>
          </a:endParaRPr>
        </a:p>
        <a:p>
          <a:pPr algn="l"/>
          <a:r>
            <a:rPr lang="en-US" altLang="ko-KR" sz="1100" baseline="0">
              <a:solidFill>
                <a:sysClr val="windowText" lastClr="000000"/>
              </a:solidFill>
            </a:rPr>
            <a:t> 5) </a:t>
          </a:r>
          <a:r>
            <a:rPr lang="ko-KR" altLang="en-US" sz="1100" baseline="0">
              <a:solidFill>
                <a:sysClr val="windowText" lastClr="000000"/>
              </a:solidFill>
            </a:rPr>
            <a:t>목록단추를 눌러 </a:t>
          </a:r>
          <a:r>
            <a:rPr lang="en-US" altLang="ko-KR" sz="1100" baseline="0">
              <a:solidFill>
                <a:sysClr val="windowText" lastClr="000000"/>
              </a:solidFill>
            </a:rPr>
            <a:t>4)</a:t>
          </a:r>
          <a:r>
            <a:rPr lang="ko-KR" altLang="en-US" sz="1100" baseline="0">
              <a:solidFill>
                <a:sysClr val="windowText" lastClr="000000"/>
              </a:solidFill>
            </a:rPr>
            <a:t>에서 추가한 내용이 나타나는지 확인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5</xdr:row>
      <xdr:rowOff>0</xdr:rowOff>
    </xdr:from>
    <xdr:to>
      <xdr:col>18</xdr:col>
      <xdr:colOff>45720</xdr:colOff>
      <xdr:row>7</xdr:row>
      <xdr:rowOff>205740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52C08C2-EC95-6639-1C1E-1D35E25830A2}"/>
            </a:ext>
          </a:extLst>
        </xdr:cNvPr>
        <xdr:cNvSpPr/>
      </xdr:nvSpPr>
      <xdr:spPr>
        <a:xfrm>
          <a:off x="5570220" y="1173480"/>
          <a:ext cx="6431280" cy="647700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위 자료로 지점별 가입금액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보험료</a:t>
          </a:r>
          <a:r>
            <a:rPr lang="en-US" altLang="ko-KR" sz="1100">
              <a:solidFill>
                <a:sysClr val="windowText" lastClr="000000"/>
              </a:solidFill>
            </a:rPr>
            <a:t>(</a:t>
          </a:r>
          <a:r>
            <a:rPr lang="ko-KR" altLang="en-US" sz="1100">
              <a:solidFill>
                <a:sysClr val="windowText" lastClr="000000"/>
              </a:solidFill>
            </a:rPr>
            <a:t>월</a:t>
          </a:r>
          <a:r>
            <a:rPr lang="en-US" altLang="ko-KR" sz="1100">
              <a:solidFill>
                <a:sysClr val="windowText" lastClr="000000"/>
              </a:solidFill>
            </a:rPr>
            <a:t>), </a:t>
          </a:r>
          <a:r>
            <a:rPr lang="ko-KR" altLang="en-US" sz="1100">
              <a:solidFill>
                <a:sysClr val="windowText" lastClr="000000"/>
              </a:solidFill>
            </a:rPr>
            <a:t>납입횟수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납입액의 합계를 계산하여 표로 만들어줘</a:t>
          </a:r>
          <a:endParaRPr lang="en-US" altLang="ko-KR" sz="1100">
            <a:solidFill>
              <a:sysClr val="windowText" lastClr="000000"/>
            </a:solidFill>
          </a:endParaRPr>
        </a:p>
        <a:p>
          <a:pPr algn="l"/>
          <a:r>
            <a:rPr lang="ko-KR" altLang="en-US" sz="1100">
              <a:solidFill>
                <a:sysClr val="windowText" lastClr="000000"/>
              </a:solidFill>
            </a:rPr>
            <a:t>자료를 한줄씩 꼼꼼하게 체크하고</a:t>
          </a:r>
          <a:r>
            <a:rPr lang="en-US" altLang="ko-KR" sz="1100">
              <a:solidFill>
                <a:sysClr val="windowText" lastClr="000000"/>
              </a:solidFill>
            </a:rPr>
            <a:t>, </a:t>
          </a:r>
          <a:r>
            <a:rPr lang="ko-KR" altLang="en-US" sz="1100">
              <a:solidFill>
                <a:sysClr val="windowText" lastClr="000000"/>
              </a:solidFill>
            </a:rPr>
            <a:t>정확하게 계산되었는지 검사를 해줘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99060</xdr:colOff>
      <xdr:row>0</xdr:row>
      <xdr:rowOff>53340</xdr:rowOff>
    </xdr:from>
    <xdr:to>
      <xdr:col>20</xdr:col>
      <xdr:colOff>381000</xdr:colOff>
      <xdr:row>4</xdr:row>
      <xdr:rowOff>213360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907D7C1-B9DD-4B82-8176-C0D8E721C862}"/>
            </a:ext>
          </a:extLst>
        </xdr:cNvPr>
        <xdr:cNvSpPr/>
      </xdr:nvSpPr>
      <xdr:spPr>
        <a:xfrm>
          <a:off x="9547860" y="53340"/>
          <a:ext cx="4594860" cy="11811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chemeClr val="tx1"/>
              </a:solidFill>
            </a:rPr>
            <a:t>필터링된 결과를 제외하고 일련번호를 만드는 방법</a:t>
          </a:r>
          <a:endParaRPr lang="en-US" altLang="ko-KR" sz="1100">
            <a:solidFill>
              <a:schemeClr val="tx1"/>
            </a:solidFill>
          </a:endParaRPr>
        </a:p>
        <a:p>
          <a:pPr algn="l"/>
          <a:r>
            <a:rPr lang="en-US" altLang="ko-KR" sz="1100">
              <a:solidFill>
                <a:schemeClr val="tx1"/>
              </a:solidFill>
            </a:rPr>
            <a:t>ChatGPT</a:t>
          </a:r>
          <a:r>
            <a:rPr lang="ko-KR" altLang="en-US" sz="1100">
              <a:solidFill>
                <a:schemeClr val="tx1"/>
              </a:solidFill>
            </a:rPr>
            <a:t>에 질문하기</a:t>
          </a:r>
          <a:endParaRPr lang="en-US" altLang="ko-KR" sz="1100">
            <a:solidFill>
              <a:schemeClr val="tx1"/>
            </a:solidFill>
          </a:endParaRPr>
        </a:p>
        <a:p>
          <a:pPr algn="l"/>
          <a:r>
            <a:rPr lang="en-US" altLang="ko-KR" sz="1100">
              <a:solidFill>
                <a:schemeClr val="tx1"/>
              </a:solidFill>
            </a:rPr>
            <a:t>[ A6</a:t>
          </a:r>
          <a:r>
            <a:rPr lang="ko-KR" altLang="en-US" sz="1100">
              <a:solidFill>
                <a:schemeClr val="tx1"/>
              </a:solidFill>
            </a:rPr>
            <a:t>셀에 일련번호를 입력하려고 해</a:t>
          </a:r>
          <a:r>
            <a:rPr lang="en-US" altLang="ko-KR" sz="1100">
              <a:solidFill>
                <a:schemeClr val="tx1"/>
              </a:solidFill>
            </a:rPr>
            <a:t>, </a:t>
          </a:r>
          <a:r>
            <a:rPr lang="ko-KR" altLang="en-US" sz="1100">
              <a:solidFill>
                <a:schemeClr val="tx1"/>
              </a:solidFill>
            </a:rPr>
            <a:t>필터링된 행은 제외하고 일련번호 삽입하는 식을 알려줘 </a:t>
          </a:r>
          <a:r>
            <a:rPr lang="en-US" altLang="ko-KR" sz="1100">
              <a:solidFill>
                <a:schemeClr val="tx1"/>
              </a:solidFill>
            </a:rPr>
            <a:t>]</a:t>
          </a:r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E6C6-8246-45CC-9413-C6D6FB5A8AA9}">
  <dimension ref="B1:J17"/>
  <sheetViews>
    <sheetView tabSelected="1" workbookViewId="0">
      <selection activeCell="L17" sqref="L17"/>
    </sheetView>
  </sheetViews>
  <sheetFormatPr defaultRowHeight="17.399999999999999"/>
  <cols>
    <col min="1" max="1" width="2.3984375" customWidth="1"/>
    <col min="2" max="2" width="18.5" customWidth="1"/>
    <col min="3" max="3" width="12.69921875" customWidth="1"/>
    <col min="4" max="4" width="10.3984375" customWidth="1"/>
    <col min="5" max="5" width="11.19921875" customWidth="1"/>
    <col min="6" max="7" width="12.59765625" customWidth="1"/>
    <col min="8" max="8" width="6.19921875" customWidth="1"/>
    <col min="9" max="9" width="6.09765625" customWidth="1"/>
  </cols>
  <sheetData>
    <row r="1" spans="2:10" ht="9.75" customHeight="1"/>
    <row r="2" spans="2:10" ht="25.2">
      <c r="B2" s="102" t="s">
        <v>248</v>
      </c>
      <c r="C2" s="102"/>
      <c r="D2" s="102"/>
      <c r="E2" s="102"/>
      <c r="F2" s="102"/>
      <c r="G2" s="102"/>
    </row>
    <row r="3" spans="2:10">
      <c r="F3" s="57" t="s">
        <v>249</v>
      </c>
      <c r="G3" s="58">
        <v>0.25</v>
      </c>
      <c r="I3" t="s">
        <v>276</v>
      </c>
    </row>
    <row r="4" spans="2:10">
      <c r="B4" s="59" t="s">
        <v>250</v>
      </c>
      <c r="C4" s="59" t="s">
        <v>0</v>
      </c>
      <c r="D4" s="59" t="s">
        <v>251</v>
      </c>
      <c r="E4" s="59" t="s">
        <v>252</v>
      </c>
      <c r="F4" s="59" t="s">
        <v>253</v>
      </c>
      <c r="G4" s="59" t="s">
        <v>254</v>
      </c>
      <c r="I4" t="s">
        <v>277</v>
      </c>
    </row>
    <row r="5" spans="2:10">
      <c r="B5" s="60" t="s">
        <v>255</v>
      </c>
      <c r="C5" s="61" t="s">
        <v>256</v>
      </c>
      <c r="D5" s="62">
        <v>232000</v>
      </c>
      <c r="E5" s="62">
        <v>13</v>
      </c>
      <c r="F5" s="62"/>
      <c r="G5" s="62"/>
    </row>
    <row r="6" spans="2:10">
      <c r="B6" s="60" t="s">
        <v>257</v>
      </c>
      <c r="C6" s="61" t="s">
        <v>258</v>
      </c>
      <c r="D6" s="62">
        <v>46000</v>
      </c>
      <c r="E6" s="62">
        <v>23</v>
      </c>
      <c r="F6" s="62"/>
      <c r="G6" s="62"/>
      <c r="I6" t="s">
        <v>278</v>
      </c>
    </row>
    <row r="7" spans="2:10">
      <c r="B7" s="60" t="s">
        <v>259</v>
      </c>
      <c r="C7" s="61" t="s">
        <v>260</v>
      </c>
      <c r="D7" s="62">
        <v>79000</v>
      </c>
      <c r="E7" s="62">
        <v>21</v>
      </c>
      <c r="F7" s="62"/>
      <c r="G7" s="62"/>
      <c r="I7" s="57" t="s">
        <v>285</v>
      </c>
      <c r="J7" t="s">
        <v>279</v>
      </c>
    </row>
    <row r="8" spans="2:10">
      <c r="B8" s="60" t="s">
        <v>261</v>
      </c>
      <c r="C8" s="61" t="s">
        <v>262</v>
      </c>
      <c r="D8" s="62">
        <v>39600</v>
      </c>
      <c r="E8" s="62">
        <v>38</v>
      </c>
      <c r="F8" s="62"/>
      <c r="G8" s="62"/>
      <c r="I8" s="57" t="s">
        <v>286</v>
      </c>
      <c r="J8" t="s">
        <v>280</v>
      </c>
    </row>
    <row r="9" spans="2:10">
      <c r="B9" s="60" t="s">
        <v>263</v>
      </c>
      <c r="C9" s="61" t="s">
        <v>264</v>
      </c>
      <c r="D9" s="62">
        <v>42500</v>
      </c>
      <c r="E9" s="62">
        <v>36</v>
      </c>
      <c r="F9" s="62"/>
      <c r="G9" s="62"/>
      <c r="I9" s="57" t="s">
        <v>287</v>
      </c>
      <c r="J9" t="s">
        <v>281</v>
      </c>
    </row>
    <row r="10" spans="2:10">
      <c r="B10" s="60" t="s">
        <v>265</v>
      </c>
      <c r="C10" s="61" t="s">
        <v>266</v>
      </c>
      <c r="D10" s="62">
        <v>21000</v>
      </c>
      <c r="E10" s="62">
        <v>5</v>
      </c>
      <c r="F10" s="62"/>
      <c r="G10" s="62"/>
      <c r="I10" s="57" t="s">
        <v>288</v>
      </c>
      <c r="J10" t="s">
        <v>282</v>
      </c>
    </row>
    <row r="11" spans="2:10">
      <c r="B11" s="60" t="s">
        <v>267</v>
      </c>
      <c r="C11" s="61" t="s">
        <v>268</v>
      </c>
      <c r="D11" s="62">
        <v>81000</v>
      </c>
      <c r="E11" s="62">
        <v>17</v>
      </c>
      <c r="F11" s="62"/>
      <c r="G11" s="62"/>
      <c r="I11" s="57" t="s">
        <v>289</v>
      </c>
      <c r="J11" t="s">
        <v>283</v>
      </c>
    </row>
    <row r="12" spans="2:10">
      <c r="B12" s="60" t="s">
        <v>269</v>
      </c>
      <c r="C12" s="61" t="s">
        <v>270</v>
      </c>
      <c r="D12" s="62">
        <v>27000</v>
      </c>
      <c r="E12" s="62">
        <v>5</v>
      </c>
      <c r="F12" s="62"/>
      <c r="G12" s="62"/>
      <c r="I12" s="57" t="s">
        <v>290</v>
      </c>
      <c r="J12" t="s">
        <v>284</v>
      </c>
    </row>
    <row r="13" spans="2:10">
      <c r="B13" s="60" t="s">
        <v>271</v>
      </c>
      <c r="C13" s="61" t="s">
        <v>272</v>
      </c>
      <c r="D13" s="62">
        <v>25000</v>
      </c>
      <c r="E13" s="62">
        <v>35</v>
      </c>
      <c r="F13" s="62"/>
      <c r="G13" s="62"/>
    </row>
    <row r="14" spans="2:10">
      <c r="B14" s="60" t="s">
        <v>273</v>
      </c>
      <c r="C14" s="61" t="s">
        <v>270</v>
      </c>
      <c r="D14" s="62">
        <v>17800</v>
      </c>
      <c r="E14" s="62">
        <v>20</v>
      </c>
      <c r="F14" s="62"/>
      <c r="G14" s="62"/>
    </row>
    <row r="15" spans="2:10">
      <c r="B15" s="60" t="s">
        <v>274</v>
      </c>
      <c r="C15" s="61" t="s">
        <v>264</v>
      </c>
      <c r="D15" s="62">
        <v>44000</v>
      </c>
      <c r="E15" s="62">
        <v>17</v>
      </c>
      <c r="F15" s="62"/>
      <c r="G15" s="62"/>
    </row>
    <row r="16" spans="2:10" ht="18" thickBot="1"/>
    <row r="17" spans="4:7" ht="19.5" customHeight="1" thickBot="1">
      <c r="D17" s="63" t="s">
        <v>275</v>
      </c>
      <c r="E17" s="64"/>
      <c r="F17" s="64"/>
      <c r="G17" s="65"/>
    </row>
  </sheetData>
  <mergeCells count="1">
    <mergeCell ref="B2:G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CA86-2B49-4234-B6D2-F7E11B06C1BA}">
  <dimension ref="A1:J6"/>
  <sheetViews>
    <sheetView workbookViewId="0">
      <selection activeCell="C13" sqref="C13"/>
    </sheetView>
  </sheetViews>
  <sheetFormatPr defaultRowHeight="17.399999999999999"/>
  <cols>
    <col min="1" max="14" width="8.3984375" customWidth="1"/>
  </cols>
  <sheetData>
    <row r="1" spans="1:10">
      <c r="A1" s="168" t="s">
        <v>325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4" spans="1:10">
      <c r="A4" t="s">
        <v>326</v>
      </c>
      <c r="F4" t="s">
        <v>327</v>
      </c>
    </row>
    <row r="5" spans="1:10">
      <c r="A5" t="s">
        <v>328</v>
      </c>
      <c r="F5" s="71" t="s">
        <v>329</v>
      </c>
    </row>
    <row r="6" spans="1:10">
      <c r="A6" t="s">
        <v>330</v>
      </c>
      <c r="F6" t="s">
        <v>331</v>
      </c>
    </row>
  </sheetData>
  <mergeCells count="1">
    <mergeCell ref="A1:J2"/>
  </mergeCells>
  <phoneticPr fontId="1" type="noConversion"/>
  <pageMargins left="0.7" right="0.7" top="0.75" bottom="0.75" header="0.3" footer="0.3"/>
  <pageSetup paperSize="9" orientation="portrait" horizontalDpi="2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B117-D3C6-4065-92FA-FB9ABC004C68}">
  <dimension ref="A1:J30"/>
  <sheetViews>
    <sheetView workbookViewId="0">
      <selection activeCell="L13" sqref="L13"/>
    </sheetView>
  </sheetViews>
  <sheetFormatPr defaultRowHeight="17.399999999999999"/>
  <cols>
    <col min="1" max="1" width="2.69921875" customWidth="1"/>
    <col min="2" max="2" width="21" customWidth="1"/>
    <col min="3" max="3" width="8.296875" customWidth="1"/>
    <col min="4" max="4" width="9.19921875" customWidth="1"/>
    <col min="5" max="5" width="2.69921875" customWidth="1"/>
    <col min="7" max="7" width="7.19921875" customWidth="1"/>
    <col min="8" max="8" width="13.3984375" customWidth="1"/>
    <col min="9" max="9" width="11.59765625" customWidth="1"/>
    <col min="10" max="10" width="1" customWidth="1"/>
    <col min="11" max="11" width="19.59765625" bestFit="1" customWidth="1"/>
  </cols>
  <sheetData>
    <row r="1" spans="1:10">
      <c r="A1" s="168" t="s">
        <v>325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5" spans="1:10" ht="24.75" customHeight="1">
      <c r="A5" t="s">
        <v>350</v>
      </c>
    </row>
    <row r="6" spans="1:10" ht="24.75" customHeight="1">
      <c r="B6" s="74" t="s">
        <v>332</v>
      </c>
      <c r="C6" s="53" t="s">
        <v>333</v>
      </c>
      <c r="D6" s="53" t="s">
        <v>334</v>
      </c>
    </row>
    <row r="7" spans="1:10" ht="24.75" customHeight="1">
      <c r="B7" s="75" t="s">
        <v>335</v>
      </c>
      <c r="C7" s="3">
        <v>25</v>
      </c>
      <c r="D7" s="72">
        <f>C7/$C$12</f>
        <v>4.9880287310454909E-3</v>
      </c>
    </row>
    <row r="8" spans="1:10" ht="24.75" customHeight="1">
      <c r="B8" s="75" t="s">
        <v>336</v>
      </c>
      <c r="C8" s="3">
        <v>810</v>
      </c>
      <c r="D8" s="72">
        <f t="shared" ref="D8:D11" si="0">C8/$C$12</f>
        <v>0.16161213088587389</v>
      </c>
    </row>
    <row r="9" spans="1:10" ht="24.75" customHeight="1">
      <c r="B9" s="75" t="s">
        <v>337</v>
      </c>
      <c r="C9" s="3">
        <v>2117</v>
      </c>
      <c r="D9" s="72">
        <f t="shared" si="0"/>
        <v>0.42238627294493214</v>
      </c>
    </row>
    <row r="10" spans="1:10" ht="24.75" customHeight="1">
      <c r="B10" s="75" t="s">
        <v>338</v>
      </c>
      <c r="C10" s="3">
        <v>1250</v>
      </c>
      <c r="D10" s="72">
        <f t="shared" si="0"/>
        <v>0.24940143655227454</v>
      </c>
    </row>
    <row r="11" spans="1:10" ht="24.75" customHeight="1">
      <c r="B11" s="75" t="s">
        <v>339</v>
      </c>
      <c r="C11" s="3">
        <v>810</v>
      </c>
      <c r="D11" s="72">
        <f t="shared" si="0"/>
        <v>0.16161213088587389</v>
      </c>
    </row>
    <row r="12" spans="1:10" ht="24.75" customHeight="1">
      <c r="B12" s="74" t="s">
        <v>275</v>
      </c>
      <c r="C12" s="73">
        <f>SUM(C7:C11)</f>
        <v>5012</v>
      </c>
      <c r="D12" s="53"/>
    </row>
    <row r="13" spans="1:10" ht="24.75" customHeight="1"/>
    <row r="14" spans="1:10" ht="24.75" customHeight="1">
      <c r="A14" t="s">
        <v>351</v>
      </c>
    </row>
    <row r="15" spans="1:10" ht="24.75" customHeight="1">
      <c r="B15" s="74" t="s">
        <v>332</v>
      </c>
      <c r="C15" s="53" t="s">
        <v>333</v>
      </c>
      <c r="D15" s="53" t="s">
        <v>334</v>
      </c>
    </row>
    <row r="16" spans="1:10" ht="24.75" customHeight="1">
      <c r="B16" s="75" t="s">
        <v>340</v>
      </c>
      <c r="C16" s="3">
        <v>88</v>
      </c>
      <c r="D16" s="72">
        <f>C16/$C$12</f>
        <v>1.7557861133280128E-2</v>
      </c>
    </row>
    <row r="17" spans="1:4" ht="24.75" customHeight="1">
      <c r="B17" s="75" t="s">
        <v>341</v>
      </c>
      <c r="C17" s="3">
        <v>288</v>
      </c>
      <c r="D17" s="72">
        <f t="shared" ref="D17:D20" si="1">C17/$C$12</f>
        <v>5.7462090981644051E-2</v>
      </c>
    </row>
    <row r="18" spans="1:4" ht="24.75" customHeight="1">
      <c r="B18" s="75" t="s">
        <v>342</v>
      </c>
      <c r="C18" s="3">
        <v>2006</v>
      </c>
      <c r="D18" s="72">
        <f t="shared" si="1"/>
        <v>0.40023942537909019</v>
      </c>
    </row>
    <row r="19" spans="1:4" ht="24.75" customHeight="1">
      <c r="B19" s="75" t="s">
        <v>343</v>
      </c>
      <c r="C19" s="3">
        <v>2088</v>
      </c>
      <c r="D19" s="72">
        <f t="shared" si="1"/>
        <v>0.41660015961691937</v>
      </c>
    </row>
    <row r="20" spans="1:4" ht="24.75" customHeight="1">
      <c r="B20" s="75" t="s">
        <v>344</v>
      </c>
      <c r="C20" s="3">
        <v>542</v>
      </c>
      <c r="D20" s="72">
        <f t="shared" si="1"/>
        <v>0.10814046288906624</v>
      </c>
    </row>
    <row r="21" spans="1:4" ht="24.75" customHeight="1">
      <c r="B21" s="74" t="s">
        <v>275</v>
      </c>
      <c r="C21" s="73">
        <f>SUM(C16:C20)</f>
        <v>5012</v>
      </c>
      <c r="D21" s="53"/>
    </row>
    <row r="22" spans="1:4" ht="24.75" customHeight="1"/>
    <row r="23" spans="1:4" ht="24.75" customHeight="1">
      <c r="A23" t="s">
        <v>352</v>
      </c>
    </row>
    <row r="24" spans="1:4" ht="24.75" customHeight="1">
      <c r="B24" s="74" t="s">
        <v>332</v>
      </c>
      <c r="C24" s="53" t="s">
        <v>333</v>
      </c>
      <c r="D24" s="53" t="s">
        <v>334</v>
      </c>
    </row>
    <row r="25" spans="1:4" ht="24.75" customHeight="1">
      <c r="B25" s="75" t="s">
        <v>345</v>
      </c>
      <c r="C25" s="3">
        <v>181</v>
      </c>
      <c r="D25" s="72">
        <f>C25/$C$12</f>
        <v>3.6113328012769355E-2</v>
      </c>
    </row>
    <row r="26" spans="1:4" ht="24.75" customHeight="1">
      <c r="B26" s="75" t="s">
        <v>346</v>
      </c>
      <c r="C26" s="3">
        <v>759</v>
      </c>
      <c r="D26" s="72">
        <f t="shared" ref="D26:D29" si="2">C26/$C$12</f>
        <v>0.15143655227454111</v>
      </c>
    </row>
    <row r="27" spans="1:4" ht="24.75" customHeight="1">
      <c r="B27" s="75" t="s">
        <v>347</v>
      </c>
      <c r="C27" s="3">
        <v>2390</v>
      </c>
      <c r="D27" s="72">
        <f t="shared" si="2"/>
        <v>0.47685554668794894</v>
      </c>
    </row>
    <row r="28" spans="1:4" ht="24.75" customHeight="1">
      <c r="B28" s="75" t="s">
        <v>348</v>
      </c>
      <c r="C28" s="3">
        <v>1478</v>
      </c>
      <c r="D28" s="72">
        <f t="shared" si="2"/>
        <v>0.29489225857940943</v>
      </c>
    </row>
    <row r="29" spans="1:4" ht="24.75" customHeight="1">
      <c r="B29" s="75" t="s">
        <v>349</v>
      </c>
      <c r="C29" s="3">
        <v>204</v>
      </c>
      <c r="D29" s="72">
        <f t="shared" si="2"/>
        <v>4.0702314445331206E-2</v>
      </c>
    </row>
    <row r="30" spans="1:4" ht="24.75" customHeight="1">
      <c r="B30" s="74" t="s">
        <v>275</v>
      </c>
      <c r="C30" s="73">
        <f>SUM(C25:C29)</f>
        <v>5012</v>
      </c>
      <c r="D30" s="53"/>
    </row>
  </sheetData>
  <mergeCells count="1">
    <mergeCell ref="A1:J2"/>
  </mergeCells>
  <phoneticPr fontId="1" type="noConversion"/>
  <printOptions horizontalCentered="1" verticalCentered="1"/>
  <pageMargins left="0.25" right="0.25" top="0.75" bottom="0.75" header="0.3" footer="0.3"/>
  <pageSetup paperSize="9" orientation="portrait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392C-5679-44ED-9C56-489E8FE00DF8}">
  <dimension ref="B2:AG34"/>
  <sheetViews>
    <sheetView showGridLines="0" workbookViewId="0">
      <selection activeCell="B10" sqref="B10:H10"/>
    </sheetView>
  </sheetViews>
  <sheetFormatPr defaultColWidth="2.59765625" defaultRowHeight="20.100000000000001" customHeight="1"/>
  <cols>
    <col min="1" max="9" width="2.59765625" style="76"/>
    <col min="10" max="10" width="2.59765625" style="76" customWidth="1"/>
    <col min="11" max="12" width="2.59765625" style="76"/>
    <col min="13" max="13" width="3.8984375" style="76" customWidth="1"/>
    <col min="14" max="14" width="2.19921875" style="76" customWidth="1"/>
    <col min="15" max="24" width="2.59765625" style="76"/>
    <col min="25" max="25" width="2.19921875" style="76" customWidth="1"/>
    <col min="26" max="16384" width="2.59765625" style="76"/>
  </cols>
  <sheetData>
    <row r="2" spans="2:33" ht="44.25" customHeight="1">
      <c r="B2" s="142" t="s">
        <v>353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4"/>
    </row>
    <row r="3" spans="2:33" ht="27.75" customHeight="1">
      <c r="B3" s="77"/>
      <c r="C3" s="145" t="s">
        <v>354</v>
      </c>
      <c r="D3" s="145"/>
      <c r="E3" s="146">
        <f ca="1">TODAY()</f>
        <v>46192</v>
      </c>
      <c r="F3" s="146"/>
      <c r="G3" s="146"/>
      <c r="H3" s="146"/>
      <c r="I3" s="146"/>
      <c r="J3" s="146"/>
      <c r="K3" s="146"/>
      <c r="L3" s="78"/>
      <c r="M3" s="147" t="s">
        <v>355</v>
      </c>
      <c r="N3" s="150" t="s">
        <v>356</v>
      </c>
      <c r="O3" s="150"/>
      <c r="P3" s="150"/>
      <c r="Q3" s="150"/>
      <c r="R3" s="151" t="s">
        <v>357</v>
      </c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3"/>
    </row>
    <row r="4" spans="2:33" ht="27.75" customHeight="1">
      <c r="B4" s="79"/>
      <c r="L4" s="80"/>
      <c r="M4" s="148"/>
      <c r="N4" s="136" t="s">
        <v>358</v>
      </c>
      <c r="O4" s="136"/>
      <c r="P4" s="136"/>
      <c r="Q4" s="136"/>
      <c r="R4" s="140" t="s">
        <v>359</v>
      </c>
      <c r="S4" s="140"/>
      <c r="T4" s="140"/>
      <c r="U4" s="140"/>
      <c r="V4" s="140"/>
      <c r="W4" s="140"/>
      <c r="X4" s="136" t="s">
        <v>360</v>
      </c>
      <c r="Y4" s="136"/>
      <c r="Z4" s="136"/>
      <c r="AA4" s="136"/>
      <c r="AB4" s="140" t="s">
        <v>361</v>
      </c>
      <c r="AC4" s="140"/>
      <c r="AD4" s="140"/>
      <c r="AE4" s="140"/>
      <c r="AF4" s="140"/>
      <c r="AG4" s="141"/>
    </row>
    <row r="5" spans="2:33" ht="27.75" customHeight="1">
      <c r="B5" s="79"/>
      <c r="C5" s="134" t="s">
        <v>362</v>
      </c>
      <c r="D5" s="134"/>
      <c r="E5" s="134"/>
      <c r="F5" s="134"/>
      <c r="G5" s="134"/>
      <c r="H5" s="134"/>
      <c r="I5" s="134"/>
      <c r="J5" s="135" t="s">
        <v>363</v>
      </c>
      <c r="K5" s="135"/>
      <c r="L5" s="80"/>
      <c r="M5" s="148"/>
      <c r="N5" s="136" t="s">
        <v>364</v>
      </c>
      <c r="O5" s="136"/>
      <c r="P5" s="136"/>
      <c r="Q5" s="136"/>
      <c r="R5" s="137" t="s">
        <v>365</v>
      </c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9"/>
    </row>
    <row r="6" spans="2:33" ht="27.75" customHeight="1">
      <c r="B6" s="79"/>
      <c r="L6" s="80"/>
      <c r="M6" s="148"/>
      <c r="N6" s="136" t="s">
        <v>366</v>
      </c>
      <c r="O6" s="136"/>
      <c r="P6" s="136"/>
      <c r="Q6" s="136"/>
      <c r="R6" s="140" t="s">
        <v>367</v>
      </c>
      <c r="S6" s="140"/>
      <c r="T6" s="140"/>
      <c r="U6" s="140"/>
      <c r="V6" s="140"/>
      <c r="W6" s="140"/>
      <c r="X6" s="136" t="s">
        <v>368</v>
      </c>
      <c r="Y6" s="136"/>
      <c r="Z6" s="136"/>
      <c r="AA6" s="136"/>
      <c r="AB6" s="140" t="s">
        <v>369</v>
      </c>
      <c r="AC6" s="140"/>
      <c r="AD6" s="140"/>
      <c r="AE6" s="140"/>
      <c r="AF6" s="140"/>
      <c r="AG6" s="141"/>
    </row>
    <row r="7" spans="2:33" ht="27.75" customHeight="1">
      <c r="B7" s="81"/>
      <c r="C7" s="124" t="s">
        <v>370</v>
      </c>
      <c r="D7" s="124"/>
      <c r="E7" s="124"/>
      <c r="F7" s="124"/>
      <c r="G7" s="124"/>
      <c r="H7" s="124"/>
      <c r="I7" s="124"/>
      <c r="J7" s="124"/>
      <c r="K7" s="124"/>
      <c r="L7" s="82"/>
      <c r="M7" s="149"/>
      <c r="N7" s="125" t="s">
        <v>371</v>
      </c>
      <c r="O7" s="125"/>
      <c r="P7" s="125"/>
      <c r="Q7" s="125"/>
      <c r="R7" s="125" t="s">
        <v>372</v>
      </c>
      <c r="S7" s="125"/>
      <c r="T7" s="125"/>
      <c r="U7" s="125"/>
      <c r="V7" s="125"/>
      <c r="W7" s="125"/>
      <c r="X7" s="125" t="s">
        <v>373</v>
      </c>
      <c r="Y7" s="125"/>
      <c r="Z7" s="125"/>
      <c r="AA7" s="125"/>
      <c r="AB7" s="125" t="s">
        <v>374</v>
      </c>
      <c r="AC7" s="125"/>
      <c r="AD7" s="125"/>
      <c r="AE7" s="125"/>
      <c r="AF7" s="125"/>
      <c r="AG7" s="126"/>
    </row>
    <row r="8" spans="2:33" ht="27.75" customHeight="1">
      <c r="B8" s="127" t="s">
        <v>375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9"/>
      <c r="N8" s="130"/>
      <c r="O8" s="130"/>
      <c r="P8" s="130"/>
      <c r="Q8" s="130"/>
      <c r="R8" s="130"/>
      <c r="S8" s="130"/>
      <c r="T8" s="130"/>
      <c r="U8" s="130"/>
      <c r="V8" s="130"/>
      <c r="W8" s="131"/>
      <c r="X8" s="132"/>
      <c r="Y8" s="132"/>
      <c r="Z8" s="132"/>
      <c r="AA8" s="132"/>
      <c r="AB8" s="132"/>
      <c r="AC8" s="132"/>
      <c r="AD8" s="132"/>
      <c r="AE8" s="132"/>
      <c r="AF8" s="132"/>
      <c r="AG8" s="133"/>
    </row>
    <row r="9" spans="2:33" ht="20.100000000000001" customHeight="1">
      <c r="B9" s="122" t="s">
        <v>376</v>
      </c>
      <c r="C9" s="120"/>
      <c r="D9" s="120"/>
      <c r="E9" s="120"/>
      <c r="F9" s="120"/>
      <c r="G9" s="120"/>
      <c r="H9" s="120"/>
      <c r="I9" s="123" t="s">
        <v>0</v>
      </c>
      <c r="J9" s="123"/>
      <c r="K9" s="123"/>
      <c r="L9" s="123" t="s">
        <v>1</v>
      </c>
      <c r="M9" s="123"/>
      <c r="N9" s="123"/>
      <c r="O9" s="123" t="s">
        <v>2</v>
      </c>
      <c r="P9" s="123"/>
      <c r="Q9" s="123"/>
      <c r="R9" s="123"/>
      <c r="S9" s="123" t="s">
        <v>377</v>
      </c>
      <c r="T9" s="123"/>
      <c r="U9" s="123"/>
      <c r="V9" s="123"/>
      <c r="W9" s="123"/>
      <c r="X9" s="123" t="s">
        <v>378</v>
      </c>
      <c r="Y9" s="123"/>
      <c r="Z9" s="123"/>
      <c r="AA9" s="123"/>
      <c r="AB9" s="120" t="s">
        <v>275</v>
      </c>
      <c r="AC9" s="120"/>
      <c r="AD9" s="120"/>
      <c r="AE9" s="120"/>
      <c r="AF9" s="120"/>
      <c r="AG9" s="121"/>
    </row>
    <row r="10" spans="2:33" ht="20.100000000000001" customHeight="1">
      <c r="B10" s="118"/>
      <c r="C10" s="119"/>
      <c r="D10" s="119"/>
      <c r="E10" s="119"/>
      <c r="F10" s="119"/>
      <c r="G10" s="119"/>
      <c r="H10" s="119"/>
      <c r="I10" s="116"/>
      <c r="J10" s="116"/>
      <c r="K10" s="116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4"/>
    </row>
    <row r="11" spans="2:33" ht="20.100000000000001" customHeight="1">
      <c r="B11" s="118"/>
      <c r="C11" s="119"/>
      <c r="D11" s="119"/>
      <c r="E11" s="119"/>
      <c r="F11" s="119"/>
      <c r="G11" s="119"/>
      <c r="H11" s="119"/>
      <c r="I11" s="116"/>
      <c r="J11" s="116"/>
      <c r="K11" s="116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4"/>
    </row>
    <row r="12" spans="2:33" ht="20.100000000000001" customHeight="1">
      <c r="B12" s="118"/>
      <c r="C12" s="119"/>
      <c r="D12" s="119"/>
      <c r="E12" s="119"/>
      <c r="F12" s="119"/>
      <c r="G12" s="119"/>
      <c r="H12" s="119"/>
      <c r="I12" s="116"/>
      <c r="J12" s="116"/>
      <c r="K12" s="116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4"/>
    </row>
    <row r="13" spans="2:33" ht="20.100000000000001" customHeight="1">
      <c r="B13" s="118"/>
      <c r="C13" s="119"/>
      <c r="D13" s="119"/>
      <c r="E13" s="119"/>
      <c r="F13" s="119"/>
      <c r="G13" s="119"/>
      <c r="H13" s="119"/>
      <c r="I13" s="116"/>
      <c r="J13" s="116"/>
      <c r="K13" s="116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4"/>
    </row>
    <row r="14" spans="2:33" ht="20.100000000000001" customHeight="1">
      <c r="B14" s="118"/>
      <c r="C14" s="119"/>
      <c r="D14" s="119"/>
      <c r="E14" s="119"/>
      <c r="F14" s="119"/>
      <c r="G14" s="119"/>
      <c r="H14" s="119"/>
      <c r="I14" s="116"/>
      <c r="J14" s="116"/>
      <c r="K14" s="116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4"/>
    </row>
    <row r="15" spans="2:33" ht="20.100000000000001" customHeight="1">
      <c r="B15" s="118"/>
      <c r="C15" s="119"/>
      <c r="D15" s="119"/>
      <c r="E15" s="119"/>
      <c r="F15" s="119"/>
      <c r="G15" s="119"/>
      <c r="H15" s="119"/>
      <c r="I15" s="116"/>
      <c r="J15" s="116"/>
      <c r="K15" s="116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4"/>
    </row>
    <row r="16" spans="2:33" ht="20.100000000000001" customHeight="1">
      <c r="B16" s="118"/>
      <c r="C16" s="119"/>
      <c r="D16" s="119"/>
      <c r="E16" s="119"/>
      <c r="F16" s="119"/>
      <c r="G16" s="119"/>
      <c r="H16" s="119"/>
      <c r="I16" s="116"/>
      <c r="J16" s="116"/>
      <c r="K16" s="116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4"/>
    </row>
    <row r="17" spans="2:33" ht="20.100000000000001" customHeight="1">
      <c r="B17" s="118"/>
      <c r="C17" s="119"/>
      <c r="D17" s="119"/>
      <c r="E17" s="119"/>
      <c r="F17" s="119"/>
      <c r="G17" s="119"/>
      <c r="H17" s="119"/>
      <c r="I17" s="116"/>
      <c r="J17" s="116"/>
      <c r="K17" s="116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4"/>
    </row>
    <row r="18" spans="2:33" ht="20.100000000000001" customHeight="1">
      <c r="B18" s="118"/>
      <c r="C18" s="119"/>
      <c r="D18" s="119"/>
      <c r="E18" s="119"/>
      <c r="F18" s="119"/>
      <c r="G18" s="119"/>
      <c r="H18" s="119"/>
      <c r="I18" s="116"/>
      <c r="J18" s="116"/>
      <c r="K18" s="116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4"/>
    </row>
    <row r="19" spans="2:33" ht="20.100000000000001" customHeight="1">
      <c r="B19" s="118"/>
      <c r="C19" s="119"/>
      <c r="D19" s="119"/>
      <c r="E19" s="119"/>
      <c r="F19" s="119"/>
      <c r="G19" s="119"/>
      <c r="H19" s="119"/>
      <c r="I19" s="116"/>
      <c r="J19" s="116"/>
      <c r="K19" s="116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4"/>
    </row>
    <row r="20" spans="2:33" ht="20.100000000000001" customHeight="1">
      <c r="B20" s="118"/>
      <c r="C20" s="119"/>
      <c r="D20" s="119"/>
      <c r="E20" s="119"/>
      <c r="F20" s="119"/>
      <c r="G20" s="119"/>
      <c r="H20" s="119"/>
      <c r="I20" s="116"/>
      <c r="J20" s="116"/>
      <c r="K20" s="116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4"/>
    </row>
    <row r="21" spans="2:33" ht="20.100000000000001" customHeight="1">
      <c r="B21" s="118"/>
      <c r="C21" s="119"/>
      <c r="D21" s="119"/>
      <c r="E21" s="119"/>
      <c r="F21" s="119"/>
      <c r="G21" s="119"/>
      <c r="H21" s="119"/>
      <c r="I21" s="116"/>
      <c r="J21" s="116"/>
      <c r="K21" s="116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4"/>
    </row>
    <row r="22" spans="2:33" ht="20.100000000000001" customHeight="1">
      <c r="B22" s="118"/>
      <c r="C22" s="119"/>
      <c r="D22" s="119"/>
      <c r="E22" s="119"/>
      <c r="F22" s="119"/>
      <c r="G22" s="119"/>
      <c r="H22" s="119"/>
      <c r="I22" s="116"/>
      <c r="J22" s="116"/>
      <c r="K22" s="116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4"/>
    </row>
    <row r="23" spans="2:33" ht="20.100000000000001" customHeight="1">
      <c r="B23" s="118"/>
      <c r="C23" s="119"/>
      <c r="D23" s="119"/>
      <c r="E23" s="119"/>
      <c r="F23" s="119"/>
      <c r="G23" s="119"/>
      <c r="H23" s="119"/>
      <c r="I23" s="116"/>
      <c r="J23" s="116"/>
      <c r="K23" s="116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4"/>
    </row>
    <row r="24" spans="2:33" ht="20.100000000000001" customHeight="1">
      <c r="B24" s="118"/>
      <c r="C24" s="119"/>
      <c r="D24" s="119"/>
      <c r="E24" s="119"/>
      <c r="F24" s="119"/>
      <c r="G24" s="119"/>
      <c r="H24" s="119"/>
      <c r="I24" s="116"/>
      <c r="J24" s="116"/>
      <c r="K24" s="116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4"/>
    </row>
    <row r="25" spans="2:33" ht="20.100000000000001" customHeight="1">
      <c r="B25" s="118"/>
      <c r="C25" s="119"/>
      <c r="D25" s="119"/>
      <c r="E25" s="119"/>
      <c r="F25" s="119"/>
      <c r="G25" s="119"/>
      <c r="H25" s="119"/>
      <c r="I25" s="116"/>
      <c r="J25" s="116"/>
      <c r="K25" s="116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4"/>
    </row>
    <row r="26" spans="2:33" ht="20.100000000000001" customHeight="1">
      <c r="B26" s="118"/>
      <c r="C26" s="119"/>
      <c r="D26" s="119"/>
      <c r="E26" s="119"/>
      <c r="F26" s="119"/>
      <c r="G26" s="119"/>
      <c r="H26" s="119"/>
      <c r="I26" s="116"/>
      <c r="J26" s="116"/>
      <c r="K26" s="116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4"/>
    </row>
    <row r="27" spans="2:33" ht="20.100000000000001" customHeight="1">
      <c r="B27" s="118"/>
      <c r="C27" s="119"/>
      <c r="D27" s="119"/>
      <c r="E27" s="119"/>
      <c r="F27" s="119"/>
      <c r="G27" s="119"/>
      <c r="H27" s="119"/>
      <c r="I27" s="116"/>
      <c r="J27" s="116"/>
      <c r="K27" s="116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4"/>
    </row>
    <row r="28" spans="2:33" ht="20.100000000000001" customHeight="1">
      <c r="B28" s="118"/>
      <c r="C28" s="119"/>
      <c r="D28" s="119"/>
      <c r="E28" s="119"/>
      <c r="F28" s="119"/>
      <c r="G28" s="119"/>
      <c r="H28" s="119"/>
      <c r="I28" s="116"/>
      <c r="J28" s="116"/>
      <c r="K28" s="116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4"/>
    </row>
    <row r="29" spans="2:33" ht="20.100000000000001" customHeight="1">
      <c r="B29" s="114"/>
      <c r="C29" s="115"/>
      <c r="D29" s="115"/>
      <c r="E29" s="115"/>
      <c r="F29" s="115"/>
      <c r="G29" s="115"/>
      <c r="H29" s="115"/>
      <c r="I29" s="116"/>
      <c r="J29" s="116"/>
      <c r="K29" s="116"/>
      <c r="L29" s="117"/>
      <c r="M29" s="117"/>
      <c r="N29" s="117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4"/>
    </row>
    <row r="30" spans="2:33" ht="20.100000000000001" customHeight="1">
      <c r="B30" s="105" t="s">
        <v>4</v>
      </c>
      <c r="C30" s="106"/>
      <c r="D30" s="83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78"/>
    </row>
    <row r="31" spans="2:33" ht="20.100000000000001" customHeight="1">
      <c r="B31" s="107"/>
      <c r="C31" s="108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80"/>
    </row>
    <row r="32" spans="2:33" ht="20.100000000000001" customHeight="1">
      <c r="B32" s="107"/>
      <c r="C32" s="108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80"/>
    </row>
    <row r="33" spans="2:33" ht="20.100000000000001" customHeight="1">
      <c r="B33" s="107"/>
      <c r="C33" s="108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80"/>
    </row>
    <row r="34" spans="2:33" ht="20.100000000000001" customHeight="1">
      <c r="B34" s="109"/>
      <c r="C34" s="110"/>
      <c r="D34" s="84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82"/>
    </row>
  </sheetData>
  <mergeCells count="179">
    <mergeCell ref="B2:AG2"/>
    <mergeCell ref="C3:D3"/>
    <mergeCell ref="E3:K3"/>
    <mergeCell ref="M3:M7"/>
    <mergeCell ref="N3:Q3"/>
    <mergeCell ref="R3:AG3"/>
    <mergeCell ref="N4:Q4"/>
    <mergeCell ref="R4:W4"/>
    <mergeCell ref="X4:AA4"/>
    <mergeCell ref="AB4:AG4"/>
    <mergeCell ref="C7:K7"/>
    <mergeCell ref="N7:Q7"/>
    <mergeCell ref="R7:W7"/>
    <mergeCell ref="X7:AA7"/>
    <mergeCell ref="AB7:AG7"/>
    <mergeCell ref="B8:L8"/>
    <mergeCell ref="M8:W8"/>
    <mergeCell ref="X8:AG8"/>
    <mergeCell ref="C5:I5"/>
    <mergeCell ref="J5:K5"/>
    <mergeCell ref="N5:Q5"/>
    <mergeCell ref="R5:AG5"/>
    <mergeCell ref="N6:Q6"/>
    <mergeCell ref="R6:W6"/>
    <mergeCell ref="X6:AA6"/>
    <mergeCell ref="AB6:AG6"/>
    <mergeCell ref="AB9:AG9"/>
    <mergeCell ref="B10:H10"/>
    <mergeCell ref="I10:K10"/>
    <mergeCell ref="L10:N10"/>
    <mergeCell ref="O10:R10"/>
    <mergeCell ref="S10:W10"/>
    <mergeCell ref="X10:AA10"/>
    <mergeCell ref="AB10:AG10"/>
    <mergeCell ref="B9:H9"/>
    <mergeCell ref="I9:K9"/>
    <mergeCell ref="L9:N9"/>
    <mergeCell ref="O9:R9"/>
    <mergeCell ref="S9:W9"/>
    <mergeCell ref="X9:AA9"/>
    <mergeCell ref="AB11:AG11"/>
    <mergeCell ref="B12:H12"/>
    <mergeCell ref="I12:K12"/>
    <mergeCell ref="L12:N12"/>
    <mergeCell ref="O12:R12"/>
    <mergeCell ref="S12:W12"/>
    <mergeCell ref="X12:AA12"/>
    <mergeCell ref="AB12:AG12"/>
    <mergeCell ref="B11:H11"/>
    <mergeCell ref="I11:K11"/>
    <mergeCell ref="L11:N11"/>
    <mergeCell ref="O11:R11"/>
    <mergeCell ref="S11:W11"/>
    <mergeCell ref="X11:AA11"/>
    <mergeCell ref="AB13:AG13"/>
    <mergeCell ref="B14:H14"/>
    <mergeCell ref="I14:K14"/>
    <mergeCell ref="L14:N14"/>
    <mergeCell ref="O14:R14"/>
    <mergeCell ref="S14:W14"/>
    <mergeCell ref="X14:AA14"/>
    <mergeCell ref="AB14:AG14"/>
    <mergeCell ref="B13:H13"/>
    <mergeCell ref="I13:K13"/>
    <mergeCell ref="L13:N13"/>
    <mergeCell ref="O13:R13"/>
    <mergeCell ref="S13:W13"/>
    <mergeCell ref="X13:AA13"/>
    <mergeCell ref="AB15:AG15"/>
    <mergeCell ref="B16:H16"/>
    <mergeCell ref="I16:K16"/>
    <mergeCell ref="L16:N16"/>
    <mergeCell ref="O16:R16"/>
    <mergeCell ref="S16:W16"/>
    <mergeCell ref="X16:AA16"/>
    <mergeCell ref="AB16:AG16"/>
    <mergeCell ref="B15:H15"/>
    <mergeCell ref="I15:K15"/>
    <mergeCell ref="L15:N15"/>
    <mergeCell ref="O15:R15"/>
    <mergeCell ref="S15:W15"/>
    <mergeCell ref="X15:AA15"/>
    <mergeCell ref="AB17:AG17"/>
    <mergeCell ref="B18:H18"/>
    <mergeCell ref="I18:K18"/>
    <mergeCell ref="L18:N18"/>
    <mergeCell ref="O18:R18"/>
    <mergeCell ref="S18:W18"/>
    <mergeCell ref="X18:AA18"/>
    <mergeCell ref="AB18:AG18"/>
    <mergeCell ref="B17:H17"/>
    <mergeCell ref="I17:K17"/>
    <mergeCell ref="L17:N17"/>
    <mergeCell ref="O17:R17"/>
    <mergeCell ref="S17:W17"/>
    <mergeCell ref="X17:AA17"/>
    <mergeCell ref="AB19:AG19"/>
    <mergeCell ref="B20:H20"/>
    <mergeCell ref="I20:K20"/>
    <mergeCell ref="L20:N20"/>
    <mergeCell ref="O20:R20"/>
    <mergeCell ref="S20:W20"/>
    <mergeCell ref="X20:AA20"/>
    <mergeCell ref="AB20:AG20"/>
    <mergeCell ref="B19:H19"/>
    <mergeCell ref="I19:K19"/>
    <mergeCell ref="L19:N19"/>
    <mergeCell ref="O19:R19"/>
    <mergeCell ref="S19:W19"/>
    <mergeCell ref="X19:AA19"/>
    <mergeCell ref="AB21:AG21"/>
    <mergeCell ref="B22:H22"/>
    <mergeCell ref="I22:K22"/>
    <mergeCell ref="L22:N22"/>
    <mergeCell ref="O22:R22"/>
    <mergeCell ref="S22:W22"/>
    <mergeCell ref="X22:AA22"/>
    <mergeCell ref="AB22:AG22"/>
    <mergeCell ref="B21:H21"/>
    <mergeCell ref="I21:K21"/>
    <mergeCell ref="L21:N21"/>
    <mergeCell ref="O21:R21"/>
    <mergeCell ref="S21:W21"/>
    <mergeCell ref="X21:AA21"/>
    <mergeCell ref="AB23:AG23"/>
    <mergeCell ref="B24:H24"/>
    <mergeCell ref="I24:K24"/>
    <mergeCell ref="L24:N24"/>
    <mergeCell ref="O24:R24"/>
    <mergeCell ref="S24:W24"/>
    <mergeCell ref="X24:AA24"/>
    <mergeCell ref="AB24:AG24"/>
    <mergeCell ref="B23:H23"/>
    <mergeCell ref="I23:K23"/>
    <mergeCell ref="L23:N23"/>
    <mergeCell ref="O23:R23"/>
    <mergeCell ref="S23:W23"/>
    <mergeCell ref="X23:AA23"/>
    <mergeCell ref="AB25:AG25"/>
    <mergeCell ref="B26:H26"/>
    <mergeCell ref="I26:K26"/>
    <mergeCell ref="L26:N26"/>
    <mergeCell ref="O26:R26"/>
    <mergeCell ref="S26:W26"/>
    <mergeCell ref="X26:AA26"/>
    <mergeCell ref="AB26:AG26"/>
    <mergeCell ref="B25:H25"/>
    <mergeCell ref="I25:K25"/>
    <mergeCell ref="L25:N25"/>
    <mergeCell ref="O25:R25"/>
    <mergeCell ref="S25:W25"/>
    <mergeCell ref="X25:AA25"/>
    <mergeCell ref="AB27:AG27"/>
    <mergeCell ref="B28:H28"/>
    <mergeCell ref="I28:K28"/>
    <mergeCell ref="L28:N28"/>
    <mergeCell ref="O28:R28"/>
    <mergeCell ref="S28:W28"/>
    <mergeCell ref="X28:AA28"/>
    <mergeCell ref="AB28:AG28"/>
    <mergeCell ref="B27:H27"/>
    <mergeCell ref="I27:K27"/>
    <mergeCell ref="L27:N27"/>
    <mergeCell ref="O27:R27"/>
    <mergeCell ref="S27:W27"/>
    <mergeCell ref="X27:AA27"/>
    <mergeCell ref="AB29:AG29"/>
    <mergeCell ref="B30:C34"/>
    <mergeCell ref="E30:AF30"/>
    <mergeCell ref="E31:AF31"/>
    <mergeCell ref="E32:AF32"/>
    <mergeCell ref="E33:AF33"/>
    <mergeCell ref="E34:AF34"/>
    <mergeCell ref="B29:H29"/>
    <mergeCell ref="I29:K29"/>
    <mergeCell ref="L29:N29"/>
    <mergeCell ref="O29:R29"/>
    <mergeCell ref="S29:W29"/>
    <mergeCell ref="X29:AA29"/>
  </mergeCells>
  <phoneticPr fontId="1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374F-3BCE-4EBB-87DD-2755B56FA1F7}">
  <dimension ref="B2:F25"/>
  <sheetViews>
    <sheetView showGridLines="0" workbookViewId="0">
      <selection activeCell="D15" sqref="D15"/>
    </sheetView>
  </sheetViews>
  <sheetFormatPr defaultColWidth="9" defaultRowHeight="15" customHeight="1"/>
  <cols>
    <col min="1" max="1" width="4.5" style="86" customWidth="1"/>
    <col min="2" max="2" width="16.69921875" style="86" customWidth="1"/>
    <col min="3" max="3" width="12.5" style="86" customWidth="1"/>
    <col min="4" max="4" width="10.69921875" style="86" customWidth="1"/>
    <col min="5" max="5" width="18.8984375" style="86" customWidth="1"/>
    <col min="6" max="6" width="6.3984375" style="86" customWidth="1"/>
    <col min="7" max="16384" width="9" style="86"/>
  </cols>
  <sheetData>
    <row r="2" spans="2:6" ht="36.75" customHeight="1">
      <c r="B2" s="154" t="s">
        <v>379</v>
      </c>
      <c r="C2" s="154"/>
      <c r="D2" s="154"/>
      <c r="E2" s="154"/>
      <c r="F2" s="85"/>
    </row>
    <row r="4" spans="2:6" s="71" customFormat="1" ht="15" customHeight="1">
      <c r="B4" s="87" t="s">
        <v>376</v>
      </c>
      <c r="C4" s="88" t="s">
        <v>0</v>
      </c>
      <c r="D4" s="88" t="s">
        <v>2</v>
      </c>
      <c r="E4" s="88" t="s">
        <v>3</v>
      </c>
      <c r="F4" s="89"/>
    </row>
    <row r="5" spans="2:6" s="71" customFormat="1" ht="18.75" customHeight="1">
      <c r="B5" s="90" t="s">
        <v>380</v>
      </c>
      <c r="C5" s="91" t="s">
        <v>381</v>
      </c>
      <c r="D5" s="92">
        <v>23900</v>
      </c>
      <c r="E5" s="93"/>
    </row>
    <row r="6" spans="2:6" s="71" customFormat="1" ht="18.75" customHeight="1">
      <c r="B6" s="94" t="s">
        <v>382</v>
      </c>
      <c r="C6" s="95" t="s">
        <v>383</v>
      </c>
      <c r="D6" s="96">
        <v>18900</v>
      </c>
      <c r="E6" s="97"/>
    </row>
    <row r="7" spans="2:6" s="71" customFormat="1" ht="18.75" customHeight="1">
      <c r="B7" s="94" t="s">
        <v>384</v>
      </c>
      <c r="C7" s="95" t="s">
        <v>385</v>
      </c>
      <c r="D7" s="96">
        <v>18000</v>
      </c>
      <c r="E7" s="97"/>
    </row>
    <row r="8" spans="2:6" s="71" customFormat="1" ht="18.75" customHeight="1">
      <c r="B8" s="94" t="s">
        <v>386</v>
      </c>
      <c r="C8" s="95" t="s">
        <v>387</v>
      </c>
      <c r="D8" s="96">
        <v>22500</v>
      </c>
      <c r="E8" s="97"/>
    </row>
    <row r="9" spans="2:6" s="71" customFormat="1" ht="18.75" customHeight="1">
      <c r="B9" s="94" t="s">
        <v>388</v>
      </c>
      <c r="C9" s="95" t="s">
        <v>389</v>
      </c>
      <c r="D9" s="96">
        <v>50000</v>
      </c>
      <c r="E9" s="97"/>
    </row>
    <row r="10" spans="2:6" s="71" customFormat="1" ht="18.75" customHeight="1">
      <c r="B10" s="94" t="s">
        <v>390</v>
      </c>
      <c r="C10" s="95" t="s">
        <v>391</v>
      </c>
      <c r="D10" s="96">
        <v>19000</v>
      </c>
      <c r="E10" s="97"/>
    </row>
    <row r="11" spans="2:6" s="71" customFormat="1" ht="18.75" customHeight="1">
      <c r="B11" s="94" t="s">
        <v>392</v>
      </c>
      <c r="C11" s="95" t="s">
        <v>393</v>
      </c>
      <c r="D11" s="96">
        <v>16800</v>
      </c>
      <c r="E11" s="97"/>
    </row>
    <row r="12" spans="2:6" s="71" customFormat="1" ht="18.75" customHeight="1">
      <c r="B12" s="94" t="s">
        <v>394</v>
      </c>
      <c r="C12" s="95" t="s">
        <v>395</v>
      </c>
      <c r="D12" s="96">
        <v>22000</v>
      </c>
      <c r="E12" s="97"/>
    </row>
    <row r="13" spans="2:6" s="71" customFormat="1" ht="18.75" customHeight="1">
      <c r="B13" s="94" t="s">
        <v>396</v>
      </c>
      <c r="C13" s="95"/>
      <c r="D13" s="96">
        <v>42000</v>
      </c>
      <c r="E13" s="97"/>
    </row>
    <row r="14" spans="2:6" s="71" customFormat="1" ht="18.75" customHeight="1">
      <c r="B14" s="94" t="s">
        <v>397</v>
      </c>
      <c r="C14" s="95" t="s">
        <v>398</v>
      </c>
      <c r="D14" s="96">
        <v>19000</v>
      </c>
      <c r="E14" s="97"/>
    </row>
    <row r="15" spans="2:6" s="71" customFormat="1" ht="18.75" customHeight="1">
      <c r="B15" s="94" t="s">
        <v>399</v>
      </c>
      <c r="C15" s="95" t="s">
        <v>400</v>
      </c>
      <c r="D15" s="96">
        <v>50000</v>
      </c>
      <c r="E15" s="97"/>
    </row>
    <row r="16" spans="2:6" s="71" customFormat="1" ht="18.75" customHeight="1">
      <c r="B16" s="94" t="s">
        <v>401</v>
      </c>
      <c r="C16" s="95" t="s">
        <v>383</v>
      </c>
      <c r="D16" s="96">
        <v>12000</v>
      </c>
      <c r="E16" s="97"/>
    </row>
    <row r="17" spans="2:5" s="71" customFormat="1" ht="18.75" customHeight="1">
      <c r="B17" s="94" t="s">
        <v>402</v>
      </c>
      <c r="C17" s="95" t="s">
        <v>403</v>
      </c>
      <c r="D17" s="96">
        <v>32000</v>
      </c>
      <c r="E17" s="97"/>
    </row>
    <row r="18" spans="2:5" s="71" customFormat="1" ht="18.75" customHeight="1">
      <c r="B18" s="94" t="s">
        <v>404</v>
      </c>
      <c r="C18" s="95" t="s">
        <v>405</v>
      </c>
      <c r="D18" s="96">
        <v>42000</v>
      </c>
      <c r="E18" s="97"/>
    </row>
    <row r="19" spans="2:5" s="71" customFormat="1" ht="18.75" customHeight="1">
      <c r="B19" s="94" t="s">
        <v>406</v>
      </c>
      <c r="C19" s="95" t="s">
        <v>407</v>
      </c>
      <c r="D19" s="96">
        <v>33600</v>
      </c>
      <c r="E19" s="97"/>
    </row>
    <row r="20" spans="2:5" s="71" customFormat="1" ht="18.75" customHeight="1">
      <c r="B20" s="94" t="s">
        <v>408</v>
      </c>
      <c r="C20" s="95" t="s">
        <v>409</v>
      </c>
      <c r="D20" s="96">
        <v>30000</v>
      </c>
      <c r="E20" s="97"/>
    </row>
    <row r="21" spans="2:5" s="71" customFormat="1" ht="18.75" customHeight="1">
      <c r="B21" s="94" t="s">
        <v>410</v>
      </c>
      <c r="C21" s="95" t="s">
        <v>411</v>
      </c>
      <c r="D21" s="96">
        <v>33000</v>
      </c>
      <c r="E21" s="97"/>
    </row>
    <row r="22" spans="2:5" s="71" customFormat="1" ht="18.75" customHeight="1">
      <c r="B22" s="94" t="s">
        <v>412</v>
      </c>
      <c r="C22" s="95"/>
      <c r="D22" s="96">
        <v>32900</v>
      </c>
      <c r="E22" s="97"/>
    </row>
    <row r="23" spans="2:5" s="71" customFormat="1" ht="18.75" customHeight="1">
      <c r="B23" s="94" t="s">
        <v>413</v>
      </c>
      <c r="C23" s="95" t="s">
        <v>414</v>
      </c>
      <c r="D23" s="96">
        <v>27000</v>
      </c>
      <c r="E23" s="97"/>
    </row>
    <row r="24" spans="2:5" s="71" customFormat="1" ht="18.75" customHeight="1">
      <c r="B24" s="94" t="s">
        <v>415</v>
      </c>
      <c r="C24" s="95" t="s">
        <v>383</v>
      </c>
      <c r="D24" s="96">
        <v>33000</v>
      </c>
      <c r="E24" s="97"/>
    </row>
    <row r="25" spans="2:5" s="71" customFormat="1" ht="18.75" customHeight="1">
      <c r="B25" s="98" t="s">
        <v>416</v>
      </c>
      <c r="C25" s="99" t="s">
        <v>417</v>
      </c>
      <c r="D25" s="100">
        <v>30000</v>
      </c>
      <c r="E25" s="101"/>
    </row>
  </sheetData>
  <mergeCells count="1">
    <mergeCell ref="B2:E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021C-0883-4D21-9C69-CC57C871164A}">
  <dimension ref="A1:K49"/>
  <sheetViews>
    <sheetView workbookViewId="0">
      <selection activeCell="D10" sqref="D10"/>
    </sheetView>
  </sheetViews>
  <sheetFormatPr defaultRowHeight="17.399999999999999"/>
  <cols>
    <col min="1" max="1" width="9.19921875" customWidth="1"/>
    <col min="2" max="2" width="12.19921875" customWidth="1"/>
    <col min="3" max="3" width="11.8984375" customWidth="1"/>
    <col min="4" max="4" width="30.8984375" customWidth="1"/>
    <col min="5" max="5" width="11.5" customWidth="1"/>
    <col min="6" max="6" width="2.8984375" customWidth="1"/>
    <col min="7" max="7" width="11.09765625" bestFit="1" customWidth="1"/>
    <col min="8" max="8" width="12.5" customWidth="1"/>
    <col min="9" max="9" width="11.3984375" customWidth="1"/>
    <col min="10" max="10" width="27.59765625" customWidth="1"/>
    <col min="11" max="11" width="14.09765625" customWidth="1"/>
    <col min="12" max="12" width="4.5" customWidth="1"/>
  </cols>
  <sheetData>
    <row r="1" spans="1:11">
      <c r="A1" s="5" t="s">
        <v>5</v>
      </c>
    </row>
    <row r="2" spans="1:11" ht="19.2">
      <c r="A2" s="6" t="s">
        <v>6</v>
      </c>
    </row>
    <row r="3" spans="1:11" ht="19.2">
      <c r="A3" s="7" t="s">
        <v>7</v>
      </c>
    </row>
    <row r="4" spans="1:11" ht="19.2">
      <c r="A4" s="7" t="s">
        <v>8</v>
      </c>
    </row>
    <row r="5" spans="1:11" ht="19.2">
      <c r="A5" s="7" t="s">
        <v>9</v>
      </c>
    </row>
    <row r="6" spans="1:11" ht="19.2">
      <c r="A6" s="7" t="s">
        <v>10</v>
      </c>
    </row>
    <row r="7" spans="1:11" ht="19.2">
      <c r="A7" s="7" t="s">
        <v>11</v>
      </c>
    </row>
    <row r="8" spans="1:11" ht="19.2">
      <c r="A8" s="7" t="s">
        <v>419</v>
      </c>
    </row>
    <row r="9" spans="1:11">
      <c r="B9" s="5" t="s">
        <v>418</v>
      </c>
    </row>
    <row r="10" spans="1:11" ht="19.2">
      <c r="B10" s="7"/>
    </row>
    <row r="11" spans="1:11" ht="19.2">
      <c r="B11" s="7"/>
    </row>
    <row r="12" spans="1:11" ht="43.5" customHeight="1">
      <c r="A12" s="164" t="s">
        <v>12</v>
      </c>
      <c r="B12" s="164"/>
      <c r="C12" s="164"/>
      <c r="D12" s="164"/>
      <c r="E12" s="164"/>
      <c r="G12" s="164" t="s">
        <v>12</v>
      </c>
      <c r="H12" s="164"/>
      <c r="I12" s="164"/>
      <c r="J12" s="164"/>
      <c r="K12" s="164"/>
    </row>
    <row r="13" spans="1:11" ht="18" thickBot="1"/>
    <row r="14" spans="1:11" ht="18" thickBot="1">
      <c r="A14" s="8" t="s">
        <v>13</v>
      </c>
      <c r="B14" s="9" t="s">
        <v>14</v>
      </c>
      <c r="C14" s="9" t="s">
        <v>15</v>
      </c>
      <c r="D14" s="9" t="s">
        <v>16</v>
      </c>
      <c r="E14" s="10" t="s">
        <v>17</v>
      </c>
      <c r="G14" s="8" t="s">
        <v>13</v>
      </c>
      <c r="H14" s="9" t="s">
        <v>14</v>
      </c>
      <c r="I14" s="9" t="s">
        <v>15</v>
      </c>
      <c r="J14" s="9" t="s">
        <v>16</v>
      </c>
      <c r="K14" s="10" t="s">
        <v>17</v>
      </c>
    </row>
    <row r="15" spans="1:11">
      <c r="A15" s="155">
        <v>43435</v>
      </c>
      <c r="B15" s="158">
        <f>A15</f>
        <v>43435</v>
      </c>
      <c r="C15" s="11"/>
      <c r="D15" s="11"/>
      <c r="E15" s="161"/>
    </row>
    <row r="16" spans="1:11">
      <c r="A16" s="165"/>
      <c r="B16" s="159"/>
      <c r="C16" s="12"/>
      <c r="D16" s="12"/>
      <c r="E16" s="162"/>
    </row>
    <row r="17" spans="1:5">
      <c r="A17" s="165"/>
      <c r="B17" s="159"/>
      <c r="C17" s="12"/>
      <c r="D17" s="12"/>
      <c r="E17" s="162"/>
    </row>
    <row r="18" spans="1:5">
      <c r="A18" s="165"/>
      <c r="B18" s="159"/>
      <c r="C18" s="12"/>
      <c r="D18" s="12"/>
      <c r="E18" s="162"/>
    </row>
    <row r="19" spans="1:5" ht="18" thickBot="1">
      <c r="A19" s="166"/>
      <c r="B19" s="160"/>
      <c r="C19" s="13"/>
      <c r="D19" s="13"/>
      <c r="E19" s="163"/>
    </row>
    <row r="20" spans="1:5">
      <c r="A20" s="155">
        <f>A15+1</f>
        <v>43436</v>
      </c>
      <c r="B20" s="158">
        <f t="shared" ref="B20" si="0">A20</f>
        <v>43436</v>
      </c>
      <c r="C20" s="11"/>
      <c r="D20" s="11"/>
      <c r="E20" s="161"/>
    </row>
    <row r="21" spans="1:5">
      <c r="A21" s="156"/>
      <c r="B21" s="159"/>
      <c r="C21" s="12"/>
      <c r="D21" s="12"/>
      <c r="E21" s="162"/>
    </row>
    <row r="22" spans="1:5">
      <c r="A22" s="156"/>
      <c r="B22" s="159"/>
      <c r="C22" s="12"/>
      <c r="D22" s="12"/>
      <c r="E22" s="162"/>
    </row>
    <row r="23" spans="1:5">
      <c r="A23" s="156"/>
      <c r="B23" s="159"/>
      <c r="C23" s="12"/>
      <c r="D23" s="12"/>
      <c r="E23" s="162"/>
    </row>
    <row r="24" spans="1:5" ht="18" thickBot="1">
      <c r="A24" s="157"/>
      <c r="B24" s="160"/>
      <c r="C24" s="13"/>
      <c r="D24" s="13"/>
      <c r="E24" s="163"/>
    </row>
    <row r="25" spans="1:5">
      <c r="A25" s="155">
        <f>A20+1</f>
        <v>43437</v>
      </c>
      <c r="B25" s="158">
        <f t="shared" ref="B25" si="1">A25</f>
        <v>43437</v>
      </c>
      <c r="C25" s="11"/>
      <c r="D25" s="11"/>
      <c r="E25" s="161"/>
    </row>
    <row r="26" spans="1:5">
      <c r="A26" s="156"/>
      <c r="B26" s="159"/>
      <c r="C26" s="12"/>
      <c r="D26" s="12"/>
      <c r="E26" s="162"/>
    </row>
    <row r="27" spans="1:5">
      <c r="A27" s="156"/>
      <c r="B27" s="159"/>
      <c r="C27" s="12"/>
      <c r="D27" s="12"/>
      <c r="E27" s="162"/>
    </row>
    <row r="28" spans="1:5">
      <c r="A28" s="156"/>
      <c r="B28" s="159"/>
      <c r="C28" s="12"/>
      <c r="D28" s="12"/>
      <c r="E28" s="162"/>
    </row>
    <row r="29" spans="1:5" ht="18" thickBot="1">
      <c r="A29" s="157"/>
      <c r="B29" s="160"/>
      <c r="C29" s="13"/>
      <c r="D29" s="13"/>
      <c r="E29" s="163"/>
    </row>
    <row r="30" spans="1:5">
      <c r="A30" s="155">
        <f>A25+1</f>
        <v>43438</v>
      </c>
      <c r="B30" s="158">
        <f t="shared" ref="B30" si="2">A30</f>
        <v>43438</v>
      </c>
      <c r="C30" s="11"/>
      <c r="D30" s="11"/>
      <c r="E30" s="161"/>
    </row>
    <row r="31" spans="1:5">
      <c r="A31" s="156"/>
      <c r="B31" s="159"/>
      <c r="C31" s="12"/>
      <c r="D31" s="12"/>
      <c r="E31" s="162"/>
    </row>
    <row r="32" spans="1:5">
      <c r="A32" s="156"/>
      <c r="B32" s="159"/>
      <c r="C32" s="12"/>
      <c r="D32" s="12"/>
      <c r="E32" s="162"/>
    </row>
    <row r="33" spans="1:5">
      <c r="A33" s="156"/>
      <c r="B33" s="159"/>
      <c r="C33" s="12"/>
      <c r="D33" s="12"/>
      <c r="E33" s="162"/>
    </row>
    <row r="34" spans="1:5" ht="18" thickBot="1">
      <c r="A34" s="157"/>
      <c r="B34" s="160"/>
      <c r="C34" s="13"/>
      <c r="D34" s="13"/>
      <c r="E34" s="163"/>
    </row>
    <row r="35" spans="1:5">
      <c r="A35" s="155">
        <f>A30+1</f>
        <v>43439</v>
      </c>
      <c r="B35" s="158">
        <f t="shared" ref="B35" si="3">A35</f>
        <v>43439</v>
      </c>
      <c r="C35" s="11"/>
      <c r="D35" s="11"/>
      <c r="E35" s="161"/>
    </row>
    <row r="36" spans="1:5">
      <c r="A36" s="156"/>
      <c r="B36" s="159"/>
      <c r="C36" s="12"/>
      <c r="D36" s="12"/>
      <c r="E36" s="162"/>
    </row>
    <row r="37" spans="1:5">
      <c r="A37" s="156"/>
      <c r="B37" s="159"/>
      <c r="C37" s="12"/>
      <c r="D37" s="12"/>
      <c r="E37" s="162"/>
    </row>
    <row r="38" spans="1:5">
      <c r="A38" s="156"/>
      <c r="B38" s="159"/>
      <c r="C38" s="12"/>
      <c r="D38" s="12"/>
      <c r="E38" s="162"/>
    </row>
    <row r="39" spans="1:5" ht="18" thickBot="1">
      <c r="A39" s="157"/>
      <c r="B39" s="160"/>
      <c r="C39" s="13"/>
      <c r="D39" s="13"/>
      <c r="E39" s="163"/>
    </row>
    <row r="40" spans="1:5">
      <c r="A40" s="155">
        <f>A35+1</f>
        <v>43440</v>
      </c>
      <c r="B40" s="158">
        <f t="shared" ref="B40" si="4">A40</f>
        <v>43440</v>
      </c>
      <c r="C40" s="11"/>
      <c r="D40" s="11"/>
      <c r="E40" s="161"/>
    </row>
    <row r="41" spans="1:5">
      <c r="A41" s="156"/>
      <c r="B41" s="159"/>
      <c r="C41" s="12"/>
      <c r="D41" s="12"/>
      <c r="E41" s="162"/>
    </row>
    <row r="42" spans="1:5">
      <c r="A42" s="156"/>
      <c r="B42" s="159"/>
      <c r="C42" s="12"/>
      <c r="D42" s="12"/>
      <c r="E42" s="162"/>
    </row>
    <row r="43" spans="1:5">
      <c r="A43" s="156"/>
      <c r="B43" s="159"/>
      <c r="C43" s="12"/>
      <c r="D43" s="12"/>
      <c r="E43" s="162"/>
    </row>
    <row r="44" spans="1:5" ht="18" thickBot="1">
      <c r="A44" s="157"/>
      <c r="B44" s="160"/>
      <c r="C44" s="13"/>
      <c r="D44" s="13"/>
      <c r="E44" s="163"/>
    </row>
    <row r="45" spans="1:5">
      <c r="A45" s="155">
        <f>A40+1</f>
        <v>43441</v>
      </c>
      <c r="B45" s="158">
        <f t="shared" ref="B45" si="5">A45</f>
        <v>43441</v>
      </c>
      <c r="C45" s="11"/>
      <c r="D45" s="11"/>
      <c r="E45" s="161"/>
    </row>
    <row r="46" spans="1:5">
      <c r="A46" s="156"/>
      <c r="B46" s="159"/>
      <c r="C46" s="12"/>
      <c r="D46" s="12"/>
      <c r="E46" s="162"/>
    </row>
    <row r="47" spans="1:5">
      <c r="A47" s="156"/>
      <c r="B47" s="159"/>
      <c r="C47" s="12"/>
      <c r="D47" s="12"/>
      <c r="E47" s="162"/>
    </row>
    <row r="48" spans="1:5">
      <c r="A48" s="156"/>
      <c r="B48" s="159"/>
      <c r="C48" s="12"/>
      <c r="D48" s="12"/>
      <c r="E48" s="162"/>
    </row>
    <row r="49" spans="1:5" ht="18" thickBot="1">
      <c r="A49" s="157"/>
      <c r="B49" s="160"/>
      <c r="C49" s="13"/>
      <c r="D49" s="13"/>
      <c r="E49" s="163"/>
    </row>
  </sheetData>
  <mergeCells count="23">
    <mergeCell ref="A20:A24"/>
    <mergeCell ref="B20:B24"/>
    <mergeCell ref="E20:E24"/>
    <mergeCell ref="A12:E12"/>
    <mergeCell ref="G12:K12"/>
    <mergeCell ref="A15:A19"/>
    <mergeCell ref="B15:B19"/>
    <mergeCell ref="E15:E19"/>
    <mergeCell ref="A25:A29"/>
    <mergeCell ref="B25:B29"/>
    <mergeCell ref="E25:E29"/>
    <mergeCell ref="A30:A34"/>
    <mergeCell ref="B30:B34"/>
    <mergeCell ref="E30:E34"/>
    <mergeCell ref="A45:A49"/>
    <mergeCell ref="B45:B49"/>
    <mergeCell ref="E45:E49"/>
    <mergeCell ref="A35:A39"/>
    <mergeCell ref="B35:B39"/>
    <mergeCell ref="E35:E39"/>
    <mergeCell ref="A40:A44"/>
    <mergeCell ref="B40:B44"/>
    <mergeCell ref="E40:E4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D267-13FB-47CB-A57D-D5CC9748D39E}">
  <dimension ref="B2:P23"/>
  <sheetViews>
    <sheetView zoomScaleNormal="100" workbookViewId="0">
      <selection activeCell="F29" sqref="F29"/>
    </sheetView>
  </sheetViews>
  <sheetFormatPr defaultColWidth="8.8984375" defaultRowHeight="17.399999999999999"/>
  <cols>
    <col min="1" max="1" width="3.296875" style="14" customWidth="1"/>
    <col min="2" max="2" width="18.296875" style="14" customWidth="1"/>
    <col min="3" max="3" width="15.19921875" style="14" customWidth="1"/>
    <col min="4" max="4" width="11.296875" style="14" bestFit="1" customWidth="1"/>
    <col min="5" max="5" width="8.59765625" style="14" bestFit="1" customWidth="1"/>
    <col min="6" max="6" width="14.09765625" style="14" customWidth="1"/>
    <col min="7" max="7" width="5.8984375" style="14" customWidth="1"/>
    <col min="8" max="8" width="4.59765625" style="14" customWidth="1"/>
    <col min="9" max="16384" width="8.8984375" style="14"/>
  </cols>
  <sheetData>
    <row r="2" spans="2:16">
      <c r="B2" s="24" t="s">
        <v>18</v>
      </c>
      <c r="C2" s="25" t="s">
        <v>19</v>
      </c>
      <c r="D2" s="25" t="s">
        <v>20</v>
      </c>
      <c r="E2" s="26" t="s">
        <v>21</v>
      </c>
      <c r="F2" s="25" t="s">
        <v>22</v>
      </c>
      <c r="H2" s="66" t="s">
        <v>36</v>
      </c>
      <c r="I2" s="67" t="s">
        <v>291</v>
      </c>
      <c r="J2" s="67"/>
      <c r="K2" s="67"/>
      <c r="L2" s="67"/>
      <c r="M2" s="67"/>
      <c r="N2" s="67"/>
      <c r="O2" s="67"/>
      <c r="P2" s="67"/>
    </row>
    <row r="3" spans="2:16">
      <c r="B3" s="15" t="s">
        <v>23</v>
      </c>
      <c r="C3" s="16">
        <v>80000000</v>
      </c>
      <c r="D3" s="16">
        <v>109900</v>
      </c>
      <c r="E3" s="17">
        <v>105</v>
      </c>
      <c r="F3" s="16">
        <v>4194900</v>
      </c>
      <c r="H3" s="67"/>
      <c r="I3" s="67" t="s">
        <v>292</v>
      </c>
      <c r="J3" s="67"/>
      <c r="K3" s="67"/>
      <c r="L3" s="67"/>
      <c r="M3" s="67"/>
      <c r="N3" s="67"/>
      <c r="O3" s="67"/>
      <c r="P3" s="67"/>
    </row>
    <row r="4" spans="2:16">
      <c r="B4" s="15" t="s">
        <v>24</v>
      </c>
      <c r="C4" s="16">
        <v>30000000</v>
      </c>
      <c r="D4" s="16">
        <v>89000</v>
      </c>
      <c r="E4" s="17">
        <v>27</v>
      </c>
      <c r="F4" s="16">
        <v>2403000</v>
      </c>
      <c r="H4" s="67"/>
      <c r="I4" s="67" t="s">
        <v>293</v>
      </c>
      <c r="J4" s="67"/>
      <c r="K4" s="67"/>
      <c r="L4" s="67"/>
      <c r="M4" s="67"/>
      <c r="N4" s="67"/>
      <c r="O4" s="67"/>
      <c r="P4" s="67"/>
    </row>
    <row r="5" spans="2:16">
      <c r="B5" s="15" t="s">
        <v>25</v>
      </c>
      <c r="C5" s="16">
        <v>110000000</v>
      </c>
      <c r="D5" s="16">
        <v>356000</v>
      </c>
      <c r="E5" s="17">
        <v>45</v>
      </c>
      <c r="F5" s="16">
        <v>8010000</v>
      </c>
      <c r="H5" s="67"/>
      <c r="I5" s="67" t="s">
        <v>294</v>
      </c>
      <c r="J5" s="67"/>
      <c r="K5" s="67"/>
      <c r="L5" s="67"/>
      <c r="M5" s="67"/>
      <c r="N5" s="67"/>
      <c r="O5" s="67"/>
      <c r="P5" s="67"/>
    </row>
    <row r="6" spans="2:16">
      <c r="B6" s="15" t="s">
        <v>26</v>
      </c>
      <c r="C6" s="16">
        <v>60000000</v>
      </c>
      <c r="D6" s="16">
        <v>37900</v>
      </c>
      <c r="E6" s="17">
        <v>12</v>
      </c>
      <c r="F6" s="16">
        <v>245400</v>
      </c>
      <c r="H6" s="67"/>
      <c r="I6" s="67" t="s">
        <v>295</v>
      </c>
      <c r="J6" s="67"/>
      <c r="K6" s="67"/>
      <c r="L6" s="67"/>
      <c r="M6" s="67"/>
      <c r="N6" s="67"/>
      <c r="O6" s="67"/>
      <c r="P6" s="67"/>
    </row>
    <row r="7" spans="2:16">
      <c r="B7" s="15" t="s">
        <v>27</v>
      </c>
      <c r="C7" s="16">
        <v>150000000</v>
      </c>
      <c r="D7" s="16">
        <v>374000</v>
      </c>
      <c r="E7" s="17">
        <v>67</v>
      </c>
      <c r="F7" s="16">
        <v>8530000</v>
      </c>
    </row>
    <row r="8" spans="2:16">
      <c r="B8" s="20" t="s">
        <v>28</v>
      </c>
      <c r="C8" s="21"/>
      <c r="D8" s="21"/>
      <c r="E8" s="22"/>
      <c r="F8" s="21"/>
      <c r="H8" s="27" t="s">
        <v>36</v>
      </c>
      <c r="I8" s="14" t="s">
        <v>35</v>
      </c>
    </row>
    <row r="9" spans="2:16">
      <c r="B9" s="18" t="s">
        <v>23</v>
      </c>
      <c r="C9" s="16">
        <v>70000000</v>
      </c>
      <c r="D9" s="16">
        <v>87200</v>
      </c>
      <c r="E9" s="17">
        <v>91</v>
      </c>
      <c r="F9" s="16">
        <v>2265800</v>
      </c>
      <c r="I9" s="14" t="s">
        <v>37</v>
      </c>
    </row>
    <row r="10" spans="2:16">
      <c r="B10" s="15" t="s">
        <v>29</v>
      </c>
      <c r="C10" s="16">
        <v>60000000</v>
      </c>
      <c r="D10" s="16">
        <v>86100</v>
      </c>
      <c r="E10" s="17">
        <v>43</v>
      </c>
      <c r="F10" s="16">
        <v>1139850</v>
      </c>
      <c r="I10" s="14" t="s">
        <v>38</v>
      </c>
    </row>
    <row r="11" spans="2:16">
      <c r="B11" s="15" t="s">
        <v>25</v>
      </c>
      <c r="C11" s="16">
        <v>180000000</v>
      </c>
      <c r="D11" s="16">
        <v>402000</v>
      </c>
      <c r="E11" s="17">
        <v>56</v>
      </c>
      <c r="F11" s="16">
        <v>13512000</v>
      </c>
      <c r="I11" s="14" t="s">
        <v>39</v>
      </c>
    </row>
    <row r="12" spans="2:16">
      <c r="B12" s="15" t="s">
        <v>26</v>
      </c>
      <c r="C12" s="16">
        <v>30000000</v>
      </c>
      <c r="D12" s="16">
        <v>24500</v>
      </c>
      <c r="E12" s="17">
        <v>10</v>
      </c>
      <c r="F12" s="16">
        <v>245000</v>
      </c>
      <c r="I12" s="14" t="s">
        <v>45</v>
      </c>
    </row>
    <row r="13" spans="2:16">
      <c r="B13" s="20" t="s">
        <v>30</v>
      </c>
      <c r="C13" s="21"/>
      <c r="D13" s="21"/>
      <c r="E13" s="22"/>
      <c r="F13" s="21"/>
      <c r="H13" s="27" t="s">
        <v>36</v>
      </c>
      <c r="I13" s="14" t="s">
        <v>40</v>
      </c>
    </row>
    <row r="14" spans="2:16">
      <c r="B14" s="18" t="s">
        <v>24</v>
      </c>
      <c r="C14" s="16">
        <v>80000000</v>
      </c>
      <c r="D14" s="16">
        <v>308000</v>
      </c>
      <c r="E14" s="17">
        <v>62</v>
      </c>
      <c r="F14" s="16">
        <v>9100000</v>
      </c>
      <c r="I14" s="14" t="s">
        <v>43</v>
      </c>
    </row>
    <row r="15" spans="2:16">
      <c r="B15" s="15" t="s">
        <v>26</v>
      </c>
      <c r="C15" s="16">
        <v>90000000</v>
      </c>
      <c r="D15" s="16">
        <v>87740</v>
      </c>
      <c r="E15" s="17">
        <v>34</v>
      </c>
      <c r="F15" s="16">
        <v>738080</v>
      </c>
      <c r="I15" s="14" t="s">
        <v>46</v>
      </c>
    </row>
    <row r="16" spans="2:16">
      <c r="B16" s="15" t="s">
        <v>27</v>
      </c>
      <c r="C16" s="16">
        <v>100000000</v>
      </c>
      <c r="D16" s="16">
        <v>268000</v>
      </c>
      <c r="E16" s="17">
        <v>92</v>
      </c>
      <c r="F16" s="16">
        <v>12328000</v>
      </c>
      <c r="I16" s="14" t="s">
        <v>41</v>
      </c>
    </row>
    <row r="17" spans="2:9">
      <c r="B17" s="20" t="s">
        <v>31</v>
      </c>
      <c r="C17" s="21"/>
      <c r="D17" s="21"/>
      <c r="E17" s="22"/>
      <c r="F17" s="21"/>
      <c r="H17" s="27" t="s">
        <v>36</v>
      </c>
      <c r="I17" s="14" t="s">
        <v>42</v>
      </c>
    </row>
    <row r="18" spans="2:9">
      <c r="B18" s="18" t="s">
        <v>24</v>
      </c>
      <c r="C18" s="19">
        <v>50000000</v>
      </c>
      <c r="D18" s="16">
        <v>140000</v>
      </c>
      <c r="E18" s="17">
        <v>35</v>
      </c>
      <c r="F18" s="16">
        <v>4900000</v>
      </c>
      <c r="I18" s="14" t="s">
        <v>245</v>
      </c>
    </row>
    <row r="19" spans="2:9">
      <c r="B19" s="15" t="s">
        <v>32</v>
      </c>
      <c r="C19" s="19">
        <v>10000000</v>
      </c>
      <c r="D19" s="16">
        <v>9870</v>
      </c>
      <c r="E19" s="17">
        <v>27</v>
      </c>
      <c r="F19" s="16">
        <v>266490</v>
      </c>
      <c r="I19" s="14" t="s">
        <v>44</v>
      </c>
    </row>
    <row r="20" spans="2:9">
      <c r="B20" s="15" t="s">
        <v>25</v>
      </c>
      <c r="C20" s="19">
        <v>80000000</v>
      </c>
      <c r="D20" s="16">
        <v>156000</v>
      </c>
      <c r="E20" s="17">
        <v>27</v>
      </c>
      <c r="F20" s="16">
        <v>4212000</v>
      </c>
      <c r="I20" s="14" t="s">
        <v>246</v>
      </c>
    </row>
    <row r="21" spans="2:9">
      <c r="B21" s="15" t="s">
        <v>27</v>
      </c>
      <c r="C21" s="16">
        <v>430000000</v>
      </c>
      <c r="D21" s="16">
        <v>1198400</v>
      </c>
      <c r="E21" s="17">
        <v>171</v>
      </c>
      <c r="F21" s="16">
        <v>35899000</v>
      </c>
      <c r="I21" s="14" t="s">
        <v>247</v>
      </c>
    </row>
    <row r="22" spans="2:9">
      <c r="B22" s="23" t="s">
        <v>33</v>
      </c>
      <c r="C22" s="21"/>
      <c r="D22" s="21"/>
      <c r="E22" s="22"/>
      <c r="F22" s="21"/>
      <c r="I22" s="14" t="s">
        <v>47</v>
      </c>
    </row>
    <row r="23" spans="2:9">
      <c r="B23" s="23" t="s">
        <v>34</v>
      </c>
      <c r="C23" s="21"/>
      <c r="D23" s="21"/>
      <c r="E23" s="22"/>
      <c r="F23" s="21"/>
      <c r="I23" s="14" t="s">
        <v>48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4399-A95C-46FB-9739-81B8F3904D82}">
  <dimension ref="A1:H40"/>
  <sheetViews>
    <sheetView showGridLines="0" workbookViewId="0">
      <selection activeCell="N18" sqref="N18"/>
    </sheetView>
  </sheetViews>
  <sheetFormatPr defaultColWidth="7.796875" defaultRowHeight="17.399999999999999"/>
  <cols>
    <col min="1" max="1" width="8.19921875" style="14" customWidth="1"/>
    <col min="2" max="2" width="13.09765625" style="14" customWidth="1"/>
    <col min="3" max="3" width="12.796875" style="34" bestFit="1" customWidth="1"/>
    <col min="4" max="4" width="10.69921875" style="34" bestFit="1" customWidth="1"/>
    <col min="5" max="5" width="8.19921875" style="35" bestFit="1" customWidth="1"/>
    <col min="6" max="6" width="12.796875" style="34" bestFit="1" customWidth="1"/>
    <col min="7" max="7" width="5.296875" style="14" customWidth="1"/>
    <col min="8" max="16384" width="7.796875" style="14"/>
  </cols>
  <sheetData>
    <row r="1" spans="1:8" ht="25.2">
      <c r="A1" s="167" t="s">
        <v>49</v>
      </c>
      <c r="B1" s="167"/>
      <c r="C1" s="167"/>
      <c r="D1" s="167"/>
      <c r="E1" s="167"/>
      <c r="F1" s="167"/>
    </row>
    <row r="2" spans="1:8" ht="12.75" customHeight="1">
      <c r="A2" s="29"/>
      <c r="B2" s="29"/>
      <c r="C2" s="29"/>
      <c r="D2" s="29"/>
      <c r="E2" s="29"/>
      <c r="F2" s="29"/>
    </row>
    <row r="3" spans="1:8" ht="20.25" customHeight="1">
      <c r="A3" s="30" t="s">
        <v>50</v>
      </c>
      <c r="B3" s="31" t="s">
        <v>18</v>
      </c>
      <c r="C3" s="32" t="s">
        <v>19</v>
      </c>
      <c r="D3" s="32" t="s">
        <v>20</v>
      </c>
      <c r="E3" s="33" t="s">
        <v>21</v>
      </c>
      <c r="F3" s="32" t="s">
        <v>22</v>
      </c>
      <c r="H3" s="14" t="s">
        <v>302</v>
      </c>
    </row>
    <row r="4" spans="1:8">
      <c r="A4" s="15" t="s">
        <v>51</v>
      </c>
      <c r="B4" s="15" t="s">
        <v>52</v>
      </c>
      <c r="C4" s="16">
        <v>80000000</v>
      </c>
      <c r="D4" s="16">
        <v>248000</v>
      </c>
      <c r="E4" s="17">
        <v>53</v>
      </c>
      <c r="F4" s="16">
        <f t="shared" ref="F4:F39" si="0">D4*E4</f>
        <v>13144000</v>
      </c>
      <c r="H4" s="14" t="s">
        <v>296</v>
      </c>
    </row>
    <row r="5" spans="1:8">
      <c r="A5" s="15" t="s">
        <v>53</v>
      </c>
      <c r="B5" s="15" t="s">
        <v>54</v>
      </c>
      <c r="C5" s="16">
        <v>50000000</v>
      </c>
      <c r="D5" s="16">
        <v>181000</v>
      </c>
      <c r="E5" s="17">
        <v>18</v>
      </c>
      <c r="F5" s="16">
        <f t="shared" si="0"/>
        <v>3258000</v>
      </c>
      <c r="H5" s="14" t="s">
        <v>297</v>
      </c>
    </row>
    <row r="6" spans="1:8">
      <c r="A6" s="15" t="s">
        <v>55</v>
      </c>
      <c r="B6" s="15" t="s">
        <v>56</v>
      </c>
      <c r="C6" s="16">
        <v>20000000</v>
      </c>
      <c r="D6" s="16">
        <v>29800</v>
      </c>
      <c r="E6" s="17">
        <v>27</v>
      </c>
      <c r="F6" s="16">
        <f t="shared" si="0"/>
        <v>804600</v>
      </c>
    </row>
    <row r="7" spans="1:8">
      <c r="A7" s="15" t="s">
        <v>57</v>
      </c>
      <c r="B7" s="15" t="s">
        <v>54</v>
      </c>
      <c r="C7" s="16">
        <v>50000000</v>
      </c>
      <c r="D7" s="16">
        <v>134000</v>
      </c>
      <c r="E7" s="17">
        <v>29</v>
      </c>
      <c r="F7" s="16">
        <f t="shared" si="0"/>
        <v>3886000</v>
      </c>
    </row>
    <row r="8" spans="1:8">
      <c r="A8" s="15" t="s">
        <v>53</v>
      </c>
      <c r="B8" s="15" t="s">
        <v>52</v>
      </c>
      <c r="C8" s="16">
        <v>80000000</v>
      </c>
      <c r="D8" s="16">
        <v>156000</v>
      </c>
      <c r="E8" s="17">
        <v>27</v>
      </c>
      <c r="F8" s="16">
        <f t="shared" si="0"/>
        <v>4212000</v>
      </c>
    </row>
    <row r="9" spans="1:8">
      <c r="A9" s="15" t="s">
        <v>53</v>
      </c>
      <c r="B9" s="15" t="s">
        <v>54</v>
      </c>
      <c r="C9" s="16">
        <v>100000000</v>
      </c>
      <c r="D9" s="16">
        <v>201400</v>
      </c>
      <c r="E9" s="17">
        <v>35</v>
      </c>
      <c r="F9" s="16">
        <f t="shared" si="0"/>
        <v>7049000</v>
      </c>
      <c r="H9" s="14" t="s">
        <v>298</v>
      </c>
    </row>
    <row r="10" spans="1:8">
      <c r="A10" s="15" t="s">
        <v>55</v>
      </c>
      <c r="B10" s="15" t="s">
        <v>54</v>
      </c>
      <c r="C10" s="16">
        <v>50000000</v>
      </c>
      <c r="D10" s="16">
        <v>120000</v>
      </c>
      <c r="E10" s="17">
        <v>27</v>
      </c>
      <c r="F10" s="16">
        <f t="shared" si="0"/>
        <v>3240000</v>
      </c>
      <c r="H10" s="14" t="s">
        <v>299</v>
      </c>
    </row>
    <row r="11" spans="1:8">
      <c r="A11" s="15" t="s">
        <v>51</v>
      </c>
      <c r="B11" s="15" t="s">
        <v>58</v>
      </c>
      <c r="C11" s="16">
        <v>20000000</v>
      </c>
      <c r="D11" s="16">
        <v>21450</v>
      </c>
      <c r="E11" s="17">
        <v>23</v>
      </c>
      <c r="F11" s="16">
        <f t="shared" si="0"/>
        <v>493350</v>
      </c>
    </row>
    <row r="12" spans="1:8">
      <c r="A12" s="15" t="s">
        <v>53</v>
      </c>
      <c r="B12" s="15" t="s">
        <v>54</v>
      </c>
      <c r="C12" s="16">
        <v>150000000</v>
      </c>
      <c r="D12" s="16">
        <v>244000</v>
      </c>
      <c r="E12" s="17">
        <v>63</v>
      </c>
      <c r="F12" s="16">
        <f t="shared" si="0"/>
        <v>15372000</v>
      </c>
      <c r="H12" s="14" t="s">
        <v>300</v>
      </c>
    </row>
    <row r="13" spans="1:8">
      <c r="A13" s="15" t="s">
        <v>55</v>
      </c>
      <c r="B13" s="15" t="s">
        <v>52</v>
      </c>
      <c r="C13" s="16">
        <v>100000000</v>
      </c>
      <c r="D13" s="16">
        <v>178000</v>
      </c>
      <c r="E13" s="17">
        <v>35</v>
      </c>
      <c r="F13" s="16">
        <f t="shared" si="0"/>
        <v>6230000</v>
      </c>
      <c r="H13" s="14" t="s">
        <v>301</v>
      </c>
    </row>
    <row r="14" spans="1:8">
      <c r="A14" s="15" t="s">
        <v>53</v>
      </c>
      <c r="B14" s="15" t="s">
        <v>54</v>
      </c>
      <c r="C14" s="16">
        <v>40000000</v>
      </c>
      <c r="D14" s="16">
        <v>164000</v>
      </c>
      <c r="E14" s="17">
        <v>30</v>
      </c>
      <c r="F14" s="16">
        <f t="shared" si="0"/>
        <v>4920000</v>
      </c>
    </row>
    <row r="15" spans="1:8">
      <c r="A15" s="15" t="s">
        <v>57</v>
      </c>
      <c r="B15" s="15" t="s">
        <v>59</v>
      </c>
      <c r="C15" s="16">
        <v>30000000</v>
      </c>
      <c r="D15" s="16">
        <v>34700</v>
      </c>
      <c r="E15" s="17">
        <v>2</v>
      </c>
      <c r="F15" s="16">
        <f t="shared" si="0"/>
        <v>69400</v>
      </c>
    </row>
    <row r="16" spans="1:8">
      <c r="A16" s="15" t="s">
        <v>57</v>
      </c>
      <c r="B16" s="15" t="s">
        <v>59</v>
      </c>
      <c r="C16" s="16">
        <v>30000000</v>
      </c>
      <c r="D16" s="16">
        <v>18340</v>
      </c>
      <c r="E16" s="17">
        <v>27</v>
      </c>
      <c r="F16" s="16">
        <f t="shared" si="0"/>
        <v>495180</v>
      </c>
    </row>
    <row r="17" spans="1:6">
      <c r="A17" s="15" t="s">
        <v>51</v>
      </c>
      <c r="B17" s="15" t="s">
        <v>56</v>
      </c>
      <c r="C17" s="16">
        <v>20000000</v>
      </c>
      <c r="D17" s="16">
        <v>23800</v>
      </c>
      <c r="E17" s="17">
        <v>51</v>
      </c>
      <c r="F17" s="16">
        <f t="shared" si="0"/>
        <v>1213800</v>
      </c>
    </row>
    <row r="18" spans="1:6">
      <c r="A18" s="15" t="s">
        <v>55</v>
      </c>
      <c r="B18" s="15" t="s">
        <v>59</v>
      </c>
      <c r="C18" s="16">
        <v>30000000</v>
      </c>
      <c r="D18" s="16">
        <v>21200</v>
      </c>
      <c r="E18" s="17">
        <v>10</v>
      </c>
      <c r="F18" s="16">
        <f t="shared" si="0"/>
        <v>212000</v>
      </c>
    </row>
    <row r="19" spans="1:6">
      <c r="A19" s="15" t="s">
        <v>55</v>
      </c>
      <c r="B19" s="15" t="s">
        <v>56</v>
      </c>
      <c r="C19" s="16">
        <v>40000000</v>
      </c>
      <c r="D19" s="16">
        <v>45600</v>
      </c>
      <c r="E19" s="17">
        <v>63</v>
      </c>
      <c r="F19" s="16">
        <f t="shared" si="0"/>
        <v>2872800</v>
      </c>
    </row>
    <row r="20" spans="1:6">
      <c r="A20" s="15" t="s">
        <v>53</v>
      </c>
      <c r="B20" s="15" t="s">
        <v>60</v>
      </c>
      <c r="C20" s="16">
        <v>10000000</v>
      </c>
      <c r="D20" s="16">
        <v>9870</v>
      </c>
      <c r="E20" s="17">
        <v>27</v>
      </c>
      <c r="F20" s="16">
        <f t="shared" si="0"/>
        <v>266490</v>
      </c>
    </row>
    <row r="21" spans="1:6">
      <c r="A21" s="15" t="s">
        <v>55</v>
      </c>
      <c r="B21" s="15" t="s">
        <v>61</v>
      </c>
      <c r="C21" s="16">
        <v>30000000</v>
      </c>
      <c r="D21" s="16">
        <v>89000</v>
      </c>
      <c r="E21" s="17">
        <v>27</v>
      </c>
      <c r="F21" s="16">
        <f t="shared" si="0"/>
        <v>2403000</v>
      </c>
    </row>
    <row r="22" spans="1:6">
      <c r="A22" s="15" t="s">
        <v>51</v>
      </c>
      <c r="B22" s="15" t="s">
        <v>56</v>
      </c>
      <c r="C22" s="16">
        <v>20000000</v>
      </c>
      <c r="D22" s="16">
        <v>24500</v>
      </c>
      <c r="E22" s="17">
        <v>35</v>
      </c>
      <c r="F22" s="16">
        <f t="shared" si="0"/>
        <v>857500</v>
      </c>
    </row>
    <row r="23" spans="1:6">
      <c r="A23" s="15" t="s">
        <v>57</v>
      </c>
      <c r="B23" s="15" t="s">
        <v>61</v>
      </c>
      <c r="C23" s="16">
        <v>50000000</v>
      </c>
      <c r="D23" s="16">
        <v>210000</v>
      </c>
      <c r="E23" s="17">
        <v>27</v>
      </c>
      <c r="F23" s="16">
        <f t="shared" si="0"/>
        <v>5670000</v>
      </c>
    </row>
    <row r="24" spans="1:6">
      <c r="A24" s="15" t="s">
        <v>51</v>
      </c>
      <c r="B24" s="15" t="s">
        <v>52</v>
      </c>
      <c r="C24" s="16">
        <v>100000000</v>
      </c>
      <c r="D24" s="16">
        <v>154000</v>
      </c>
      <c r="E24" s="17">
        <v>4</v>
      </c>
      <c r="F24" s="16">
        <f t="shared" si="0"/>
        <v>616000</v>
      </c>
    </row>
    <row r="25" spans="1:6">
      <c r="A25" s="15" t="s">
        <v>53</v>
      </c>
      <c r="B25" s="15" t="s">
        <v>61</v>
      </c>
      <c r="C25" s="16">
        <v>50000000</v>
      </c>
      <c r="D25" s="16">
        <v>140000</v>
      </c>
      <c r="E25" s="17">
        <v>35</v>
      </c>
      <c r="F25" s="16">
        <f t="shared" si="0"/>
        <v>4900000</v>
      </c>
    </row>
    <row r="26" spans="1:6">
      <c r="A26" s="15" t="s">
        <v>55</v>
      </c>
      <c r="B26" s="15" t="s">
        <v>59</v>
      </c>
      <c r="C26" s="16">
        <v>30000000</v>
      </c>
      <c r="D26" s="16">
        <v>16700</v>
      </c>
      <c r="E26" s="17">
        <v>2</v>
      </c>
      <c r="F26" s="16">
        <f t="shared" si="0"/>
        <v>33400</v>
      </c>
    </row>
    <row r="27" spans="1:6">
      <c r="A27" s="15" t="s">
        <v>55</v>
      </c>
      <c r="B27" s="15" t="s">
        <v>56</v>
      </c>
      <c r="C27" s="16">
        <v>20000000</v>
      </c>
      <c r="D27" s="16">
        <v>34500</v>
      </c>
      <c r="E27" s="17">
        <v>15</v>
      </c>
      <c r="F27" s="16">
        <f t="shared" si="0"/>
        <v>517500</v>
      </c>
    </row>
    <row r="28" spans="1:6">
      <c r="A28" s="15" t="s">
        <v>51</v>
      </c>
      <c r="B28" s="15" t="s">
        <v>56</v>
      </c>
      <c r="C28" s="16">
        <v>30000000</v>
      </c>
      <c r="D28" s="16">
        <v>38900</v>
      </c>
      <c r="E28" s="17">
        <v>5</v>
      </c>
      <c r="F28" s="16">
        <f t="shared" si="0"/>
        <v>194500</v>
      </c>
    </row>
    <row r="29" spans="1:6">
      <c r="A29" s="15" t="s">
        <v>51</v>
      </c>
      <c r="B29" s="15" t="s">
        <v>59</v>
      </c>
      <c r="C29" s="16">
        <v>30000000</v>
      </c>
      <c r="D29" s="16">
        <v>24500</v>
      </c>
      <c r="E29" s="17">
        <v>10</v>
      </c>
      <c r="F29" s="16">
        <f t="shared" si="0"/>
        <v>245000</v>
      </c>
    </row>
    <row r="30" spans="1:6">
      <c r="A30" s="15" t="s">
        <v>55</v>
      </c>
      <c r="B30" s="15" t="s">
        <v>54</v>
      </c>
      <c r="C30" s="16">
        <v>50000000</v>
      </c>
      <c r="D30" s="16">
        <v>134000</v>
      </c>
      <c r="E30" s="17">
        <v>35</v>
      </c>
      <c r="F30" s="16">
        <f t="shared" si="0"/>
        <v>4690000</v>
      </c>
    </row>
    <row r="31" spans="1:6">
      <c r="A31" s="15" t="s">
        <v>57</v>
      </c>
      <c r="B31" s="15" t="s">
        <v>54</v>
      </c>
      <c r="C31" s="16">
        <v>50000000</v>
      </c>
      <c r="D31" s="16">
        <v>134000</v>
      </c>
      <c r="E31" s="17">
        <v>63</v>
      </c>
      <c r="F31" s="16">
        <f t="shared" si="0"/>
        <v>8442000</v>
      </c>
    </row>
    <row r="32" spans="1:6">
      <c r="A32" s="15" t="s">
        <v>57</v>
      </c>
      <c r="B32" s="15" t="s">
        <v>61</v>
      </c>
      <c r="C32" s="16">
        <v>30000000</v>
      </c>
      <c r="D32" s="16">
        <v>98000</v>
      </c>
      <c r="E32" s="17">
        <v>35</v>
      </c>
      <c r="F32" s="16">
        <f t="shared" si="0"/>
        <v>3430000</v>
      </c>
    </row>
    <row r="33" spans="1:6">
      <c r="A33" s="15" t="s">
        <v>51</v>
      </c>
      <c r="B33" s="15" t="s">
        <v>58</v>
      </c>
      <c r="C33" s="16">
        <v>20000000</v>
      </c>
      <c r="D33" s="16">
        <v>43200</v>
      </c>
      <c r="E33" s="17">
        <v>10</v>
      </c>
      <c r="F33" s="16">
        <f t="shared" si="0"/>
        <v>432000</v>
      </c>
    </row>
    <row r="34" spans="1:6">
      <c r="A34" s="15" t="s">
        <v>55</v>
      </c>
      <c r="B34" s="15" t="s">
        <v>54</v>
      </c>
      <c r="C34" s="16">
        <v>50000000</v>
      </c>
      <c r="D34" s="16">
        <v>120000</v>
      </c>
      <c r="E34" s="17">
        <v>5</v>
      </c>
      <c r="F34" s="16">
        <f t="shared" si="0"/>
        <v>600000</v>
      </c>
    </row>
    <row r="35" spans="1:6">
      <c r="A35" s="15" t="s">
        <v>51</v>
      </c>
      <c r="B35" s="15" t="s">
        <v>58</v>
      </c>
      <c r="C35" s="16">
        <v>20000000</v>
      </c>
      <c r="D35" s="16">
        <v>21450</v>
      </c>
      <c r="E35" s="17">
        <v>10</v>
      </c>
      <c r="F35" s="16">
        <f t="shared" si="0"/>
        <v>214500</v>
      </c>
    </row>
    <row r="36" spans="1:6">
      <c r="A36" s="15" t="s">
        <v>53</v>
      </c>
      <c r="B36" s="15" t="s">
        <v>54</v>
      </c>
      <c r="C36" s="16">
        <v>50000000</v>
      </c>
      <c r="D36" s="16">
        <v>244000</v>
      </c>
      <c r="E36" s="17">
        <v>15</v>
      </c>
      <c r="F36" s="16">
        <f t="shared" si="0"/>
        <v>3660000</v>
      </c>
    </row>
    <row r="37" spans="1:6">
      <c r="A37" s="15" t="s">
        <v>55</v>
      </c>
      <c r="B37" s="15" t="s">
        <v>52</v>
      </c>
      <c r="C37" s="16">
        <v>10000000</v>
      </c>
      <c r="D37" s="16">
        <v>178000</v>
      </c>
      <c r="E37" s="17">
        <v>10</v>
      </c>
      <c r="F37" s="16">
        <f t="shared" si="0"/>
        <v>1780000</v>
      </c>
    </row>
    <row r="38" spans="1:6">
      <c r="A38" s="15" t="s">
        <v>53</v>
      </c>
      <c r="B38" s="15" t="s">
        <v>54</v>
      </c>
      <c r="C38" s="16">
        <v>40000000</v>
      </c>
      <c r="D38" s="16">
        <v>164000</v>
      </c>
      <c r="E38" s="17">
        <v>10</v>
      </c>
      <c r="F38" s="16">
        <f t="shared" si="0"/>
        <v>1640000</v>
      </c>
    </row>
    <row r="39" spans="1:6">
      <c r="A39" s="15" t="s">
        <v>57</v>
      </c>
      <c r="B39" s="15" t="s">
        <v>59</v>
      </c>
      <c r="C39" s="16">
        <v>30000000</v>
      </c>
      <c r="D39" s="16">
        <v>34700</v>
      </c>
      <c r="E39" s="17">
        <v>5</v>
      </c>
      <c r="F39" s="16">
        <f t="shared" si="0"/>
        <v>173500</v>
      </c>
    </row>
    <row r="40" spans="1:6">
      <c r="F40" s="34">
        <f>SUM(F4:F39)</f>
        <v>108237520</v>
      </c>
    </row>
  </sheetData>
  <mergeCells count="1">
    <mergeCell ref="A1:F1"/>
  </mergeCells>
  <phoneticPr fontId="1" type="noConversion"/>
  <pageMargins left="0.25" right="0.25" top="0.75" bottom="0.75" header="0.3" footer="0.3"/>
  <pageSetup paperSize="9" orientation="portrait" horizontalDpi="4294967293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5A63-B661-4406-A9C2-9C691F3DD8B8}">
  <dimension ref="A2:A10"/>
  <sheetViews>
    <sheetView workbookViewId="0">
      <selection activeCell="I13" sqref="I13"/>
    </sheetView>
  </sheetViews>
  <sheetFormatPr defaultRowHeight="17.399999999999999"/>
  <cols>
    <col min="1" max="1" width="2" customWidth="1"/>
  </cols>
  <sheetData>
    <row r="2" ht="19.2" customHeight="1"/>
    <row r="3" ht="19.2" customHeight="1"/>
    <row r="4" ht="19.2" customHeight="1"/>
    <row r="5" ht="19.2" customHeight="1"/>
    <row r="6" ht="19.2" customHeight="1"/>
    <row r="7" ht="19.2" customHeight="1"/>
    <row r="8" ht="19.2" customHeight="1"/>
    <row r="9" ht="19.2" customHeight="1"/>
    <row r="10" ht="19.2" customHeight="1"/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2094-9CB7-46FF-B8A3-7748E526ADBD}">
  <dimension ref="B1:O82"/>
  <sheetViews>
    <sheetView showGridLines="0" workbookViewId="0">
      <selection activeCell="Q8" sqref="Q8"/>
    </sheetView>
  </sheetViews>
  <sheetFormatPr defaultRowHeight="17.399999999999999"/>
  <cols>
    <col min="1" max="1" width="3.5" customWidth="1"/>
    <col min="2" max="2" width="8.796875" customWidth="1"/>
    <col min="3" max="3" width="8.19921875" style="1" customWidth="1"/>
    <col min="4" max="4" width="11.09765625" customWidth="1"/>
    <col min="5" max="5" width="18.3984375" customWidth="1"/>
    <col min="6" max="6" width="11.09765625" style="1" bestFit="1" customWidth="1"/>
    <col min="7" max="7" width="9.09765625" style="1" customWidth="1"/>
    <col min="8" max="8" width="11.09765625" bestFit="1" customWidth="1"/>
    <col min="9" max="9" width="12.5" style="1" customWidth="1"/>
    <col min="10" max="10" width="8.69921875" style="51" customWidth="1"/>
    <col min="11" max="11" width="8.69921875" style="52" customWidth="1"/>
    <col min="12" max="12" width="10.3984375" customWidth="1"/>
    <col min="13" max="13" width="2.3984375" customWidth="1"/>
    <col min="14" max="14" width="3.796875" style="57" customWidth="1"/>
  </cols>
  <sheetData>
    <row r="1" spans="2:15" ht="28.5" customHeight="1">
      <c r="C1" s="36" t="s">
        <v>62</v>
      </c>
      <c r="D1" s="36"/>
      <c r="E1" s="36"/>
      <c r="F1" s="36"/>
      <c r="G1" s="36"/>
      <c r="H1" s="36"/>
      <c r="I1" s="36"/>
      <c r="J1" s="36"/>
      <c r="K1" s="36"/>
      <c r="L1" s="37"/>
    </row>
    <row r="2" spans="2:15">
      <c r="I2" s="38" t="s">
        <v>63</v>
      </c>
      <c r="J2" s="39"/>
      <c r="K2" s="38" t="s">
        <v>64</v>
      </c>
      <c r="L2" s="40"/>
    </row>
    <row r="3" spans="2:15">
      <c r="I3" s="41" t="s">
        <v>65</v>
      </c>
      <c r="J3" s="39"/>
      <c r="K3" s="41" t="s">
        <v>66</v>
      </c>
      <c r="L3" s="40"/>
    </row>
    <row r="4" spans="2:15">
      <c r="J4" s="42"/>
      <c r="K4" s="43"/>
    </row>
    <row r="5" spans="2:15" ht="19.5" customHeight="1">
      <c r="B5" s="44" t="s">
        <v>303</v>
      </c>
      <c r="C5" s="44" t="s">
        <v>67</v>
      </c>
      <c r="D5" s="44" t="s">
        <v>68</v>
      </c>
      <c r="E5" s="44" t="s">
        <v>69</v>
      </c>
      <c r="F5" s="44" t="s">
        <v>70</v>
      </c>
      <c r="G5" s="44" t="s">
        <v>1</v>
      </c>
      <c r="H5" s="45" t="s">
        <v>71</v>
      </c>
      <c r="I5" s="45" t="s">
        <v>72</v>
      </c>
      <c r="J5" s="46" t="s">
        <v>73</v>
      </c>
      <c r="K5" s="44" t="s">
        <v>74</v>
      </c>
      <c r="L5" s="44" t="s">
        <v>75</v>
      </c>
    </row>
    <row r="6" spans="2:15">
      <c r="B6" s="2"/>
      <c r="C6" s="56" t="s">
        <v>76</v>
      </c>
      <c r="D6" s="2" t="s">
        <v>77</v>
      </c>
      <c r="E6" s="2" t="s">
        <v>78</v>
      </c>
      <c r="F6" s="4">
        <v>45021</v>
      </c>
      <c r="G6" s="28">
        <v>10</v>
      </c>
      <c r="H6" s="3">
        <v>876000</v>
      </c>
      <c r="I6" s="3">
        <f>G6*H6</f>
        <v>8760000</v>
      </c>
      <c r="J6" s="47">
        <v>5</v>
      </c>
      <c r="K6" s="28">
        <v>1</v>
      </c>
      <c r="L6" s="48">
        <f t="shared" ref="L6:L69" si="0">H6*(1-(K6*10%))</f>
        <v>788400</v>
      </c>
    </row>
    <row r="7" spans="2:15">
      <c r="B7" s="2"/>
      <c r="C7" s="56" t="s">
        <v>79</v>
      </c>
      <c r="D7" s="2" t="s">
        <v>77</v>
      </c>
      <c r="E7" s="2" t="s">
        <v>80</v>
      </c>
      <c r="F7" s="4">
        <v>43525</v>
      </c>
      <c r="G7" s="28">
        <v>10</v>
      </c>
      <c r="H7" s="3">
        <v>1234000</v>
      </c>
      <c r="I7" s="3">
        <f t="shared" ref="I7:I70" si="1">G7*H7</f>
        <v>12340000</v>
      </c>
      <c r="J7" s="47">
        <v>5</v>
      </c>
      <c r="K7" s="28">
        <v>5</v>
      </c>
      <c r="L7" s="48">
        <f t="shared" si="0"/>
        <v>617000</v>
      </c>
      <c r="N7" s="57" t="s">
        <v>285</v>
      </c>
      <c r="O7" t="s">
        <v>304</v>
      </c>
    </row>
    <row r="8" spans="2:15">
      <c r="B8" s="2"/>
      <c r="C8" s="56" t="s">
        <v>81</v>
      </c>
      <c r="D8" s="2" t="s">
        <v>77</v>
      </c>
      <c r="E8" s="2" t="s">
        <v>82</v>
      </c>
      <c r="F8" s="4">
        <v>44989</v>
      </c>
      <c r="G8" s="28">
        <v>5</v>
      </c>
      <c r="H8" s="3">
        <v>876000</v>
      </c>
      <c r="I8" s="3">
        <f t="shared" si="1"/>
        <v>4380000</v>
      </c>
      <c r="J8" s="47">
        <v>5</v>
      </c>
      <c r="K8" s="28">
        <v>1</v>
      </c>
      <c r="L8" s="48">
        <f t="shared" si="0"/>
        <v>788400</v>
      </c>
      <c r="O8" s="68" t="s">
        <v>315</v>
      </c>
    </row>
    <row r="9" spans="2:15">
      <c r="B9" s="2"/>
      <c r="C9" s="56" t="s">
        <v>83</v>
      </c>
      <c r="D9" s="2" t="s">
        <v>77</v>
      </c>
      <c r="E9" s="2" t="s">
        <v>84</v>
      </c>
      <c r="F9" s="4">
        <v>43832</v>
      </c>
      <c r="G9" s="28">
        <v>5</v>
      </c>
      <c r="H9" s="3">
        <v>567000</v>
      </c>
      <c r="I9" s="3">
        <f t="shared" si="1"/>
        <v>2835000</v>
      </c>
      <c r="J9" s="47">
        <v>5</v>
      </c>
      <c r="K9" s="28">
        <v>5</v>
      </c>
      <c r="L9" s="48">
        <f t="shared" si="0"/>
        <v>283500</v>
      </c>
      <c r="N9" s="57" t="s">
        <v>305</v>
      </c>
      <c r="O9" t="s">
        <v>306</v>
      </c>
    </row>
    <row r="10" spans="2:15">
      <c r="B10" s="2"/>
      <c r="C10" s="56" t="s">
        <v>85</v>
      </c>
      <c r="D10" s="2" t="s">
        <v>86</v>
      </c>
      <c r="E10" s="2" t="s">
        <v>87</v>
      </c>
      <c r="F10" s="4">
        <v>43258</v>
      </c>
      <c r="G10" s="28">
        <v>5</v>
      </c>
      <c r="H10" s="3">
        <v>3450000</v>
      </c>
      <c r="I10" s="3">
        <f t="shared" si="1"/>
        <v>17250000</v>
      </c>
      <c r="J10" s="47">
        <v>5</v>
      </c>
      <c r="K10" s="28">
        <v>6</v>
      </c>
      <c r="L10" s="48">
        <f t="shared" si="0"/>
        <v>1379999.9999999998</v>
      </c>
      <c r="O10" s="68" t="s">
        <v>307</v>
      </c>
    </row>
    <row r="11" spans="2:15">
      <c r="B11" s="2"/>
      <c r="C11" s="56" t="s">
        <v>88</v>
      </c>
      <c r="D11" s="2" t="s">
        <v>86</v>
      </c>
      <c r="E11" s="2" t="s">
        <v>89</v>
      </c>
      <c r="F11" s="4">
        <v>43589</v>
      </c>
      <c r="G11" s="28">
        <v>10</v>
      </c>
      <c r="H11" s="3">
        <v>432000</v>
      </c>
      <c r="I11" s="3">
        <f t="shared" si="1"/>
        <v>4320000</v>
      </c>
      <c r="J11" s="47">
        <v>5</v>
      </c>
      <c r="K11" s="28">
        <v>5</v>
      </c>
      <c r="L11" s="48">
        <f t="shared" si="0"/>
        <v>216000</v>
      </c>
      <c r="N11" s="57" t="s">
        <v>308</v>
      </c>
      <c r="O11" t="s">
        <v>309</v>
      </c>
    </row>
    <row r="12" spans="2:15">
      <c r="B12" s="2"/>
      <c r="C12" s="56" t="s">
        <v>90</v>
      </c>
      <c r="D12" s="2" t="s">
        <v>86</v>
      </c>
      <c r="E12" s="2" t="s">
        <v>91</v>
      </c>
      <c r="F12" s="4">
        <v>44986</v>
      </c>
      <c r="G12" s="28">
        <v>5</v>
      </c>
      <c r="H12" s="3">
        <v>2345000</v>
      </c>
      <c r="I12" s="3">
        <f t="shared" si="1"/>
        <v>11725000</v>
      </c>
      <c r="J12" s="47">
        <v>9</v>
      </c>
      <c r="K12" s="28">
        <v>1</v>
      </c>
      <c r="L12" s="48">
        <f t="shared" si="0"/>
        <v>2110500</v>
      </c>
      <c r="O12" s="69" t="s">
        <v>310</v>
      </c>
    </row>
    <row r="13" spans="2:15">
      <c r="B13" s="2"/>
      <c r="C13" s="56" t="s">
        <v>92</v>
      </c>
      <c r="D13" s="2" t="s">
        <v>86</v>
      </c>
      <c r="E13" s="2" t="s">
        <v>93</v>
      </c>
      <c r="F13" s="4">
        <v>43591</v>
      </c>
      <c r="G13" s="28">
        <v>2</v>
      </c>
      <c r="H13" s="3">
        <v>875000</v>
      </c>
      <c r="I13" s="3">
        <f t="shared" si="1"/>
        <v>1750000</v>
      </c>
      <c r="J13" s="47">
        <v>9</v>
      </c>
      <c r="K13" s="28">
        <v>5</v>
      </c>
      <c r="L13" s="48">
        <f t="shared" si="0"/>
        <v>437500</v>
      </c>
      <c r="O13" s="68" t="s">
        <v>311</v>
      </c>
    </row>
    <row r="14" spans="2:15">
      <c r="B14" s="2"/>
      <c r="C14" s="56" t="s">
        <v>94</v>
      </c>
      <c r="D14" s="2" t="s">
        <v>86</v>
      </c>
      <c r="E14" s="2" t="s">
        <v>95</v>
      </c>
      <c r="F14" s="4">
        <v>44107</v>
      </c>
      <c r="G14" s="28">
        <v>5</v>
      </c>
      <c r="H14" s="3">
        <v>3450000</v>
      </c>
      <c r="I14" s="3">
        <f t="shared" si="1"/>
        <v>17250000</v>
      </c>
      <c r="J14" s="47">
        <v>8</v>
      </c>
      <c r="K14" s="28">
        <v>4</v>
      </c>
      <c r="L14" s="48">
        <f t="shared" si="0"/>
        <v>2070000</v>
      </c>
    </row>
    <row r="15" spans="2:15">
      <c r="B15" s="2"/>
      <c r="C15" s="56" t="s">
        <v>96</v>
      </c>
      <c r="D15" s="2" t="s">
        <v>86</v>
      </c>
      <c r="E15" s="2" t="s">
        <v>97</v>
      </c>
      <c r="F15" s="4">
        <v>44291</v>
      </c>
      <c r="G15" s="28">
        <v>10</v>
      </c>
      <c r="H15" s="3">
        <v>2560000</v>
      </c>
      <c r="I15" s="3">
        <f t="shared" si="1"/>
        <v>25600000</v>
      </c>
      <c r="J15" s="47">
        <v>8</v>
      </c>
      <c r="K15" s="28">
        <v>3</v>
      </c>
      <c r="L15" s="48">
        <f t="shared" si="0"/>
        <v>1792000</v>
      </c>
      <c r="N15" s="55" t="s">
        <v>312</v>
      </c>
    </row>
    <row r="16" spans="2:15">
      <c r="B16" s="2"/>
      <c r="C16" s="56" t="s">
        <v>98</v>
      </c>
      <c r="D16" s="2" t="s">
        <v>86</v>
      </c>
      <c r="E16" s="2" t="s">
        <v>99</v>
      </c>
      <c r="F16" s="4">
        <v>42404</v>
      </c>
      <c r="G16" s="28">
        <v>10</v>
      </c>
      <c r="H16" s="3">
        <v>345000</v>
      </c>
      <c r="I16" s="3">
        <f t="shared" si="1"/>
        <v>3450000</v>
      </c>
      <c r="J16" s="47">
        <v>8</v>
      </c>
      <c r="K16" s="28">
        <v>8</v>
      </c>
      <c r="L16" s="48">
        <f t="shared" si="0"/>
        <v>68999.999999999985</v>
      </c>
      <c r="O16" s="68" t="s">
        <v>313</v>
      </c>
    </row>
    <row r="17" spans="2:15">
      <c r="B17" s="2"/>
      <c r="C17" s="56" t="s">
        <v>100</v>
      </c>
      <c r="D17" s="2" t="s">
        <v>101</v>
      </c>
      <c r="E17" s="2" t="s">
        <v>102</v>
      </c>
      <c r="F17" s="4">
        <v>43200</v>
      </c>
      <c r="G17" s="28">
        <v>20</v>
      </c>
      <c r="H17" s="3">
        <v>678000</v>
      </c>
      <c r="I17" s="3">
        <f t="shared" si="1"/>
        <v>13560000</v>
      </c>
      <c r="J17" s="47">
        <v>8</v>
      </c>
      <c r="K17" s="28">
        <v>6</v>
      </c>
      <c r="L17" s="48">
        <f t="shared" si="0"/>
        <v>271199.99999999994</v>
      </c>
      <c r="O17" s="70" t="s">
        <v>314</v>
      </c>
    </row>
    <row r="18" spans="2:15">
      <c r="B18" s="2"/>
      <c r="C18" s="56" t="s">
        <v>103</v>
      </c>
      <c r="D18" s="2" t="s">
        <v>101</v>
      </c>
      <c r="E18" s="2" t="s">
        <v>104</v>
      </c>
      <c r="F18" s="4">
        <v>43200</v>
      </c>
      <c r="G18" s="28">
        <v>20</v>
      </c>
      <c r="H18" s="3">
        <v>456000</v>
      </c>
      <c r="I18" s="3">
        <f t="shared" si="1"/>
        <v>9120000</v>
      </c>
      <c r="J18" s="47">
        <v>8</v>
      </c>
      <c r="K18" s="28">
        <v>6</v>
      </c>
      <c r="L18" s="48">
        <f t="shared" si="0"/>
        <v>182399.99999999997</v>
      </c>
    </row>
    <row r="19" spans="2:15">
      <c r="B19" s="2"/>
      <c r="C19" s="56" t="s">
        <v>105</v>
      </c>
      <c r="D19" s="2" t="s">
        <v>101</v>
      </c>
      <c r="E19" s="2" t="s">
        <v>106</v>
      </c>
      <c r="F19" s="4">
        <v>43931</v>
      </c>
      <c r="G19" s="28">
        <v>20</v>
      </c>
      <c r="H19" s="3">
        <v>367000</v>
      </c>
      <c r="I19" s="3">
        <f t="shared" si="1"/>
        <v>7340000</v>
      </c>
      <c r="J19" s="47">
        <v>8</v>
      </c>
      <c r="K19" s="28">
        <v>4</v>
      </c>
      <c r="L19" s="48">
        <f t="shared" si="0"/>
        <v>220200</v>
      </c>
      <c r="N19" s="55" t="s">
        <v>316</v>
      </c>
    </row>
    <row r="20" spans="2:15">
      <c r="B20" s="2"/>
      <c r="C20" s="56" t="s">
        <v>107</v>
      </c>
      <c r="D20" s="2" t="s">
        <v>101</v>
      </c>
      <c r="E20" s="2" t="s">
        <v>108</v>
      </c>
      <c r="F20" s="4">
        <v>44296</v>
      </c>
      <c r="G20" s="28">
        <v>10</v>
      </c>
      <c r="H20" s="3">
        <v>454000</v>
      </c>
      <c r="I20" s="3">
        <f t="shared" si="1"/>
        <v>4540000</v>
      </c>
      <c r="J20" s="47">
        <v>8</v>
      </c>
      <c r="K20" s="28">
        <v>3</v>
      </c>
      <c r="L20" s="48">
        <f t="shared" si="0"/>
        <v>317800</v>
      </c>
      <c r="N20" s="55" t="s">
        <v>317</v>
      </c>
    </row>
    <row r="21" spans="2:15">
      <c r="B21" s="2"/>
      <c r="C21" s="56" t="s">
        <v>109</v>
      </c>
      <c r="D21" s="2" t="s">
        <v>101</v>
      </c>
      <c r="E21" s="2" t="s">
        <v>110</v>
      </c>
      <c r="F21" s="4">
        <v>43241</v>
      </c>
      <c r="G21" s="28">
        <v>30</v>
      </c>
      <c r="H21" s="3">
        <v>2134000</v>
      </c>
      <c r="I21" s="3">
        <f t="shared" si="1"/>
        <v>64020000</v>
      </c>
      <c r="J21" s="47">
        <v>8</v>
      </c>
      <c r="K21" s="28">
        <v>6</v>
      </c>
      <c r="L21" s="48">
        <f t="shared" si="0"/>
        <v>853599.99999999977</v>
      </c>
      <c r="N21" s="55" t="s">
        <v>318</v>
      </c>
    </row>
    <row r="22" spans="2:15">
      <c r="B22" s="2"/>
      <c r="C22" s="56" t="s">
        <v>111</v>
      </c>
      <c r="D22" s="2" t="s">
        <v>101</v>
      </c>
      <c r="E22" s="2" t="s">
        <v>112</v>
      </c>
      <c r="F22" s="4">
        <v>43809</v>
      </c>
      <c r="G22" s="28">
        <v>30</v>
      </c>
      <c r="H22" s="3">
        <v>245000</v>
      </c>
      <c r="I22" s="3">
        <f t="shared" si="1"/>
        <v>7350000</v>
      </c>
      <c r="J22" s="47">
        <v>8</v>
      </c>
      <c r="K22" s="28">
        <v>5</v>
      </c>
      <c r="L22" s="48">
        <f t="shared" si="0"/>
        <v>122500</v>
      </c>
      <c r="N22" s="55"/>
    </row>
    <row r="23" spans="2:15">
      <c r="B23" s="2"/>
      <c r="C23" s="56" t="s">
        <v>113</v>
      </c>
      <c r="D23" s="2" t="s">
        <v>101</v>
      </c>
      <c r="E23" s="2" t="s">
        <v>114</v>
      </c>
      <c r="F23" s="4">
        <v>43229</v>
      </c>
      <c r="G23" s="28">
        <v>30</v>
      </c>
      <c r="H23" s="3">
        <v>154000</v>
      </c>
      <c r="I23" s="3">
        <f t="shared" si="1"/>
        <v>4620000</v>
      </c>
      <c r="J23" s="47">
        <v>8</v>
      </c>
      <c r="K23" s="28">
        <v>6</v>
      </c>
      <c r="L23" s="48">
        <f t="shared" si="0"/>
        <v>61599.999999999985</v>
      </c>
    </row>
    <row r="24" spans="2:15">
      <c r="B24" s="2"/>
      <c r="C24" s="56" t="s">
        <v>115</v>
      </c>
      <c r="D24" s="2" t="s">
        <v>101</v>
      </c>
      <c r="E24" s="2" t="s">
        <v>116</v>
      </c>
      <c r="F24" s="4">
        <v>44522</v>
      </c>
      <c r="G24" s="28">
        <v>10</v>
      </c>
      <c r="H24" s="3">
        <v>532000</v>
      </c>
      <c r="I24" s="3">
        <f t="shared" si="1"/>
        <v>5320000</v>
      </c>
      <c r="J24" s="47">
        <v>8</v>
      </c>
      <c r="K24" s="28">
        <v>3</v>
      </c>
      <c r="L24" s="48">
        <f t="shared" si="0"/>
        <v>372400</v>
      </c>
    </row>
    <row r="25" spans="2:15">
      <c r="B25" s="2"/>
      <c r="C25" s="56" t="s">
        <v>117</v>
      </c>
      <c r="D25" s="2" t="s">
        <v>101</v>
      </c>
      <c r="E25" s="2" t="s">
        <v>118</v>
      </c>
      <c r="F25" s="4">
        <v>44296</v>
      </c>
      <c r="G25" s="28">
        <v>10</v>
      </c>
      <c r="H25" s="3">
        <v>1540000</v>
      </c>
      <c r="I25" s="3">
        <f t="shared" si="1"/>
        <v>15400000</v>
      </c>
      <c r="J25" s="47">
        <v>8</v>
      </c>
      <c r="K25" s="28">
        <v>3</v>
      </c>
      <c r="L25" s="48">
        <f t="shared" si="0"/>
        <v>1078000</v>
      </c>
    </row>
    <row r="26" spans="2:15">
      <c r="B26" s="2"/>
      <c r="C26" s="56" t="s">
        <v>119</v>
      </c>
      <c r="D26" s="2" t="s">
        <v>120</v>
      </c>
      <c r="E26" s="2" t="s">
        <v>121</v>
      </c>
      <c r="F26" s="4">
        <v>43284</v>
      </c>
      <c r="G26" s="28">
        <v>10</v>
      </c>
      <c r="H26" s="3">
        <v>120000</v>
      </c>
      <c r="I26" s="3">
        <f t="shared" si="1"/>
        <v>1200000</v>
      </c>
      <c r="J26" s="47">
        <v>6</v>
      </c>
      <c r="K26" s="28">
        <v>6</v>
      </c>
      <c r="L26" s="48">
        <f t="shared" si="0"/>
        <v>47999.999999999993</v>
      </c>
    </row>
    <row r="27" spans="2:15">
      <c r="B27" s="2"/>
      <c r="C27" s="56" t="s">
        <v>122</v>
      </c>
      <c r="D27" s="2" t="s">
        <v>77</v>
      </c>
      <c r="E27" s="2" t="s">
        <v>123</v>
      </c>
      <c r="F27" s="4">
        <v>44929</v>
      </c>
      <c r="G27" s="28">
        <v>5</v>
      </c>
      <c r="H27" s="3">
        <v>456700</v>
      </c>
      <c r="I27" s="3">
        <f t="shared" si="1"/>
        <v>2283500</v>
      </c>
      <c r="J27" s="47">
        <v>5</v>
      </c>
      <c r="K27" s="28">
        <v>2</v>
      </c>
      <c r="L27" s="48">
        <f t="shared" si="0"/>
        <v>365360</v>
      </c>
    </row>
    <row r="28" spans="2:15">
      <c r="B28" s="2"/>
      <c r="C28" s="56" t="s">
        <v>124</v>
      </c>
      <c r="D28" s="2" t="s">
        <v>77</v>
      </c>
      <c r="E28" s="2" t="s">
        <v>125</v>
      </c>
      <c r="F28" s="4">
        <v>43683</v>
      </c>
      <c r="G28" s="28">
        <v>5</v>
      </c>
      <c r="H28" s="3">
        <v>234000</v>
      </c>
      <c r="I28" s="3">
        <f t="shared" si="1"/>
        <v>1170000</v>
      </c>
      <c r="J28" s="47">
        <v>5</v>
      </c>
      <c r="K28" s="28">
        <v>5</v>
      </c>
      <c r="L28" s="48">
        <f t="shared" si="0"/>
        <v>117000</v>
      </c>
    </row>
    <row r="29" spans="2:15">
      <c r="B29" s="2"/>
      <c r="C29" s="56" t="s">
        <v>126</v>
      </c>
      <c r="D29" s="2" t="s">
        <v>77</v>
      </c>
      <c r="E29" s="2" t="s">
        <v>127</v>
      </c>
      <c r="F29" s="4">
        <v>44989</v>
      </c>
      <c r="G29" s="28">
        <v>5</v>
      </c>
      <c r="H29" s="3">
        <v>1356000</v>
      </c>
      <c r="I29" s="3">
        <f t="shared" si="1"/>
        <v>6780000</v>
      </c>
      <c r="J29" s="47">
        <v>5</v>
      </c>
      <c r="K29" s="28">
        <v>1</v>
      </c>
      <c r="L29" s="48">
        <f t="shared" si="0"/>
        <v>1220400</v>
      </c>
    </row>
    <row r="30" spans="2:15">
      <c r="B30" s="2"/>
      <c r="C30" s="56" t="s">
        <v>128</v>
      </c>
      <c r="D30" s="2" t="s">
        <v>77</v>
      </c>
      <c r="E30" s="2" t="s">
        <v>129</v>
      </c>
      <c r="F30" s="4">
        <v>43161</v>
      </c>
      <c r="G30" s="28">
        <v>2</v>
      </c>
      <c r="H30" s="3">
        <v>987600</v>
      </c>
      <c r="I30" s="3">
        <f t="shared" si="1"/>
        <v>1975200</v>
      </c>
      <c r="J30" s="47">
        <v>11</v>
      </c>
      <c r="K30" s="28">
        <v>6</v>
      </c>
      <c r="L30" s="48">
        <f t="shared" si="0"/>
        <v>395039.99999999988</v>
      </c>
    </row>
    <row r="31" spans="2:15">
      <c r="B31" s="2"/>
      <c r="C31" s="56" t="s">
        <v>130</v>
      </c>
      <c r="D31" s="2" t="s">
        <v>77</v>
      </c>
      <c r="E31" s="2" t="s">
        <v>131</v>
      </c>
      <c r="F31" s="4">
        <v>43588</v>
      </c>
      <c r="G31" s="28">
        <v>4</v>
      </c>
      <c r="H31" s="3">
        <v>1234000</v>
      </c>
      <c r="I31" s="3">
        <f t="shared" si="1"/>
        <v>4936000</v>
      </c>
      <c r="J31" s="47">
        <v>5</v>
      </c>
      <c r="K31" s="28">
        <v>5</v>
      </c>
      <c r="L31" s="48">
        <f t="shared" si="0"/>
        <v>617000</v>
      </c>
    </row>
    <row r="32" spans="2:15">
      <c r="B32" s="2"/>
      <c r="C32" s="56" t="s">
        <v>132</v>
      </c>
      <c r="D32" s="2" t="s">
        <v>77</v>
      </c>
      <c r="E32" s="2" t="s">
        <v>133</v>
      </c>
      <c r="F32" s="4">
        <v>44275</v>
      </c>
      <c r="G32" s="28">
        <v>3</v>
      </c>
      <c r="H32" s="3">
        <v>2220800</v>
      </c>
      <c r="I32" s="3">
        <f t="shared" si="1"/>
        <v>6662400</v>
      </c>
      <c r="J32" s="47">
        <v>8</v>
      </c>
      <c r="K32" s="28">
        <v>3</v>
      </c>
      <c r="L32" s="48">
        <f t="shared" si="0"/>
        <v>1554560</v>
      </c>
    </row>
    <row r="33" spans="2:12">
      <c r="B33" s="2"/>
      <c r="C33" s="56" t="s">
        <v>134</v>
      </c>
      <c r="D33" s="2" t="s">
        <v>135</v>
      </c>
      <c r="E33" s="2" t="s">
        <v>136</v>
      </c>
      <c r="F33" s="4">
        <v>43222</v>
      </c>
      <c r="G33" s="28">
        <v>5</v>
      </c>
      <c r="H33" s="3">
        <v>3340000</v>
      </c>
      <c r="I33" s="3">
        <f t="shared" si="1"/>
        <v>16700000</v>
      </c>
      <c r="J33" s="47">
        <v>9</v>
      </c>
      <c r="K33" s="28">
        <v>6</v>
      </c>
      <c r="L33" s="48">
        <f t="shared" si="0"/>
        <v>1335999.9999999998</v>
      </c>
    </row>
    <row r="34" spans="2:12">
      <c r="B34" s="2"/>
      <c r="C34" s="56" t="s">
        <v>137</v>
      </c>
      <c r="D34" s="2" t="s">
        <v>135</v>
      </c>
      <c r="E34" s="2" t="s">
        <v>138</v>
      </c>
      <c r="F34" s="4">
        <v>43191</v>
      </c>
      <c r="G34" s="28">
        <v>5</v>
      </c>
      <c r="H34" s="3">
        <v>1120000</v>
      </c>
      <c r="I34" s="3">
        <f t="shared" si="1"/>
        <v>5600000</v>
      </c>
      <c r="J34" s="47">
        <v>6</v>
      </c>
      <c r="K34" s="28">
        <v>6</v>
      </c>
      <c r="L34" s="48">
        <f t="shared" si="0"/>
        <v>447999.99999999988</v>
      </c>
    </row>
    <row r="35" spans="2:12">
      <c r="B35" s="2"/>
      <c r="C35" s="56" t="s">
        <v>139</v>
      </c>
      <c r="D35" s="2" t="s">
        <v>135</v>
      </c>
      <c r="E35" s="2" t="s">
        <v>140</v>
      </c>
      <c r="F35" s="4">
        <v>42769</v>
      </c>
      <c r="G35" s="28">
        <v>5</v>
      </c>
      <c r="H35" s="3">
        <v>345000</v>
      </c>
      <c r="I35" s="3">
        <f t="shared" si="1"/>
        <v>1725000</v>
      </c>
      <c r="J35" s="47">
        <v>6</v>
      </c>
      <c r="K35" s="28">
        <v>8</v>
      </c>
      <c r="L35" s="48">
        <f t="shared" si="0"/>
        <v>68999.999999999985</v>
      </c>
    </row>
    <row r="36" spans="2:12">
      <c r="B36" s="2"/>
      <c r="C36" s="56" t="s">
        <v>141</v>
      </c>
      <c r="D36" s="2" t="s">
        <v>135</v>
      </c>
      <c r="E36" s="2" t="s">
        <v>142</v>
      </c>
      <c r="F36" s="4">
        <v>43168</v>
      </c>
      <c r="G36" s="28">
        <v>5</v>
      </c>
      <c r="H36" s="3">
        <v>894500</v>
      </c>
      <c r="I36" s="3">
        <f t="shared" si="1"/>
        <v>4472500</v>
      </c>
      <c r="J36" s="47">
        <v>6</v>
      </c>
      <c r="K36" s="28">
        <v>6</v>
      </c>
      <c r="L36" s="48">
        <f t="shared" si="0"/>
        <v>357799.99999999994</v>
      </c>
    </row>
    <row r="37" spans="2:12">
      <c r="B37" s="2"/>
      <c r="C37" s="56" t="s">
        <v>143</v>
      </c>
      <c r="D37" s="2" t="s">
        <v>77</v>
      </c>
      <c r="E37" s="2" t="s">
        <v>144</v>
      </c>
      <c r="F37" s="4">
        <v>43160</v>
      </c>
      <c r="G37" s="28">
        <v>4</v>
      </c>
      <c r="H37" s="3">
        <v>234000</v>
      </c>
      <c r="I37" s="3">
        <f t="shared" si="1"/>
        <v>936000</v>
      </c>
      <c r="J37" s="47">
        <v>5</v>
      </c>
      <c r="K37" s="28">
        <v>6</v>
      </c>
      <c r="L37" s="48">
        <f t="shared" si="0"/>
        <v>93599.999999999985</v>
      </c>
    </row>
    <row r="38" spans="2:12">
      <c r="B38" s="2"/>
      <c r="C38" s="56" t="s">
        <v>145</v>
      </c>
      <c r="D38" s="2" t="s">
        <v>101</v>
      </c>
      <c r="E38" s="2" t="s">
        <v>146</v>
      </c>
      <c r="F38" s="4">
        <v>42889</v>
      </c>
      <c r="G38" s="28">
        <v>30</v>
      </c>
      <c r="H38" s="3">
        <v>456000</v>
      </c>
      <c r="I38" s="3">
        <f t="shared" si="1"/>
        <v>13680000</v>
      </c>
      <c r="J38" s="47">
        <v>8</v>
      </c>
      <c r="K38" s="28">
        <v>7</v>
      </c>
      <c r="L38" s="48">
        <f t="shared" si="0"/>
        <v>136799.99999999997</v>
      </c>
    </row>
    <row r="39" spans="2:12">
      <c r="B39" s="2"/>
      <c r="C39" s="56" t="s">
        <v>147</v>
      </c>
      <c r="D39" s="2" t="s">
        <v>101</v>
      </c>
      <c r="E39" s="2" t="s">
        <v>148</v>
      </c>
      <c r="F39" s="4">
        <v>44257</v>
      </c>
      <c r="G39" s="28">
        <v>40</v>
      </c>
      <c r="H39" s="3">
        <v>201000</v>
      </c>
      <c r="I39" s="3">
        <f t="shared" si="1"/>
        <v>8040000</v>
      </c>
      <c r="J39" s="47">
        <v>8</v>
      </c>
      <c r="K39" s="28">
        <v>3</v>
      </c>
      <c r="L39" s="48">
        <f t="shared" si="0"/>
        <v>140700</v>
      </c>
    </row>
    <row r="40" spans="2:12">
      <c r="B40" s="2"/>
      <c r="C40" s="56" t="s">
        <v>149</v>
      </c>
      <c r="D40" s="2" t="s">
        <v>77</v>
      </c>
      <c r="E40" s="2" t="s">
        <v>150</v>
      </c>
      <c r="F40" s="4">
        <v>43588</v>
      </c>
      <c r="G40" s="28">
        <v>10</v>
      </c>
      <c r="H40" s="3">
        <v>1026000</v>
      </c>
      <c r="I40" s="3">
        <f t="shared" si="1"/>
        <v>10260000</v>
      </c>
      <c r="J40" s="47">
        <v>5</v>
      </c>
      <c r="K40" s="28">
        <v>5</v>
      </c>
      <c r="L40" s="48">
        <f t="shared" si="0"/>
        <v>513000</v>
      </c>
    </row>
    <row r="41" spans="2:12">
      <c r="B41" s="2"/>
      <c r="C41" s="56" t="s">
        <v>151</v>
      </c>
      <c r="D41" s="2" t="s">
        <v>77</v>
      </c>
      <c r="E41" s="2" t="s">
        <v>152</v>
      </c>
      <c r="F41" s="4">
        <v>43405</v>
      </c>
      <c r="G41" s="28">
        <v>10</v>
      </c>
      <c r="H41" s="3">
        <v>1621000</v>
      </c>
      <c r="I41" s="3">
        <f t="shared" si="1"/>
        <v>16210000</v>
      </c>
      <c r="J41" s="47">
        <v>5</v>
      </c>
      <c r="K41" s="28">
        <v>6</v>
      </c>
      <c r="L41" s="48">
        <f t="shared" si="0"/>
        <v>648399.99999999988</v>
      </c>
    </row>
    <row r="42" spans="2:12">
      <c r="B42" s="2"/>
      <c r="C42" s="56" t="s">
        <v>153</v>
      </c>
      <c r="D42" s="2" t="s">
        <v>77</v>
      </c>
      <c r="E42" s="2" t="s">
        <v>154</v>
      </c>
      <c r="F42" s="4">
        <v>45293</v>
      </c>
      <c r="G42" s="28">
        <v>3</v>
      </c>
      <c r="H42" s="3">
        <v>786000</v>
      </c>
      <c r="I42" s="3">
        <f t="shared" si="1"/>
        <v>2358000</v>
      </c>
      <c r="J42" s="47">
        <v>5</v>
      </c>
      <c r="K42" s="28">
        <v>1</v>
      </c>
      <c r="L42" s="48">
        <f t="shared" si="0"/>
        <v>707400</v>
      </c>
    </row>
    <row r="43" spans="2:12">
      <c r="B43" s="2"/>
      <c r="C43" s="56" t="s">
        <v>155</v>
      </c>
      <c r="D43" s="2" t="s">
        <v>77</v>
      </c>
      <c r="E43" s="2" t="s">
        <v>84</v>
      </c>
      <c r="F43" s="4">
        <v>42776</v>
      </c>
      <c r="G43" s="28">
        <v>3</v>
      </c>
      <c r="H43" s="3">
        <v>519000</v>
      </c>
      <c r="I43" s="3">
        <f t="shared" si="1"/>
        <v>1557000</v>
      </c>
      <c r="J43" s="47">
        <v>5</v>
      </c>
      <c r="K43" s="28">
        <v>7</v>
      </c>
      <c r="L43" s="48">
        <f t="shared" si="0"/>
        <v>155699.99999999997</v>
      </c>
    </row>
    <row r="44" spans="2:12">
      <c r="B44" s="2"/>
      <c r="C44" s="56" t="s">
        <v>156</v>
      </c>
      <c r="D44" s="2" t="s">
        <v>86</v>
      </c>
      <c r="E44" s="2" t="s">
        <v>87</v>
      </c>
      <c r="F44" s="4">
        <v>42844</v>
      </c>
      <c r="G44" s="28">
        <v>3</v>
      </c>
      <c r="H44" s="3">
        <v>4150000</v>
      </c>
      <c r="I44" s="3">
        <f t="shared" si="1"/>
        <v>12450000</v>
      </c>
      <c r="J44" s="47">
        <v>5</v>
      </c>
      <c r="K44" s="28">
        <v>7</v>
      </c>
      <c r="L44" s="48">
        <f t="shared" si="0"/>
        <v>1244999.9999999998</v>
      </c>
    </row>
    <row r="45" spans="2:12">
      <c r="B45" s="2"/>
      <c r="C45" s="56" t="s">
        <v>157</v>
      </c>
      <c r="D45" s="2" t="s">
        <v>86</v>
      </c>
      <c r="E45" s="2" t="s">
        <v>89</v>
      </c>
      <c r="F45" s="4">
        <v>44137</v>
      </c>
      <c r="G45" s="28">
        <v>2</v>
      </c>
      <c r="H45" s="3">
        <v>532000</v>
      </c>
      <c r="I45" s="3">
        <f t="shared" si="1"/>
        <v>1064000</v>
      </c>
      <c r="J45" s="47">
        <v>5</v>
      </c>
      <c r="K45" s="28">
        <v>4</v>
      </c>
      <c r="L45" s="48">
        <f t="shared" si="0"/>
        <v>319200</v>
      </c>
    </row>
    <row r="46" spans="2:12">
      <c r="B46" s="2"/>
      <c r="C46" s="56" t="s">
        <v>158</v>
      </c>
      <c r="D46" s="2" t="s">
        <v>86</v>
      </c>
      <c r="E46" s="2" t="s">
        <v>91</v>
      </c>
      <c r="F46" s="4">
        <v>43134</v>
      </c>
      <c r="G46" s="28">
        <v>5</v>
      </c>
      <c r="H46" s="3">
        <v>2035000</v>
      </c>
      <c r="I46" s="3">
        <f t="shared" si="1"/>
        <v>10175000</v>
      </c>
      <c r="J46" s="47">
        <v>9</v>
      </c>
      <c r="K46" s="28">
        <v>7</v>
      </c>
      <c r="L46" s="48">
        <f t="shared" si="0"/>
        <v>610499.99999999988</v>
      </c>
    </row>
    <row r="47" spans="2:12">
      <c r="B47" s="2"/>
      <c r="C47" s="56" t="s">
        <v>100</v>
      </c>
      <c r="D47" s="2" t="s">
        <v>101</v>
      </c>
      <c r="E47" s="2" t="s">
        <v>102</v>
      </c>
      <c r="F47" s="4">
        <v>44997</v>
      </c>
      <c r="G47" s="28">
        <v>6</v>
      </c>
      <c r="H47" s="3">
        <v>718000</v>
      </c>
      <c r="I47" s="3">
        <f t="shared" si="1"/>
        <v>4308000</v>
      </c>
      <c r="J47" s="47">
        <v>8</v>
      </c>
      <c r="K47" s="28">
        <v>1</v>
      </c>
      <c r="L47" s="48">
        <f t="shared" si="0"/>
        <v>646200</v>
      </c>
    </row>
    <row r="48" spans="2:12">
      <c r="B48" s="2"/>
      <c r="C48" s="56" t="s">
        <v>159</v>
      </c>
      <c r="D48" s="2" t="s">
        <v>101</v>
      </c>
      <c r="E48" s="2" t="s">
        <v>104</v>
      </c>
      <c r="F48" s="4">
        <v>43605</v>
      </c>
      <c r="G48" s="28">
        <v>6</v>
      </c>
      <c r="H48" s="3">
        <v>521000</v>
      </c>
      <c r="I48" s="3">
        <f t="shared" si="1"/>
        <v>3126000</v>
      </c>
      <c r="J48" s="47">
        <v>8</v>
      </c>
      <c r="K48" s="28">
        <v>5</v>
      </c>
      <c r="L48" s="48">
        <f t="shared" si="0"/>
        <v>260500</v>
      </c>
    </row>
    <row r="49" spans="2:12">
      <c r="B49" s="2"/>
      <c r="C49" s="56" t="s">
        <v>160</v>
      </c>
      <c r="D49" s="2" t="s">
        <v>101</v>
      </c>
      <c r="E49" s="2" t="s">
        <v>106</v>
      </c>
      <c r="F49" s="4">
        <v>43200</v>
      </c>
      <c r="G49" s="28">
        <v>6</v>
      </c>
      <c r="H49" s="3">
        <v>347100</v>
      </c>
      <c r="I49" s="3">
        <f t="shared" si="1"/>
        <v>2082600</v>
      </c>
      <c r="J49" s="47">
        <v>8</v>
      </c>
      <c r="K49" s="28">
        <v>6</v>
      </c>
      <c r="L49" s="48">
        <f t="shared" si="0"/>
        <v>138839.99999999997</v>
      </c>
    </row>
    <row r="50" spans="2:12">
      <c r="B50" s="2"/>
      <c r="C50" s="56" t="s">
        <v>161</v>
      </c>
      <c r="D50" s="2" t="s">
        <v>101</v>
      </c>
      <c r="E50" s="2" t="s">
        <v>108</v>
      </c>
      <c r="F50" s="4">
        <v>42835</v>
      </c>
      <c r="G50" s="28">
        <v>6</v>
      </c>
      <c r="H50" s="3">
        <v>594000</v>
      </c>
      <c r="I50" s="3">
        <f t="shared" si="1"/>
        <v>3564000</v>
      </c>
      <c r="J50" s="47">
        <v>8</v>
      </c>
      <c r="K50" s="28">
        <v>7</v>
      </c>
      <c r="L50" s="48">
        <f t="shared" si="0"/>
        <v>178199.99999999997</v>
      </c>
    </row>
    <row r="51" spans="2:12">
      <c r="B51" s="2"/>
      <c r="C51" s="56" t="s">
        <v>162</v>
      </c>
      <c r="D51" s="2" t="s">
        <v>101</v>
      </c>
      <c r="E51" s="2" t="s">
        <v>110</v>
      </c>
      <c r="F51" s="4">
        <v>43241</v>
      </c>
      <c r="G51" s="28">
        <v>4</v>
      </c>
      <c r="H51" s="3">
        <v>3204000</v>
      </c>
      <c r="I51" s="3">
        <f t="shared" si="1"/>
        <v>12816000</v>
      </c>
      <c r="J51" s="47">
        <v>8</v>
      </c>
      <c r="K51" s="28">
        <v>6</v>
      </c>
      <c r="L51" s="48">
        <f t="shared" si="0"/>
        <v>1281599.9999999998</v>
      </c>
    </row>
    <row r="52" spans="2:12">
      <c r="B52" s="2"/>
      <c r="C52" s="56" t="s">
        <v>163</v>
      </c>
      <c r="D52" s="2" t="s">
        <v>101</v>
      </c>
      <c r="E52" s="2" t="s">
        <v>112</v>
      </c>
      <c r="F52" s="4">
        <v>43809</v>
      </c>
      <c r="G52" s="28">
        <v>3</v>
      </c>
      <c r="H52" s="3">
        <v>387000</v>
      </c>
      <c r="I52" s="3">
        <f t="shared" si="1"/>
        <v>1161000</v>
      </c>
      <c r="J52" s="47">
        <v>8</v>
      </c>
      <c r="K52" s="28">
        <v>5</v>
      </c>
      <c r="L52" s="48">
        <f t="shared" si="0"/>
        <v>193500</v>
      </c>
    </row>
    <row r="53" spans="2:12">
      <c r="B53" s="2"/>
      <c r="C53" s="56" t="s">
        <v>164</v>
      </c>
      <c r="D53" s="2" t="s">
        <v>101</v>
      </c>
      <c r="E53" s="2" t="s">
        <v>114</v>
      </c>
      <c r="F53" s="4">
        <v>43971</v>
      </c>
      <c r="G53" s="28">
        <v>2</v>
      </c>
      <c r="H53" s="3">
        <v>211000</v>
      </c>
      <c r="I53" s="3">
        <f t="shared" si="1"/>
        <v>422000</v>
      </c>
      <c r="J53" s="47">
        <v>8</v>
      </c>
      <c r="K53" s="28">
        <v>4</v>
      </c>
      <c r="L53" s="48">
        <f t="shared" si="0"/>
        <v>126600</v>
      </c>
    </row>
    <row r="54" spans="2:12">
      <c r="B54" s="2"/>
      <c r="C54" s="56" t="s">
        <v>165</v>
      </c>
      <c r="D54" s="2" t="s">
        <v>101</v>
      </c>
      <c r="E54" s="2" t="s">
        <v>116</v>
      </c>
      <c r="F54" s="4">
        <v>43467</v>
      </c>
      <c r="G54" s="28">
        <v>1</v>
      </c>
      <c r="H54" s="3">
        <v>980000</v>
      </c>
      <c r="I54" s="3">
        <f t="shared" si="1"/>
        <v>980000</v>
      </c>
      <c r="J54" s="47">
        <v>8</v>
      </c>
      <c r="K54" s="28">
        <v>6</v>
      </c>
      <c r="L54" s="48">
        <f t="shared" si="0"/>
        <v>391999.99999999994</v>
      </c>
    </row>
    <row r="55" spans="2:12">
      <c r="B55" s="2"/>
      <c r="C55" s="56" t="s">
        <v>166</v>
      </c>
      <c r="D55" s="2" t="s">
        <v>101</v>
      </c>
      <c r="E55" s="2" t="s">
        <v>118</v>
      </c>
      <c r="F55" s="4">
        <v>43332</v>
      </c>
      <c r="G55" s="28">
        <v>1</v>
      </c>
      <c r="H55" s="3">
        <v>2790000</v>
      </c>
      <c r="I55" s="3">
        <f t="shared" si="1"/>
        <v>2790000</v>
      </c>
      <c r="J55" s="47">
        <v>8</v>
      </c>
      <c r="K55" s="28">
        <v>6</v>
      </c>
      <c r="L55" s="48">
        <f t="shared" si="0"/>
        <v>1115999.9999999998</v>
      </c>
    </row>
    <row r="56" spans="2:12">
      <c r="B56" s="2"/>
      <c r="C56" s="56" t="s">
        <v>167</v>
      </c>
      <c r="D56" s="2" t="s">
        <v>77</v>
      </c>
      <c r="E56" s="2" t="s">
        <v>144</v>
      </c>
      <c r="F56" s="4">
        <v>42814</v>
      </c>
      <c r="G56" s="28">
        <v>3</v>
      </c>
      <c r="H56" s="3">
        <v>584000</v>
      </c>
      <c r="I56" s="3">
        <f t="shared" si="1"/>
        <v>1752000</v>
      </c>
      <c r="J56" s="47">
        <v>5</v>
      </c>
      <c r="K56" s="28">
        <v>7</v>
      </c>
      <c r="L56" s="48">
        <f t="shared" si="0"/>
        <v>175199.99999999997</v>
      </c>
    </row>
    <row r="57" spans="2:12">
      <c r="B57" s="2"/>
      <c r="C57" s="56" t="s">
        <v>168</v>
      </c>
      <c r="D57" s="2" t="s">
        <v>77</v>
      </c>
      <c r="E57" s="2" t="s">
        <v>123</v>
      </c>
      <c r="F57" s="4">
        <v>44947</v>
      </c>
      <c r="G57" s="28">
        <v>6</v>
      </c>
      <c r="H57" s="3">
        <v>623000</v>
      </c>
      <c r="I57" s="3">
        <f t="shared" si="1"/>
        <v>3738000</v>
      </c>
      <c r="J57" s="47">
        <v>5</v>
      </c>
      <c r="K57" s="28">
        <v>2</v>
      </c>
      <c r="L57" s="48">
        <f t="shared" si="0"/>
        <v>498400</v>
      </c>
    </row>
    <row r="58" spans="2:12">
      <c r="B58" s="2"/>
      <c r="C58" s="56" t="s">
        <v>169</v>
      </c>
      <c r="D58" s="2" t="s">
        <v>77</v>
      </c>
      <c r="E58" s="2" t="s">
        <v>125</v>
      </c>
      <c r="F58" s="4">
        <v>44239</v>
      </c>
      <c r="G58" s="28">
        <v>6</v>
      </c>
      <c r="H58" s="3">
        <v>312000</v>
      </c>
      <c r="I58" s="3">
        <f t="shared" si="1"/>
        <v>1872000</v>
      </c>
      <c r="J58" s="47">
        <v>5</v>
      </c>
      <c r="K58" s="28">
        <v>3</v>
      </c>
      <c r="L58" s="48">
        <f t="shared" si="0"/>
        <v>218400</v>
      </c>
    </row>
    <row r="59" spans="2:12">
      <c r="B59" s="2"/>
      <c r="C59" s="56" t="s">
        <v>170</v>
      </c>
      <c r="D59" s="2" t="s">
        <v>77</v>
      </c>
      <c r="E59" s="2" t="s">
        <v>127</v>
      </c>
      <c r="F59" s="4">
        <v>42844</v>
      </c>
      <c r="G59" s="28">
        <v>2</v>
      </c>
      <c r="H59" s="3">
        <v>1488000</v>
      </c>
      <c r="I59" s="3">
        <f t="shared" si="1"/>
        <v>2976000</v>
      </c>
      <c r="J59" s="47">
        <v>5</v>
      </c>
      <c r="K59" s="28">
        <v>7</v>
      </c>
      <c r="L59" s="48">
        <f t="shared" si="0"/>
        <v>446399.99999999988</v>
      </c>
    </row>
    <row r="60" spans="2:12">
      <c r="B60" s="2"/>
      <c r="C60" s="56" t="s">
        <v>171</v>
      </c>
      <c r="D60" s="2" t="s">
        <v>77</v>
      </c>
      <c r="E60" s="2" t="s">
        <v>129</v>
      </c>
      <c r="F60" s="4">
        <v>43383</v>
      </c>
      <c r="G60" s="28">
        <v>1</v>
      </c>
      <c r="H60" s="3">
        <v>1155600</v>
      </c>
      <c r="I60" s="3">
        <f t="shared" si="1"/>
        <v>1155600</v>
      </c>
      <c r="J60" s="47">
        <v>11</v>
      </c>
      <c r="K60" s="28">
        <v>6</v>
      </c>
      <c r="L60" s="48">
        <f t="shared" si="0"/>
        <v>462239.99999999988</v>
      </c>
    </row>
    <row r="61" spans="2:12">
      <c r="B61" s="2"/>
      <c r="C61" s="56" t="s">
        <v>172</v>
      </c>
      <c r="D61" s="2" t="s">
        <v>77</v>
      </c>
      <c r="E61" s="2" t="s">
        <v>131</v>
      </c>
      <c r="F61" s="4">
        <v>43110</v>
      </c>
      <c r="G61" s="28">
        <v>5</v>
      </c>
      <c r="H61" s="3">
        <v>2362000</v>
      </c>
      <c r="I61" s="3">
        <f t="shared" si="1"/>
        <v>11810000</v>
      </c>
      <c r="J61" s="47">
        <v>5</v>
      </c>
      <c r="K61" s="28">
        <v>7</v>
      </c>
      <c r="L61" s="48">
        <f t="shared" si="0"/>
        <v>708599.99999999988</v>
      </c>
    </row>
    <row r="62" spans="2:12">
      <c r="B62" s="2"/>
      <c r="C62" s="56" t="s">
        <v>173</v>
      </c>
      <c r="D62" s="2" t="s">
        <v>77</v>
      </c>
      <c r="E62" s="2" t="s">
        <v>133</v>
      </c>
      <c r="F62" s="4">
        <v>43220</v>
      </c>
      <c r="G62" s="28">
        <v>3</v>
      </c>
      <c r="H62" s="3">
        <v>2562900</v>
      </c>
      <c r="I62" s="3">
        <f t="shared" si="1"/>
        <v>7688700</v>
      </c>
      <c r="J62" s="47">
        <v>8</v>
      </c>
      <c r="K62" s="28">
        <v>6</v>
      </c>
      <c r="L62" s="48">
        <f t="shared" si="0"/>
        <v>1025159.9999999998</v>
      </c>
    </row>
    <row r="63" spans="2:12">
      <c r="B63" s="2"/>
      <c r="C63" s="56" t="s">
        <v>174</v>
      </c>
      <c r="D63" s="2" t="s">
        <v>135</v>
      </c>
      <c r="E63" s="2" t="s">
        <v>136</v>
      </c>
      <c r="F63" s="4">
        <v>43174</v>
      </c>
      <c r="G63" s="28">
        <v>6</v>
      </c>
      <c r="H63" s="3">
        <v>2170000</v>
      </c>
      <c r="I63" s="3">
        <f t="shared" si="1"/>
        <v>13020000</v>
      </c>
      <c r="J63" s="47">
        <v>9</v>
      </c>
      <c r="K63" s="28">
        <v>6</v>
      </c>
      <c r="L63" s="48">
        <f t="shared" si="0"/>
        <v>867999.99999999977</v>
      </c>
    </row>
    <row r="64" spans="2:12">
      <c r="B64" s="2"/>
      <c r="C64" s="56" t="s">
        <v>175</v>
      </c>
      <c r="D64" s="2" t="s">
        <v>135</v>
      </c>
      <c r="E64" s="2" t="s">
        <v>138</v>
      </c>
      <c r="F64" s="4">
        <v>44596</v>
      </c>
      <c r="G64" s="28">
        <v>6</v>
      </c>
      <c r="H64" s="3">
        <v>1820000</v>
      </c>
      <c r="I64" s="3">
        <f t="shared" si="1"/>
        <v>10920000</v>
      </c>
      <c r="J64" s="47">
        <v>6</v>
      </c>
      <c r="K64" s="28">
        <v>2</v>
      </c>
      <c r="L64" s="48">
        <f t="shared" si="0"/>
        <v>1456000</v>
      </c>
    </row>
    <row r="65" spans="2:12">
      <c r="B65" s="2"/>
      <c r="C65" s="56" t="s">
        <v>176</v>
      </c>
      <c r="D65" s="2" t="s">
        <v>135</v>
      </c>
      <c r="E65" s="2" t="s">
        <v>140</v>
      </c>
      <c r="F65" s="4">
        <v>44960</v>
      </c>
      <c r="G65" s="28">
        <v>2</v>
      </c>
      <c r="H65" s="3">
        <v>1415000</v>
      </c>
      <c r="I65" s="3">
        <f t="shared" si="1"/>
        <v>2830000</v>
      </c>
      <c r="J65" s="47">
        <v>6</v>
      </c>
      <c r="K65" s="28">
        <v>2</v>
      </c>
      <c r="L65" s="48">
        <f t="shared" si="0"/>
        <v>1132000</v>
      </c>
    </row>
    <row r="66" spans="2:12">
      <c r="B66" s="2"/>
      <c r="C66" s="56" t="s">
        <v>177</v>
      </c>
      <c r="D66" s="2" t="s">
        <v>135</v>
      </c>
      <c r="E66" s="2" t="s">
        <v>142</v>
      </c>
      <c r="F66" s="4">
        <v>43468</v>
      </c>
      <c r="G66" s="28">
        <v>2</v>
      </c>
      <c r="H66" s="3">
        <v>913300</v>
      </c>
      <c r="I66" s="3">
        <f t="shared" si="1"/>
        <v>1826600</v>
      </c>
      <c r="J66" s="47">
        <v>6</v>
      </c>
      <c r="K66" s="28">
        <v>6</v>
      </c>
      <c r="L66" s="48">
        <f t="shared" si="0"/>
        <v>365319.99999999994</v>
      </c>
    </row>
    <row r="67" spans="2:12">
      <c r="B67" s="2"/>
      <c r="C67" s="56" t="s">
        <v>178</v>
      </c>
      <c r="D67" s="2" t="s">
        <v>77</v>
      </c>
      <c r="E67" s="2" t="s">
        <v>144</v>
      </c>
      <c r="F67" s="4">
        <v>42865</v>
      </c>
      <c r="G67" s="28">
        <v>2</v>
      </c>
      <c r="H67" s="3">
        <v>312000</v>
      </c>
      <c r="I67" s="3">
        <f t="shared" si="1"/>
        <v>624000</v>
      </c>
      <c r="J67" s="47">
        <v>5</v>
      </c>
      <c r="K67" s="28">
        <v>7</v>
      </c>
      <c r="L67" s="48">
        <f t="shared" si="0"/>
        <v>93599.999999999985</v>
      </c>
    </row>
    <row r="68" spans="2:12">
      <c r="B68" s="2"/>
      <c r="C68" s="56" t="s">
        <v>179</v>
      </c>
      <c r="D68" s="2" t="s">
        <v>77</v>
      </c>
      <c r="E68" s="2" t="s">
        <v>180</v>
      </c>
      <c r="F68" s="4">
        <v>42769</v>
      </c>
      <c r="G68" s="28">
        <v>5</v>
      </c>
      <c r="H68" s="3">
        <v>1310000</v>
      </c>
      <c r="I68" s="3">
        <f t="shared" si="1"/>
        <v>6550000</v>
      </c>
      <c r="J68" s="47">
        <v>5</v>
      </c>
      <c r="K68" s="28">
        <v>8</v>
      </c>
      <c r="L68" s="48">
        <f t="shared" si="0"/>
        <v>261999.99999999994</v>
      </c>
    </row>
    <row r="69" spans="2:12">
      <c r="B69" s="2"/>
      <c r="C69" s="56" t="s">
        <v>181</v>
      </c>
      <c r="D69" s="2" t="s">
        <v>77</v>
      </c>
      <c r="E69" s="2" t="s">
        <v>182</v>
      </c>
      <c r="F69" s="4">
        <v>45293</v>
      </c>
      <c r="G69" s="28">
        <v>2</v>
      </c>
      <c r="H69" s="3">
        <v>786000</v>
      </c>
      <c r="I69" s="3">
        <f t="shared" si="1"/>
        <v>1572000</v>
      </c>
      <c r="J69" s="47">
        <v>5</v>
      </c>
      <c r="K69" s="28">
        <v>1</v>
      </c>
      <c r="L69" s="48">
        <f t="shared" si="0"/>
        <v>707400</v>
      </c>
    </row>
    <row r="70" spans="2:12">
      <c r="B70" s="2"/>
      <c r="C70" s="56" t="s">
        <v>183</v>
      </c>
      <c r="D70" s="2" t="s">
        <v>77</v>
      </c>
      <c r="E70" s="2" t="s">
        <v>80</v>
      </c>
      <c r="F70" s="4">
        <v>43820</v>
      </c>
      <c r="G70" s="28">
        <v>4</v>
      </c>
      <c r="H70" s="3">
        <v>1530000</v>
      </c>
      <c r="I70" s="3">
        <f t="shared" si="1"/>
        <v>6120000</v>
      </c>
      <c r="J70" s="47">
        <v>5</v>
      </c>
      <c r="K70" s="28">
        <v>5</v>
      </c>
      <c r="L70" s="48">
        <f t="shared" ref="L70:L82" si="2">H70*(1-(K70*10%))</f>
        <v>765000</v>
      </c>
    </row>
    <row r="71" spans="2:12">
      <c r="B71" s="2"/>
      <c r="C71" s="56" t="s">
        <v>184</v>
      </c>
      <c r="D71" s="2" t="s">
        <v>77</v>
      </c>
      <c r="E71" s="2" t="s">
        <v>154</v>
      </c>
      <c r="F71" s="4">
        <v>43354</v>
      </c>
      <c r="G71" s="28">
        <v>2</v>
      </c>
      <c r="H71" s="3">
        <v>896000</v>
      </c>
      <c r="I71" s="3">
        <f t="shared" ref="I71:I82" si="3">G71*H71</f>
        <v>1792000</v>
      </c>
      <c r="J71" s="47">
        <v>5</v>
      </c>
      <c r="K71" s="28">
        <v>6</v>
      </c>
      <c r="L71" s="48">
        <f t="shared" si="2"/>
        <v>358399.99999999994</v>
      </c>
    </row>
    <row r="72" spans="2:12">
      <c r="B72" s="2"/>
      <c r="C72" s="56" t="s">
        <v>185</v>
      </c>
      <c r="D72" s="2" t="s">
        <v>77</v>
      </c>
      <c r="E72" s="2" t="s">
        <v>186</v>
      </c>
      <c r="F72" s="4">
        <v>45324</v>
      </c>
      <c r="G72" s="28">
        <v>6</v>
      </c>
      <c r="H72" s="3">
        <v>1144000</v>
      </c>
      <c r="I72" s="3">
        <f t="shared" si="3"/>
        <v>6864000</v>
      </c>
      <c r="J72" s="47">
        <v>5</v>
      </c>
      <c r="K72" s="28">
        <v>1</v>
      </c>
      <c r="L72" s="48">
        <f t="shared" si="2"/>
        <v>1029600</v>
      </c>
    </row>
    <row r="73" spans="2:12">
      <c r="B73" s="2"/>
      <c r="C73" s="56" t="s">
        <v>187</v>
      </c>
      <c r="D73" s="2" t="s">
        <v>77</v>
      </c>
      <c r="E73" s="2" t="s">
        <v>154</v>
      </c>
      <c r="F73" s="4">
        <v>43041</v>
      </c>
      <c r="G73" s="28">
        <v>4</v>
      </c>
      <c r="H73" s="3">
        <v>745000</v>
      </c>
      <c r="I73" s="3">
        <f t="shared" si="3"/>
        <v>2980000</v>
      </c>
      <c r="J73" s="47">
        <v>5</v>
      </c>
      <c r="K73" s="28">
        <v>7</v>
      </c>
      <c r="L73" s="48">
        <f t="shared" si="2"/>
        <v>223499.99999999994</v>
      </c>
    </row>
    <row r="74" spans="2:12">
      <c r="B74" s="2"/>
      <c r="C74" s="49" t="s">
        <v>181</v>
      </c>
      <c r="D74" s="2" t="s">
        <v>77</v>
      </c>
      <c r="E74" s="2" t="s">
        <v>182</v>
      </c>
      <c r="F74" s="4">
        <v>45303</v>
      </c>
      <c r="G74" s="28">
        <v>2</v>
      </c>
      <c r="H74" s="3">
        <v>726000</v>
      </c>
      <c r="I74" s="3">
        <f t="shared" si="3"/>
        <v>1452000</v>
      </c>
      <c r="J74" s="47">
        <v>5</v>
      </c>
      <c r="K74" s="28">
        <v>1</v>
      </c>
      <c r="L74" s="48">
        <f t="shared" si="2"/>
        <v>653400</v>
      </c>
    </row>
    <row r="75" spans="2:12">
      <c r="B75" s="2"/>
      <c r="C75" s="50" t="s">
        <v>183</v>
      </c>
      <c r="D75" s="2" t="s">
        <v>77</v>
      </c>
      <c r="E75" s="2" t="s">
        <v>188</v>
      </c>
      <c r="F75" s="4">
        <v>42898</v>
      </c>
      <c r="G75" s="28">
        <v>4</v>
      </c>
      <c r="H75" s="3">
        <v>892000</v>
      </c>
      <c r="I75" s="3">
        <f t="shared" si="3"/>
        <v>3568000</v>
      </c>
      <c r="J75" s="47">
        <v>5</v>
      </c>
      <c r="K75" s="28">
        <v>7</v>
      </c>
      <c r="L75" s="48">
        <f t="shared" si="2"/>
        <v>267599.99999999994</v>
      </c>
    </row>
    <row r="76" spans="2:12">
      <c r="B76" s="2"/>
      <c r="C76" s="50" t="s">
        <v>184</v>
      </c>
      <c r="D76" s="2" t="s">
        <v>77</v>
      </c>
      <c r="E76" s="2" t="s">
        <v>154</v>
      </c>
      <c r="F76" s="4">
        <v>43835</v>
      </c>
      <c r="G76" s="28">
        <v>2</v>
      </c>
      <c r="H76" s="3">
        <v>821000</v>
      </c>
      <c r="I76" s="3">
        <f t="shared" si="3"/>
        <v>1642000</v>
      </c>
      <c r="J76" s="47">
        <v>5</v>
      </c>
      <c r="K76" s="28">
        <v>5</v>
      </c>
      <c r="L76" s="48">
        <f t="shared" si="2"/>
        <v>410500</v>
      </c>
    </row>
    <row r="77" spans="2:12">
      <c r="B77" s="2"/>
      <c r="C77" s="50" t="s">
        <v>185</v>
      </c>
      <c r="D77" s="2" t="s">
        <v>77</v>
      </c>
      <c r="E77" s="2" t="s">
        <v>150</v>
      </c>
      <c r="F77" s="4">
        <v>43527</v>
      </c>
      <c r="G77" s="28">
        <v>6</v>
      </c>
      <c r="H77" s="3">
        <v>1321000</v>
      </c>
      <c r="I77" s="3">
        <f t="shared" si="3"/>
        <v>7926000</v>
      </c>
      <c r="J77" s="47">
        <v>5</v>
      </c>
      <c r="K77" s="28">
        <v>5</v>
      </c>
      <c r="L77" s="48">
        <f t="shared" si="2"/>
        <v>660500</v>
      </c>
    </row>
    <row r="78" spans="2:12">
      <c r="B78" s="2"/>
      <c r="C78" s="50" t="s">
        <v>187</v>
      </c>
      <c r="D78" s="2" t="s">
        <v>77</v>
      </c>
      <c r="E78" s="2" t="s">
        <v>182</v>
      </c>
      <c r="F78" s="4">
        <v>45183</v>
      </c>
      <c r="G78" s="28">
        <v>4</v>
      </c>
      <c r="H78" s="3">
        <v>720000</v>
      </c>
      <c r="I78" s="3">
        <f t="shared" si="3"/>
        <v>2880000</v>
      </c>
      <c r="J78" s="47">
        <v>5</v>
      </c>
      <c r="K78" s="28">
        <v>1</v>
      </c>
      <c r="L78" s="48">
        <f t="shared" si="2"/>
        <v>648000</v>
      </c>
    </row>
    <row r="79" spans="2:12">
      <c r="B79" s="2"/>
      <c r="C79" s="56" t="s">
        <v>189</v>
      </c>
      <c r="D79" s="2" t="s">
        <v>77</v>
      </c>
      <c r="E79" s="2" t="s">
        <v>123</v>
      </c>
      <c r="F79" s="4">
        <v>44143</v>
      </c>
      <c r="G79" s="28">
        <v>4</v>
      </c>
      <c r="H79" s="3">
        <v>587000</v>
      </c>
      <c r="I79" s="3">
        <f t="shared" si="3"/>
        <v>2348000</v>
      </c>
      <c r="J79" s="47">
        <v>5</v>
      </c>
      <c r="K79" s="28">
        <v>4</v>
      </c>
      <c r="L79" s="48">
        <f t="shared" si="2"/>
        <v>352200</v>
      </c>
    </row>
    <row r="80" spans="2:12">
      <c r="B80" s="2"/>
      <c r="C80" s="56" t="s">
        <v>190</v>
      </c>
      <c r="D80" s="2" t="s">
        <v>77</v>
      </c>
      <c r="E80" s="2" t="s">
        <v>125</v>
      </c>
      <c r="F80" s="4">
        <v>42777</v>
      </c>
      <c r="G80" s="28">
        <v>2</v>
      </c>
      <c r="H80" s="3">
        <v>592000</v>
      </c>
      <c r="I80" s="3">
        <f t="shared" si="3"/>
        <v>1184000</v>
      </c>
      <c r="J80" s="47">
        <v>5</v>
      </c>
      <c r="K80" s="28">
        <v>7</v>
      </c>
      <c r="L80" s="48">
        <f t="shared" si="2"/>
        <v>177599.99999999997</v>
      </c>
    </row>
    <row r="81" spans="2:12">
      <c r="B81" s="2"/>
      <c r="C81" s="56" t="s">
        <v>191</v>
      </c>
      <c r="D81" s="2" t="s">
        <v>77</v>
      </c>
      <c r="E81" s="2" t="s">
        <v>127</v>
      </c>
      <c r="F81" s="4">
        <v>44628</v>
      </c>
      <c r="G81" s="28">
        <v>5</v>
      </c>
      <c r="H81" s="3">
        <v>1989000</v>
      </c>
      <c r="I81" s="3">
        <f t="shared" si="3"/>
        <v>9945000</v>
      </c>
      <c r="J81" s="47">
        <v>5</v>
      </c>
      <c r="K81" s="28">
        <v>2</v>
      </c>
      <c r="L81" s="48">
        <f t="shared" si="2"/>
        <v>1591200</v>
      </c>
    </row>
    <row r="82" spans="2:12">
      <c r="B82" s="2"/>
      <c r="C82" s="56" t="s">
        <v>192</v>
      </c>
      <c r="D82" s="2" t="s">
        <v>77</v>
      </c>
      <c r="E82" s="2" t="s">
        <v>129</v>
      </c>
      <c r="F82" s="4">
        <v>44887</v>
      </c>
      <c r="G82" s="28">
        <v>2</v>
      </c>
      <c r="H82" s="3">
        <v>1080000</v>
      </c>
      <c r="I82" s="3">
        <f t="shared" si="3"/>
        <v>2160000</v>
      </c>
      <c r="J82" s="47">
        <v>11</v>
      </c>
      <c r="K82" s="28">
        <v>2</v>
      </c>
      <c r="L82" s="48">
        <f t="shared" si="2"/>
        <v>864000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A501-8FDF-4CBA-9D66-9F67C5562B85}">
  <dimension ref="B2:H23"/>
  <sheetViews>
    <sheetView workbookViewId="0">
      <selection activeCell="J15" sqref="J15"/>
    </sheetView>
  </sheetViews>
  <sheetFormatPr defaultRowHeight="17.399999999999999"/>
  <cols>
    <col min="1" max="1" width="3.3984375" customWidth="1"/>
    <col min="2" max="2" width="19.8984375" bestFit="1" customWidth="1"/>
    <col min="3" max="3" width="20.69921875" bestFit="1" customWidth="1"/>
    <col min="4" max="4" width="3.5" customWidth="1"/>
    <col min="5" max="6" width="19.8984375" bestFit="1" customWidth="1"/>
    <col min="7" max="7" width="4.19921875" customWidth="1"/>
  </cols>
  <sheetData>
    <row r="2" spans="2:8">
      <c r="B2" s="53" t="s">
        <v>215</v>
      </c>
      <c r="C2" s="53" t="s">
        <v>216</v>
      </c>
      <c r="E2" s="54" t="s">
        <v>217</v>
      </c>
      <c r="F2" s="54" t="s">
        <v>218</v>
      </c>
      <c r="H2" t="s">
        <v>214</v>
      </c>
    </row>
    <row r="3" spans="2:8">
      <c r="B3" s="2" t="s">
        <v>193</v>
      </c>
      <c r="C3" s="2" t="s">
        <v>193</v>
      </c>
      <c r="E3" s="28" t="s">
        <v>219</v>
      </c>
      <c r="F3" s="28" t="s">
        <v>219</v>
      </c>
      <c r="H3" t="s">
        <v>319</v>
      </c>
    </row>
    <row r="4" spans="2:8">
      <c r="B4" s="2" t="s">
        <v>194</v>
      </c>
      <c r="C4" s="2" t="s">
        <v>194</v>
      </c>
      <c r="E4" s="28" t="s">
        <v>220</v>
      </c>
      <c r="F4" s="28" t="s">
        <v>220</v>
      </c>
      <c r="H4" t="s">
        <v>320</v>
      </c>
    </row>
    <row r="5" spans="2:8">
      <c r="B5" s="2" t="s">
        <v>195</v>
      </c>
      <c r="C5" s="2" t="s">
        <v>195</v>
      </c>
      <c r="E5" s="28" t="s">
        <v>221</v>
      </c>
      <c r="F5" s="28" t="s">
        <v>221</v>
      </c>
    </row>
    <row r="6" spans="2:8">
      <c r="B6" s="2" t="s">
        <v>196</v>
      </c>
      <c r="C6" s="2" t="s">
        <v>196</v>
      </c>
      <c r="E6" s="28" t="s">
        <v>222</v>
      </c>
      <c r="F6" s="28" t="s">
        <v>222</v>
      </c>
      <c r="H6" t="s">
        <v>321</v>
      </c>
    </row>
    <row r="7" spans="2:8">
      <c r="B7" s="2" t="s">
        <v>198</v>
      </c>
      <c r="C7" s="2" t="s">
        <v>197</v>
      </c>
      <c r="E7" s="28" t="s">
        <v>240</v>
      </c>
      <c r="F7" s="28" t="s">
        <v>239</v>
      </c>
      <c r="H7" t="s">
        <v>323</v>
      </c>
    </row>
    <row r="8" spans="2:8">
      <c r="B8" s="2" t="s">
        <v>199</v>
      </c>
      <c r="C8" s="2" t="s">
        <v>198</v>
      </c>
      <c r="E8" s="28" t="s">
        <v>223</v>
      </c>
      <c r="F8" s="28" t="s">
        <v>240</v>
      </c>
      <c r="H8" t="s">
        <v>324</v>
      </c>
    </row>
    <row r="9" spans="2:8">
      <c r="B9" s="2" t="s">
        <v>200</v>
      </c>
      <c r="C9" s="2" t="s">
        <v>199</v>
      </c>
      <c r="E9" s="28" t="s">
        <v>224</v>
      </c>
      <c r="F9" s="28" t="s">
        <v>224</v>
      </c>
      <c r="H9" t="s">
        <v>322</v>
      </c>
    </row>
    <row r="10" spans="2:8">
      <c r="B10" s="2" t="s">
        <v>201</v>
      </c>
      <c r="C10" s="2" t="s">
        <v>200</v>
      </c>
      <c r="E10" s="28" t="s">
        <v>225</v>
      </c>
      <c r="F10" s="28" t="s">
        <v>225</v>
      </c>
    </row>
    <row r="11" spans="2:8">
      <c r="B11" s="2" t="s">
        <v>213</v>
      </c>
      <c r="C11" s="2" t="s">
        <v>201</v>
      </c>
      <c r="E11" s="28" t="s">
        <v>226</v>
      </c>
      <c r="F11" s="28" t="s">
        <v>226</v>
      </c>
    </row>
    <row r="12" spans="2:8">
      <c r="B12" s="2" t="s">
        <v>203</v>
      </c>
      <c r="C12" s="2" t="s">
        <v>213</v>
      </c>
      <c r="E12" s="28" t="s">
        <v>227</v>
      </c>
      <c r="F12" s="28" t="s">
        <v>227</v>
      </c>
    </row>
    <row r="13" spans="2:8">
      <c r="B13" s="2" t="s">
        <v>205</v>
      </c>
      <c r="C13" s="2" t="s">
        <v>202</v>
      </c>
      <c r="E13" s="28" t="s">
        <v>228</v>
      </c>
      <c r="F13" s="28" t="s">
        <v>228</v>
      </c>
    </row>
    <row r="14" spans="2:8">
      <c r="B14" s="2" t="s">
        <v>206</v>
      </c>
      <c r="C14" s="2" t="s">
        <v>203</v>
      </c>
      <c r="E14" s="28" t="s">
        <v>229</v>
      </c>
      <c r="F14" s="28" t="s">
        <v>241</v>
      </c>
    </row>
    <row r="15" spans="2:8">
      <c r="B15" s="2" t="s">
        <v>207</v>
      </c>
      <c r="C15" s="2" t="s">
        <v>204</v>
      </c>
      <c r="E15" s="28" t="s">
        <v>230</v>
      </c>
      <c r="F15" s="28" t="s">
        <v>230</v>
      </c>
    </row>
    <row r="16" spans="2:8">
      <c r="B16" s="2" t="s">
        <v>208</v>
      </c>
      <c r="C16" s="2" t="s">
        <v>205</v>
      </c>
      <c r="E16" s="28" t="s">
        <v>231</v>
      </c>
      <c r="F16" s="28" t="s">
        <v>242</v>
      </c>
    </row>
    <row r="17" spans="2:6">
      <c r="B17" s="2" t="s">
        <v>209</v>
      </c>
      <c r="C17" s="2" t="s">
        <v>212</v>
      </c>
      <c r="E17" s="28" t="s">
        <v>232</v>
      </c>
      <c r="F17" s="28" t="s">
        <v>243</v>
      </c>
    </row>
    <row r="18" spans="2:6">
      <c r="B18" s="2" t="s">
        <v>210</v>
      </c>
      <c r="C18" s="2" t="s">
        <v>206</v>
      </c>
      <c r="E18" s="28" t="s">
        <v>233</v>
      </c>
      <c r="F18" s="28" t="s">
        <v>244</v>
      </c>
    </row>
    <row r="19" spans="2:6">
      <c r="B19" s="2" t="s">
        <v>211</v>
      </c>
      <c r="C19" s="2" t="s">
        <v>207</v>
      </c>
      <c r="E19" s="28" t="s">
        <v>234</v>
      </c>
      <c r="F19" s="28" t="s">
        <v>234</v>
      </c>
    </row>
    <row r="20" spans="2:6">
      <c r="B20" s="2"/>
      <c r="C20" s="2" t="s">
        <v>208</v>
      </c>
      <c r="E20" s="28" t="s">
        <v>235</v>
      </c>
      <c r="F20" s="28" t="s">
        <v>235</v>
      </c>
    </row>
    <row r="21" spans="2:6">
      <c r="B21" s="2"/>
      <c r="C21" s="2" t="s">
        <v>209</v>
      </c>
      <c r="E21" s="28" t="s">
        <v>236</v>
      </c>
      <c r="F21" s="28" t="s">
        <v>236</v>
      </c>
    </row>
    <row r="22" spans="2:6">
      <c r="B22" s="2"/>
      <c r="C22" s="2" t="s">
        <v>210</v>
      </c>
      <c r="E22" s="28" t="s">
        <v>237</v>
      </c>
      <c r="F22" s="28" t="s">
        <v>237</v>
      </c>
    </row>
    <row r="23" spans="2:6">
      <c r="B23" s="2"/>
      <c r="C23" s="2" t="s">
        <v>211</v>
      </c>
      <c r="E23" s="28" t="s">
        <v>238</v>
      </c>
      <c r="F23" s="28" t="s">
        <v>238</v>
      </c>
    </row>
  </sheetData>
  <phoneticPr fontId="1" type="noConversion"/>
  <conditionalFormatting sqref="B3:B19">
    <cfRule type="duplicateValues" dxfId="1" priority="22"/>
  </conditionalFormatting>
  <conditionalFormatting sqref="C3:C23">
    <cfRule type="duplicateValues" dxfId="0" priority="25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E A A B Q S w M E F A A C A A g A V g y Z X C q v 6 S O m A A A A + A A A A B I A H A B D b 2 5 m a W c v U G F j a 2 F n Z S 5 4 b W w g o h g A K K A U A A A A A A A A A A A A A A A A A A A A A A A A A A A A h Y + x D o I w G I R f h X S n L S U k h v y U w V F J j C b G t c E K D d A a W i z v 5 u A j + Q p i F H V z u O H u v u H u f r 1 B P n Z t c J G 9 V U Z n K M I U B V K X 5 q h 0 l a H B n c I F y j l s R N m I S g Y T r G 0 6 2 m O G a u f O K S H e e + x j b P q K M E o j c i j W u 7 K W n U A f W P 2 H Q 6 W t E 7 q U i M P + N Y Y z H M W T E p o w T I H M M R R K f x E 2 L X 6 2 P y E s h 9 Y N v e S N C V d b I L M F 8 n 7 B H 1 B L A w Q U A A I A C A B W D J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g y Z X E v U z a 3 b A Q A A w g I A A B M A H A B G b 3 J t d W x h c y 9 T Z W N 0 a W 9 u M S 5 t I K I Y A C i g F A A A A A A A A A A A A A A A A A A A A A A A A A A A A H V S U W v T U B R + t t D / c M l e E g l h r q N u j j x o q + i L O N q 3 V U J M r z a Q 3 E h y K x t j 0 G E i p d s g z k k H p q V z k 6 n 4 E F e V C t 0 f y j 3 5 D 9 7 Y j k 3 q 7 s s 9 9 / u + e 8 5 3 D s f D B j U d g i q T + 9 Z K P p f P e Q 3 d x X U 0 J 8 w v F b T y P S 0 N 9 q B z k n Z G G v Q D + B U l w 4 G A V G R h m s 8 h f u B D y I Y j j p S 8 V 0 r Z M Z o 2 J l R 8 Y F p Y K T m E 8 o c n C u U 7 t Y Z X g / Y h V 0 P 3 G / j f o T d i g 0 9 J H L E 4 A n + c + n E N u m 8 h a G l w P G a n Y T L 0 4 e M u D C J x o T h f W F j S p m y h 2 H C l q Z S d t j N r f o y S n y F E R 9 A P 2 f F u 7 X r j C l 2 n g i S v l b F l 2 i b F r i r c E G R U c q y m T T z 1 t o z u E 8 O p m + S F u r y 4 L K P V p k N x h W 5 Y W L 0 M l c c O w U 8 l e d L + n A C d 3 8 n Z F x Z G K O 2 e s L 2 D b D p V / R k X P n E d m / 9 6 i P U 6 d j 1 x M i k Z r U 3 x u 5 Z V M X R L d z 2 V u s 2 r K d m w l Z y d Z y k h G q S H 7 y 9 T V l 2 d e M 8 d 1 5 5 4 r m 6 8 x J 7 4 H w / y 5 q Y A v T G f C O + P c h W q 6 x R v y Y j D r 7 f T / T a c H 7 B 3 0 Q V J 8 T q 9 Q r K v w Q z D d j 4 n c Y v D j w g t L i p Z 5 b 8 4 B 9 l R J B q 2 d B P 8 0 U X I 3 u x D 7 0 c W z p b o B 9 k O z S S a 7 t Y / + J a U z 5 n k 2 r G s / A F Q S w E C L Q A U A A I A C A B W D J l c K q / p I 6 Y A A A D 4 A A A A E g A A A A A A A A A A A A A A A A A A A A A A Q 2 9 u Z m l n L 1 B h Y 2 t h Z 2 U u e G 1 s U E s B A i 0 A F A A C A A g A V g y Z X A / K 6 a u k A A A A 6 Q A A A B M A A A A A A A A A A A A A A A A A 8 g A A A F t D b 2 5 0 Z W 5 0 X 1 R 5 c G V z X S 5 4 b W x Q S w E C L Q A U A A I A C A B W D J l c S 9 T N r d s B A A D C A g A A E w A A A A A A A A A A A A A A A A D j A Q A A R m 9 y b X V s Y X M v U 2 V j d G l v b j E u b V B L B Q Y A A A A A A w A D A M I A A A A L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D g A A A A A A A M k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g z X 0 R C X y V F R C U 4 N S U 4 R C V F Q y U 4 Q S V B N C V F R C U 4 Q S V C O F 8 l R U M l O U U l O D U l R U M l Q j Y l O U M l R U E l Q j M l Q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M j E 5 Z D Y y Y y 0 2 N T d k L T R k Y 2 M t O D M 2 Y i 1 h M j U 2 Z j B m N z Q x O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c D I 2 M O 2 F j e y K p O 2 K u O 2 M j O y d v C A o M i k i I C 8 + P E V u d H J 5 I F R 5 c G U 9 I l J l Y 2 9 2 Z X J 5 V G F y Z 2 V 0 Q 2 9 s d W 1 u I i B W Y W x 1 Z T 0 i b D I i I C 8 + P E V u d H J 5 I F R 5 c G U 9 I l J l Y 2 9 2 Z X J 5 V G F y Z 2 V 0 U m 9 3 I i B W Y W x 1 Z T 0 i b D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j R U M T Y 6 M z E 6 N T g u M j I 4 N z Q z O V o i I C 8 + P E V u d H J 5 I F R 5 c G U 9 I k Z p b G x D b 2 x 1 b W 5 U e X B l c y I g V m F s d W U 9 I n N D U V l H Q X d Z R E F 3 P T 0 i I C 8 + P E V u d H J 5 I F R 5 c G U 9 I k Z p b G x D b 2 x 1 b W 5 O Y W 1 l c y I g V m F s d W U 9 I n N b J n F 1 b 3 Q 7 7 J 2 8 7 J 6 Q J n F 1 b 3 Q 7 L C Z x d W 9 0 O + y D g e 2 S i O y 9 l O u T n C Z x d W 9 0 O y w m c X V v d D v s g 4 H t k o j r q o U m c X V v d D s s J n F 1 b 3 Q 7 6 4 u o 6 r C A J n F 1 b 3 Q 7 L C Z x d W 9 0 O + q w g O u h n C h j b S k q 7 I S 4 6 6 G c K G N t K S r r h p L s n b Q o Y 2 0 p J n F 1 b 3 Q 7 L C Z x d W 9 0 O + y e h e q z o C Z x d W 9 0 O y w m c X V v d D v s t p z q s 6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O D N f R E J f 7 Y W N 7 I q k 7 Y q 4 X + y e h e y 2 n O q z o C 9 B d X R v U m V t b 3 Z l Z E N v b H V t b n M x L n v s n b z s n p A s M H 0 m c X V v d D s s J n F 1 b 3 Q 7 U 2 V j d G l v b j E v M D g z X 0 R C X + 2 F j e y K p O 2 K u F / s n o X s t p z q s 6 A v Q X V 0 b 1 J l b W 9 2 Z W R D b 2 x 1 b W 5 z M S 5 7 7 I O B 7 Z K I 7 L 2 U 6 5 O c L D F 9 J n F 1 b 3 Q 7 L C Z x d W 9 0 O 1 N l Y 3 R p b 2 4 x L z A 4 M 1 9 E Q l / t h Y 3 s i q T t i r h f 7 J 6 F 7 L a c 6 r O g L 0 F 1 d G 9 S Z W 1 v d m V k Q 2 9 s d W 1 u c z E u e + y D g e 2 S i O u q h S w y f S Z x d W 9 0 O y w m c X V v d D t T Z W N 0 a W 9 u M S 8 w O D N f R E J f 7 Y W N 7 I q k 7 Y q 4 X + y e h e y 2 n O q z o C 9 B d X R v U m V t b 3 Z l Z E N v b H V t b n M x L n v r i 6 j q s I A s M 3 0 m c X V v d D s s J n F 1 b 3 Q 7 U 2 V j d G l v b j E v M D g z X 0 R C X + 2 F j e y K p O 2 K u F / s n o X s t p z q s 6 A v Q X V 0 b 1 J l b W 9 2 Z W R D b 2 x 1 b W 5 z M S 5 7 6 r C A 6 6 G c K G N t K S r s h L j r o Z w o Y 2 0 p K u u G k u y d t C h j b S k s N H 0 m c X V v d D s s J n F 1 b 3 Q 7 U 2 V j d G l v b j E v M D g z X 0 R C X + 2 F j e y K p O 2 K u F / s n o X s t p z q s 6 A v Q X V 0 b 1 J l b W 9 2 Z W R D b 2 x 1 b W 5 z M S 5 7 7 J 6 F 6 r O g L D V 9 J n F 1 b 3 Q 7 L C Z x d W 9 0 O 1 N l Y 3 R p b 2 4 x L z A 4 M 1 9 E Q l / t h Y 3 s i q T t i r h f 7 J 6 F 7 L a c 6 r O g L 0 F 1 d G 9 S Z W 1 v d m V k Q 2 9 s d W 1 u c z E u e + y 2 n O q z o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w O D N f R E J f 7 Y W N 7 I q k 7 Y q 4 X + y e h e y 2 n O q z o C 9 B d X R v U m V t b 3 Z l Z E N v b H V t b n M x L n v s n b z s n p A s M H 0 m c X V v d D s s J n F 1 b 3 Q 7 U 2 V j d G l v b j E v M D g z X 0 R C X + 2 F j e y K p O 2 K u F / s n o X s t p z q s 6 A v Q X V 0 b 1 J l b W 9 2 Z W R D b 2 x 1 b W 5 z M S 5 7 7 I O B 7 Z K I 7 L 2 U 6 5 O c L D F 9 J n F 1 b 3 Q 7 L C Z x d W 9 0 O 1 N l Y 3 R p b 2 4 x L z A 4 M 1 9 E Q l / t h Y 3 s i q T t i r h f 7 J 6 F 7 L a c 6 r O g L 0 F 1 d G 9 S Z W 1 v d m V k Q 2 9 s d W 1 u c z E u e + y D g e 2 S i O u q h S w y f S Z x d W 9 0 O y w m c X V v d D t T Z W N 0 a W 9 u M S 8 w O D N f R E J f 7 Y W N 7 I q k 7 Y q 4 X + y e h e y 2 n O q z o C 9 B d X R v U m V t b 3 Z l Z E N v b H V t b n M x L n v r i 6 j q s I A s M 3 0 m c X V v d D s s J n F 1 b 3 Q 7 U 2 V j d G l v b j E v M D g z X 0 R C X + 2 F j e y K p O 2 K u F / s n o X s t p z q s 6 A v Q X V 0 b 1 J l b W 9 2 Z W R D b 2 x 1 b W 5 z M S 5 7 6 r C A 6 6 G c K G N t K S r s h L j r o Z w o Y 2 0 p K u u G k u y d t C h j b S k s N H 0 m c X V v d D s s J n F 1 b 3 Q 7 U 2 V j d G l v b j E v M D g z X 0 R C X + 2 F j e y K p O 2 K u F / s n o X s t p z q s 6 A v Q X V 0 b 1 J l b W 9 2 Z W R D b 2 x 1 b W 5 z M S 5 7 7 J 6 F 6 r O g L D V 9 J n F 1 b 3 Q 7 L C Z x d W 9 0 O 1 N l Y 3 R p b 2 4 x L z A 4 M 1 9 E Q l / t h Y 3 s i q T t i r h f 7 J 6 F 7 L a c 6 r O g L 0 F 1 d G 9 S Z W 1 v d m V k Q 2 9 s d W 1 u c z E u e + y 2 n O q z o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D g z X 0 R C X y V F R C U 4 N S U 4 R C V F Q y U 4 Q S V B N C V F R C U 4 Q S V C O F 8 l R U M l O U U l O D U l R U M l Q j Y l O U M l R U E l Q j M l Q T A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g z X 0 R C X y V F R C U 4 N S U 4 R C V F Q y U 4 Q S V B N C V F R C U 4 Q S V C O F 8 l R U M l O U U l O D U l R U M l Q j Y l O U M l R U E l Q j M l Q T A v J U V D J T h B J U I 5 J U V B J U I y J U E 5 J U V C J T k w J T l D J T I w J U V E J T k 3 J U E 0 J U V C J T h E J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g z X 0 R C X y V F R C U 4 N S U 4 R C V F Q y U 4 Q S V B N C V F R C U 4 Q S V C O F 8 l R U M l O U U l O D U l R U M l Q j Y l O U M l R U E l Q j M l Q T A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t k m 4 R F T h 5 C h R p F D / g q Q K g A A A A A A g A A A A A A E G Y A A A A B A A A g A A A A 1 5 7 D / C b x l n 6 g p 2 t S Q J c I S y + U T z Y E 0 T f Z D H F + X J v + h H w A A A A A D o A A A A A C A A A g A A A A A R w z M k f U c E H G f Y W S o 0 8 A g C c N k N W S K D n g c U G M b + n l 4 g l Q A A A A J z u F a r 7 Q P k W m R u D B 9 N H e G x a p V f K r v X M t 6 a e 5 r u l W c V e j A a W I y e i Y m h S u P c D P s p G S y 8 U U X a W y q s 5 A K R 7 f e t s d G 9 g m n q s K 8 h p h n I g X 3 A J 0 H A N A A A A A E T V / Q L b h P k 6 A L q q w p j U e f N K e h f K U A W E g q 4 0 6 k 4 n E f J l z t O S I u S 1 + O h F I q Z 9 9 X A T r i n G Q B C S P f N R K i t + B u r Q R / g = = < / D a t a M a s h u p > 
</file>

<file path=customXml/itemProps1.xml><?xml version="1.0" encoding="utf-8"?>
<ds:datastoreItem xmlns:ds="http://schemas.openxmlformats.org/officeDocument/2006/customXml" ds:itemID="{CDBD33CC-475B-471C-9EC5-8905645FA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종합예제</vt:lpstr>
      <vt:lpstr>견적서</vt:lpstr>
      <vt:lpstr>품목관리</vt:lpstr>
      <vt:lpstr>주간일정표</vt:lpstr>
      <vt:lpstr>데이터호환</vt:lpstr>
      <vt:lpstr>부분합GPT</vt:lpstr>
      <vt:lpstr>부분합결과</vt:lpstr>
      <vt:lpstr>필터GPT</vt:lpstr>
      <vt:lpstr>중복값표시</vt:lpstr>
      <vt:lpstr>설문조사보고서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</dc:creator>
  <cp:lastModifiedBy>gram</cp:lastModifiedBy>
  <cp:lastPrinted>2026-06-16T14:11:05Z</cp:lastPrinted>
  <dcterms:created xsi:type="dcterms:W3CDTF">2026-04-19T00:47:00Z</dcterms:created>
  <dcterms:modified xsi:type="dcterms:W3CDTF">2026-06-18T23:45:34Z</dcterms:modified>
</cp:coreProperties>
</file>