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hs\수원여성인력개발센터\엑셀마스터_평일(260601_엑셀_36hr)\교육자료\"/>
    </mc:Choice>
  </mc:AlternateContent>
  <xr:revisionPtr revIDLastSave="0" documentId="13_ncr:1_{6668D536-D43B-4AC0-993D-62E004A75013}" xr6:coauthVersionLast="47" xr6:coauthVersionMax="47" xr10:uidLastSave="{00000000-0000-0000-0000-000000000000}"/>
  <bookViews>
    <workbookView xWindow="-108" yWindow="-108" windowWidth="23256" windowHeight="12456" tabRatio="949" firstSheet="4" activeTab="18" xr2:uid="{00000000-000D-0000-FFFF-FFFF00000000}"/>
  </bookViews>
  <sheets>
    <sheet name="복습" sheetId="11" r:id="rId1"/>
    <sheet name="1분기" sheetId="14" r:id="rId2"/>
    <sheet name="2분기" sheetId="15" r:id="rId3"/>
    <sheet name="상반기(P154)" sheetId="16" r:id="rId4"/>
    <sheet name="1월" sheetId="17" r:id="rId5"/>
    <sheet name="2월" sheetId="18" r:id="rId6"/>
    <sheet name="3월" sheetId="19" r:id="rId7"/>
    <sheet name="p269통합" sheetId="21" r:id="rId8"/>
    <sheet name="25-1월" sheetId="22" r:id="rId9"/>
    <sheet name="25-2월" sheetId="23" r:id="rId10"/>
    <sheet name="25-3월" sheetId="24" r:id="rId11"/>
    <sheet name="25-1분기" sheetId="25" r:id="rId12"/>
    <sheet name="p283부분합" sheetId="1" r:id="rId13"/>
    <sheet name="부분합요약" sheetId="2" r:id="rId14"/>
    <sheet name="부분합(혼)" sheetId="13" r:id="rId15"/>
    <sheet name="p280필터" sheetId="8" r:id="rId16"/>
    <sheet name="고급필터" sheetId="10" r:id="rId17"/>
    <sheet name="P267중복데이터" sheetId="12" r:id="rId18"/>
    <sheet name="복습2" sheetId="26" r:id="rId19"/>
    <sheet name="그림복사로 양식만들기" sheetId="27" r:id="rId20"/>
    <sheet name="결제란외" sheetId="28" r:id="rId21"/>
  </sheets>
  <definedNames>
    <definedName name="_xlnm._FilterDatabase" localSheetId="15" hidden="1">p280필터!$A$5:$J$82</definedName>
    <definedName name="_xlnm._FilterDatabase" localSheetId="16" hidden="1">고급필터!$A$5:$J$82</definedName>
    <definedName name="aaa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abc" hidden="1">{#N/A,#N/A,FALSE,"서비스별(1)";#N/A,#N/A,FALSE,"IDD대비";#N/A,#N/A,FALSE,"카드 ";#N/A,#N/A,FALSE,"기타";#N/A,#N/A,FALSE,"서비스별 (2)";#N/A,#N/A,FALSE,"시장포지션";#N/A,#N/A,FALSE,"HCD (2)";#N/A,#N/A,FALSE,"HCD";#N/A,#N/A,FALSE,"D-D";#N/A,#N/A,FALSE,"gvpn (2)";#N/A,#N/A,FALSE,"IFS";#N/A,#N/A,FALSE,"요금즉시";#N/A,#N/A,FALSE,"제3자";#N/A,#N/A,FALSE,"카드";#N/A,#N/A,FALSE,"카드(1)";#N/A,#N/A,FALSE,"패밀리"}</definedName>
    <definedName name="anscount" hidden="1">2</definedName>
    <definedName name="anscount2" hidden="1">1</definedName>
    <definedName name="Call_Bep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limcount" hidden="1">1</definedName>
    <definedName name="q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SAPBEXhrIndnt" hidden="1">"Wide"</definedName>
    <definedName name="SAPsysID" hidden="1">"708C5W7SBKP804JT78WJ0JNKI"</definedName>
    <definedName name="SAPwbID" hidden="1">"ARS"</definedName>
    <definedName name="sencount" hidden="1">1</definedName>
    <definedName name="wrn.95tr." hidden="1">{#N/A,#N/A,FALSE,"서비스별(1)";#N/A,#N/A,FALSE,"IDD대비";#N/A,#N/A,FALSE,"카드 ";#N/A,#N/A,FALSE,"기타";#N/A,#N/A,FALSE,"서비스별 (2)";#N/A,#N/A,FALSE,"시장포지션";#N/A,#N/A,FALSE,"HCD (2)";#N/A,#N/A,FALSE,"HCD";#N/A,#N/A,FALSE,"D-D";#N/A,#N/A,FALSE,"gvpn (2)";#N/A,#N/A,FALSE,"IFS";#N/A,#N/A,FALSE,"요금즉시";#N/A,#N/A,FALSE,"제3자";#N/A,#N/A,FALSE,"카드";#N/A,#N/A,FALSE,"카드(1)";#N/A,#N/A,FALSE,"패밀리"}</definedName>
    <definedName name="wrn.95종합보고서.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ㄹㅇㄴㅁ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류혜숙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ㅁㅁ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하나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현황종합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27" l="1"/>
  <c r="F27" i="27"/>
  <c r="H18" i="27"/>
  <c r="H27" i="27" s="1"/>
  <c r="H17" i="27"/>
  <c r="H16" i="27"/>
  <c r="H15" i="27"/>
  <c r="H14" i="27"/>
  <c r="G20" i="19" l="1"/>
  <c r="G5" i="19"/>
  <c r="G17" i="19"/>
  <c r="G9" i="19"/>
  <c r="G14" i="19"/>
  <c r="G19" i="19"/>
  <c r="G16" i="19"/>
  <c r="G10" i="19"/>
  <c r="G18" i="19"/>
  <c r="G21" i="19"/>
  <c r="G12" i="19"/>
  <c r="G6" i="19"/>
  <c r="G7" i="19"/>
  <c r="G13" i="19"/>
  <c r="G8" i="19"/>
  <c r="G11" i="19"/>
  <c r="G15" i="19"/>
  <c r="G5" i="18"/>
  <c r="G16" i="18"/>
  <c r="G14" i="18"/>
  <c r="G10" i="18"/>
  <c r="G9" i="18"/>
  <c r="G15" i="18"/>
  <c r="G11" i="18"/>
  <c r="G6" i="18"/>
  <c r="G7" i="18"/>
  <c r="G8" i="18"/>
  <c r="G12" i="18"/>
  <c r="G13" i="18"/>
  <c r="G10" i="17"/>
  <c r="G15" i="17"/>
  <c r="G16" i="17"/>
  <c r="G13" i="17"/>
  <c r="G12" i="17"/>
  <c r="G14" i="17"/>
  <c r="G9" i="17"/>
  <c r="G7" i="17"/>
  <c r="G17" i="17"/>
  <c r="G5" i="17"/>
  <c r="G6" i="17"/>
  <c r="G11" i="17"/>
  <c r="G8" i="17"/>
  <c r="D6" i="16"/>
  <c r="D13" i="16"/>
  <c r="D12" i="16"/>
  <c r="D11" i="16"/>
  <c r="D10" i="16"/>
  <c r="D9" i="16"/>
  <c r="D8" i="16"/>
  <c r="D7" i="16"/>
  <c r="D5" i="16"/>
  <c r="G12" i="15"/>
  <c r="F12" i="15"/>
  <c r="G11" i="15"/>
  <c r="F11" i="15"/>
  <c r="G10" i="15"/>
  <c r="F10" i="15"/>
  <c r="G9" i="15"/>
  <c r="F9" i="15"/>
  <c r="G8" i="15"/>
  <c r="F8" i="15"/>
  <c r="G7" i="15"/>
  <c r="F7" i="15"/>
  <c r="G6" i="15"/>
  <c r="F6" i="15"/>
  <c r="G5" i="15"/>
  <c r="F5" i="15"/>
  <c r="G4" i="15"/>
  <c r="F4" i="15"/>
  <c r="G12" i="14"/>
  <c r="F12" i="14"/>
  <c r="G11" i="14"/>
  <c r="F11" i="14"/>
  <c r="G10" i="14"/>
  <c r="F10" i="14"/>
  <c r="G9" i="14"/>
  <c r="F9" i="14"/>
  <c r="G8" i="14"/>
  <c r="F8" i="14"/>
  <c r="G7" i="14"/>
  <c r="F7" i="14"/>
  <c r="G6" i="14"/>
  <c r="F6" i="14"/>
  <c r="G5" i="14"/>
  <c r="F5" i="14"/>
  <c r="G4" i="14"/>
  <c r="F4" i="14"/>
  <c r="H31" i="13" l="1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J82" i="10" l="1"/>
  <c r="G82" i="10"/>
  <c r="J81" i="10"/>
  <c r="G81" i="10"/>
  <c r="J80" i="10"/>
  <c r="G80" i="10"/>
  <c r="J79" i="10"/>
  <c r="G79" i="10"/>
  <c r="J78" i="10"/>
  <c r="G78" i="10"/>
  <c r="J77" i="10"/>
  <c r="G77" i="10"/>
  <c r="J76" i="10"/>
  <c r="G76" i="10"/>
  <c r="J75" i="10"/>
  <c r="G75" i="10"/>
  <c r="J74" i="10"/>
  <c r="G74" i="10"/>
  <c r="J73" i="10"/>
  <c r="G73" i="10"/>
  <c r="J72" i="10"/>
  <c r="G72" i="10"/>
  <c r="J71" i="10"/>
  <c r="G71" i="10"/>
  <c r="J70" i="10"/>
  <c r="G70" i="10"/>
  <c r="J69" i="10"/>
  <c r="G69" i="10"/>
  <c r="J68" i="10"/>
  <c r="G68" i="10"/>
  <c r="J67" i="10"/>
  <c r="G67" i="10"/>
  <c r="J66" i="10"/>
  <c r="G66" i="10"/>
  <c r="J65" i="10"/>
  <c r="G65" i="10"/>
  <c r="J64" i="10"/>
  <c r="G64" i="10"/>
  <c r="J63" i="10"/>
  <c r="G63" i="10"/>
  <c r="J62" i="10"/>
  <c r="G62" i="10"/>
  <c r="J61" i="10"/>
  <c r="G61" i="10"/>
  <c r="J60" i="10"/>
  <c r="G60" i="10"/>
  <c r="J59" i="10"/>
  <c r="G59" i="10"/>
  <c r="J58" i="10"/>
  <c r="G58" i="10"/>
  <c r="J57" i="10"/>
  <c r="G57" i="10"/>
  <c r="J56" i="10"/>
  <c r="G56" i="10"/>
  <c r="J55" i="10"/>
  <c r="G55" i="10"/>
  <c r="J54" i="10"/>
  <c r="G54" i="10"/>
  <c r="J53" i="10"/>
  <c r="G53" i="10"/>
  <c r="J52" i="10"/>
  <c r="G52" i="10"/>
  <c r="J51" i="10"/>
  <c r="G51" i="10"/>
  <c r="J50" i="10"/>
  <c r="G50" i="10"/>
  <c r="J49" i="10"/>
  <c r="G49" i="10"/>
  <c r="J48" i="10"/>
  <c r="G48" i="10"/>
  <c r="J47" i="10"/>
  <c r="G47" i="10"/>
  <c r="J46" i="10"/>
  <c r="G46" i="10"/>
  <c r="J45" i="10"/>
  <c r="G45" i="10"/>
  <c r="J44" i="10"/>
  <c r="G44" i="10"/>
  <c r="J43" i="10"/>
  <c r="G43" i="10"/>
  <c r="J42" i="10"/>
  <c r="G42" i="10"/>
  <c r="J41" i="10"/>
  <c r="G41" i="10"/>
  <c r="J40" i="10"/>
  <c r="G40" i="10"/>
  <c r="J39" i="10"/>
  <c r="G39" i="10"/>
  <c r="J38" i="10"/>
  <c r="G38" i="10"/>
  <c r="J37" i="10"/>
  <c r="G37" i="10"/>
  <c r="J36" i="10"/>
  <c r="G36" i="10"/>
  <c r="J35" i="10"/>
  <c r="G35" i="10"/>
  <c r="J34" i="10"/>
  <c r="G34" i="10"/>
  <c r="J33" i="10"/>
  <c r="G33" i="10"/>
  <c r="J32" i="10"/>
  <c r="G32" i="10"/>
  <c r="J31" i="10"/>
  <c r="G31" i="10"/>
  <c r="J30" i="10"/>
  <c r="G30" i="10"/>
  <c r="J29" i="10"/>
  <c r="G29" i="10"/>
  <c r="J28" i="10"/>
  <c r="G28" i="10"/>
  <c r="J27" i="10"/>
  <c r="G27" i="10"/>
  <c r="J26" i="10"/>
  <c r="G26" i="10"/>
  <c r="J25" i="10"/>
  <c r="G25" i="10"/>
  <c r="J24" i="10"/>
  <c r="G24" i="10"/>
  <c r="J23" i="10"/>
  <c r="G23" i="10"/>
  <c r="J22" i="10"/>
  <c r="G22" i="10"/>
  <c r="J21" i="10"/>
  <c r="G21" i="10"/>
  <c r="J20" i="10"/>
  <c r="G20" i="10"/>
  <c r="J19" i="10"/>
  <c r="G19" i="10"/>
  <c r="J18" i="10"/>
  <c r="G18" i="10"/>
  <c r="J17" i="10"/>
  <c r="G17" i="10"/>
  <c r="J16" i="10"/>
  <c r="G16" i="10"/>
  <c r="J15" i="10"/>
  <c r="G15" i="10"/>
  <c r="J14" i="10"/>
  <c r="G14" i="10"/>
  <c r="J13" i="10"/>
  <c r="G13" i="10"/>
  <c r="J12" i="10"/>
  <c r="G12" i="10"/>
  <c r="J11" i="10"/>
  <c r="G11" i="10"/>
  <c r="J10" i="10"/>
  <c r="G10" i="10"/>
  <c r="J9" i="10"/>
  <c r="G9" i="10"/>
  <c r="J8" i="10"/>
  <c r="G8" i="10"/>
  <c r="J7" i="10"/>
  <c r="G7" i="10"/>
  <c r="J6" i="10"/>
  <c r="G6" i="10"/>
  <c r="J82" i="8"/>
  <c r="G82" i="8"/>
  <c r="J81" i="8"/>
  <c r="G81" i="8"/>
  <c r="J80" i="8"/>
  <c r="G80" i="8"/>
  <c r="J79" i="8"/>
  <c r="G79" i="8"/>
  <c r="J78" i="8"/>
  <c r="G78" i="8"/>
  <c r="J77" i="8"/>
  <c r="G77" i="8"/>
  <c r="J76" i="8"/>
  <c r="G76" i="8"/>
  <c r="J75" i="8"/>
  <c r="G75" i="8"/>
  <c r="J74" i="8"/>
  <c r="G74" i="8"/>
  <c r="J73" i="8"/>
  <c r="G73" i="8"/>
  <c r="J72" i="8"/>
  <c r="G72" i="8"/>
  <c r="J71" i="8"/>
  <c r="G71" i="8"/>
  <c r="J70" i="8"/>
  <c r="G70" i="8"/>
  <c r="J69" i="8"/>
  <c r="G69" i="8"/>
  <c r="J68" i="8"/>
  <c r="G68" i="8"/>
  <c r="J67" i="8"/>
  <c r="G67" i="8"/>
  <c r="J66" i="8"/>
  <c r="G66" i="8"/>
  <c r="J65" i="8"/>
  <c r="G65" i="8"/>
  <c r="J64" i="8"/>
  <c r="G64" i="8"/>
  <c r="J63" i="8"/>
  <c r="G63" i="8"/>
  <c r="J62" i="8"/>
  <c r="G62" i="8"/>
  <c r="J61" i="8"/>
  <c r="G61" i="8"/>
  <c r="J60" i="8"/>
  <c r="G60" i="8"/>
  <c r="J59" i="8"/>
  <c r="G59" i="8"/>
  <c r="J58" i="8"/>
  <c r="G58" i="8"/>
  <c r="J57" i="8"/>
  <c r="G57" i="8"/>
  <c r="J56" i="8"/>
  <c r="G56" i="8"/>
  <c r="J55" i="8"/>
  <c r="G55" i="8"/>
  <c r="J54" i="8"/>
  <c r="G54" i="8"/>
  <c r="J53" i="8"/>
  <c r="G53" i="8"/>
  <c r="J52" i="8"/>
  <c r="G52" i="8"/>
  <c r="J51" i="8"/>
  <c r="G51" i="8"/>
  <c r="J50" i="8"/>
  <c r="G50" i="8"/>
  <c r="J49" i="8"/>
  <c r="G49" i="8"/>
  <c r="J48" i="8"/>
  <c r="G48" i="8"/>
  <c r="J47" i="8"/>
  <c r="G47" i="8"/>
  <c r="J46" i="8"/>
  <c r="G46" i="8"/>
  <c r="J45" i="8"/>
  <c r="G45" i="8"/>
  <c r="J44" i="8"/>
  <c r="G44" i="8"/>
  <c r="J43" i="8"/>
  <c r="G43" i="8"/>
  <c r="J42" i="8"/>
  <c r="G42" i="8"/>
  <c r="J41" i="8"/>
  <c r="G41" i="8"/>
  <c r="J40" i="8"/>
  <c r="G40" i="8"/>
  <c r="J39" i="8"/>
  <c r="G39" i="8"/>
  <c r="J38" i="8"/>
  <c r="G38" i="8"/>
  <c r="J37" i="8"/>
  <c r="G37" i="8"/>
  <c r="J36" i="8"/>
  <c r="G36" i="8"/>
  <c r="J35" i="8"/>
  <c r="G35" i="8"/>
  <c r="J34" i="8"/>
  <c r="G34" i="8"/>
  <c r="J33" i="8"/>
  <c r="G33" i="8"/>
  <c r="J32" i="8"/>
  <c r="G32" i="8"/>
  <c r="J31" i="8"/>
  <c r="G31" i="8"/>
  <c r="J30" i="8"/>
  <c r="G30" i="8"/>
  <c r="J29" i="8"/>
  <c r="G29" i="8"/>
  <c r="J28" i="8"/>
  <c r="G28" i="8"/>
  <c r="J27" i="8"/>
  <c r="G27" i="8"/>
  <c r="J26" i="8"/>
  <c r="G26" i="8"/>
  <c r="J25" i="8"/>
  <c r="G25" i="8"/>
  <c r="J24" i="8"/>
  <c r="G24" i="8"/>
  <c r="J23" i="8"/>
  <c r="G23" i="8"/>
  <c r="J22" i="8"/>
  <c r="G22" i="8"/>
  <c r="J21" i="8"/>
  <c r="G21" i="8"/>
  <c r="J20" i="8"/>
  <c r="G20" i="8"/>
  <c r="J19" i="8"/>
  <c r="G19" i="8"/>
  <c r="J18" i="8"/>
  <c r="G18" i="8"/>
  <c r="J17" i="8"/>
  <c r="G17" i="8"/>
  <c r="J16" i="8"/>
  <c r="G16" i="8"/>
  <c r="J15" i="8"/>
  <c r="G15" i="8"/>
  <c r="J14" i="8"/>
  <c r="G14" i="8"/>
  <c r="J13" i="8"/>
  <c r="G13" i="8"/>
  <c r="J12" i="8"/>
  <c r="G12" i="8"/>
  <c r="J11" i="8"/>
  <c r="G11" i="8"/>
  <c r="J10" i="8"/>
  <c r="G10" i="8"/>
  <c r="J9" i="8"/>
  <c r="G9" i="8"/>
  <c r="J8" i="8"/>
  <c r="G8" i="8"/>
  <c r="J7" i="8"/>
  <c r="G7" i="8"/>
  <c r="J6" i="8"/>
  <c r="G6" i="8"/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<sst xmlns="http://schemas.openxmlformats.org/spreadsheetml/2006/main" count="1277" uniqueCount="557">
  <si>
    <t>보험상품 가입 고객 정보</t>
    <phoneticPr fontId="4" type="noConversion"/>
  </si>
  <si>
    <t>지점</t>
    <phoneticPr fontId="4" type="noConversion"/>
  </si>
  <si>
    <t>보험상품</t>
    <phoneticPr fontId="4" type="noConversion"/>
  </si>
  <si>
    <t>가입금액</t>
    <phoneticPr fontId="4" type="noConversion"/>
  </si>
  <si>
    <t>보험료(월)</t>
    <phoneticPr fontId="4" type="noConversion"/>
  </si>
  <si>
    <t>납입횟수</t>
    <phoneticPr fontId="4" type="noConversion"/>
  </si>
  <si>
    <t>납입액</t>
    <phoneticPr fontId="4" type="noConversion"/>
  </si>
  <si>
    <t>강동점</t>
    <phoneticPr fontId="4" type="noConversion"/>
  </si>
  <si>
    <t>연금보험</t>
    <phoneticPr fontId="4" type="noConversion"/>
  </si>
  <si>
    <t>▶</t>
    <phoneticPr fontId="3" type="noConversion"/>
  </si>
  <si>
    <t>강서점</t>
    <phoneticPr fontId="4" type="noConversion"/>
  </si>
  <si>
    <t>종신보험</t>
    <phoneticPr fontId="4" type="noConversion"/>
  </si>
  <si>
    <t>강남점</t>
    <phoneticPr fontId="4" type="noConversion"/>
  </si>
  <si>
    <t>무배당암보험</t>
    <phoneticPr fontId="4" type="noConversion"/>
  </si>
  <si>
    <t>강북점</t>
    <phoneticPr fontId="4" type="noConversion"/>
  </si>
  <si>
    <t>여성건강보험</t>
    <phoneticPr fontId="4" type="noConversion"/>
  </si>
  <si>
    <t>연금보험</t>
    <phoneticPr fontId="4" type="noConversion"/>
  </si>
  <si>
    <t>의료실비보험</t>
    <phoneticPr fontId="4" type="noConversion"/>
  </si>
  <si>
    <t>무배당암보험</t>
    <phoneticPr fontId="4" type="noConversion"/>
  </si>
  <si>
    <t>생명보험</t>
    <phoneticPr fontId="4" type="noConversion"/>
  </si>
  <si>
    <t>변액연금보험</t>
    <phoneticPr fontId="4" type="noConversion"/>
  </si>
  <si>
    <t>강서점</t>
    <phoneticPr fontId="4" type="noConversion"/>
  </si>
  <si>
    <t>비품 리스트 현황</t>
    <phoneticPr fontId="3" type="noConversion"/>
  </si>
  <si>
    <t>전체수량합계</t>
    <phoneticPr fontId="3" type="noConversion"/>
  </si>
  <si>
    <t>전체건수</t>
    <phoneticPr fontId="3" type="noConversion"/>
  </si>
  <si>
    <t>검색수량합계</t>
    <phoneticPr fontId="3" type="noConversion"/>
  </si>
  <si>
    <t>검색건수</t>
    <phoneticPr fontId="3" type="noConversion"/>
  </si>
  <si>
    <t>비품코드</t>
    <phoneticPr fontId="3" type="noConversion"/>
  </si>
  <si>
    <t>분류</t>
    <phoneticPr fontId="3" type="noConversion"/>
  </si>
  <si>
    <t>비품명</t>
    <phoneticPr fontId="3" type="noConversion"/>
  </si>
  <si>
    <t>구매일자</t>
    <phoneticPr fontId="3" type="noConversion"/>
  </si>
  <si>
    <t>수량</t>
    <phoneticPr fontId="3" type="noConversion"/>
  </si>
  <si>
    <t>취득가액</t>
    <phoneticPr fontId="3" type="noConversion"/>
  </si>
  <si>
    <t>취득총액</t>
    <phoneticPr fontId="3" type="noConversion"/>
  </si>
  <si>
    <t>내용연수</t>
    <phoneticPr fontId="3" type="noConversion"/>
  </si>
  <si>
    <t>사용연수</t>
    <phoneticPr fontId="3" type="noConversion"/>
  </si>
  <si>
    <t>잔존가액</t>
    <phoneticPr fontId="3" type="noConversion"/>
  </si>
  <si>
    <t>E00001</t>
    <phoneticPr fontId="3" type="noConversion"/>
  </si>
  <si>
    <t>사무기기</t>
    <phoneticPr fontId="3" type="noConversion"/>
  </si>
  <si>
    <t>데스크탑</t>
    <phoneticPr fontId="3" type="noConversion"/>
  </si>
  <si>
    <t>E00002</t>
    <phoneticPr fontId="3" type="noConversion"/>
  </si>
  <si>
    <t>사무기기</t>
    <phoneticPr fontId="3" type="noConversion"/>
  </si>
  <si>
    <t>노트북 13</t>
    <phoneticPr fontId="3" type="noConversion"/>
  </si>
  <si>
    <t>E00003</t>
    <phoneticPr fontId="3" type="noConversion"/>
  </si>
  <si>
    <t>테블릿 64G</t>
    <phoneticPr fontId="3" type="noConversion"/>
  </si>
  <si>
    <t>E00004</t>
    <phoneticPr fontId="3" type="noConversion"/>
  </si>
  <si>
    <t>레이저 프린터</t>
    <phoneticPr fontId="3" type="noConversion"/>
  </si>
  <si>
    <t>V00007</t>
    <phoneticPr fontId="3" type="noConversion"/>
  </si>
  <si>
    <t>영상기기</t>
    <phoneticPr fontId="3" type="noConversion"/>
  </si>
  <si>
    <t>LCD 모니터</t>
    <phoneticPr fontId="3" type="noConversion"/>
  </si>
  <si>
    <t>V00001</t>
    <phoneticPr fontId="3" type="noConversion"/>
  </si>
  <si>
    <t>LED 모니터 23</t>
    <phoneticPr fontId="3" type="noConversion"/>
  </si>
  <si>
    <t>V00002</t>
    <phoneticPr fontId="3" type="noConversion"/>
  </si>
  <si>
    <t>빔프로젝트 A100</t>
    <phoneticPr fontId="3" type="noConversion"/>
  </si>
  <si>
    <t>V00003</t>
    <phoneticPr fontId="3" type="noConversion"/>
  </si>
  <si>
    <t>캠코더</t>
    <phoneticPr fontId="3" type="noConversion"/>
  </si>
  <si>
    <t>V00004</t>
    <phoneticPr fontId="3" type="noConversion"/>
  </si>
  <si>
    <t>영상기기</t>
    <phoneticPr fontId="3" type="noConversion"/>
  </si>
  <si>
    <t>디지털카메라</t>
    <phoneticPr fontId="3" type="noConversion"/>
  </si>
  <si>
    <t>V00005</t>
    <phoneticPr fontId="3" type="noConversion"/>
  </si>
  <si>
    <t>LED TV</t>
    <phoneticPr fontId="3" type="noConversion"/>
  </si>
  <si>
    <t>V00006</t>
    <phoneticPr fontId="3" type="noConversion"/>
  </si>
  <si>
    <t>화이트스크린</t>
    <phoneticPr fontId="3" type="noConversion"/>
  </si>
  <si>
    <t>F00001</t>
    <phoneticPr fontId="3" type="noConversion"/>
  </si>
  <si>
    <t>사무가구</t>
    <phoneticPr fontId="3" type="noConversion"/>
  </si>
  <si>
    <t>1인용책상</t>
    <phoneticPr fontId="3" type="noConversion"/>
  </si>
  <si>
    <t>F00002</t>
    <phoneticPr fontId="3" type="noConversion"/>
  </si>
  <si>
    <t>사무가구</t>
    <phoneticPr fontId="3" type="noConversion"/>
  </si>
  <si>
    <t>라운드테이블</t>
    <phoneticPr fontId="3" type="noConversion"/>
  </si>
  <si>
    <t>F00003</t>
    <phoneticPr fontId="3" type="noConversion"/>
  </si>
  <si>
    <t>1인용의자</t>
    <phoneticPr fontId="3" type="noConversion"/>
  </si>
  <si>
    <t>F00004</t>
    <phoneticPr fontId="3" type="noConversion"/>
  </si>
  <si>
    <t>회의용의자</t>
    <phoneticPr fontId="3" type="noConversion"/>
  </si>
  <si>
    <t>F00005</t>
    <phoneticPr fontId="3" type="noConversion"/>
  </si>
  <si>
    <t>회의용테이블</t>
    <phoneticPr fontId="3" type="noConversion"/>
  </si>
  <si>
    <t>F00006</t>
    <phoneticPr fontId="3" type="noConversion"/>
  </si>
  <si>
    <t>4단캐비넷</t>
    <phoneticPr fontId="3" type="noConversion"/>
  </si>
  <si>
    <t>F00007</t>
  </si>
  <si>
    <t>2단서랍장</t>
    <phoneticPr fontId="3" type="noConversion"/>
  </si>
  <si>
    <t>F00008</t>
  </si>
  <si>
    <t>로비긴의자L</t>
    <phoneticPr fontId="3" type="noConversion"/>
  </si>
  <si>
    <t>F00009</t>
  </si>
  <si>
    <t>로비소파</t>
    <phoneticPr fontId="3" type="noConversion"/>
  </si>
  <si>
    <t>ET0001</t>
  </si>
  <si>
    <t>사무비품</t>
    <phoneticPr fontId="3" type="noConversion"/>
  </si>
  <si>
    <t>화이트보드</t>
    <phoneticPr fontId="3" type="noConversion"/>
  </si>
  <si>
    <t>EL0001</t>
  </si>
  <si>
    <t>복합기</t>
    <phoneticPr fontId="3" type="noConversion"/>
  </si>
  <si>
    <t>EL0002</t>
  </si>
  <si>
    <t>팩스 기기</t>
    <phoneticPr fontId="3" type="noConversion"/>
  </si>
  <si>
    <t>EL0003</t>
  </si>
  <si>
    <t>컬러잉크젯 프린터</t>
    <phoneticPr fontId="3" type="noConversion"/>
  </si>
  <si>
    <t>EL0004</t>
  </si>
  <si>
    <t>문서세단기</t>
    <phoneticPr fontId="3" type="noConversion"/>
  </si>
  <si>
    <t>EL0005</t>
  </si>
  <si>
    <t>디지털복사기</t>
  </si>
  <si>
    <t>EL0006</t>
  </si>
  <si>
    <t>전자 칠판</t>
    <phoneticPr fontId="3" type="noConversion"/>
  </si>
  <si>
    <t>HE0001</t>
  </si>
  <si>
    <t>생활기기</t>
    <phoneticPr fontId="3" type="noConversion"/>
  </si>
  <si>
    <t>냉난방에어콘</t>
    <phoneticPr fontId="3" type="noConversion"/>
  </si>
  <si>
    <t>HE0002</t>
  </si>
  <si>
    <t>생활기기</t>
    <phoneticPr fontId="3" type="noConversion"/>
  </si>
  <si>
    <t>냉장고</t>
    <phoneticPr fontId="3" type="noConversion"/>
  </si>
  <si>
    <t>HE0003</t>
  </si>
  <si>
    <t>커피머신</t>
    <phoneticPr fontId="3" type="noConversion"/>
  </si>
  <si>
    <t>HE0004</t>
  </si>
  <si>
    <t>정수기</t>
    <phoneticPr fontId="3" type="noConversion"/>
  </si>
  <si>
    <t>E00005</t>
    <phoneticPr fontId="3" type="noConversion"/>
  </si>
  <si>
    <t>스캐너</t>
    <phoneticPr fontId="3" type="noConversion"/>
  </si>
  <si>
    <t>F00010</t>
  </si>
  <si>
    <t>캐비닛</t>
    <phoneticPr fontId="3" type="noConversion"/>
  </si>
  <si>
    <t>F00011</t>
  </si>
  <si>
    <t>파티션</t>
    <phoneticPr fontId="3" type="noConversion"/>
  </si>
  <si>
    <t>E00011</t>
    <phoneticPr fontId="3" type="noConversion"/>
  </si>
  <si>
    <t>울트라북 11</t>
    <phoneticPr fontId="3" type="noConversion"/>
  </si>
  <si>
    <t>E00022</t>
    <phoneticPr fontId="3" type="noConversion"/>
  </si>
  <si>
    <t>노트북 15</t>
    <phoneticPr fontId="3" type="noConversion"/>
  </si>
  <si>
    <t>E00033</t>
    <phoneticPr fontId="3" type="noConversion"/>
  </si>
  <si>
    <t>테블릿 32G</t>
    <phoneticPr fontId="3" type="noConversion"/>
  </si>
  <si>
    <t>E00044</t>
    <phoneticPr fontId="3" type="noConversion"/>
  </si>
  <si>
    <t>V10007</t>
    <phoneticPr fontId="3" type="noConversion"/>
  </si>
  <si>
    <t>LCD 모니터</t>
    <phoneticPr fontId="3" type="noConversion"/>
  </si>
  <si>
    <t>V20001</t>
    <phoneticPr fontId="3" type="noConversion"/>
  </si>
  <si>
    <t>V30002</t>
    <phoneticPr fontId="3" type="noConversion"/>
  </si>
  <si>
    <t>F30002</t>
    <phoneticPr fontId="3" type="noConversion"/>
  </si>
  <si>
    <t>F03403</t>
    <phoneticPr fontId="3" type="noConversion"/>
  </si>
  <si>
    <t>F09804</t>
    <phoneticPr fontId="3" type="noConversion"/>
  </si>
  <si>
    <t>F00215</t>
    <phoneticPr fontId="3" type="noConversion"/>
  </si>
  <si>
    <t>F03406</t>
    <phoneticPr fontId="3" type="noConversion"/>
  </si>
  <si>
    <t>4단캐비넷</t>
    <phoneticPr fontId="3" type="noConversion"/>
  </si>
  <si>
    <t>F00417</t>
    <phoneticPr fontId="3" type="noConversion"/>
  </si>
  <si>
    <t>F03408</t>
    <phoneticPr fontId="3" type="noConversion"/>
  </si>
  <si>
    <t>F02109</t>
    <phoneticPr fontId="3" type="noConversion"/>
  </si>
  <si>
    <t>로비소파</t>
    <phoneticPr fontId="3" type="noConversion"/>
  </si>
  <si>
    <t>E01209</t>
    <phoneticPr fontId="3" type="noConversion"/>
  </si>
  <si>
    <t>스캐너</t>
    <phoneticPr fontId="3" type="noConversion"/>
  </si>
  <si>
    <t>EL1301</t>
    <phoneticPr fontId="3" type="noConversion"/>
  </si>
  <si>
    <t>복합기</t>
    <phoneticPr fontId="3" type="noConversion"/>
  </si>
  <si>
    <t>EL1302</t>
    <phoneticPr fontId="3" type="noConversion"/>
  </si>
  <si>
    <t>팩스 기기</t>
    <phoneticPr fontId="3" type="noConversion"/>
  </si>
  <si>
    <t>EL1203</t>
    <phoneticPr fontId="3" type="noConversion"/>
  </si>
  <si>
    <t>컬러잉크젯 프린터</t>
    <phoneticPr fontId="3" type="noConversion"/>
  </si>
  <si>
    <t>EL1104</t>
    <phoneticPr fontId="3" type="noConversion"/>
  </si>
  <si>
    <t>EL1305</t>
    <phoneticPr fontId="3" type="noConversion"/>
  </si>
  <si>
    <t>EL9006</t>
    <phoneticPr fontId="3" type="noConversion"/>
  </si>
  <si>
    <t>HE3001</t>
    <phoneticPr fontId="3" type="noConversion"/>
  </si>
  <si>
    <t>HE0302</t>
    <phoneticPr fontId="3" type="noConversion"/>
  </si>
  <si>
    <t>HE0103</t>
    <phoneticPr fontId="3" type="noConversion"/>
  </si>
  <si>
    <t>HE0315</t>
    <phoneticPr fontId="3" type="noConversion"/>
  </si>
  <si>
    <t>E03409</t>
    <phoneticPr fontId="3" type="noConversion"/>
  </si>
  <si>
    <t>E12322</t>
    <phoneticPr fontId="3" type="noConversion"/>
  </si>
  <si>
    <t>노트북</t>
    <phoneticPr fontId="3" type="noConversion"/>
  </si>
  <si>
    <t>E05432</t>
    <phoneticPr fontId="3" type="noConversion"/>
  </si>
  <si>
    <t>테블릿 16G</t>
    <phoneticPr fontId="3" type="noConversion"/>
  </si>
  <si>
    <t>E02322</t>
    <phoneticPr fontId="3" type="noConversion"/>
  </si>
  <si>
    <t>E09123</t>
    <phoneticPr fontId="3" type="noConversion"/>
  </si>
  <si>
    <t>테블릿 32G</t>
    <phoneticPr fontId="3" type="noConversion"/>
  </si>
  <si>
    <t>E31041</t>
    <phoneticPr fontId="3" type="noConversion"/>
  </si>
  <si>
    <t>울트라북 13</t>
    <phoneticPr fontId="3" type="noConversion"/>
  </si>
  <si>
    <t>E20113</t>
    <phoneticPr fontId="3" type="noConversion"/>
  </si>
  <si>
    <t>테블릿 16G</t>
    <phoneticPr fontId="3" type="noConversion"/>
  </si>
  <si>
    <t>노트북 17</t>
    <phoneticPr fontId="3" type="noConversion"/>
  </si>
  <si>
    <t>EL2813</t>
    <phoneticPr fontId="3" type="noConversion"/>
  </si>
  <si>
    <t>EL6502</t>
    <phoneticPr fontId="3" type="noConversion"/>
  </si>
  <si>
    <t>EL3507</t>
    <phoneticPr fontId="3" type="noConversion"/>
  </si>
  <si>
    <t>EL5049</t>
    <phoneticPr fontId="3" type="noConversion"/>
  </si>
  <si>
    <t>[고급필터]</t>
    <phoneticPr fontId="3" type="noConversion"/>
  </si>
  <si>
    <t>▶</t>
    <phoneticPr fontId="3" type="noConversion"/>
  </si>
  <si>
    <t>조건을 다양하게 입력하여 필터링한다.</t>
    <phoneticPr fontId="3" type="noConversion"/>
  </si>
  <si>
    <t>사무기기</t>
    <phoneticPr fontId="3" type="noConversion"/>
  </si>
  <si>
    <t>&gt;=30</t>
    <phoneticPr fontId="3" type="noConversion"/>
  </si>
  <si>
    <t>[분류]가 '사무기기' 이면서 [수량]이 30 이상인 데이터</t>
    <phoneticPr fontId="3" type="noConversion"/>
  </si>
  <si>
    <t>[분류]가 '사무기기' 이거나 [수량]이 30 이상인 데이터</t>
    <phoneticPr fontId="3" type="noConversion"/>
  </si>
  <si>
    <t>1인용*</t>
    <phoneticPr fontId="3" type="noConversion"/>
  </si>
  <si>
    <t>&gt;=5</t>
    <phoneticPr fontId="3" type="noConversion"/>
  </si>
  <si>
    <t>[비품명]이 '1인용'으로 시작하면서 [사용연수]가 5 이상인 데이터</t>
    <phoneticPr fontId="3" type="noConversion"/>
  </si>
  <si>
    <t>[고급필터]의 결과를 다른시트에 복사하려면, 결과를 표시할 시트에서</t>
    <phoneticPr fontId="3" type="noConversion"/>
  </si>
  <si>
    <t>[데이터]-[고급]을 클릭한다.</t>
    <phoneticPr fontId="3" type="noConversion"/>
  </si>
  <si>
    <t>지역별 경영성과 보고서</t>
    <phoneticPr fontId="3" type="noConversion"/>
  </si>
  <si>
    <t>평균이익률</t>
    <phoneticPr fontId="3" type="noConversion"/>
  </si>
  <si>
    <t>지역</t>
    <phoneticPr fontId="3" type="noConversion"/>
  </si>
  <si>
    <t>총매출액</t>
    <phoneticPr fontId="3" type="noConversion"/>
  </si>
  <si>
    <t>매출원가</t>
    <phoneticPr fontId="3" type="noConversion"/>
  </si>
  <si>
    <t>매출이익</t>
    <phoneticPr fontId="3" type="noConversion"/>
  </si>
  <si>
    <t>매출이익률</t>
    <phoneticPr fontId="3" type="noConversion"/>
  </si>
  <si>
    <t>평균과의 차이</t>
    <phoneticPr fontId="3" type="noConversion"/>
  </si>
  <si>
    <t>서울</t>
  </si>
  <si>
    <t>경기</t>
    <phoneticPr fontId="3" type="noConversion"/>
  </si>
  <si>
    <t>부산</t>
  </si>
  <si>
    <t>대구</t>
  </si>
  <si>
    <t>인천</t>
  </si>
  <si>
    <t>광주</t>
  </si>
  <si>
    <t>대전</t>
  </si>
  <si>
    <t>울산</t>
  </si>
  <si>
    <t>강원</t>
  </si>
  <si>
    <t>경상</t>
    <phoneticPr fontId="3" type="noConversion"/>
  </si>
  <si>
    <t>전라</t>
    <phoneticPr fontId="3" type="noConversion"/>
  </si>
  <si>
    <t>충청</t>
    <phoneticPr fontId="3" type="noConversion"/>
  </si>
  <si>
    <t>[매출이익]은 총매출액-매출원가</t>
    <phoneticPr fontId="3" type="noConversion"/>
  </si>
  <si>
    <t>[매출이익률]은 매출이익/매출원가</t>
    <phoneticPr fontId="3" type="noConversion"/>
  </si>
  <si>
    <t>매출이익률 계산후 [홈]-[표시형식]에서 % 적용</t>
    <phoneticPr fontId="3" type="noConversion"/>
  </si>
  <si>
    <t>[평균이익률]은 매출이익률의 평균값</t>
    <phoneticPr fontId="3" type="noConversion"/>
  </si>
  <si>
    <t>[평균과의 차이]는 매출이익률-평균이익률</t>
    <phoneticPr fontId="3" type="noConversion"/>
  </si>
  <si>
    <t>합계</t>
    <phoneticPr fontId="3" type="noConversion"/>
  </si>
  <si>
    <t>상품 입출고 현황</t>
    <phoneticPr fontId="3" type="noConversion"/>
  </si>
  <si>
    <t>일자</t>
  </si>
  <si>
    <t>상품코드</t>
  </si>
  <si>
    <t>상품명</t>
  </si>
  <si>
    <t>단가</t>
  </si>
  <si>
    <t>가로(cm)</t>
  </si>
  <si>
    <t>세로(cm)</t>
  </si>
  <si>
    <t>높이(cm)</t>
  </si>
  <si>
    <t>입고</t>
  </si>
  <si>
    <t>출고</t>
  </si>
  <si>
    <t>AB-2010-2345</t>
  </si>
  <si>
    <t>2단 수납장</t>
  </si>
  <si>
    <t>AB-2012-3411</t>
  </si>
  <si>
    <t>3단 양문 수납장</t>
  </si>
  <si>
    <t>CK2010-3413</t>
  </si>
  <si>
    <t>커피 테이블</t>
  </si>
  <si>
    <t>AB-2105-7100</t>
  </si>
  <si>
    <t>4단 수납장</t>
  </si>
  <si>
    <t>AB-2010-4123</t>
  </si>
  <si>
    <t>벽 수납장</t>
  </si>
  <si>
    <t>AB-2017-4512</t>
  </si>
  <si>
    <t>서랍형 수납장</t>
  </si>
  <si>
    <t>AB-2010-4513</t>
  </si>
  <si>
    <t>데코 선반</t>
  </si>
  <si>
    <t>AB-2025-7101</t>
  </si>
  <si>
    <t>7단 수납장</t>
  </si>
  <si>
    <t>CK2024-4102</t>
  </si>
  <si>
    <t>라운드 테이블</t>
  </si>
  <si>
    <t>CK2010-7103</t>
  </si>
  <si>
    <t>사이드 테이블</t>
  </si>
  <si>
    <t>CK2034-5634</t>
  </si>
  <si>
    <t>접이식 좌식 테이블</t>
  </si>
  <si>
    <t>CK2132-3412</t>
  </si>
  <si>
    <t>원목 다용도 테이블</t>
  </si>
  <si>
    <t>CK2010-8888</t>
  </si>
  <si>
    <t>TV 테이블</t>
  </si>
  <si>
    <t>KY2094-1299</t>
  </si>
  <si>
    <t>원목 조립식 마루24ps</t>
  </si>
  <si>
    <t>CK2025-4413</t>
  </si>
  <si>
    <t>간이 테이블</t>
  </si>
  <si>
    <t>CK2025-4512</t>
  </si>
  <si>
    <t>티 테이블</t>
  </si>
  <si>
    <t>CK2009-5635</t>
  </si>
  <si>
    <t>거실 테이블</t>
  </si>
  <si>
    <t>CK2010-2222</t>
  </si>
  <si>
    <t>에그 테이블</t>
  </si>
  <si>
    <t>FU2013-7321</t>
  </si>
  <si>
    <t>2인용 원목 책상</t>
  </si>
  <si>
    <t>FU2025-4198</t>
  </si>
  <si>
    <t>입식 책상</t>
  </si>
  <si>
    <t>FU2100-0909</t>
  </si>
  <si>
    <t>모노플 책상</t>
  </si>
  <si>
    <t>FU2310-1212</t>
  </si>
  <si>
    <t>일자 책상</t>
  </si>
  <si>
    <t>FU2901-4543</t>
  </si>
  <si>
    <t>미니 책상</t>
  </si>
  <si>
    <t>FU2081-0210</t>
  </si>
  <si>
    <t>H형 책상</t>
  </si>
  <si>
    <t>KY2078-3412</t>
  </si>
  <si>
    <t>접착식 데코타일11</t>
  </si>
  <si>
    <t>KY2078-4433</t>
  </si>
  <si>
    <t>서랍 레일</t>
  </si>
  <si>
    <t>KY2078-3499</t>
  </si>
  <si>
    <t>삼나무집성목18</t>
  </si>
  <si>
    <t>KY2198-3015</t>
  </si>
  <si>
    <t>미송합판48</t>
  </si>
  <si>
    <t>KY2818-8134</t>
  </si>
  <si>
    <t>MDF18</t>
  </si>
  <si>
    <t>사원 급여 현황</t>
  </si>
  <si>
    <t>사원번호</t>
    <phoneticPr fontId="3" type="noConversion"/>
  </si>
  <si>
    <t>부서</t>
  </si>
  <si>
    <t>성명</t>
  </si>
  <si>
    <t>직위</t>
  </si>
  <si>
    <t>본봉</t>
  </si>
  <si>
    <t>수당</t>
  </si>
  <si>
    <t>급여</t>
  </si>
  <si>
    <t>Dr001</t>
    <phoneticPr fontId="3" type="noConversion"/>
  </si>
  <si>
    <t>영업부</t>
  </si>
  <si>
    <t>김수돌</t>
    <phoneticPr fontId="3" type="noConversion"/>
  </si>
  <si>
    <t>부장</t>
  </si>
  <si>
    <t>Dr002</t>
  </si>
  <si>
    <t>사업부</t>
  </si>
  <si>
    <t>이수진</t>
  </si>
  <si>
    <t>과장</t>
  </si>
  <si>
    <t>Dr003</t>
  </si>
  <si>
    <t>이면섭</t>
  </si>
  <si>
    <t>사원</t>
  </si>
  <si>
    <t>Dr004</t>
  </si>
  <si>
    <t>개발부</t>
  </si>
  <si>
    <t>김길동</t>
  </si>
  <si>
    <t>Dr005</t>
  </si>
  <si>
    <t>기획부</t>
  </si>
  <si>
    <t>노현아</t>
  </si>
  <si>
    <t>Dr006</t>
  </si>
  <si>
    <t>경리부</t>
  </si>
  <si>
    <t>서유진</t>
  </si>
  <si>
    <t>Dr007</t>
  </si>
  <si>
    <t>이효리</t>
  </si>
  <si>
    <t>대리</t>
  </si>
  <si>
    <t>Dr008</t>
  </si>
  <si>
    <t>성류이</t>
  </si>
  <si>
    <t>Dr009</t>
  </si>
  <si>
    <t>나가자</t>
  </si>
  <si>
    <t>Dr010</t>
  </si>
  <si>
    <t>마효춘</t>
  </si>
  <si>
    <t>Dr011</t>
  </si>
  <si>
    <t>김정일</t>
  </si>
  <si>
    <t>Dr012</t>
  </si>
  <si>
    <t>이수만</t>
  </si>
  <si>
    <t>Dr013</t>
  </si>
  <si>
    <t>홍진표</t>
  </si>
  <si>
    <t>Dr014</t>
  </si>
  <si>
    <t>고릴라</t>
  </si>
  <si>
    <t>Dr015</t>
  </si>
  <si>
    <t>아유미</t>
  </si>
  <si>
    <t>Dr016</t>
  </si>
  <si>
    <t>하민정</t>
  </si>
  <si>
    <t>Dr017</t>
  </si>
  <si>
    <t>오소리</t>
  </si>
  <si>
    <t>Dr018</t>
  </si>
  <si>
    <t>부수희</t>
  </si>
  <si>
    <t>Dr019</t>
  </si>
  <si>
    <t>고민정</t>
  </si>
  <si>
    <t>Dr020</t>
  </si>
  <si>
    <t>유진철</t>
  </si>
  <si>
    <t>Dr021</t>
  </si>
  <si>
    <t>이미연</t>
  </si>
  <si>
    <t>Dr022</t>
  </si>
  <si>
    <t>홍승수</t>
  </si>
  <si>
    <t>Dr023</t>
  </si>
  <si>
    <t>강감찬</t>
  </si>
  <si>
    <t>Dr024</t>
  </si>
  <si>
    <t>유수진</t>
  </si>
  <si>
    <t>Dr025</t>
  </si>
  <si>
    <t>진서라</t>
  </si>
  <si>
    <t>Dr026</t>
  </si>
  <si>
    <t>고도리</t>
  </si>
  <si>
    <t>[상품코드]와 [상품명]이 동일한 행은 중복데이터로 보고 삭제한다.</t>
    <phoneticPr fontId="3" type="noConversion"/>
  </si>
  <si>
    <t>[데이터]-[데이터 도구] 그룹의 [중복된 항목 제거]</t>
    <phoneticPr fontId="3" type="noConversion"/>
  </si>
  <si>
    <t>1분기 매출 실적</t>
    <phoneticPr fontId="3" type="noConversion"/>
  </si>
  <si>
    <t>품목</t>
    <phoneticPr fontId="3" type="noConversion"/>
  </si>
  <si>
    <t>단가</t>
    <phoneticPr fontId="3" type="noConversion"/>
  </si>
  <si>
    <t>1월</t>
    <phoneticPr fontId="3" type="noConversion"/>
  </si>
  <si>
    <t>2월</t>
    <phoneticPr fontId="3" type="noConversion"/>
  </si>
  <si>
    <t>3월</t>
    <phoneticPr fontId="3" type="noConversion"/>
  </si>
  <si>
    <t>실적수량</t>
    <phoneticPr fontId="3" type="noConversion"/>
  </si>
  <si>
    <t>판매금액</t>
    <phoneticPr fontId="3" type="noConversion"/>
  </si>
  <si>
    <t>셔츠</t>
    <phoneticPr fontId="3" type="noConversion"/>
  </si>
  <si>
    <t>니트</t>
    <phoneticPr fontId="3" type="noConversion"/>
  </si>
  <si>
    <t>면바지</t>
    <phoneticPr fontId="3" type="noConversion"/>
  </si>
  <si>
    <t>청바지</t>
    <phoneticPr fontId="3" type="noConversion"/>
  </si>
  <si>
    <t>티셔츠</t>
    <phoneticPr fontId="3" type="noConversion"/>
  </si>
  <si>
    <t>가디건</t>
    <phoneticPr fontId="3" type="noConversion"/>
  </si>
  <si>
    <t>자켓</t>
    <phoneticPr fontId="3" type="noConversion"/>
  </si>
  <si>
    <t>블라우스</t>
    <phoneticPr fontId="3" type="noConversion"/>
  </si>
  <si>
    <t>트렌치코트</t>
    <phoneticPr fontId="3" type="noConversion"/>
  </si>
  <si>
    <t>2분기 매출 실적</t>
    <phoneticPr fontId="3" type="noConversion"/>
  </si>
  <si>
    <t>4월</t>
    <phoneticPr fontId="3" type="noConversion"/>
  </si>
  <si>
    <t>5월</t>
  </si>
  <si>
    <t>6월</t>
  </si>
  <si>
    <t>상반기 분기별 매출실적 평균</t>
    <phoneticPr fontId="3" type="noConversion"/>
  </si>
  <si>
    <t>상반기매출수량</t>
    <phoneticPr fontId="3" type="noConversion"/>
  </si>
  <si>
    <t>총수량</t>
    <phoneticPr fontId="3" type="noConversion"/>
  </si>
  <si>
    <t>총판매금액</t>
    <phoneticPr fontId="3" type="noConversion"/>
  </si>
  <si>
    <t>[다른 시트의 셀 계산하기]</t>
    <phoneticPr fontId="3" type="noConversion"/>
  </si>
  <si>
    <t>1분기</t>
    <phoneticPr fontId="3" type="noConversion"/>
  </si>
  <si>
    <t>2분기</t>
    <phoneticPr fontId="3" type="noConversion"/>
  </si>
  <si>
    <t>수식에서 다른 시트의 셀을 클릭하면 =시트명!셀주소 로 표시된다.</t>
    <phoneticPr fontId="3" type="noConversion"/>
  </si>
  <si>
    <t>[자동합계] 기능으로 수식 계산하기</t>
    <phoneticPr fontId="3" type="noConversion"/>
  </si>
  <si>
    <t>[홈]-[자동합계]의 목록단추를 클릭하여 합계, 평균, 숫자갯수, 최대값, 최소값을 선택한다.</t>
    <phoneticPr fontId="3" type="noConversion"/>
  </si>
  <si>
    <t>인수값(괄호안의 범위)을 확인하거나, 다시 범위설정하여 변경하고 Enter를 누른다.</t>
    <phoneticPr fontId="3" type="noConversion"/>
  </si>
  <si>
    <t>=SUM(범위)</t>
    <phoneticPr fontId="3" type="noConversion"/>
  </si>
  <si>
    <t>평균</t>
    <phoneticPr fontId="3" type="noConversion"/>
  </si>
  <si>
    <t>=AVERAGE(범위)</t>
    <phoneticPr fontId="3" type="noConversion"/>
  </si>
  <si>
    <t>숫자갯수</t>
    <phoneticPr fontId="3" type="noConversion"/>
  </si>
  <si>
    <t>=COUNT(범위)</t>
    <phoneticPr fontId="3" type="noConversion"/>
  </si>
  <si>
    <t>최대값</t>
    <phoneticPr fontId="3" type="noConversion"/>
  </si>
  <si>
    <t>=MAX(범위)</t>
    <phoneticPr fontId="3" type="noConversion"/>
  </si>
  <si>
    <t>최소값</t>
    <phoneticPr fontId="3" type="noConversion"/>
  </si>
  <si>
    <t>=MIN(범위)</t>
    <phoneticPr fontId="3" type="noConversion"/>
  </si>
  <si>
    <t>[시트 그룹화하여 작업하기]</t>
    <phoneticPr fontId="3" type="noConversion"/>
  </si>
  <si>
    <t>시트별로 양식이 같을 때 시트를 그룹화하여 내용을 추가하거나 서식을 변경할 수 있다.</t>
    <phoneticPr fontId="3" type="noConversion"/>
  </si>
  <si>
    <t>[1분기] 시트를 클릭하고 [2분기] 시트를 Ctrl+클릭하여 선택한다.</t>
    <phoneticPr fontId="3" type="noConversion"/>
  </si>
  <si>
    <t>[1분기] 시트에 내용을 추가하고 서식을 변경한다.</t>
    <phoneticPr fontId="3" type="noConversion"/>
  </si>
  <si>
    <t>[2분기] 시트를 클릭해 보면 같은 값이 추가되어 있는 것을 확인할 수 있다.</t>
    <phoneticPr fontId="3" type="noConversion"/>
  </si>
  <si>
    <t>[B5]셀에는 '1분기' 시트의 셔츠 판매량이 F4셀과 '2분기' 시트의 셔츠 판매량인 F4셀의 합을 계산해야 한다.</t>
    <phoneticPr fontId="3" type="noConversion"/>
  </si>
  <si>
    <t>3차원 수식(여러 시트의 범위를 한번에 참조하는 식)으로 상반기 매출수량 합계를 계산해 보자</t>
    <phoneticPr fontId="3" type="noConversion"/>
  </si>
  <si>
    <t>=SUM('1분기:2분기'!F4)</t>
    <phoneticPr fontId="3" type="noConversion"/>
  </si>
  <si>
    <t>=SUM('1분기:2분기'!C4:E4)</t>
    <phoneticPr fontId="3" type="noConversion"/>
  </si>
  <si>
    <t xml:space="preserve">='1분기'!F4+'2분기'!F4 </t>
    <phoneticPr fontId="3" type="noConversion"/>
  </si>
  <si>
    <t>여러 시트를 선택할 때 '1분기' 시트를 클릭하고 '2분기'시트를 Shift+클릭으로 선택한다.</t>
    <phoneticPr fontId="3" type="noConversion"/>
  </si>
  <si>
    <t>1월 실적 매출</t>
    <phoneticPr fontId="3" type="noConversion"/>
  </si>
  <si>
    <t>기간 : 1월 1일 ~ 1월 31일</t>
    <phoneticPr fontId="3" type="noConversion"/>
  </si>
  <si>
    <t>성명</t>
    <phoneticPr fontId="3" type="noConversion"/>
  </si>
  <si>
    <t>변액보험</t>
    <phoneticPr fontId="3" type="noConversion"/>
  </si>
  <si>
    <t>연금보험</t>
    <phoneticPr fontId="3" type="noConversion"/>
  </si>
  <si>
    <t>저축보험</t>
    <phoneticPr fontId="3" type="noConversion"/>
  </si>
  <si>
    <t>종신보험</t>
    <phoneticPr fontId="3" type="noConversion"/>
  </si>
  <si>
    <t>암보험</t>
    <phoneticPr fontId="3" type="noConversion"/>
  </si>
  <si>
    <t>실적합계</t>
    <phoneticPr fontId="3" type="noConversion"/>
  </si>
  <si>
    <t>문성호</t>
    <phoneticPr fontId="3" type="noConversion"/>
  </si>
  <si>
    <t>송진국</t>
    <phoneticPr fontId="3" type="noConversion"/>
  </si>
  <si>
    <t>노우진</t>
    <phoneticPr fontId="3" type="noConversion"/>
  </si>
  <si>
    <t>김상겸</t>
    <phoneticPr fontId="3" type="noConversion"/>
  </si>
  <si>
    <t>홍수영</t>
    <phoneticPr fontId="3" type="noConversion"/>
  </si>
  <si>
    <t>마혜연</t>
    <phoneticPr fontId="3" type="noConversion"/>
  </si>
  <si>
    <t>박철민</t>
    <phoneticPr fontId="3" type="noConversion"/>
  </si>
  <si>
    <t>전유연</t>
    <phoneticPr fontId="3" type="noConversion"/>
  </si>
  <si>
    <t>송혜민</t>
    <phoneticPr fontId="3" type="noConversion"/>
  </si>
  <si>
    <t>이지상</t>
    <phoneticPr fontId="3" type="noConversion"/>
  </si>
  <si>
    <t>조철수</t>
    <phoneticPr fontId="3" type="noConversion"/>
  </si>
  <si>
    <t>정수진</t>
    <phoneticPr fontId="3" type="noConversion"/>
  </si>
  <si>
    <t>박호진</t>
    <phoneticPr fontId="3" type="noConversion"/>
  </si>
  <si>
    <t>2월 실적 매출</t>
    <phoneticPr fontId="3" type="noConversion"/>
  </si>
  <si>
    <t>기간 : 2월 1일 ~ 2월 28일</t>
    <phoneticPr fontId="3" type="noConversion"/>
  </si>
  <si>
    <t>이민우</t>
    <phoneticPr fontId="3" type="noConversion"/>
  </si>
  <si>
    <t>오상철</t>
    <phoneticPr fontId="3" type="noConversion"/>
  </si>
  <si>
    <t>김민욱</t>
    <phoneticPr fontId="3" type="noConversion"/>
  </si>
  <si>
    <t>오민철</t>
    <phoneticPr fontId="3" type="noConversion"/>
  </si>
  <si>
    <t>이진우</t>
    <phoneticPr fontId="3" type="noConversion"/>
  </si>
  <si>
    <t>민소라</t>
    <phoneticPr fontId="3" type="noConversion"/>
  </si>
  <si>
    <t>강상국</t>
    <phoneticPr fontId="3" type="noConversion"/>
  </si>
  <si>
    <t>3월 실적 매출</t>
    <phoneticPr fontId="3" type="noConversion"/>
  </si>
  <si>
    <t>기간 : 3월 1일 ~ 3월 31일</t>
    <phoneticPr fontId="3" type="noConversion"/>
  </si>
  <si>
    <t>이철중</t>
    <phoneticPr fontId="3" type="noConversion"/>
  </si>
  <si>
    <t>송사랑</t>
    <phoneticPr fontId="3" type="noConversion"/>
  </si>
  <si>
    <t>노진국</t>
    <phoneticPr fontId="3" type="noConversion"/>
  </si>
  <si>
    <t>이상호</t>
    <phoneticPr fontId="3" type="noConversion"/>
  </si>
  <si>
    <t>나민구</t>
    <phoneticPr fontId="3" type="noConversion"/>
  </si>
  <si>
    <t>정우영</t>
    <phoneticPr fontId="3" type="noConversion"/>
  </si>
  <si>
    <t>조종훈</t>
    <phoneticPr fontId="3" type="noConversion"/>
  </si>
  <si>
    <t>민호영</t>
    <phoneticPr fontId="3" type="noConversion"/>
  </si>
  <si>
    <t>최교인</t>
    <phoneticPr fontId="3" type="noConversion"/>
  </si>
  <si>
    <t>1분기  실적 현황</t>
    <phoneticPr fontId="3" type="noConversion"/>
  </si>
  <si>
    <t>그룹화를 해제하려면 그룹화 되어 있지 않은 시트를 클릭한다.</t>
    <phoneticPr fontId="3" type="noConversion"/>
  </si>
  <si>
    <t>1월 상품 입/출고 현황</t>
    <phoneticPr fontId="3" type="noConversion"/>
  </si>
  <si>
    <t>상품코드</t>
    <phoneticPr fontId="3" type="noConversion"/>
  </si>
  <si>
    <t>상품명</t>
    <phoneticPr fontId="3" type="noConversion"/>
  </si>
  <si>
    <t>1월입고</t>
    <phoneticPr fontId="3" type="noConversion"/>
  </si>
  <si>
    <t>1월출고</t>
    <phoneticPr fontId="3" type="noConversion"/>
  </si>
  <si>
    <t>2단 수납장</t>
    <phoneticPr fontId="3" type="noConversion"/>
  </si>
  <si>
    <t>커피 테이블</t>
    <phoneticPr fontId="3" type="noConversion"/>
  </si>
  <si>
    <t>4단 수납장</t>
    <phoneticPr fontId="3" type="noConversion"/>
  </si>
  <si>
    <t>벽 수납장</t>
    <phoneticPr fontId="3" type="noConversion"/>
  </si>
  <si>
    <t>AB-2011-7101</t>
  </si>
  <si>
    <t>7단 수납장</t>
    <phoneticPr fontId="3" type="noConversion"/>
  </si>
  <si>
    <t>라운드 테이블</t>
    <phoneticPr fontId="3" type="noConversion"/>
  </si>
  <si>
    <t>서랍형 수납장</t>
    <phoneticPr fontId="3" type="noConversion"/>
  </si>
  <si>
    <t>사이드 테이블</t>
    <phoneticPr fontId="3" type="noConversion"/>
  </si>
  <si>
    <t>접이식 좌식 테이블</t>
    <phoneticPr fontId="3" type="noConversion"/>
  </si>
  <si>
    <t>원목 다용도 테이블</t>
    <phoneticPr fontId="3" type="noConversion"/>
  </si>
  <si>
    <t>TV 테이블</t>
    <phoneticPr fontId="3" type="noConversion"/>
  </si>
  <si>
    <t>거실 테이블</t>
    <phoneticPr fontId="3" type="noConversion"/>
  </si>
  <si>
    <t>에그 테이블</t>
    <phoneticPr fontId="3" type="noConversion"/>
  </si>
  <si>
    <t>2인용 원목 책상</t>
    <phoneticPr fontId="3" type="noConversion"/>
  </si>
  <si>
    <t>FU2011-4198</t>
  </si>
  <si>
    <t>H형 책상</t>
    <phoneticPr fontId="3" type="noConversion"/>
  </si>
  <si>
    <t>2월 상품 입/출고 현황</t>
    <phoneticPr fontId="3" type="noConversion"/>
  </si>
  <si>
    <t>2월입고</t>
    <phoneticPr fontId="3" type="noConversion"/>
  </si>
  <si>
    <t>2월출고</t>
    <phoneticPr fontId="3" type="noConversion"/>
  </si>
  <si>
    <t>3단 양문 수납장</t>
    <phoneticPr fontId="3" type="noConversion"/>
  </si>
  <si>
    <t>데코 선반</t>
    <phoneticPr fontId="3" type="noConversion"/>
  </si>
  <si>
    <t>CK2011-4413</t>
  </si>
  <si>
    <t>간이 테이블</t>
    <phoneticPr fontId="3" type="noConversion"/>
  </si>
  <si>
    <t>CK2011-4512</t>
  </si>
  <si>
    <t>티 테이블</t>
    <phoneticPr fontId="3" type="noConversion"/>
  </si>
  <si>
    <t>3월 상품 입/출고 현황</t>
    <phoneticPr fontId="3" type="noConversion"/>
  </si>
  <si>
    <t>3월입고</t>
    <phoneticPr fontId="3" type="noConversion"/>
  </si>
  <si>
    <t>3월출고</t>
    <phoneticPr fontId="3" type="noConversion"/>
  </si>
  <si>
    <t>1분기 상품 입/출고 수량 현황</t>
    <phoneticPr fontId="3" type="noConversion"/>
  </si>
  <si>
    <t>다른 시트의 값을 [통합]할 때에는 첫번째 행과, 첫번째 열에 통합할 항목이 존재해야 한다.</t>
    <phoneticPr fontId="3" type="noConversion"/>
  </si>
  <si>
    <t>부분합은 정렬을 하고 앞뒤의 같은 항목의 합을 구하는 것이라면</t>
    <phoneticPr fontId="3" type="noConversion"/>
  </si>
  <si>
    <t>SUBTOTAL은 흩어져 있는 항목에서도 원하는 값의 합을 구할 수 있다.</t>
    <phoneticPr fontId="3" type="noConversion"/>
  </si>
  <si>
    <t>서비스코드</t>
    <phoneticPr fontId="3" type="noConversion"/>
  </si>
  <si>
    <t>서비스명</t>
    <phoneticPr fontId="3" type="noConversion"/>
  </si>
  <si>
    <t>출시일</t>
    <phoneticPr fontId="3" type="noConversion"/>
  </si>
  <si>
    <t>서비스유형</t>
    <phoneticPr fontId="3" type="noConversion"/>
  </si>
  <si>
    <t>월간 처리량</t>
    <phoneticPr fontId="3" type="noConversion"/>
  </si>
  <si>
    <t>만족도</t>
    <phoneticPr fontId="3" type="noConversion"/>
  </si>
  <si>
    <t>연간 만족
사용자수</t>
    <phoneticPr fontId="3" type="noConversion"/>
  </si>
  <si>
    <t>불만족
사용자수</t>
    <phoneticPr fontId="3" type="noConversion"/>
  </si>
  <si>
    <t>NV-134</t>
    <phoneticPr fontId="3" type="noConversion"/>
  </si>
  <si>
    <t>클로바X</t>
    <phoneticPr fontId="3" type="noConversion"/>
  </si>
  <si>
    <t>업무지원</t>
    <phoneticPr fontId="3" type="noConversion"/>
  </si>
  <si>
    <t>OA-274</t>
    <phoneticPr fontId="3" type="noConversion"/>
  </si>
  <si>
    <t>챗GPT</t>
    <phoneticPr fontId="3" type="noConversion"/>
  </si>
  <si>
    <t>LLM생성</t>
    <phoneticPr fontId="3" type="noConversion"/>
  </si>
  <si>
    <t>DB-193</t>
    <phoneticPr fontId="3" type="noConversion"/>
  </si>
  <si>
    <t>딥브레인AI</t>
    <phoneticPr fontId="3" type="noConversion"/>
  </si>
  <si>
    <t>기타</t>
    <phoneticPr fontId="3" type="noConversion"/>
  </si>
  <si>
    <t>AP-288</t>
    <phoneticPr fontId="3" type="noConversion"/>
  </si>
  <si>
    <t>클로드</t>
    <phoneticPr fontId="3" type="noConversion"/>
  </si>
  <si>
    <t>MS-224</t>
    <phoneticPr fontId="3" type="noConversion"/>
  </si>
  <si>
    <t>코파일럿</t>
    <phoneticPr fontId="3" type="noConversion"/>
  </si>
  <si>
    <t>GG-382</t>
    <phoneticPr fontId="3" type="noConversion"/>
  </si>
  <si>
    <t>제미나이</t>
    <phoneticPr fontId="3" type="noConversion"/>
  </si>
  <si>
    <t>GG-127</t>
    <phoneticPr fontId="3" type="noConversion"/>
  </si>
  <si>
    <t>팜2</t>
    <phoneticPr fontId="3" type="noConversion"/>
  </si>
  <si>
    <t>MT-312</t>
    <phoneticPr fontId="3" type="noConversion"/>
  </si>
  <si>
    <t>라마</t>
    <phoneticPr fontId="3" type="noConversion"/>
  </si>
  <si>
    <t>업무지원 서비스 개수</t>
    <phoneticPr fontId="3" type="noConversion"/>
  </si>
  <si>
    <t>최고 만족도</t>
    <phoneticPr fontId="3" type="noConversion"/>
  </si>
  <si>
    <t>LLM생성 서비스 월간 처리량 평균</t>
    <phoneticPr fontId="3" type="noConversion"/>
  </si>
  <si>
    <t>연간 누적 
사용자 수</t>
    <phoneticPr fontId="3" type="noConversion"/>
  </si>
  <si>
    <t>사용팁)</t>
    <phoneticPr fontId="3" type="noConversion"/>
  </si>
  <si>
    <t>1) 자주 사용하는 명령을 '빠른 실행 도구 모음 사용자 지정'란에 추가해 놓고 사용하면 편리하다.</t>
    <phoneticPr fontId="3" type="noConversion"/>
  </si>
  <si>
    <t xml:space="preserve">  : 원하는 명령에서 마우스 우클릭하여 [빠른 실행 도구모음에 추가]를 클릭한다.</t>
    <phoneticPr fontId="3" type="noConversion"/>
  </si>
  <si>
    <t>2) 좌우로 내용이 많을 때는 &lt;Shift+휠 스크롤&gt; 또는 &lt;Ctrl+Shift+휠 스크롤&gt;을 한다.</t>
    <phoneticPr fontId="3" type="noConversion"/>
  </si>
  <si>
    <t>3) 한 셀에 2줄을 입력할 때는 Alt+Enter를 누른다.</t>
    <phoneticPr fontId="3" type="noConversion"/>
  </si>
  <si>
    <t>4) 결제란을 만들고 Ctrl+C로 복사한 후 붙여넣을 위치에서 마우스 우클릭하여 [선택하여 붙여넣기]-[그림]을 클릭한다.</t>
    <phoneticPr fontId="3" type="noConversion"/>
  </si>
  <si>
    <t>5) [연간 만족 사용자수]=연간누적 사용자수 * 만족도</t>
    <phoneticPr fontId="3" type="noConversion"/>
  </si>
  <si>
    <t>6) [불만족 사용자수]=연간누적 사용자수 - 연간 만족 사용자수</t>
    <phoneticPr fontId="3" type="noConversion"/>
  </si>
  <si>
    <t>7) [H14]셀은 유효성검사로 서비스 코드[B5:B12]셀이 목록으로 나타나도록 지정</t>
    <phoneticPr fontId="3" type="noConversion"/>
  </si>
  <si>
    <t>8) 완성후 [월간 처리량]이 1,500,000 이상인 행 전체에 (글꼴:파랑, 진하게)를 지정하는 조건부서식을 지정해보자</t>
    <phoneticPr fontId="3" type="noConversion"/>
  </si>
  <si>
    <t>구 매 품 의 서</t>
    <phoneticPr fontId="3" type="noConversion"/>
  </si>
  <si>
    <t>번호</t>
    <phoneticPr fontId="3" type="noConversion"/>
  </si>
  <si>
    <t>규격</t>
    <phoneticPr fontId="3" type="noConversion"/>
  </si>
  <si>
    <t>단위</t>
    <phoneticPr fontId="3" type="noConversion"/>
  </si>
  <si>
    <t>금액</t>
    <phoneticPr fontId="3" type="noConversion"/>
  </si>
  <si>
    <t>비고</t>
    <phoneticPr fontId="3" type="noConversion"/>
  </si>
  <si>
    <t>마우스</t>
    <phoneticPr fontId="3" type="noConversion"/>
  </si>
  <si>
    <t>Box</t>
    <phoneticPr fontId="3" type="noConversion"/>
  </si>
  <si>
    <t>가방</t>
    <phoneticPr fontId="3" type="noConversion"/>
  </si>
  <si>
    <t>개</t>
    <phoneticPr fontId="3" type="noConversion"/>
  </si>
  <si>
    <t>이동디스크</t>
    <phoneticPr fontId="3" type="noConversion"/>
  </si>
  <si>
    <t>프린터</t>
    <phoneticPr fontId="3" type="noConversion"/>
  </si>
  <si>
    <t>잉크카트리지</t>
    <phoneticPr fontId="3" type="noConversion"/>
  </si>
  <si>
    <t>box</t>
    <phoneticPr fontId="3" type="noConversion"/>
  </si>
  <si>
    <t>합   계</t>
    <phoneticPr fontId="3" type="noConversion"/>
  </si>
  <si>
    <t>특기사항</t>
    <phoneticPr fontId="3" type="noConversion"/>
  </si>
  <si>
    <t>구입요구처</t>
    <phoneticPr fontId="3" type="noConversion"/>
  </si>
  <si>
    <t>구매팀</t>
    <phoneticPr fontId="3" type="noConversion"/>
  </si>
  <si>
    <t>납품자
(전화번호)</t>
    <phoneticPr fontId="3" type="noConversion"/>
  </si>
  <si>
    <t>홍길동</t>
    <phoneticPr fontId="3" type="noConversion"/>
  </si>
  <si>
    <t>발주번호</t>
    <phoneticPr fontId="3" type="noConversion"/>
  </si>
  <si>
    <t>010-10210</t>
    <phoneticPr fontId="3" type="noConversion"/>
  </si>
  <si>
    <t>사용목적</t>
    <phoneticPr fontId="3" type="noConversion"/>
  </si>
  <si>
    <t>업무용</t>
    <phoneticPr fontId="3" type="noConversion"/>
  </si>
  <si>
    <t>010-111-2222</t>
    <phoneticPr fontId="3" type="noConversion"/>
  </si>
  <si>
    <t>발주일자</t>
    <phoneticPr fontId="3" type="noConversion"/>
  </si>
  <si>
    <t>지불방법</t>
    <phoneticPr fontId="3" type="noConversion"/>
  </si>
  <si>
    <t>후불</t>
    <phoneticPr fontId="3" type="noConversion"/>
  </si>
  <si>
    <t>남품기간</t>
    <phoneticPr fontId="3" type="noConversion"/>
  </si>
  <si>
    <t>완납일자</t>
    <phoneticPr fontId="3" type="noConversion"/>
  </si>
  <si>
    <t>인도장소</t>
    <phoneticPr fontId="3" type="noConversion"/>
  </si>
  <si>
    <t>당사 지점 장소</t>
    <phoneticPr fontId="3" type="noConversion"/>
  </si>
  <si>
    <t>구매의뢰자</t>
    <phoneticPr fontId="3" type="noConversion"/>
  </si>
  <si>
    <t>김 선 남 (인)</t>
    <phoneticPr fontId="3" type="noConversion"/>
  </si>
  <si>
    <t>담당</t>
    <phoneticPr fontId="3" type="noConversion"/>
  </si>
  <si>
    <t>과장</t>
    <phoneticPr fontId="3" type="noConversion"/>
  </si>
  <si>
    <t>부장</t>
    <phoneticPr fontId="3" type="noConversion"/>
  </si>
  <si>
    <t>대표이사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</si>
</sst>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);[Red]\(0\)"/>
    <numFmt numFmtId="177" formatCode="mm&quot;월&quot;\ dd&quot;일&quot;"/>
    <numFmt numFmtId="178" formatCode="0.0%"/>
    <numFmt numFmtId="179" formatCode="#,##0_ "/>
  </numFmts>
  <fonts count="20">
    <font>
      <sz val="11"/>
      <color theme="1"/>
      <name val="맑은 고딕"/>
      <family val="2"/>
      <charset val="129"/>
      <scheme val="minor"/>
    </font>
    <font>
      <sz val="11"/>
      <color theme="1"/>
      <name val="돋움"/>
      <family val="2"/>
      <charset val="129"/>
    </font>
    <font>
      <b/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2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8"/>
      <color rgb="FF0070C0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24"/>
      <color theme="1"/>
      <name val="맑은 고딕"/>
      <family val="2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1F8A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5" fillId="0" borderId="0" xfId="1" applyFont="1"/>
    <xf numFmtId="0" fontId="1" fillId="0" borderId="0" xfId="1"/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41" fontId="6" fillId="2" borderId="1" xfId="2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41" fontId="5" fillId="0" borderId="1" xfId="2" applyFont="1" applyBorder="1" applyAlignment="1">
      <alignment horizontal="center"/>
    </xf>
    <xf numFmtId="176" fontId="5" fillId="0" borderId="1" xfId="2" applyNumberFormat="1" applyFont="1" applyBorder="1" applyAlignment="1">
      <alignment horizontal="center"/>
    </xf>
    <xf numFmtId="41" fontId="5" fillId="0" borderId="0" xfId="2" applyFont="1" applyAlignment="1"/>
    <xf numFmtId="176" fontId="5" fillId="0" borderId="0" xfId="2" applyNumberFormat="1" applyFont="1" applyAlignment="1">
      <alignment horizontal="center"/>
    </xf>
    <xf numFmtId="0" fontId="9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41" fontId="12" fillId="5" borderId="1" xfId="3" applyFont="1" applyFill="1" applyBorder="1" applyAlignment="1">
      <alignment horizontal="center" vertical="center"/>
    </xf>
    <xf numFmtId="0" fontId="12" fillId="5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3" applyFont="1" applyBorder="1">
      <alignment vertical="center"/>
    </xf>
    <xf numFmtId="0" fontId="0" fillId="0" borderId="1" xfId="3" applyNumberFormat="1" applyFon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1" fontId="0" fillId="0" borderId="0" xfId="3" applyFont="1" applyAlignment="1">
      <alignment horizontal="center" vertical="center"/>
    </xf>
    <xf numFmtId="41" fontId="0" fillId="0" borderId="0" xfId="3" applyFont="1">
      <alignment vertical="center"/>
    </xf>
    <xf numFmtId="0" fontId="0" fillId="0" borderId="0" xfId="0" quotePrefix="1">
      <alignment vertical="center"/>
    </xf>
    <xf numFmtId="0" fontId="0" fillId="0" borderId="0" xfId="0" applyFill="1" applyBorder="1">
      <alignment vertical="center"/>
    </xf>
    <xf numFmtId="0" fontId="6" fillId="6" borderId="3" xfId="0" applyFont="1" applyFill="1" applyBorder="1" applyAlignment="1">
      <alignment horizontal="center" vertical="center"/>
    </xf>
    <xf numFmtId="0" fontId="8" fillId="7" borderId="4" xfId="4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4" applyNumberFormat="1" applyFont="1" applyBorder="1" applyAlignment="1">
      <alignment horizontal="center" vertical="center"/>
    </xf>
    <xf numFmtId="0" fontId="0" fillId="0" borderId="1" xfId="4" applyNumberFormat="1" applyFont="1" applyBorder="1" applyAlignment="1">
      <alignment horizontal="right" vertical="center" indent="1"/>
    </xf>
    <xf numFmtId="0" fontId="0" fillId="8" borderId="0" xfId="0" applyFill="1" applyBorder="1">
      <alignment vertical="center"/>
    </xf>
    <xf numFmtId="1" fontId="0" fillId="8" borderId="5" xfId="0" applyNumberFormat="1" applyFill="1" applyBorder="1" applyAlignment="1">
      <alignment horizontal="left" vertical="center"/>
    </xf>
    <xf numFmtId="0" fontId="0" fillId="8" borderId="6" xfId="0" applyFill="1" applyBorder="1">
      <alignment vertical="center"/>
    </xf>
    <xf numFmtId="0" fontId="0" fillId="8" borderId="7" xfId="0" applyFill="1" applyBorder="1">
      <alignment vertical="center"/>
    </xf>
    <xf numFmtId="0" fontId="0" fillId="8" borderId="8" xfId="0" applyFill="1" applyBorder="1" applyAlignment="1">
      <alignment horizontal="left" vertical="center"/>
    </xf>
    <xf numFmtId="0" fontId="0" fillId="8" borderId="9" xfId="0" applyFill="1" applyBorder="1">
      <alignment vertical="center"/>
    </xf>
    <xf numFmtId="0" fontId="0" fillId="8" borderId="10" xfId="0" applyFill="1" applyBorder="1" applyAlignment="1">
      <alignment horizontal="left" vertical="center"/>
    </xf>
    <xf numFmtId="0" fontId="0" fillId="8" borderId="11" xfId="0" applyFill="1" applyBorder="1">
      <alignment vertical="center"/>
    </xf>
    <xf numFmtId="0" fontId="0" fillId="8" borderId="12" xfId="0" applyFill="1" applyBorder="1">
      <alignment vertical="center"/>
    </xf>
    <xf numFmtId="0" fontId="0" fillId="0" borderId="13" xfId="4" applyNumberFormat="1" applyFont="1" applyBorder="1" applyAlignment="1">
      <alignment horizontal="center" vertical="center"/>
    </xf>
    <xf numFmtId="0" fontId="0" fillId="0" borderId="13" xfId="4" applyNumberFormat="1" applyFont="1" applyBorder="1" applyAlignment="1">
      <alignment horizontal="right" vertical="center" indent="1"/>
    </xf>
    <xf numFmtId="14" fontId="0" fillId="0" borderId="0" xfId="0" applyNumberFormat="1">
      <alignment vertical="center"/>
    </xf>
    <xf numFmtId="0" fontId="8" fillId="9" borderId="1" xfId="0" applyFont="1" applyFill="1" applyBorder="1" applyAlignment="1">
      <alignment horizontal="center" vertical="center"/>
    </xf>
    <xf numFmtId="41" fontId="0" fillId="0" borderId="1" xfId="3" applyFont="1" applyBorder="1" applyAlignment="1">
      <alignment vertical="center"/>
    </xf>
    <xf numFmtId="0" fontId="14" fillId="1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41" fontId="14" fillId="0" borderId="1" xfId="3" applyFont="1" applyFill="1" applyBorder="1" applyAlignment="1">
      <alignment horizontal="center"/>
    </xf>
    <xf numFmtId="41" fontId="0" fillId="0" borderId="0" xfId="0" applyNumberFormat="1">
      <alignment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left"/>
    </xf>
    <xf numFmtId="0" fontId="14" fillId="11" borderId="1" xfId="0" applyFont="1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11" borderId="1" xfId="0" applyFill="1" applyBorder="1" applyAlignment="1">
      <alignment horizontal="distributed" vertical="center" indent="1"/>
    </xf>
    <xf numFmtId="0" fontId="14" fillId="0" borderId="0" xfId="0" applyFont="1" applyFill="1" applyBorder="1" applyAlignment="1">
      <alignment horizontal="left"/>
    </xf>
    <xf numFmtId="0" fontId="17" fillId="0" borderId="0" xfId="0" applyFont="1" applyAlignment="1">
      <alignment horizontal="right" vertical="center"/>
    </xf>
    <xf numFmtId="0" fontId="14" fillId="4" borderId="1" xfId="0" applyFont="1" applyFill="1" applyBorder="1" applyAlignment="1">
      <alignment horizontal="center"/>
    </xf>
    <xf numFmtId="177" fontId="14" fillId="4" borderId="1" xfId="0" applyNumberFormat="1" applyFont="1" applyFill="1" applyBorder="1" applyAlignment="1">
      <alignment horizontal="center"/>
    </xf>
    <xf numFmtId="177" fontId="0" fillId="4" borderId="1" xfId="0" applyNumberFormat="1" applyFill="1" applyBorder="1">
      <alignment vertical="center"/>
    </xf>
    <xf numFmtId="0" fontId="8" fillId="1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1" fontId="0" fillId="0" borderId="1" xfId="3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4" fillId="11" borderId="14" xfId="0" applyFont="1" applyFill="1" applyBorder="1" applyAlignment="1">
      <alignment horizontal="center" vertical="center"/>
    </xf>
    <xf numFmtId="0" fontId="14" fillId="11" borderId="16" xfId="0" applyFont="1" applyFill="1" applyBorder="1" applyAlignment="1">
      <alignment horizontal="center" vertical="center"/>
    </xf>
    <xf numFmtId="0" fontId="14" fillId="11" borderId="15" xfId="0" applyFont="1" applyFill="1" applyBorder="1" applyAlignment="1">
      <alignment horizontal="center"/>
    </xf>
    <xf numFmtId="0" fontId="14" fillId="11" borderId="2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14" fontId="18" fillId="0" borderId="1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right" vertical="center"/>
    </xf>
    <xf numFmtId="0" fontId="18" fillId="0" borderId="16" xfId="0" quotePrefix="1" applyFont="1" applyBorder="1" applyAlignment="1">
      <alignment horizontal="center" vertical="center"/>
    </xf>
    <xf numFmtId="0" fontId="18" fillId="0" borderId="19" xfId="0" quotePrefix="1" applyFont="1" applyBorder="1" applyAlignment="1">
      <alignment horizontal="right" vertical="center"/>
    </xf>
    <xf numFmtId="0" fontId="18" fillId="0" borderId="20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1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14" fontId="18" fillId="0" borderId="22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right" vertical="center"/>
    </xf>
    <xf numFmtId="0" fontId="18" fillId="0" borderId="23" xfId="0" applyFont="1" applyBorder="1">
      <alignment vertical="center"/>
    </xf>
    <xf numFmtId="0" fontId="18" fillId="0" borderId="24" xfId="0" applyFont="1" applyBorder="1" applyAlignment="1">
      <alignment horizontal="left" vertical="center"/>
    </xf>
    <xf numFmtId="0" fontId="18" fillId="0" borderId="24" xfId="0" applyFont="1" applyBorder="1">
      <alignment vertical="center"/>
    </xf>
    <xf numFmtId="0" fontId="18" fillId="0" borderId="24" xfId="0" quotePrefix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178" fontId="18" fillId="0" borderId="25" xfId="0" quotePrefix="1" applyNumberFormat="1" applyFont="1" applyBorder="1" applyAlignment="1">
      <alignment horizontal="right" vertical="center"/>
    </xf>
    <xf numFmtId="0" fontId="18" fillId="0" borderId="21" xfId="0" applyFont="1" applyBorder="1">
      <alignment vertical="center"/>
    </xf>
    <xf numFmtId="0" fontId="18" fillId="0" borderId="22" xfId="0" applyFont="1" applyBorder="1">
      <alignment vertical="center"/>
    </xf>
    <xf numFmtId="179" fontId="18" fillId="0" borderId="22" xfId="0" quotePrefix="1" applyNumberFormat="1" applyFont="1" applyBorder="1" applyAlignment="1">
      <alignment horizontal="right" vertical="center"/>
    </xf>
    <xf numFmtId="0" fontId="1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179" fontId="18" fillId="0" borderId="26" xfId="0" quotePrefix="1" applyNumberFormat="1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41" fontId="0" fillId="13" borderId="1" xfId="3" applyFont="1" applyFill="1" applyBorder="1">
      <alignment vertical="center"/>
    </xf>
    <xf numFmtId="0" fontId="0" fillId="13" borderId="1" xfId="0" applyFill="1" applyBorder="1">
      <alignment vertical="center"/>
    </xf>
    <xf numFmtId="0" fontId="0" fillId="13" borderId="1" xfId="0" applyFill="1" applyBorder="1" applyAlignment="1">
      <alignment horizontal="center" vertical="center"/>
    </xf>
    <xf numFmtId="41" fontId="0" fillId="13" borderId="1" xfId="0" applyNumberFormat="1" applyFill="1" applyBorder="1">
      <alignment vertical="center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13" borderId="14" xfId="0" applyFill="1" applyBorder="1" applyAlignment="1">
      <alignment horizontal="center" vertical="center" wrapText="1"/>
    </xf>
    <xf numFmtId="0" fontId="0" fillId="13" borderId="1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">
    <cellStyle name="백분율" xfId="4" builtinId="5"/>
    <cellStyle name="쉼표 [0]" xfId="3" builtinId="6"/>
    <cellStyle name="쉼표 [0] 3" xfId="2" xr:uid="{00000000-0005-0000-0000-000002000000}"/>
    <cellStyle name="표준" xfId="0" builtinId="0"/>
    <cellStyle name="표준 2" xfId="1" xr:uid="{00000000-0005-0000-0000-000004000000}"/>
  </cellStyles>
  <dxfs count="5">
    <dxf>
      <font>
        <color rgb="FF9C5700"/>
      </font>
      <fill>
        <patternFill>
          <bgColor rgb="FFFFEB9C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320040</xdr:colOff>
      <xdr:row>0</xdr:row>
      <xdr:rowOff>75537</xdr:rowOff>
    </xdr:from>
    <xdr:to>
      <xdr:col>20</xdr:col>
      <xdr:colOff>251460</xdr:colOff>
      <xdr:row>27</xdr:row>
      <xdr:rowOff>60093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0180" y="75537"/>
          <a:ext cx="8061960" cy="60195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236220</xdr:colOff>
      <xdr:row>0</xdr:row>
      <xdr:rowOff>114300</xdr:rowOff>
    </xdr:from>
    <xdr:to>
      <xdr:col>16</xdr:col>
      <xdr:colOff>7620</xdr:colOff>
      <xdr:row>2</xdr:row>
      <xdr:rowOff>172827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4200" y="114300"/>
          <a:ext cx="5135880" cy="5995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147828</xdr:colOff>
      <xdr:row>3</xdr:row>
      <xdr:rowOff>167640</xdr:rowOff>
    </xdr:from>
    <xdr:to>
      <xdr:col>18</xdr:col>
      <xdr:colOff>656314</xdr:colOff>
      <xdr:row>18</xdr:row>
      <xdr:rowOff>92839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6488" y="967740"/>
          <a:ext cx="5872966" cy="32627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313584</xdr:colOff>
      <xdr:row>0</xdr:row>
      <xdr:rowOff>160020</xdr:rowOff>
    </xdr:from>
    <xdr:to>
      <xdr:col>22</xdr:col>
      <xdr:colOff>452021</xdr:colOff>
      <xdr:row>14</xdr:row>
      <xdr:rowOff>132647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CA3DE5A2-F2B3-4D87-8CCE-938D1A185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1784" y="160020"/>
          <a:ext cx="8368037" cy="42931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285750</xdr:colOff>
      <xdr:row>2</xdr:row>
      <xdr:rowOff>295275</xdr:rowOff>
    </xdr:from>
    <xdr:to>
      <xdr:col>22</xdr:col>
      <xdr:colOff>379917</xdr:colOff>
      <xdr:row>16</xdr:row>
      <xdr:rowOff>151868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10607008-5FF0-4134-A54E-9A9A35B79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9390" y="782955"/>
          <a:ext cx="8483787" cy="423047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083_DB_텍스트_입출고" displayName="_083_DB_텍스트_입출고" ref="A3:I45" totalsRowShown="0">
  <autoFilter ref="A3:I45" xr:uid="{00000000-0009-0000-0100-000001000000}"/>
  <tableColumns count="9">
    <tableColumn id="1" xr3:uid="{00000000-0010-0000-0000-000001000000}" name="일자" dataDxfId="4"/>
    <tableColumn id="2" xr3:uid="{00000000-0010-0000-0000-000002000000}" name="상품코드" dataDxfId="3"/>
    <tableColumn id="3" xr3:uid="{00000000-0010-0000-0000-000003000000}" name="상품명" dataDxfId="2"/>
    <tableColumn id="4" xr3:uid="{00000000-0010-0000-0000-000004000000}" name="단가"/>
    <tableColumn id="5" xr3:uid="{00000000-0010-0000-0000-000005000000}" name="가로(cm)" dataDxfId="1"/>
    <tableColumn id="10" xr3:uid="{00000000-0010-0000-0000-00000A000000}" name="세로(cm)"/>
    <tableColumn id="9" xr3:uid="{00000000-0010-0000-0000-000009000000}" name="높이(cm)"/>
    <tableColumn id="6" xr3:uid="{00000000-0010-0000-0000-000006000000}" name="입고"/>
    <tableColumn id="7" xr3:uid="{00000000-0010-0000-0000-000007000000}" name="출고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4"/>
  <sheetViews>
    <sheetView workbookViewId="0">
      <selection activeCell="J18" sqref="J18"/>
    </sheetView>
  </sheetViews>
  <sheetFormatPr defaultRowHeight="17.399999999999999"/>
  <cols>
    <col min="1" max="1" width="2.09765625" customWidth="1"/>
    <col min="2" max="2" width="6.69921875" customWidth="1"/>
    <col min="3" max="4" width="11.8984375" bestFit="1" customWidth="1"/>
    <col min="5" max="5" width="13.59765625" customWidth="1"/>
    <col min="6" max="6" width="12.09765625" customWidth="1"/>
    <col min="7" max="7" width="14.5" customWidth="1"/>
  </cols>
  <sheetData>
    <row r="2" spans="2:7" ht="17.25" customHeight="1" thickBot="1">
      <c r="B2" s="75" t="s">
        <v>179</v>
      </c>
      <c r="C2" s="75"/>
      <c r="D2" s="75"/>
      <c r="E2" s="75"/>
    </row>
    <row r="3" spans="2:7" ht="17.25" customHeight="1" thickBot="1">
      <c r="B3" s="75"/>
      <c r="C3" s="75"/>
      <c r="D3" s="75"/>
      <c r="E3" s="75"/>
      <c r="F3" s="36" t="s">
        <v>180</v>
      </c>
      <c r="G3" s="37"/>
    </row>
    <row r="5" spans="2:7">
      <c r="B5" s="38" t="s">
        <v>181</v>
      </c>
      <c r="C5" s="38" t="s">
        <v>182</v>
      </c>
      <c r="D5" s="38" t="s">
        <v>183</v>
      </c>
      <c r="E5" s="38" t="s">
        <v>184</v>
      </c>
      <c r="F5" s="38" t="s">
        <v>185</v>
      </c>
      <c r="G5" s="38" t="s">
        <v>186</v>
      </c>
    </row>
    <row r="6" spans="2:7">
      <c r="B6" s="39" t="s">
        <v>187</v>
      </c>
      <c r="C6" s="27">
        <v>11445000</v>
      </c>
      <c r="D6" s="27">
        <v>8354900</v>
      </c>
      <c r="E6" s="29"/>
      <c r="F6" s="40"/>
      <c r="G6" s="41"/>
    </row>
    <row r="7" spans="2:7">
      <c r="B7" s="39" t="s">
        <v>188</v>
      </c>
      <c r="C7" s="27">
        <v>24982000</v>
      </c>
      <c r="D7" s="27">
        <v>20984900</v>
      </c>
      <c r="E7" s="29"/>
      <c r="F7" s="40"/>
      <c r="G7" s="41"/>
    </row>
    <row r="8" spans="2:7">
      <c r="B8" s="39" t="s">
        <v>189</v>
      </c>
      <c r="C8" s="27">
        <v>11797000</v>
      </c>
      <c r="D8" s="27">
        <v>9909500</v>
      </c>
      <c r="E8" s="29"/>
      <c r="F8" s="40"/>
      <c r="G8" s="41"/>
    </row>
    <row r="9" spans="2:7">
      <c r="B9" s="39" t="s">
        <v>190</v>
      </c>
      <c r="C9" s="27">
        <v>11357000</v>
      </c>
      <c r="D9" s="27">
        <v>9312800</v>
      </c>
      <c r="E9" s="29"/>
      <c r="F9" s="40"/>
      <c r="G9" s="41"/>
    </row>
    <row r="10" spans="2:7">
      <c r="B10" s="39" t="s">
        <v>191</v>
      </c>
      <c r="C10" s="27">
        <v>8644000</v>
      </c>
      <c r="D10" s="27">
        <v>7347400</v>
      </c>
      <c r="E10" s="29"/>
      <c r="F10" s="40"/>
      <c r="G10" s="41"/>
    </row>
    <row r="11" spans="2:7">
      <c r="B11" s="39" t="s">
        <v>192</v>
      </c>
      <c r="C11" s="27">
        <v>15635000</v>
      </c>
      <c r="D11" s="27">
        <v>12508000</v>
      </c>
      <c r="E11" s="29"/>
      <c r="F11" s="40"/>
      <c r="G11" s="41"/>
    </row>
    <row r="12" spans="2:7">
      <c r="B12" s="39" t="s">
        <v>193</v>
      </c>
      <c r="C12" s="27">
        <v>7399000</v>
      </c>
      <c r="D12" s="27">
        <v>5771300</v>
      </c>
      <c r="E12" s="29"/>
      <c r="F12" s="40"/>
      <c r="G12" s="41"/>
    </row>
    <row r="13" spans="2:7">
      <c r="B13" s="39" t="s">
        <v>194</v>
      </c>
      <c r="C13" s="27">
        <v>15219000</v>
      </c>
      <c r="D13" s="27">
        <v>10805500</v>
      </c>
      <c r="E13" s="29"/>
      <c r="F13" s="40"/>
      <c r="G13" s="41"/>
    </row>
    <row r="14" spans="2:7">
      <c r="B14" s="39" t="s">
        <v>195</v>
      </c>
      <c r="C14" s="27">
        <v>9306000</v>
      </c>
      <c r="D14" s="27">
        <v>7910100</v>
      </c>
      <c r="E14" s="29"/>
      <c r="F14" s="40"/>
      <c r="G14" s="41"/>
    </row>
    <row r="15" spans="2:7">
      <c r="B15" s="39" t="s">
        <v>196</v>
      </c>
      <c r="C15" s="27">
        <v>9305000</v>
      </c>
      <c r="D15" s="27">
        <v>6327400</v>
      </c>
      <c r="E15" s="29"/>
      <c r="F15" s="40"/>
      <c r="G15" s="41"/>
    </row>
    <row r="16" spans="2:7">
      <c r="B16" s="39" t="s">
        <v>197</v>
      </c>
      <c r="C16" s="27">
        <v>24730000</v>
      </c>
      <c r="D16" s="27">
        <v>17558300</v>
      </c>
      <c r="E16" s="29"/>
      <c r="F16" s="40"/>
      <c r="G16" s="41"/>
    </row>
    <row r="17" spans="2:7">
      <c r="B17" s="39" t="s">
        <v>198</v>
      </c>
      <c r="C17" s="27">
        <v>19846000</v>
      </c>
      <c r="D17" s="27">
        <v>15678400</v>
      </c>
      <c r="E17" s="29"/>
      <c r="F17" s="40"/>
      <c r="G17" s="41"/>
    </row>
    <row r="18" spans="2:7">
      <c r="B18" s="39" t="s">
        <v>204</v>
      </c>
      <c r="C18" s="27"/>
      <c r="D18" s="27"/>
      <c r="E18" s="29"/>
      <c r="F18" s="51"/>
      <c r="G18" s="52"/>
    </row>
    <row r="20" spans="2:7">
      <c r="B20" s="43" t="s">
        <v>199</v>
      </c>
      <c r="C20" s="44"/>
      <c r="D20" s="44"/>
      <c r="E20" s="44"/>
      <c r="F20" s="45"/>
    </row>
    <row r="21" spans="2:7">
      <c r="B21" s="46" t="s">
        <v>200</v>
      </c>
      <c r="C21" s="42"/>
      <c r="D21" s="42"/>
      <c r="E21" s="42"/>
      <c r="F21" s="47"/>
    </row>
    <row r="22" spans="2:7">
      <c r="B22" s="46"/>
      <c r="C22" s="42" t="s">
        <v>201</v>
      </c>
      <c r="D22" s="42"/>
      <c r="E22" s="42"/>
      <c r="F22" s="47"/>
    </row>
    <row r="23" spans="2:7">
      <c r="B23" s="46" t="s">
        <v>202</v>
      </c>
      <c r="C23" s="42"/>
      <c r="D23" s="42"/>
      <c r="E23" s="42"/>
      <c r="F23" s="47"/>
    </row>
    <row r="24" spans="2:7">
      <c r="B24" s="48" t="s">
        <v>203</v>
      </c>
      <c r="C24" s="49"/>
      <c r="D24" s="49"/>
      <c r="E24" s="49"/>
      <c r="F24" s="50"/>
    </row>
  </sheetData>
  <mergeCells count="1">
    <mergeCell ref="B2:E3"/>
  </mergeCells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76A14-4065-4241-88D1-6AB42BFD6967}">
  <sheetPr>
    <tabColor theme="5" tint="0.79998168889431442"/>
  </sheetPr>
  <dimension ref="A1:H33"/>
  <sheetViews>
    <sheetView workbookViewId="0">
      <selection activeCell="A3" sqref="A3"/>
    </sheetView>
  </sheetViews>
  <sheetFormatPr defaultRowHeight="17.399999999999999"/>
  <cols>
    <col min="1" max="1" width="13.69921875" style="14" bestFit="1" customWidth="1"/>
    <col min="2" max="2" width="19" style="73" customWidth="1"/>
    <col min="3" max="3" width="11.09765625" style="14" customWidth="1"/>
    <col min="4" max="6" width="9.3984375" style="14" bestFit="1" customWidth="1"/>
    <col min="7" max="7" width="11" customWidth="1"/>
  </cols>
  <sheetData>
    <row r="1" spans="1:8" ht="28.5" customHeight="1">
      <c r="A1" s="81" t="s">
        <v>462</v>
      </c>
      <c r="B1" s="81"/>
      <c r="C1" s="81"/>
      <c r="D1" s="81"/>
      <c r="E1" s="81"/>
      <c r="F1" s="81"/>
      <c r="G1" s="81"/>
      <c r="H1" s="81"/>
    </row>
    <row r="3" spans="1:8" ht="20.25" customHeight="1">
      <c r="A3" s="70" t="s">
        <v>441</v>
      </c>
      <c r="B3" s="70" t="s">
        <v>442</v>
      </c>
      <c r="C3" s="70" t="s">
        <v>346</v>
      </c>
      <c r="D3" s="70" t="s">
        <v>210</v>
      </c>
      <c r="E3" s="70" t="s">
        <v>211</v>
      </c>
      <c r="F3" s="70" t="s">
        <v>212</v>
      </c>
      <c r="G3" s="70" t="s">
        <v>463</v>
      </c>
      <c r="H3" s="70" t="s">
        <v>464</v>
      </c>
    </row>
    <row r="4" spans="1:8">
      <c r="A4" s="24" t="s">
        <v>215</v>
      </c>
      <c r="B4" s="71" t="s">
        <v>445</v>
      </c>
      <c r="C4" s="72">
        <v>123400</v>
      </c>
      <c r="D4" s="24">
        <v>100</v>
      </c>
      <c r="E4" s="24">
        <v>40</v>
      </c>
      <c r="F4" s="24">
        <v>86</v>
      </c>
      <c r="G4" s="24">
        <v>20</v>
      </c>
      <c r="H4" s="24">
        <v>15</v>
      </c>
    </row>
    <row r="5" spans="1:8">
      <c r="A5" s="24" t="s">
        <v>217</v>
      </c>
      <c r="B5" s="71" t="s">
        <v>465</v>
      </c>
      <c r="C5" s="72">
        <v>156700</v>
      </c>
      <c r="D5" s="24">
        <v>100</v>
      </c>
      <c r="E5" s="24">
        <v>60</v>
      </c>
      <c r="F5" s="24">
        <v>86</v>
      </c>
      <c r="G5" s="24">
        <v>30</v>
      </c>
      <c r="H5" s="24">
        <v>10</v>
      </c>
    </row>
    <row r="6" spans="1:8">
      <c r="A6" s="24" t="s">
        <v>221</v>
      </c>
      <c r="B6" s="71" t="s">
        <v>447</v>
      </c>
      <c r="C6" s="72">
        <v>189000</v>
      </c>
      <c r="D6" s="24">
        <v>100</v>
      </c>
      <c r="E6" s="24">
        <v>80</v>
      </c>
      <c r="F6" s="24">
        <v>86</v>
      </c>
      <c r="G6" s="24">
        <v>50</v>
      </c>
      <c r="H6" s="24">
        <v>5</v>
      </c>
    </row>
    <row r="7" spans="1:8">
      <c r="A7" s="24" t="s">
        <v>223</v>
      </c>
      <c r="B7" s="71" t="s">
        <v>448</v>
      </c>
      <c r="C7" s="72">
        <v>132000</v>
      </c>
      <c r="D7" s="24">
        <v>120</v>
      </c>
      <c r="E7" s="24">
        <v>200</v>
      </c>
      <c r="F7" s="24">
        <v>40</v>
      </c>
      <c r="G7" s="24">
        <v>40</v>
      </c>
      <c r="H7" s="24">
        <v>13</v>
      </c>
    </row>
    <row r="8" spans="1:8">
      <c r="A8" s="24" t="s">
        <v>225</v>
      </c>
      <c r="B8" s="71" t="s">
        <v>452</v>
      </c>
      <c r="C8" s="72">
        <v>145600</v>
      </c>
      <c r="D8" s="24">
        <v>60</v>
      </c>
      <c r="E8" s="24">
        <v>40</v>
      </c>
      <c r="F8" s="24">
        <v>10</v>
      </c>
      <c r="G8" s="24">
        <v>30</v>
      </c>
      <c r="H8" s="24">
        <v>5</v>
      </c>
    </row>
    <row r="9" spans="1:8">
      <c r="A9" s="24" t="s">
        <v>227</v>
      </c>
      <c r="B9" s="71" t="s">
        <v>466</v>
      </c>
      <c r="C9" s="72">
        <v>121000</v>
      </c>
      <c r="D9" s="24">
        <v>31</v>
      </c>
      <c r="E9" s="24">
        <v>149</v>
      </c>
      <c r="F9" s="24">
        <v>35</v>
      </c>
      <c r="G9" s="24">
        <v>38</v>
      </c>
      <c r="H9" s="24">
        <v>5</v>
      </c>
    </row>
    <row r="10" spans="1:8">
      <c r="A10" s="24" t="s">
        <v>449</v>
      </c>
      <c r="B10" s="71" t="s">
        <v>450</v>
      </c>
      <c r="C10" s="72">
        <v>213000</v>
      </c>
      <c r="D10" s="24">
        <v>30</v>
      </c>
      <c r="E10" s="24">
        <v>180</v>
      </c>
      <c r="F10" s="24">
        <v>50</v>
      </c>
      <c r="G10" s="24">
        <v>59</v>
      </c>
      <c r="H10" s="24">
        <v>27</v>
      </c>
    </row>
    <row r="11" spans="1:8">
      <c r="A11" s="24" t="s">
        <v>231</v>
      </c>
      <c r="B11" s="71" t="s">
        <v>451</v>
      </c>
      <c r="C11" s="72">
        <v>56700</v>
      </c>
      <c r="D11" s="24">
        <v>120</v>
      </c>
      <c r="E11" s="24">
        <v>40</v>
      </c>
      <c r="F11" s="24">
        <v>38.299999999999997</v>
      </c>
      <c r="G11" s="24">
        <v>46</v>
      </c>
      <c r="H11" s="24">
        <v>7</v>
      </c>
    </row>
    <row r="12" spans="1:8">
      <c r="A12" s="24" t="s">
        <v>233</v>
      </c>
      <c r="B12" s="71" t="s">
        <v>453</v>
      </c>
      <c r="C12" s="72">
        <v>67800</v>
      </c>
      <c r="D12" s="24">
        <v>46</v>
      </c>
      <c r="E12" s="24">
        <v>60.5</v>
      </c>
      <c r="F12" s="24">
        <v>30</v>
      </c>
      <c r="G12" s="24">
        <v>70</v>
      </c>
      <c r="H12" s="24">
        <v>29</v>
      </c>
    </row>
    <row r="13" spans="1:8">
      <c r="A13" s="24" t="s">
        <v>235</v>
      </c>
      <c r="B13" s="71" t="s">
        <v>454</v>
      </c>
      <c r="C13" s="72">
        <v>67800</v>
      </c>
      <c r="D13" s="24">
        <v>75</v>
      </c>
      <c r="E13" s="24">
        <v>45</v>
      </c>
      <c r="F13" s="24">
        <v>27</v>
      </c>
      <c r="G13" s="24">
        <v>60</v>
      </c>
      <c r="H13" s="24">
        <v>17</v>
      </c>
    </row>
    <row r="14" spans="1:8">
      <c r="A14" s="24" t="s">
        <v>237</v>
      </c>
      <c r="B14" s="71" t="s">
        <v>455</v>
      </c>
      <c r="C14" s="72">
        <v>34000</v>
      </c>
      <c r="D14" s="24">
        <v>119.4</v>
      </c>
      <c r="E14" s="24">
        <v>39.5</v>
      </c>
      <c r="F14" s="24">
        <v>51</v>
      </c>
      <c r="G14" s="24">
        <v>25</v>
      </c>
      <c r="H14" s="24">
        <v>3</v>
      </c>
    </row>
    <row r="15" spans="1:8">
      <c r="A15" s="24" t="s">
        <v>239</v>
      </c>
      <c r="B15" s="71" t="s">
        <v>456</v>
      </c>
      <c r="C15" s="72">
        <v>68900</v>
      </c>
      <c r="D15" s="24">
        <v>120</v>
      </c>
      <c r="E15" s="24">
        <v>40</v>
      </c>
      <c r="F15" s="24">
        <v>33</v>
      </c>
      <c r="G15" s="24">
        <v>15</v>
      </c>
      <c r="H15" s="24">
        <v>4</v>
      </c>
    </row>
    <row r="16" spans="1:8">
      <c r="A16" s="24" t="s">
        <v>449</v>
      </c>
      <c r="B16" s="71" t="s">
        <v>450</v>
      </c>
      <c r="C16" s="72">
        <v>213000</v>
      </c>
      <c r="D16" s="24">
        <v>30</v>
      </c>
      <c r="E16" s="24">
        <v>180</v>
      </c>
      <c r="F16" s="24">
        <v>50</v>
      </c>
      <c r="G16" s="24">
        <v>59</v>
      </c>
      <c r="H16" s="24">
        <v>27</v>
      </c>
    </row>
    <row r="17" spans="1:8">
      <c r="A17" s="24" t="s">
        <v>241</v>
      </c>
      <c r="B17" s="71" t="s">
        <v>242</v>
      </c>
      <c r="C17" s="72">
        <v>50630</v>
      </c>
      <c r="D17" s="24">
        <v>6.9</v>
      </c>
      <c r="E17" s="24">
        <v>29</v>
      </c>
      <c r="F17" s="24">
        <v>1</v>
      </c>
      <c r="G17" s="24">
        <v>60</v>
      </c>
      <c r="H17" s="24">
        <v>27</v>
      </c>
    </row>
    <row r="18" spans="1:8">
      <c r="A18" s="24" t="s">
        <v>219</v>
      </c>
      <c r="B18" s="71" t="s">
        <v>446</v>
      </c>
      <c r="C18" s="72">
        <v>46900</v>
      </c>
      <c r="D18" s="24">
        <v>90</v>
      </c>
      <c r="E18" s="24">
        <v>55</v>
      </c>
      <c r="F18" s="24">
        <v>45</v>
      </c>
      <c r="G18" s="24">
        <v>65</v>
      </c>
      <c r="H18" s="24">
        <v>35</v>
      </c>
    </row>
    <row r="19" spans="1:8">
      <c r="A19" s="24" t="s">
        <v>467</v>
      </c>
      <c r="B19" s="71" t="s">
        <v>468</v>
      </c>
      <c r="C19" s="72">
        <v>38700</v>
      </c>
      <c r="D19" s="24">
        <v>40</v>
      </c>
      <c r="E19" s="24">
        <v>55</v>
      </c>
      <c r="F19" s="24">
        <v>30</v>
      </c>
      <c r="G19" s="24">
        <v>38</v>
      </c>
      <c r="H19" s="24">
        <v>15</v>
      </c>
    </row>
    <row r="20" spans="1:8">
      <c r="A20" s="24" t="s">
        <v>469</v>
      </c>
      <c r="B20" s="71" t="s">
        <v>470</v>
      </c>
      <c r="C20" s="72">
        <v>98000</v>
      </c>
      <c r="D20" s="24">
        <v>80</v>
      </c>
      <c r="E20" s="24">
        <v>40</v>
      </c>
      <c r="F20" s="24">
        <v>45</v>
      </c>
      <c r="G20" s="24">
        <v>36</v>
      </c>
      <c r="H20" s="24">
        <v>20</v>
      </c>
    </row>
    <row r="21" spans="1:8">
      <c r="A21" s="24" t="s">
        <v>249</v>
      </c>
      <c r="B21" s="71" t="s">
        <v>458</v>
      </c>
      <c r="C21" s="72">
        <v>132000</v>
      </c>
      <c r="D21" s="24">
        <v>82</v>
      </c>
      <c r="E21" s="24">
        <v>60</v>
      </c>
      <c r="F21" s="24">
        <v>33</v>
      </c>
      <c r="G21" s="24">
        <v>30</v>
      </c>
      <c r="H21" s="24">
        <v>20</v>
      </c>
    </row>
    <row r="22" spans="1:8">
      <c r="A22" s="24" t="s">
        <v>251</v>
      </c>
      <c r="B22" s="71" t="s">
        <v>459</v>
      </c>
      <c r="C22" s="72">
        <v>287000</v>
      </c>
      <c r="D22" s="24">
        <v>256</v>
      </c>
      <c r="E22" s="24">
        <v>120</v>
      </c>
      <c r="F22" s="24">
        <v>135.4</v>
      </c>
      <c r="G22" s="24">
        <v>45</v>
      </c>
      <c r="H22" s="24">
        <v>15</v>
      </c>
    </row>
    <row r="23" spans="1:8">
      <c r="A23" s="24" t="s">
        <v>233</v>
      </c>
      <c r="B23" s="71" t="s">
        <v>453</v>
      </c>
      <c r="C23" s="72">
        <v>67800</v>
      </c>
      <c r="D23" s="24">
        <v>46</v>
      </c>
      <c r="E23" s="24">
        <v>60.5</v>
      </c>
      <c r="F23" s="24">
        <v>30</v>
      </c>
      <c r="G23" s="24">
        <v>69</v>
      </c>
      <c r="H23" s="24">
        <v>39</v>
      </c>
    </row>
    <row r="24" spans="1:8">
      <c r="A24" s="24" t="s">
        <v>460</v>
      </c>
      <c r="B24" s="71" t="s">
        <v>254</v>
      </c>
      <c r="C24" s="72">
        <v>56700</v>
      </c>
      <c r="D24" s="24">
        <v>120</v>
      </c>
      <c r="E24" s="24">
        <v>58</v>
      </c>
      <c r="F24" s="24">
        <v>73</v>
      </c>
      <c r="G24" s="24">
        <v>50</v>
      </c>
      <c r="H24" s="24">
        <v>38</v>
      </c>
    </row>
    <row r="25" spans="1:8">
      <c r="A25" s="24" t="s">
        <v>255</v>
      </c>
      <c r="B25" s="71" t="s">
        <v>256</v>
      </c>
      <c r="C25" s="72">
        <v>152300</v>
      </c>
      <c r="D25" s="24">
        <v>120</v>
      </c>
      <c r="E25" s="24">
        <v>60</v>
      </c>
      <c r="F25" s="24">
        <v>75</v>
      </c>
      <c r="G25" s="24">
        <v>60</v>
      </c>
      <c r="H25" s="24">
        <v>27</v>
      </c>
    </row>
    <row r="26" spans="1:8">
      <c r="A26" s="24" t="s">
        <v>257</v>
      </c>
      <c r="B26" s="71" t="s">
        <v>258</v>
      </c>
      <c r="C26" s="72">
        <v>212000</v>
      </c>
      <c r="D26" s="24">
        <v>140</v>
      </c>
      <c r="E26" s="24">
        <v>66</v>
      </c>
      <c r="F26" s="24">
        <v>72.900000000000006</v>
      </c>
      <c r="G26" s="24">
        <v>68</v>
      </c>
      <c r="H26" s="24">
        <v>25</v>
      </c>
    </row>
    <row r="27" spans="1:8">
      <c r="A27" s="24" t="s">
        <v>259</v>
      </c>
      <c r="B27" s="71" t="s">
        <v>260</v>
      </c>
      <c r="C27" s="72">
        <v>114000</v>
      </c>
      <c r="D27" s="24">
        <v>90</v>
      </c>
      <c r="E27" s="24">
        <v>45</v>
      </c>
      <c r="F27" s="24">
        <v>74</v>
      </c>
      <c r="G27" s="24">
        <v>69</v>
      </c>
      <c r="H27" s="24">
        <v>70</v>
      </c>
    </row>
    <row r="28" spans="1:8">
      <c r="A28" s="24" t="s">
        <v>261</v>
      </c>
      <c r="B28" s="71" t="s">
        <v>461</v>
      </c>
      <c r="C28" s="72">
        <v>78900</v>
      </c>
      <c r="D28" s="24">
        <v>140</v>
      </c>
      <c r="E28" s="24">
        <v>60</v>
      </c>
      <c r="F28" s="24">
        <v>182</v>
      </c>
      <c r="G28" s="24">
        <v>40</v>
      </c>
      <c r="H28" s="24">
        <v>26</v>
      </c>
    </row>
    <row r="29" spans="1:8">
      <c r="A29" s="24" t="s">
        <v>241</v>
      </c>
      <c r="B29" s="71" t="s">
        <v>242</v>
      </c>
      <c r="C29" s="72">
        <v>50630</v>
      </c>
      <c r="D29" s="24">
        <v>6.9</v>
      </c>
      <c r="E29" s="24">
        <v>29</v>
      </c>
      <c r="F29" s="24">
        <v>1</v>
      </c>
      <c r="G29" s="24">
        <v>60</v>
      </c>
      <c r="H29" s="24">
        <v>27</v>
      </c>
    </row>
    <row r="30" spans="1:8">
      <c r="A30" s="24" t="s">
        <v>265</v>
      </c>
      <c r="B30" s="71" t="s">
        <v>266</v>
      </c>
      <c r="C30" s="72">
        <v>4200</v>
      </c>
      <c r="D30" s="24">
        <v>35</v>
      </c>
      <c r="E30" s="24">
        <v>3.6</v>
      </c>
      <c r="F30" s="24">
        <v>2.7</v>
      </c>
      <c r="G30" s="24">
        <v>17</v>
      </c>
      <c r="H30" s="24">
        <v>15</v>
      </c>
    </row>
    <row r="31" spans="1:8">
      <c r="A31" s="24" t="s">
        <v>267</v>
      </c>
      <c r="B31" s="71" t="s">
        <v>268</v>
      </c>
      <c r="C31" s="72">
        <v>2850</v>
      </c>
      <c r="D31" s="24">
        <v>100</v>
      </c>
      <c r="E31" s="24">
        <v>50</v>
      </c>
      <c r="F31" s="24">
        <v>0.18</v>
      </c>
      <c r="G31" s="24">
        <v>26</v>
      </c>
      <c r="H31" s="24">
        <v>17</v>
      </c>
    </row>
    <row r="32" spans="1:8">
      <c r="A32" s="24" t="s">
        <v>269</v>
      </c>
      <c r="B32" s="71" t="s">
        <v>270</v>
      </c>
      <c r="C32" s="72">
        <v>1020</v>
      </c>
      <c r="D32" s="24">
        <v>100</v>
      </c>
      <c r="E32" s="24">
        <v>50</v>
      </c>
      <c r="F32" s="24">
        <v>0.48</v>
      </c>
      <c r="G32" s="24">
        <v>18</v>
      </c>
      <c r="H32" s="24">
        <v>13</v>
      </c>
    </row>
    <row r="33" spans="1:8">
      <c r="A33" s="24" t="s">
        <v>271</v>
      </c>
      <c r="B33" s="71" t="s">
        <v>272</v>
      </c>
      <c r="C33" s="72">
        <v>240</v>
      </c>
      <c r="D33" s="24">
        <v>30</v>
      </c>
      <c r="E33" s="24">
        <v>10</v>
      </c>
      <c r="F33" s="24">
        <v>0.18</v>
      </c>
      <c r="G33" s="24">
        <v>19</v>
      </c>
      <c r="H33" s="24">
        <v>14</v>
      </c>
    </row>
  </sheetData>
  <mergeCells count="1">
    <mergeCell ref="A1:H1"/>
  </mergeCells>
  <phoneticPr fontId="3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19F2E-B862-42FB-A376-79EE7A89904D}">
  <sheetPr>
    <tabColor theme="5" tint="0.79998168889431442"/>
  </sheetPr>
  <dimension ref="A1:K30"/>
  <sheetViews>
    <sheetView workbookViewId="0">
      <selection activeCell="A3" sqref="A3"/>
    </sheetView>
  </sheetViews>
  <sheetFormatPr defaultRowHeight="17.399999999999999"/>
  <cols>
    <col min="1" max="1" width="13.69921875" style="14" bestFit="1" customWidth="1"/>
    <col min="2" max="2" width="19" style="73" customWidth="1"/>
    <col min="3" max="3" width="11.09765625" style="14" customWidth="1"/>
    <col min="4" max="6" width="9.3984375" style="14" bestFit="1" customWidth="1"/>
    <col min="7" max="7" width="11" customWidth="1"/>
  </cols>
  <sheetData>
    <row r="1" spans="1:11" ht="28.5" customHeight="1">
      <c r="A1" s="81" t="s">
        <v>471</v>
      </c>
      <c r="B1" s="81"/>
      <c r="C1" s="81"/>
      <c r="D1" s="81"/>
      <c r="E1" s="81"/>
      <c r="F1" s="81"/>
      <c r="G1" s="81"/>
      <c r="H1" s="81"/>
    </row>
    <row r="3" spans="1:11" ht="20.25" customHeight="1">
      <c r="A3" s="70" t="s">
        <v>441</v>
      </c>
      <c r="B3" s="70" t="s">
        <v>442</v>
      </c>
      <c r="C3" s="70" t="s">
        <v>346</v>
      </c>
      <c r="D3" s="70" t="s">
        <v>210</v>
      </c>
      <c r="E3" s="70" t="s">
        <v>211</v>
      </c>
      <c r="F3" s="70" t="s">
        <v>212</v>
      </c>
      <c r="G3" s="70" t="s">
        <v>472</v>
      </c>
      <c r="H3" s="70" t="s">
        <v>473</v>
      </c>
    </row>
    <row r="4" spans="1:11">
      <c r="A4" s="24" t="s">
        <v>215</v>
      </c>
      <c r="B4" s="71" t="s">
        <v>445</v>
      </c>
      <c r="C4" s="72">
        <v>123400</v>
      </c>
      <c r="D4" s="24">
        <v>100</v>
      </c>
      <c r="E4" s="24">
        <v>40</v>
      </c>
      <c r="F4" s="24">
        <v>86</v>
      </c>
      <c r="G4" s="24">
        <v>35</v>
      </c>
      <c r="H4" s="24">
        <v>23</v>
      </c>
    </row>
    <row r="5" spans="1:11">
      <c r="A5" s="24" t="s">
        <v>217</v>
      </c>
      <c r="B5" s="71" t="s">
        <v>465</v>
      </c>
      <c r="C5" s="72">
        <v>156700</v>
      </c>
      <c r="D5" s="24">
        <v>100</v>
      </c>
      <c r="E5" s="24">
        <v>60</v>
      </c>
      <c r="F5" s="24">
        <v>86</v>
      </c>
      <c r="G5" s="24">
        <v>17</v>
      </c>
      <c r="H5" s="24">
        <v>15</v>
      </c>
    </row>
    <row r="6" spans="1:11">
      <c r="A6" s="24" t="s">
        <v>219</v>
      </c>
      <c r="B6" s="71" t="s">
        <v>446</v>
      </c>
      <c r="C6" s="72">
        <v>46900</v>
      </c>
      <c r="D6" s="24">
        <v>90</v>
      </c>
      <c r="E6" s="24">
        <v>55</v>
      </c>
      <c r="F6" s="24">
        <v>45</v>
      </c>
      <c r="G6" s="24">
        <v>45</v>
      </c>
      <c r="H6" s="24">
        <v>30</v>
      </c>
    </row>
    <row r="7" spans="1:11">
      <c r="A7" s="24" t="s">
        <v>449</v>
      </c>
      <c r="B7" s="71" t="s">
        <v>450</v>
      </c>
      <c r="C7" s="72">
        <v>213000</v>
      </c>
      <c r="D7" s="24">
        <v>30</v>
      </c>
      <c r="E7" s="24">
        <v>180</v>
      </c>
      <c r="F7" s="24">
        <v>50</v>
      </c>
      <c r="G7" s="24">
        <v>39</v>
      </c>
      <c r="H7" s="24">
        <v>20</v>
      </c>
    </row>
    <row r="8" spans="1:11">
      <c r="A8" s="24" t="s">
        <v>231</v>
      </c>
      <c r="B8" s="71" t="s">
        <v>451</v>
      </c>
      <c r="C8" s="72">
        <v>56700</v>
      </c>
      <c r="D8" s="24">
        <v>120</v>
      </c>
      <c r="E8" s="24">
        <v>40</v>
      </c>
      <c r="F8" s="24">
        <v>38.299999999999997</v>
      </c>
      <c r="G8" s="24">
        <v>26</v>
      </c>
      <c r="H8" s="24">
        <v>10</v>
      </c>
    </row>
    <row r="9" spans="1:11">
      <c r="A9" s="24" t="s">
        <v>225</v>
      </c>
      <c r="B9" s="71" t="s">
        <v>452</v>
      </c>
      <c r="C9" s="72">
        <v>145600</v>
      </c>
      <c r="D9" s="24">
        <v>60</v>
      </c>
      <c r="E9" s="24">
        <v>40</v>
      </c>
      <c r="F9" s="24">
        <v>10</v>
      </c>
      <c r="G9" s="24">
        <v>16</v>
      </c>
      <c r="H9" s="24">
        <v>10</v>
      </c>
    </row>
    <row r="10" spans="1:11">
      <c r="A10" s="24" t="s">
        <v>233</v>
      </c>
      <c r="B10" s="71" t="s">
        <v>453</v>
      </c>
      <c r="C10" s="72">
        <v>67800</v>
      </c>
      <c r="D10" s="24">
        <v>46</v>
      </c>
      <c r="E10" s="24">
        <v>60.5</v>
      </c>
      <c r="F10" s="24">
        <v>30</v>
      </c>
      <c r="G10" s="24">
        <v>50</v>
      </c>
      <c r="H10" s="24">
        <v>34</v>
      </c>
      <c r="K10" s="14"/>
    </row>
    <row r="11" spans="1:11">
      <c r="A11" s="24" t="s">
        <v>235</v>
      </c>
      <c r="B11" s="71" t="s">
        <v>454</v>
      </c>
      <c r="C11" s="72">
        <v>67800</v>
      </c>
      <c r="D11" s="24">
        <v>75</v>
      </c>
      <c r="E11" s="24">
        <v>45</v>
      </c>
      <c r="F11" s="24">
        <v>27</v>
      </c>
      <c r="G11" s="24">
        <v>40</v>
      </c>
      <c r="H11" s="24">
        <v>22</v>
      </c>
    </row>
    <row r="12" spans="1:11">
      <c r="A12" s="24" t="s">
        <v>237</v>
      </c>
      <c r="B12" s="71" t="s">
        <v>455</v>
      </c>
      <c r="C12" s="72">
        <v>34000</v>
      </c>
      <c r="D12" s="24">
        <v>119.4</v>
      </c>
      <c r="E12" s="24">
        <v>39.5</v>
      </c>
      <c r="F12" s="24">
        <v>51</v>
      </c>
      <c r="G12" s="24">
        <v>10</v>
      </c>
      <c r="H12" s="24">
        <v>10</v>
      </c>
    </row>
    <row r="13" spans="1:11">
      <c r="A13" s="24" t="s">
        <v>239</v>
      </c>
      <c r="B13" s="71" t="s">
        <v>456</v>
      </c>
      <c r="C13" s="72">
        <v>68900</v>
      </c>
      <c r="D13" s="24">
        <v>120</v>
      </c>
      <c r="E13" s="24">
        <v>40</v>
      </c>
      <c r="F13" s="24">
        <v>33</v>
      </c>
      <c r="G13" s="24">
        <v>10</v>
      </c>
      <c r="H13" s="24">
        <v>10</v>
      </c>
    </row>
    <row r="14" spans="1:11">
      <c r="A14" s="24" t="s">
        <v>449</v>
      </c>
      <c r="B14" s="71" t="s">
        <v>450</v>
      </c>
      <c r="C14" s="72">
        <v>213000</v>
      </c>
      <c r="D14" s="24">
        <v>30</v>
      </c>
      <c r="E14" s="24">
        <v>180</v>
      </c>
      <c r="F14" s="24">
        <v>50</v>
      </c>
      <c r="G14" s="24">
        <v>39</v>
      </c>
      <c r="H14" s="24">
        <v>33</v>
      </c>
    </row>
    <row r="15" spans="1:11">
      <c r="A15" s="24" t="s">
        <v>241</v>
      </c>
      <c r="B15" s="71" t="s">
        <v>242</v>
      </c>
      <c r="C15" s="72">
        <v>50630</v>
      </c>
      <c r="D15" s="24">
        <v>6.9</v>
      </c>
      <c r="E15" s="24">
        <v>29</v>
      </c>
      <c r="F15" s="24">
        <v>1</v>
      </c>
      <c r="G15" s="24">
        <v>40</v>
      </c>
      <c r="H15" s="24">
        <v>25</v>
      </c>
    </row>
    <row r="16" spans="1:11">
      <c r="A16" s="24" t="s">
        <v>219</v>
      </c>
      <c r="B16" s="71" t="s">
        <v>446</v>
      </c>
      <c r="C16" s="72">
        <v>46900</v>
      </c>
      <c r="D16" s="24">
        <v>90</v>
      </c>
      <c r="E16" s="24">
        <v>55</v>
      </c>
      <c r="F16" s="24">
        <v>45</v>
      </c>
      <c r="G16" s="24">
        <v>45</v>
      </c>
      <c r="H16" s="24">
        <v>30</v>
      </c>
    </row>
    <row r="17" spans="1:8">
      <c r="A17" s="24" t="s">
        <v>467</v>
      </c>
      <c r="B17" s="71" t="s">
        <v>468</v>
      </c>
      <c r="C17" s="72">
        <v>38700</v>
      </c>
      <c r="D17" s="24">
        <v>40</v>
      </c>
      <c r="E17" s="24">
        <v>55</v>
      </c>
      <c r="F17" s="24">
        <v>30</v>
      </c>
      <c r="G17" s="24">
        <v>18</v>
      </c>
      <c r="H17" s="24">
        <v>3</v>
      </c>
    </row>
    <row r="18" spans="1:8">
      <c r="A18" s="24" t="s">
        <v>469</v>
      </c>
      <c r="B18" s="71" t="s">
        <v>470</v>
      </c>
      <c r="C18" s="72">
        <v>98000</v>
      </c>
      <c r="D18" s="24">
        <v>80</v>
      </c>
      <c r="E18" s="24">
        <v>40</v>
      </c>
      <c r="F18" s="24">
        <v>45</v>
      </c>
      <c r="G18" s="24">
        <v>16</v>
      </c>
      <c r="H18" s="24">
        <v>10</v>
      </c>
    </row>
    <row r="19" spans="1:8">
      <c r="A19" s="24" t="s">
        <v>247</v>
      </c>
      <c r="B19" s="71" t="s">
        <v>457</v>
      </c>
      <c r="C19" s="72">
        <v>154000</v>
      </c>
      <c r="D19" s="24">
        <v>120</v>
      </c>
      <c r="E19" s="24">
        <v>52</v>
      </c>
      <c r="F19" s="24">
        <v>32</v>
      </c>
      <c r="G19" s="24">
        <v>20</v>
      </c>
      <c r="H19" s="24">
        <v>10</v>
      </c>
    </row>
    <row r="20" spans="1:8">
      <c r="A20" s="24" t="s">
        <v>249</v>
      </c>
      <c r="B20" s="71" t="s">
        <v>458</v>
      </c>
      <c r="C20" s="72">
        <v>132000</v>
      </c>
      <c r="D20" s="24">
        <v>82</v>
      </c>
      <c r="E20" s="24">
        <v>60</v>
      </c>
      <c r="F20" s="24">
        <v>33</v>
      </c>
      <c r="G20" s="24">
        <v>10</v>
      </c>
      <c r="H20" s="24">
        <v>5</v>
      </c>
    </row>
    <row r="21" spans="1:8">
      <c r="A21" s="24" t="s">
        <v>251</v>
      </c>
      <c r="B21" s="71" t="s">
        <v>459</v>
      </c>
      <c r="C21" s="72">
        <v>287000</v>
      </c>
      <c r="D21" s="24">
        <v>256</v>
      </c>
      <c r="E21" s="24">
        <v>120</v>
      </c>
      <c r="F21" s="24">
        <v>135.4</v>
      </c>
      <c r="G21" s="24">
        <v>25</v>
      </c>
      <c r="H21" s="24">
        <v>5</v>
      </c>
    </row>
    <row r="22" spans="1:8">
      <c r="A22" s="24" t="s">
        <v>233</v>
      </c>
      <c r="B22" s="71" t="s">
        <v>453</v>
      </c>
      <c r="C22" s="72">
        <v>67800</v>
      </c>
      <c r="D22" s="24">
        <v>46</v>
      </c>
      <c r="E22" s="24">
        <v>60.5</v>
      </c>
      <c r="F22" s="24">
        <v>30</v>
      </c>
      <c r="G22" s="24">
        <v>33</v>
      </c>
      <c r="H22" s="24">
        <v>20</v>
      </c>
    </row>
    <row r="23" spans="1:8">
      <c r="A23" s="24" t="s">
        <v>460</v>
      </c>
      <c r="B23" s="71" t="s">
        <v>254</v>
      </c>
      <c r="C23" s="72">
        <v>56700</v>
      </c>
      <c r="D23" s="24">
        <v>120</v>
      </c>
      <c r="E23" s="24">
        <v>58</v>
      </c>
      <c r="F23" s="24">
        <v>73</v>
      </c>
      <c r="G23" s="24">
        <v>30</v>
      </c>
      <c r="H23" s="24">
        <v>20</v>
      </c>
    </row>
    <row r="24" spans="1:8">
      <c r="A24" s="24" t="s">
        <v>255</v>
      </c>
      <c r="B24" s="71" t="s">
        <v>256</v>
      </c>
      <c r="C24" s="72">
        <v>152300</v>
      </c>
      <c r="D24" s="24">
        <v>120</v>
      </c>
      <c r="E24" s="24">
        <v>60</v>
      </c>
      <c r="F24" s="24">
        <v>75</v>
      </c>
      <c r="G24" s="24">
        <v>10</v>
      </c>
      <c r="H24" s="24">
        <v>10</v>
      </c>
    </row>
    <row r="25" spans="1:8">
      <c r="A25" s="24" t="s">
        <v>257</v>
      </c>
      <c r="B25" s="71" t="s">
        <v>258</v>
      </c>
      <c r="C25" s="72">
        <v>212000</v>
      </c>
      <c r="D25" s="24">
        <v>140</v>
      </c>
      <c r="E25" s="24">
        <v>66</v>
      </c>
      <c r="F25" s="24">
        <v>72.900000000000006</v>
      </c>
      <c r="G25" s="24">
        <v>30</v>
      </c>
      <c r="H25" s="24">
        <v>20</v>
      </c>
    </row>
    <row r="26" spans="1:8">
      <c r="A26" s="24" t="s">
        <v>259</v>
      </c>
      <c r="B26" s="71" t="s">
        <v>260</v>
      </c>
      <c r="C26" s="72">
        <v>114000</v>
      </c>
      <c r="D26" s="24">
        <v>90</v>
      </c>
      <c r="E26" s="24">
        <v>45</v>
      </c>
      <c r="F26" s="24">
        <v>74</v>
      </c>
      <c r="G26" s="24">
        <v>22</v>
      </c>
      <c r="H26" s="24">
        <v>20</v>
      </c>
    </row>
    <row r="27" spans="1:8">
      <c r="A27" s="24" t="s">
        <v>241</v>
      </c>
      <c r="B27" s="71" t="s">
        <v>242</v>
      </c>
      <c r="C27" s="72">
        <v>50630</v>
      </c>
      <c r="D27" s="24">
        <v>6.9</v>
      </c>
      <c r="E27" s="24">
        <v>29</v>
      </c>
      <c r="F27" s="24">
        <v>1</v>
      </c>
      <c r="G27" s="24">
        <v>20</v>
      </c>
      <c r="H27" s="24">
        <v>22</v>
      </c>
    </row>
    <row r="28" spans="1:8">
      <c r="A28" s="24" t="s">
        <v>263</v>
      </c>
      <c r="B28" s="71" t="s">
        <v>264</v>
      </c>
      <c r="C28" s="72">
        <v>12300</v>
      </c>
      <c r="D28" s="24">
        <v>15</v>
      </c>
      <c r="E28" s="24">
        <v>100</v>
      </c>
      <c r="F28" s="24">
        <v>0.2</v>
      </c>
      <c r="G28" s="24">
        <v>16</v>
      </c>
      <c r="H28" s="24">
        <v>15</v>
      </c>
    </row>
    <row r="29" spans="1:8">
      <c r="A29" s="24" t="s">
        <v>265</v>
      </c>
      <c r="B29" s="71" t="s">
        <v>266</v>
      </c>
      <c r="C29" s="72">
        <v>4200</v>
      </c>
      <c r="D29" s="24">
        <v>35</v>
      </c>
      <c r="E29" s="24">
        <v>3.6</v>
      </c>
      <c r="F29" s="24">
        <v>2.7</v>
      </c>
      <c r="G29" s="24">
        <v>40</v>
      </c>
      <c r="H29" s="24">
        <v>10</v>
      </c>
    </row>
    <row r="30" spans="1:8">
      <c r="A30" s="24" t="s">
        <v>267</v>
      </c>
      <c r="B30" s="71" t="s">
        <v>268</v>
      </c>
      <c r="C30" s="72">
        <v>2850</v>
      </c>
      <c r="D30" s="24">
        <v>100</v>
      </c>
      <c r="E30" s="24">
        <v>50</v>
      </c>
      <c r="F30" s="24">
        <v>0.18</v>
      </c>
      <c r="G30" s="24">
        <v>20</v>
      </c>
      <c r="H30" s="24">
        <v>12</v>
      </c>
    </row>
  </sheetData>
  <mergeCells count="1">
    <mergeCell ref="A1:H1"/>
  </mergeCells>
  <phoneticPr fontId="3" type="noConversion"/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AC233-485E-460E-A083-BD7EEA1D87CB}">
  <sheetPr>
    <tabColor theme="5" tint="0.79998168889431442"/>
  </sheetPr>
  <dimension ref="A1"/>
  <sheetViews>
    <sheetView workbookViewId="0">
      <selection activeCell="A3" sqref="A3"/>
    </sheetView>
  </sheetViews>
  <sheetFormatPr defaultRowHeight="17.399999999999999"/>
  <cols>
    <col min="1" max="1" width="18.09765625" style="14" customWidth="1"/>
  </cols>
  <sheetData>
    <row r="1" spans="1:1" ht="28.5" customHeight="1">
      <c r="A1" s="74" t="s">
        <v>474</v>
      </c>
    </row>
  </sheetData>
  <dataConsolidate/>
  <phoneticPr fontId="3" type="noConversion"/>
  <pageMargins left="0.7" right="0.7" top="0.75" bottom="0.75" header="0.3" footer="0.3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showGridLines="0" workbookViewId="0">
      <selection activeCell="V16" sqref="V16"/>
    </sheetView>
  </sheetViews>
  <sheetFormatPr defaultColWidth="7.796875" defaultRowHeight="17.399999999999999"/>
  <cols>
    <col min="1" max="1" width="8.19921875" style="1" customWidth="1"/>
    <col min="2" max="2" width="13.09765625" style="1" customWidth="1"/>
    <col min="3" max="3" width="12.796875" style="10" bestFit="1" customWidth="1"/>
    <col min="4" max="4" width="10.69921875" style="10" bestFit="1" customWidth="1"/>
    <col min="5" max="5" width="8.19921875" style="11" bestFit="1" customWidth="1"/>
    <col min="6" max="6" width="11.69921875" style="10" bestFit="1" customWidth="1"/>
    <col min="7" max="7" width="5.296875" style="1" customWidth="1"/>
    <col min="8" max="16384" width="7.796875" style="1"/>
  </cols>
  <sheetData>
    <row r="1" spans="1:6" ht="25.2">
      <c r="A1" s="82" t="s">
        <v>0</v>
      </c>
      <c r="B1" s="82"/>
      <c r="C1" s="82"/>
      <c r="D1" s="82"/>
      <c r="E1" s="82"/>
      <c r="F1" s="82"/>
    </row>
    <row r="2" spans="1:6" ht="12.75" customHeight="1">
      <c r="A2" s="2"/>
      <c r="B2" s="2"/>
      <c r="C2" s="2"/>
      <c r="D2" s="2"/>
      <c r="E2" s="2"/>
      <c r="F2" s="2"/>
    </row>
    <row r="3" spans="1:6" ht="20.25" customHeight="1">
      <c r="A3" s="3" t="s">
        <v>1</v>
      </c>
      <c r="B3" s="4" t="s">
        <v>2</v>
      </c>
      <c r="C3" s="5" t="s">
        <v>3</v>
      </c>
      <c r="D3" s="5" t="s">
        <v>4</v>
      </c>
      <c r="E3" s="6" t="s">
        <v>5</v>
      </c>
      <c r="F3" s="5" t="s">
        <v>6</v>
      </c>
    </row>
    <row r="4" spans="1:6">
      <c r="A4" s="7" t="s">
        <v>7</v>
      </c>
      <c r="B4" s="7" t="s">
        <v>8</v>
      </c>
      <c r="C4" s="8">
        <v>80000000</v>
      </c>
      <c r="D4" s="8">
        <v>248000</v>
      </c>
      <c r="E4" s="9">
        <v>52</v>
      </c>
      <c r="F4" s="8">
        <f t="shared" ref="F4:F39" si="0">D4*E4</f>
        <v>12896000</v>
      </c>
    </row>
    <row r="5" spans="1:6">
      <c r="A5" s="7" t="s">
        <v>10</v>
      </c>
      <c r="B5" s="7" t="s">
        <v>11</v>
      </c>
      <c r="C5" s="8">
        <v>50000000</v>
      </c>
      <c r="D5" s="8">
        <v>181000</v>
      </c>
      <c r="E5" s="9">
        <v>18</v>
      </c>
      <c r="F5" s="8">
        <f t="shared" si="0"/>
        <v>3258000</v>
      </c>
    </row>
    <row r="6" spans="1:6">
      <c r="A6" s="7" t="s">
        <v>12</v>
      </c>
      <c r="B6" s="7" t="s">
        <v>13</v>
      </c>
      <c r="C6" s="8">
        <v>20000000</v>
      </c>
      <c r="D6" s="8">
        <v>29800</v>
      </c>
      <c r="E6" s="9">
        <v>27</v>
      </c>
      <c r="F6" s="8">
        <f t="shared" si="0"/>
        <v>804600</v>
      </c>
    </row>
    <row r="7" spans="1:6">
      <c r="A7" s="7" t="s">
        <v>14</v>
      </c>
      <c r="B7" s="7" t="s">
        <v>11</v>
      </c>
      <c r="C7" s="8">
        <v>50000000</v>
      </c>
      <c r="D7" s="8">
        <v>134000</v>
      </c>
      <c r="E7" s="9">
        <v>29</v>
      </c>
      <c r="F7" s="8">
        <f t="shared" si="0"/>
        <v>3886000</v>
      </c>
    </row>
    <row r="8" spans="1:6">
      <c r="A8" s="7" t="s">
        <v>10</v>
      </c>
      <c r="B8" s="7" t="s">
        <v>8</v>
      </c>
      <c r="C8" s="8">
        <v>80000000</v>
      </c>
      <c r="D8" s="8">
        <v>156000</v>
      </c>
      <c r="E8" s="9">
        <v>27</v>
      </c>
      <c r="F8" s="8">
        <f t="shared" si="0"/>
        <v>4212000</v>
      </c>
    </row>
    <row r="9" spans="1:6">
      <c r="A9" s="7" t="s">
        <v>10</v>
      </c>
      <c r="B9" s="7" t="s">
        <v>11</v>
      </c>
      <c r="C9" s="8">
        <v>100000000</v>
      </c>
      <c r="D9" s="8">
        <v>201400</v>
      </c>
      <c r="E9" s="9">
        <v>35</v>
      </c>
      <c r="F9" s="8">
        <f t="shared" si="0"/>
        <v>7049000</v>
      </c>
    </row>
    <row r="10" spans="1:6">
      <c r="A10" s="7" t="s">
        <v>12</v>
      </c>
      <c r="B10" s="7" t="s">
        <v>11</v>
      </c>
      <c r="C10" s="8">
        <v>50000000</v>
      </c>
      <c r="D10" s="8">
        <v>120000</v>
      </c>
      <c r="E10" s="9">
        <v>27</v>
      </c>
      <c r="F10" s="8">
        <f t="shared" si="0"/>
        <v>3240000</v>
      </c>
    </row>
    <row r="11" spans="1:6">
      <c r="A11" s="7" t="s">
        <v>7</v>
      </c>
      <c r="B11" s="7" t="s">
        <v>15</v>
      </c>
      <c r="C11" s="8">
        <v>20000000</v>
      </c>
      <c r="D11" s="8">
        <v>21450</v>
      </c>
      <c r="E11" s="9">
        <v>23</v>
      </c>
      <c r="F11" s="8">
        <f t="shared" si="0"/>
        <v>493350</v>
      </c>
    </row>
    <row r="12" spans="1:6">
      <c r="A12" s="7" t="s">
        <v>10</v>
      </c>
      <c r="B12" s="7" t="s">
        <v>11</v>
      </c>
      <c r="C12" s="8">
        <v>150000000</v>
      </c>
      <c r="D12" s="8">
        <v>244000</v>
      </c>
      <c r="E12" s="9">
        <v>63</v>
      </c>
      <c r="F12" s="8">
        <f t="shared" si="0"/>
        <v>15372000</v>
      </c>
    </row>
    <row r="13" spans="1:6">
      <c r="A13" s="7" t="s">
        <v>12</v>
      </c>
      <c r="B13" s="7" t="s">
        <v>16</v>
      </c>
      <c r="C13" s="8">
        <v>100000000</v>
      </c>
      <c r="D13" s="8">
        <v>178000</v>
      </c>
      <c r="E13" s="9">
        <v>35</v>
      </c>
      <c r="F13" s="8">
        <f t="shared" si="0"/>
        <v>6230000</v>
      </c>
    </row>
    <row r="14" spans="1:6">
      <c r="A14" s="7" t="s">
        <v>10</v>
      </c>
      <c r="B14" s="7" t="s">
        <v>11</v>
      </c>
      <c r="C14" s="8">
        <v>40000000</v>
      </c>
      <c r="D14" s="8">
        <v>164000</v>
      </c>
      <c r="E14" s="9">
        <v>30</v>
      </c>
      <c r="F14" s="8">
        <f t="shared" si="0"/>
        <v>4920000</v>
      </c>
    </row>
    <row r="15" spans="1:6">
      <c r="A15" s="7" t="s">
        <v>14</v>
      </c>
      <c r="B15" s="7" t="s">
        <v>17</v>
      </c>
      <c r="C15" s="8">
        <v>30000000</v>
      </c>
      <c r="D15" s="8">
        <v>34700</v>
      </c>
      <c r="E15" s="9">
        <v>2</v>
      </c>
      <c r="F15" s="8">
        <f t="shared" si="0"/>
        <v>69400</v>
      </c>
    </row>
    <row r="16" spans="1:6">
      <c r="A16" s="7" t="s">
        <v>14</v>
      </c>
      <c r="B16" s="7" t="s">
        <v>17</v>
      </c>
      <c r="C16" s="8">
        <v>30000000</v>
      </c>
      <c r="D16" s="8">
        <v>18340</v>
      </c>
      <c r="E16" s="9">
        <v>27</v>
      </c>
      <c r="F16" s="8">
        <f t="shared" si="0"/>
        <v>495180</v>
      </c>
    </row>
    <row r="17" spans="1:6">
      <c r="A17" s="7" t="s">
        <v>7</v>
      </c>
      <c r="B17" s="7" t="s">
        <v>18</v>
      </c>
      <c r="C17" s="8">
        <v>20000000</v>
      </c>
      <c r="D17" s="8">
        <v>23800</v>
      </c>
      <c r="E17" s="9">
        <v>51</v>
      </c>
      <c r="F17" s="8">
        <f t="shared" si="0"/>
        <v>1213800</v>
      </c>
    </row>
    <row r="18" spans="1:6">
      <c r="A18" s="7" t="s">
        <v>12</v>
      </c>
      <c r="B18" s="7" t="s">
        <v>17</v>
      </c>
      <c r="C18" s="8">
        <v>30000000</v>
      </c>
      <c r="D18" s="8">
        <v>21200</v>
      </c>
      <c r="E18" s="9">
        <v>10</v>
      </c>
      <c r="F18" s="8">
        <f t="shared" si="0"/>
        <v>212000</v>
      </c>
    </row>
    <row r="19" spans="1:6">
      <c r="A19" s="7" t="s">
        <v>12</v>
      </c>
      <c r="B19" s="7" t="s">
        <v>18</v>
      </c>
      <c r="C19" s="8">
        <v>40000000</v>
      </c>
      <c r="D19" s="8">
        <v>45600</v>
      </c>
      <c r="E19" s="9">
        <v>63</v>
      </c>
      <c r="F19" s="8">
        <f t="shared" si="0"/>
        <v>2872800</v>
      </c>
    </row>
    <row r="20" spans="1:6">
      <c r="A20" s="7" t="s">
        <v>10</v>
      </c>
      <c r="B20" s="7" t="s">
        <v>19</v>
      </c>
      <c r="C20" s="8">
        <v>10000000</v>
      </c>
      <c r="D20" s="8">
        <v>9870</v>
      </c>
      <c r="E20" s="9">
        <v>27</v>
      </c>
      <c r="F20" s="8">
        <f t="shared" si="0"/>
        <v>266490</v>
      </c>
    </row>
    <row r="21" spans="1:6">
      <c r="A21" s="7" t="s">
        <v>12</v>
      </c>
      <c r="B21" s="7" t="s">
        <v>20</v>
      </c>
      <c r="C21" s="8">
        <v>30000000</v>
      </c>
      <c r="D21" s="8">
        <v>89000</v>
      </c>
      <c r="E21" s="9">
        <v>27</v>
      </c>
      <c r="F21" s="8">
        <f t="shared" si="0"/>
        <v>2403000</v>
      </c>
    </row>
    <row r="22" spans="1:6">
      <c r="A22" s="7" t="s">
        <v>7</v>
      </c>
      <c r="B22" s="7" t="s">
        <v>18</v>
      </c>
      <c r="C22" s="8">
        <v>20000000</v>
      </c>
      <c r="D22" s="8">
        <v>24500</v>
      </c>
      <c r="E22" s="9">
        <v>35</v>
      </c>
      <c r="F22" s="8">
        <f t="shared" si="0"/>
        <v>857500</v>
      </c>
    </row>
    <row r="23" spans="1:6">
      <c r="A23" s="7" t="s">
        <v>14</v>
      </c>
      <c r="B23" s="7" t="s">
        <v>20</v>
      </c>
      <c r="C23" s="8">
        <v>50000000</v>
      </c>
      <c r="D23" s="8">
        <v>210000</v>
      </c>
      <c r="E23" s="9">
        <v>27</v>
      </c>
      <c r="F23" s="8">
        <f t="shared" si="0"/>
        <v>5670000</v>
      </c>
    </row>
    <row r="24" spans="1:6">
      <c r="A24" s="7" t="s">
        <v>7</v>
      </c>
      <c r="B24" s="7" t="s">
        <v>8</v>
      </c>
      <c r="C24" s="8">
        <v>100000000</v>
      </c>
      <c r="D24" s="8">
        <v>154000</v>
      </c>
      <c r="E24" s="9">
        <v>4</v>
      </c>
      <c r="F24" s="8">
        <f t="shared" si="0"/>
        <v>616000</v>
      </c>
    </row>
    <row r="25" spans="1:6">
      <c r="A25" s="7" t="s">
        <v>10</v>
      </c>
      <c r="B25" s="7" t="s">
        <v>20</v>
      </c>
      <c r="C25" s="8">
        <v>50000000</v>
      </c>
      <c r="D25" s="8">
        <v>140000</v>
      </c>
      <c r="E25" s="9">
        <v>35</v>
      </c>
      <c r="F25" s="8">
        <f t="shared" si="0"/>
        <v>4900000</v>
      </c>
    </row>
    <row r="26" spans="1:6">
      <c r="A26" s="7" t="s">
        <v>12</v>
      </c>
      <c r="B26" s="7" t="s">
        <v>17</v>
      </c>
      <c r="C26" s="8">
        <v>30000000</v>
      </c>
      <c r="D26" s="8">
        <v>16700</v>
      </c>
      <c r="E26" s="9">
        <v>2</v>
      </c>
      <c r="F26" s="8">
        <f t="shared" si="0"/>
        <v>33400</v>
      </c>
    </row>
    <row r="27" spans="1:6">
      <c r="A27" s="7" t="s">
        <v>12</v>
      </c>
      <c r="B27" s="7" t="s">
        <v>18</v>
      </c>
      <c r="C27" s="8">
        <v>20000000</v>
      </c>
      <c r="D27" s="8">
        <v>34500</v>
      </c>
      <c r="E27" s="9">
        <v>15</v>
      </c>
      <c r="F27" s="8">
        <f t="shared" si="0"/>
        <v>517500</v>
      </c>
    </row>
    <row r="28" spans="1:6">
      <c r="A28" s="7" t="s">
        <v>7</v>
      </c>
      <c r="B28" s="7" t="s">
        <v>18</v>
      </c>
      <c r="C28" s="8">
        <v>30000000</v>
      </c>
      <c r="D28" s="8">
        <v>38900</v>
      </c>
      <c r="E28" s="9">
        <v>5</v>
      </c>
      <c r="F28" s="8">
        <f t="shared" si="0"/>
        <v>194500</v>
      </c>
    </row>
    <row r="29" spans="1:6">
      <c r="A29" s="7" t="s">
        <v>7</v>
      </c>
      <c r="B29" s="7" t="s">
        <v>17</v>
      </c>
      <c r="C29" s="8">
        <v>30000000</v>
      </c>
      <c r="D29" s="8">
        <v>24500</v>
      </c>
      <c r="E29" s="9">
        <v>10</v>
      </c>
      <c r="F29" s="8">
        <f t="shared" si="0"/>
        <v>245000</v>
      </c>
    </row>
    <row r="30" spans="1:6">
      <c r="A30" s="7" t="s">
        <v>12</v>
      </c>
      <c r="B30" s="7" t="s">
        <v>11</v>
      </c>
      <c r="C30" s="8">
        <v>50000000</v>
      </c>
      <c r="D30" s="8">
        <v>134000</v>
      </c>
      <c r="E30" s="9">
        <v>35</v>
      </c>
      <c r="F30" s="8">
        <f t="shared" si="0"/>
        <v>4690000</v>
      </c>
    </row>
    <row r="31" spans="1:6">
      <c r="A31" s="7" t="s">
        <v>14</v>
      </c>
      <c r="B31" s="7" t="s">
        <v>11</v>
      </c>
      <c r="C31" s="8">
        <v>50000000</v>
      </c>
      <c r="D31" s="8">
        <v>134000</v>
      </c>
      <c r="E31" s="9">
        <v>63</v>
      </c>
      <c r="F31" s="8">
        <f t="shared" si="0"/>
        <v>8442000</v>
      </c>
    </row>
    <row r="32" spans="1:6">
      <c r="A32" s="7" t="s">
        <v>14</v>
      </c>
      <c r="B32" s="7" t="s">
        <v>20</v>
      </c>
      <c r="C32" s="8">
        <v>30000000</v>
      </c>
      <c r="D32" s="8">
        <v>98000</v>
      </c>
      <c r="E32" s="9">
        <v>35</v>
      </c>
      <c r="F32" s="8">
        <f t="shared" si="0"/>
        <v>3430000</v>
      </c>
    </row>
    <row r="33" spans="1:6">
      <c r="A33" s="7" t="s">
        <v>7</v>
      </c>
      <c r="B33" s="7" t="s">
        <v>15</v>
      </c>
      <c r="C33" s="8">
        <v>20000000</v>
      </c>
      <c r="D33" s="8">
        <v>43200</v>
      </c>
      <c r="E33" s="9">
        <v>10</v>
      </c>
      <c r="F33" s="8">
        <f t="shared" si="0"/>
        <v>432000</v>
      </c>
    </row>
    <row r="34" spans="1:6">
      <c r="A34" s="7" t="s">
        <v>12</v>
      </c>
      <c r="B34" s="7" t="s">
        <v>11</v>
      </c>
      <c r="C34" s="8">
        <v>50000000</v>
      </c>
      <c r="D34" s="8">
        <v>120000</v>
      </c>
      <c r="E34" s="9">
        <v>5</v>
      </c>
      <c r="F34" s="8">
        <f t="shared" si="0"/>
        <v>600000</v>
      </c>
    </row>
    <row r="35" spans="1:6">
      <c r="A35" s="7" t="s">
        <v>7</v>
      </c>
      <c r="B35" s="7" t="s">
        <v>15</v>
      </c>
      <c r="C35" s="8">
        <v>20000000</v>
      </c>
      <c r="D35" s="8">
        <v>21450</v>
      </c>
      <c r="E35" s="9">
        <v>10</v>
      </c>
      <c r="F35" s="8">
        <f t="shared" si="0"/>
        <v>214500</v>
      </c>
    </row>
    <row r="36" spans="1:6">
      <c r="A36" s="7" t="s">
        <v>10</v>
      </c>
      <c r="B36" s="7" t="s">
        <v>11</v>
      </c>
      <c r="C36" s="8">
        <v>50000000</v>
      </c>
      <c r="D36" s="8">
        <v>244000</v>
      </c>
      <c r="E36" s="9">
        <v>15</v>
      </c>
      <c r="F36" s="8">
        <f t="shared" si="0"/>
        <v>3660000</v>
      </c>
    </row>
    <row r="37" spans="1:6">
      <c r="A37" s="7" t="s">
        <v>12</v>
      </c>
      <c r="B37" s="7" t="s">
        <v>8</v>
      </c>
      <c r="C37" s="8">
        <v>10000000</v>
      </c>
      <c r="D37" s="8">
        <v>178000</v>
      </c>
      <c r="E37" s="9">
        <v>10</v>
      </c>
      <c r="F37" s="8">
        <f t="shared" si="0"/>
        <v>1780000</v>
      </c>
    </row>
    <row r="38" spans="1:6">
      <c r="A38" s="7" t="s">
        <v>21</v>
      </c>
      <c r="B38" s="7" t="s">
        <v>11</v>
      </c>
      <c r="C38" s="8">
        <v>40000000</v>
      </c>
      <c r="D38" s="8">
        <v>164000</v>
      </c>
      <c r="E38" s="9">
        <v>10</v>
      </c>
      <c r="F38" s="8">
        <f t="shared" si="0"/>
        <v>1640000</v>
      </c>
    </row>
    <row r="39" spans="1:6">
      <c r="A39" s="7" t="s">
        <v>14</v>
      </c>
      <c r="B39" s="7" t="s">
        <v>17</v>
      </c>
      <c r="C39" s="8">
        <v>30000000</v>
      </c>
      <c r="D39" s="8">
        <v>34700</v>
      </c>
      <c r="E39" s="9">
        <v>5</v>
      </c>
      <c r="F39" s="8">
        <f t="shared" si="0"/>
        <v>173500</v>
      </c>
    </row>
  </sheetData>
  <mergeCells count="1">
    <mergeCell ref="A1:F1"/>
  </mergeCells>
  <phoneticPr fontId="3" type="noConversion"/>
  <pageMargins left="0.25" right="0.25" top="0.75" bottom="0.75" header="0.3" footer="0.3"/>
  <pageSetup paperSize="9" orientation="portrait" horizontalDpi="4294967293" verticalDpi="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E27" sqref="E27"/>
    </sheetView>
  </sheetViews>
  <sheetFormatPr defaultColWidth="8.8984375" defaultRowHeight="17.399999999999999"/>
  <cols>
    <col min="1" max="16384" width="8.8984375" style="1"/>
  </cols>
  <sheetData/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31"/>
  <sheetViews>
    <sheetView showGridLines="0" workbookViewId="0">
      <selection activeCell="K9" sqref="K9"/>
    </sheetView>
  </sheetViews>
  <sheetFormatPr defaultRowHeight="17.399999999999999"/>
  <cols>
    <col min="1" max="1" width="5.59765625" customWidth="1"/>
    <col min="2" max="2" width="9.19921875" bestFit="1" customWidth="1"/>
    <col min="3" max="3" width="12.3984375" customWidth="1"/>
    <col min="4" max="4" width="9.59765625" customWidth="1"/>
    <col min="5" max="5" width="12.09765625" customWidth="1"/>
    <col min="6" max="8" width="13" customWidth="1"/>
  </cols>
  <sheetData>
    <row r="2" spans="2:8" ht="25.2">
      <c r="B2" s="83" t="s">
        <v>273</v>
      </c>
      <c r="C2" s="83"/>
      <c r="D2" s="83"/>
      <c r="E2" s="83"/>
      <c r="F2" s="83"/>
      <c r="G2" s="83"/>
      <c r="H2" s="83"/>
    </row>
    <row r="5" spans="2:8">
      <c r="B5" s="54" t="s">
        <v>274</v>
      </c>
      <c r="C5" s="54" t="s">
        <v>275</v>
      </c>
      <c r="D5" s="54" t="s">
        <v>276</v>
      </c>
      <c r="E5" s="54" t="s">
        <v>277</v>
      </c>
      <c r="F5" s="54" t="s">
        <v>278</v>
      </c>
      <c r="G5" s="54" t="s">
        <v>279</v>
      </c>
      <c r="H5" s="54" t="s">
        <v>280</v>
      </c>
    </row>
    <row r="6" spans="2:8">
      <c r="B6" s="24" t="s">
        <v>281</v>
      </c>
      <c r="C6" s="24" t="s">
        <v>282</v>
      </c>
      <c r="D6" s="24" t="s">
        <v>283</v>
      </c>
      <c r="E6" s="24" t="s">
        <v>284</v>
      </c>
      <c r="F6" s="55">
        <v>2356000</v>
      </c>
      <c r="G6" s="55">
        <v>450000</v>
      </c>
      <c r="H6" s="55">
        <f>F6+G6</f>
        <v>2806000</v>
      </c>
    </row>
    <row r="7" spans="2:8">
      <c r="B7" s="24" t="s">
        <v>285</v>
      </c>
      <c r="C7" s="24" t="s">
        <v>286</v>
      </c>
      <c r="D7" s="24" t="s">
        <v>287</v>
      </c>
      <c r="E7" s="24" t="s">
        <v>288</v>
      </c>
      <c r="F7" s="55">
        <v>1950000</v>
      </c>
      <c r="G7" s="55">
        <v>240000</v>
      </c>
      <c r="H7" s="55">
        <f t="shared" ref="H7:H31" si="0">F7+G7</f>
        <v>2190000</v>
      </c>
    </row>
    <row r="8" spans="2:8">
      <c r="B8" s="24" t="s">
        <v>289</v>
      </c>
      <c r="C8" s="24" t="s">
        <v>282</v>
      </c>
      <c r="D8" s="24" t="s">
        <v>290</v>
      </c>
      <c r="E8" s="24" t="s">
        <v>291</v>
      </c>
      <c r="F8" s="55">
        <v>1250000</v>
      </c>
      <c r="G8" s="55">
        <v>360000</v>
      </c>
      <c r="H8" s="55">
        <f t="shared" si="0"/>
        <v>1610000</v>
      </c>
    </row>
    <row r="9" spans="2:8">
      <c r="B9" s="24" t="s">
        <v>292</v>
      </c>
      <c r="C9" s="24" t="s">
        <v>293</v>
      </c>
      <c r="D9" s="24" t="s">
        <v>294</v>
      </c>
      <c r="E9" s="24" t="s">
        <v>284</v>
      </c>
      <c r="F9" s="55">
        <v>2500000</v>
      </c>
      <c r="G9" s="55">
        <v>460000</v>
      </c>
      <c r="H9" s="55">
        <f t="shared" si="0"/>
        <v>2960000</v>
      </c>
    </row>
    <row r="10" spans="2:8">
      <c r="B10" s="24" t="s">
        <v>295</v>
      </c>
      <c r="C10" s="24" t="s">
        <v>296</v>
      </c>
      <c r="D10" s="24" t="s">
        <v>297</v>
      </c>
      <c r="E10" s="24" t="s">
        <v>291</v>
      </c>
      <c r="F10" s="55">
        <v>1230000</v>
      </c>
      <c r="G10" s="55">
        <v>300000</v>
      </c>
      <c r="H10" s="55">
        <f t="shared" si="0"/>
        <v>1530000</v>
      </c>
    </row>
    <row r="11" spans="2:8">
      <c r="B11" s="24" t="s">
        <v>298</v>
      </c>
      <c r="C11" s="24" t="s">
        <v>299</v>
      </c>
      <c r="D11" s="24" t="s">
        <v>300</v>
      </c>
      <c r="E11" s="24" t="s">
        <v>291</v>
      </c>
      <c r="F11" s="55">
        <v>1280000</v>
      </c>
      <c r="G11" s="55">
        <v>420000</v>
      </c>
      <c r="H11" s="55">
        <f t="shared" si="0"/>
        <v>1700000</v>
      </c>
    </row>
    <row r="12" spans="2:8">
      <c r="B12" s="24" t="s">
        <v>301</v>
      </c>
      <c r="C12" s="24" t="s">
        <v>296</v>
      </c>
      <c r="D12" s="24" t="s">
        <v>302</v>
      </c>
      <c r="E12" s="24" t="s">
        <v>303</v>
      </c>
      <c r="F12" s="55">
        <v>1100000</v>
      </c>
      <c r="G12" s="55">
        <v>360000</v>
      </c>
      <c r="H12" s="55">
        <f t="shared" si="0"/>
        <v>1460000</v>
      </c>
    </row>
    <row r="13" spans="2:8">
      <c r="B13" s="24" t="s">
        <v>304</v>
      </c>
      <c r="C13" s="24" t="s">
        <v>296</v>
      </c>
      <c r="D13" s="24" t="s">
        <v>305</v>
      </c>
      <c r="E13" s="24" t="s">
        <v>291</v>
      </c>
      <c r="F13" s="55">
        <v>900000</v>
      </c>
      <c r="G13" s="55">
        <v>450000</v>
      </c>
      <c r="H13" s="55">
        <f t="shared" si="0"/>
        <v>1350000</v>
      </c>
    </row>
    <row r="14" spans="2:8">
      <c r="B14" s="24" t="s">
        <v>306</v>
      </c>
      <c r="C14" s="24" t="s">
        <v>282</v>
      </c>
      <c r="D14" s="24" t="s">
        <v>307</v>
      </c>
      <c r="E14" s="24" t="s">
        <v>288</v>
      </c>
      <c r="F14" s="55">
        <v>1980000</v>
      </c>
      <c r="G14" s="55">
        <v>230000</v>
      </c>
      <c r="H14" s="55">
        <f t="shared" si="0"/>
        <v>2210000</v>
      </c>
    </row>
    <row r="15" spans="2:8">
      <c r="B15" s="24" t="s">
        <v>308</v>
      </c>
      <c r="C15" s="24" t="s">
        <v>286</v>
      </c>
      <c r="D15" s="24" t="s">
        <v>309</v>
      </c>
      <c r="E15" s="24" t="s">
        <v>291</v>
      </c>
      <c r="F15" s="55">
        <v>1500000</v>
      </c>
      <c r="G15" s="55">
        <v>320000</v>
      </c>
      <c r="H15" s="55">
        <f t="shared" si="0"/>
        <v>1820000</v>
      </c>
    </row>
    <row r="16" spans="2:8">
      <c r="B16" s="24" t="s">
        <v>310</v>
      </c>
      <c r="C16" s="24" t="s">
        <v>286</v>
      </c>
      <c r="D16" s="24" t="s">
        <v>311</v>
      </c>
      <c r="E16" s="24" t="s">
        <v>291</v>
      </c>
      <c r="F16" s="55">
        <v>1200000</v>
      </c>
      <c r="G16" s="55">
        <v>160000</v>
      </c>
      <c r="H16" s="55">
        <f t="shared" si="0"/>
        <v>1360000</v>
      </c>
    </row>
    <row r="17" spans="2:8">
      <c r="B17" s="24" t="s">
        <v>312</v>
      </c>
      <c r="C17" s="24" t="s">
        <v>299</v>
      </c>
      <c r="D17" s="24" t="s">
        <v>313</v>
      </c>
      <c r="E17" s="24" t="s">
        <v>288</v>
      </c>
      <c r="F17" s="55">
        <v>1800000</v>
      </c>
      <c r="G17" s="55">
        <v>190000</v>
      </c>
      <c r="H17" s="55">
        <f t="shared" si="0"/>
        <v>1990000</v>
      </c>
    </row>
    <row r="18" spans="2:8">
      <c r="B18" s="24" t="s">
        <v>314</v>
      </c>
      <c r="C18" s="24" t="s">
        <v>286</v>
      </c>
      <c r="D18" s="24" t="s">
        <v>315</v>
      </c>
      <c r="E18" s="24" t="s">
        <v>291</v>
      </c>
      <c r="F18" s="55">
        <v>1050000</v>
      </c>
      <c r="G18" s="55">
        <v>230000</v>
      </c>
      <c r="H18" s="55">
        <f t="shared" si="0"/>
        <v>1280000</v>
      </c>
    </row>
    <row r="19" spans="2:8">
      <c r="B19" s="24" t="s">
        <v>316</v>
      </c>
      <c r="C19" s="24" t="s">
        <v>296</v>
      </c>
      <c r="D19" s="24" t="s">
        <v>317</v>
      </c>
      <c r="E19" s="24" t="s">
        <v>284</v>
      </c>
      <c r="F19" s="55">
        <v>2956000</v>
      </c>
      <c r="G19" s="55">
        <v>240000</v>
      </c>
      <c r="H19" s="55">
        <f t="shared" si="0"/>
        <v>3196000</v>
      </c>
    </row>
    <row r="20" spans="2:8">
      <c r="B20" s="24" t="s">
        <v>318</v>
      </c>
      <c r="C20" s="24" t="s">
        <v>296</v>
      </c>
      <c r="D20" s="24" t="s">
        <v>319</v>
      </c>
      <c r="E20" s="24" t="s">
        <v>288</v>
      </c>
      <c r="F20" s="55">
        <v>1790000</v>
      </c>
      <c r="G20" s="55">
        <v>350000</v>
      </c>
      <c r="H20" s="55">
        <f t="shared" si="0"/>
        <v>2140000</v>
      </c>
    </row>
    <row r="21" spans="2:8">
      <c r="B21" s="24" t="s">
        <v>320</v>
      </c>
      <c r="C21" s="24" t="s">
        <v>282</v>
      </c>
      <c r="D21" s="24" t="s">
        <v>321</v>
      </c>
      <c r="E21" s="24" t="s">
        <v>303</v>
      </c>
      <c r="F21" s="55">
        <v>1490000</v>
      </c>
      <c r="G21" s="55">
        <v>230000</v>
      </c>
      <c r="H21" s="55">
        <f t="shared" si="0"/>
        <v>1720000</v>
      </c>
    </row>
    <row r="22" spans="2:8">
      <c r="B22" s="24" t="s">
        <v>322</v>
      </c>
      <c r="C22" s="24" t="s">
        <v>286</v>
      </c>
      <c r="D22" s="24" t="s">
        <v>323</v>
      </c>
      <c r="E22" s="24" t="s">
        <v>303</v>
      </c>
      <c r="F22" s="55">
        <v>1600000</v>
      </c>
      <c r="G22" s="55">
        <v>150000</v>
      </c>
      <c r="H22" s="55">
        <f t="shared" si="0"/>
        <v>1750000</v>
      </c>
    </row>
    <row r="23" spans="2:8">
      <c r="B23" s="24" t="s">
        <v>324</v>
      </c>
      <c r="C23" s="24" t="s">
        <v>293</v>
      </c>
      <c r="D23" s="24" t="s">
        <v>325</v>
      </c>
      <c r="E23" s="24" t="s">
        <v>303</v>
      </c>
      <c r="F23" s="55">
        <v>1580000</v>
      </c>
      <c r="G23" s="55">
        <v>160000</v>
      </c>
      <c r="H23" s="55">
        <f t="shared" si="0"/>
        <v>1740000</v>
      </c>
    </row>
    <row r="24" spans="2:8">
      <c r="B24" s="24" t="s">
        <v>326</v>
      </c>
      <c r="C24" s="24" t="s">
        <v>282</v>
      </c>
      <c r="D24" s="24" t="s">
        <v>327</v>
      </c>
      <c r="E24" s="24" t="s">
        <v>291</v>
      </c>
      <c r="F24" s="55">
        <v>1230000</v>
      </c>
      <c r="G24" s="55">
        <v>180000</v>
      </c>
      <c r="H24" s="55">
        <f t="shared" si="0"/>
        <v>1410000</v>
      </c>
    </row>
    <row r="25" spans="2:8">
      <c r="B25" s="24" t="s">
        <v>328</v>
      </c>
      <c r="C25" s="24" t="s">
        <v>293</v>
      </c>
      <c r="D25" s="24" t="s">
        <v>329</v>
      </c>
      <c r="E25" s="24" t="s">
        <v>288</v>
      </c>
      <c r="F25" s="55">
        <v>1750000</v>
      </c>
      <c r="G25" s="55">
        <v>200000</v>
      </c>
      <c r="H25" s="55">
        <f t="shared" si="0"/>
        <v>1950000</v>
      </c>
    </row>
    <row r="26" spans="2:8">
      <c r="B26" s="24" t="s">
        <v>330</v>
      </c>
      <c r="C26" s="24" t="s">
        <v>286</v>
      </c>
      <c r="D26" s="24" t="s">
        <v>331</v>
      </c>
      <c r="E26" s="24" t="s">
        <v>284</v>
      </c>
      <c r="F26" s="55">
        <v>2654000</v>
      </c>
      <c r="G26" s="55">
        <v>230000</v>
      </c>
      <c r="H26" s="55">
        <f t="shared" si="0"/>
        <v>2884000</v>
      </c>
    </row>
    <row r="27" spans="2:8">
      <c r="B27" s="24" t="s">
        <v>332</v>
      </c>
      <c r="C27" s="24" t="s">
        <v>299</v>
      </c>
      <c r="D27" s="24" t="s">
        <v>333</v>
      </c>
      <c r="E27" s="24" t="s">
        <v>303</v>
      </c>
      <c r="F27" s="55">
        <v>1560000</v>
      </c>
      <c r="G27" s="55">
        <v>350000</v>
      </c>
      <c r="H27" s="55">
        <f t="shared" si="0"/>
        <v>1910000</v>
      </c>
    </row>
    <row r="28" spans="2:8">
      <c r="B28" s="24" t="s">
        <v>334</v>
      </c>
      <c r="C28" s="24" t="s">
        <v>299</v>
      </c>
      <c r="D28" s="24" t="s">
        <v>335</v>
      </c>
      <c r="E28" s="24" t="s">
        <v>284</v>
      </c>
      <c r="F28" s="55">
        <v>3000000</v>
      </c>
      <c r="G28" s="55">
        <v>310000</v>
      </c>
      <c r="H28" s="55">
        <f t="shared" si="0"/>
        <v>3310000</v>
      </c>
    </row>
    <row r="29" spans="2:8">
      <c r="B29" s="24" t="s">
        <v>336</v>
      </c>
      <c r="C29" s="24" t="s">
        <v>296</v>
      </c>
      <c r="D29" s="24" t="s">
        <v>337</v>
      </c>
      <c r="E29" s="24" t="s">
        <v>291</v>
      </c>
      <c r="F29" s="55">
        <v>1000000</v>
      </c>
      <c r="G29" s="55">
        <v>280000</v>
      </c>
      <c r="H29" s="55">
        <f t="shared" si="0"/>
        <v>1280000</v>
      </c>
    </row>
    <row r="30" spans="2:8">
      <c r="B30" s="24" t="s">
        <v>338</v>
      </c>
      <c r="C30" s="24" t="s">
        <v>299</v>
      </c>
      <c r="D30" s="24" t="s">
        <v>339</v>
      </c>
      <c r="E30" s="24" t="s">
        <v>291</v>
      </c>
      <c r="F30" s="55">
        <v>980000</v>
      </c>
      <c r="G30" s="55">
        <v>210000</v>
      </c>
      <c r="H30" s="55">
        <f t="shared" si="0"/>
        <v>1190000</v>
      </c>
    </row>
    <row r="31" spans="2:8">
      <c r="B31" s="24" t="s">
        <v>340</v>
      </c>
      <c r="C31" s="24" t="s">
        <v>299</v>
      </c>
      <c r="D31" s="24" t="s">
        <v>341</v>
      </c>
      <c r="E31" s="24" t="s">
        <v>291</v>
      </c>
      <c r="F31" s="55">
        <v>950000</v>
      </c>
      <c r="G31" s="55">
        <v>310000</v>
      </c>
      <c r="H31" s="55">
        <f t="shared" si="0"/>
        <v>1260000</v>
      </c>
    </row>
  </sheetData>
  <mergeCells count="1">
    <mergeCell ref="B2:H2"/>
  </mergeCells>
  <phoneticPr fontId="3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2"/>
  <sheetViews>
    <sheetView showGridLines="0" workbookViewId="0">
      <selection activeCell="B18" sqref="B18"/>
    </sheetView>
  </sheetViews>
  <sheetFormatPr defaultRowHeight="17.399999999999999"/>
  <cols>
    <col min="1" max="1" width="8.19921875" style="14" customWidth="1"/>
    <col min="2" max="2" width="11.09765625" customWidth="1"/>
    <col min="3" max="3" width="18.3984375" customWidth="1"/>
    <col min="4" max="4" width="11.09765625" style="14" bestFit="1" customWidth="1"/>
    <col min="5" max="5" width="9.09765625" style="14" customWidth="1"/>
    <col min="6" max="6" width="11.09765625" bestFit="1" customWidth="1"/>
    <col min="7" max="7" width="12.5" style="14" customWidth="1"/>
    <col min="8" max="8" width="8.69921875" style="32" customWidth="1"/>
    <col min="9" max="9" width="8.69921875" style="33" customWidth="1"/>
    <col min="10" max="10" width="10.3984375" customWidth="1"/>
  </cols>
  <sheetData>
    <row r="1" spans="1:10" ht="28.5" customHeight="1">
      <c r="A1" s="12" t="s">
        <v>22</v>
      </c>
      <c r="B1" s="12"/>
      <c r="C1" s="12"/>
      <c r="D1" s="12"/>
      <c r="E1" s="12"/>
      <c r="F1" s="12"/>
      <c r="G1" s="12"/>
      <c r="H1" s="12"/>
      <c r="I1" s="12"/>
      <c r="J1" s="13"/>
    </row>
    <row r="2" spans="1:10">
      <c r="G2" s="15" t="s">
        <v>23</v>
      </c>
      <c r="H2" s="16"/>
      <c r="I2" s="15" t="s">
        <v>24</v>
      </c>
      <c r="J2" s="17"/>
    </row>
    <row r="3" spans="1:10">
      <c r="G3" s="18" t="s">
        <v>25</v>
      </c>
      <c r="H3" s="16"/>
      <c r="I3" s="18" t="s">
        <v>26</v>
      </c>
      <c r="J3" s="17"/>
    </row>
    <row r="4" spans="1:10">
      <c r="H4" s="19"/>
      <c r="I4" s="20"/>
    </row>
    <row r="5" spans="1:10" ht="19.5" customHeight="1">
      <c r="A5" s="21" t="s">
        <v>27</v>
      </c>
      <c r="B5" s="21" t="s">
        <v>28</v>
      </c>
      <c r="C5" s="21" t="s">
        <v>29</v>
      </c>
      <c r="D5" s="21" t="s">
        <v>30</v>
      </c>
      <c r="E5" s="21" t="s">
        <v>31</v>
      </c>
      <c r="F5" s="22" t="s">
        <v>32</v>
      </c>
      <c r="G5" s="22" t="s">
        <v>33</v>
      </c>
      <c r="H5" s="23" t="s">
        <v>34</v>
      </c>
      <c r="I5" s="21" t="s">
        <v>35</v>
      </c>
      <c r="J5" s="21" t="s">
        <v>36</v>
      </c>
    </row>
    <row r="6" spans="1:10">
      <c r="A6" s="24" t="s">
        <v>37</v>
      </c>
      <c r="B6" s="25" t="s">
        <v>38</v>
      </c>
      <c r="C6" s="25" t="s">
        <v>39</v>
      </c>
      <c r="D6" s="26">
        <v>45021</v>
      </c>
      <c r="E6" s="24">
        <v>10</v>
      </c>
      <c r="F6" s="27">
        <v>876000</v>
      </c>
      <c r="G6" s="27">
        <f>E6*F6</f>
        <v>8760000</v>
      </c>
      <c r="H6" s="28">
        <v>5</v>
      </c>
      <c r="I6" s="24">
        <v>1</v>
      </c>
      <c r="J6" s="29">
        <f t="shared" ref="J6:J69" si="0">F6*(1-(I6*10%))</f>
        <v>788400</v>
      </c>
    </row>
    <row r="7" spans="1:10">
      <c r="A7" s="24" t="s">
        <v>40</v>
      </c>
      <c r="B7" s="25" t="s">
        <v>41</v>
      </c>
      <c r="C7" s="25" t="s">
        <v>42</v>
      </c>
      <c r="D7" s="26">
        <v>43525</v>
      </c>
      <c r="E7" s="24">
        <v>10</v>
      </c>
      <c r="F7" s="27">
        <v>1234000</v>
      </c>
      <c r="G7" s="27">
        <f t="shared" ref="G7:G70" si="1">E7*F7</f>
        <v>12340000</v>
      </c>
      <c r="H7" s="28">
        <v>5</v>
      </c>
      <c r="I7" s="24">
        <v>5</v>
      </c>
      <c r="J7" s="29">
        <f t="shared" si="0"/>
        <v>617000</v>
      </c>
    </row>
    <row r="8" spans="1:10">
      <c r="A8" s="24" t="s">
        <v>43</v>
      </c>
      <c r="B8" s="25" t="s">
        <v>41</v>
      </c>
      <c r="C8" s="25" t="s">
        <v>44</v>
      </c>
      <c r="D8" s="26">
        <v>44989</v>
      </c>
      <c r="E8" s="24">
        <v>5</v>
      </c>
      <c r="F8" s="27">
        <v>876000</v>
      </c>
      <c r="G8" s="27">
        <f t="shared" si="1"/>
        <v>4380000</v>
      </c>
      <c r="H8" s="28">
        <v>5</v>
      </c>
      <c r="I8" s="24">
        <v>1</v>
      </c>
      <c r="J8" s="29">
        <f t="shared" si="0"/>
        <v>788400</v>
      </c>
    </row>
    <row r="9" spans="1:10">
      <c r="A9" s="24" t="s">
        <v>45</v>
      </c>
      <c r="B9" s="25" t="s">
        <v>41</v>
      </c>
      <c r="C9" s="25" t="s">
        <v>46</v>
      </c>
      <c r="D9" s="26">
        <v>43832</v>
      </c>
      <c r="E9" s="24">
        <v>5</v>
      </c>
      <c r="F9" s="27">
        <v>567000</v>
      </c>
      <c r="G9" s="27">
        <f t="shared" si="1"/>
        <v>2835000</v>
      </c>
      <c r="H9" s="28">
        <v>5</v>
      </c>
      <c r="I9" s="24">
        <v>5</v>
      </c>
      <c r="J9" s="29">
        <f t="shared" si="0"/>
        <v>283500</v>
      </c>
    </row>
    <row r="10" spans="1:10">
      <c r="A10" s="24" t="s">
        <v>47</v>
      </c>
      <c r="B10" s="25" t="s">
        <v>48</v>
      </c>
      <c r="C10" s="25" t="s">
        <v>49</v>
      </c>
      <c r="D10" s="26">
        <v>43258</v>
      </c>
      <c r="E10" s="24">
        <v>5</v>
      </c>
      <c r="F10" s="27">
        <v>3450000</v>
      </c>
      <c r="G10" s="27">
        <f t="shared" si="1"/>
        <v>17250000</v>
      </c>
      <c r="H10" s="28">
        <v>5</v>
      </c>
      <c r="I10" s="24">
        <v>6</v>
      </c>
      <c r="J10" s="29">
        <f t="shared" si="0"/>
        <v>1379999.9999999998</v>
      </c>
    </row>
    <row r="11" spans="1:10">
      <c r="A11" s="24" t="s">
        <v>50</v>
      </c>
      <c r="B11" s="25" t="s">
        <v>48</v>
      </c>
      <c r="C11" s="25" t="s">
        <v>51</v>
      </c>
      <c r="D11" s="26">
        <v>43589</v>
      </c>
      <c r="E11" s="24">
        <v>10</v>
      </c>
      <c r="F11" s="27">
        <v>432000</v>
      </c>
      <c r="G11" s="27">
        <f t="shared" si="1"/>
        <v>4320000</v>
      </c>
      <c r="H11" s="28">
        <v>5</v>
      </c>
      <c r="I11" s="24">
        <v>5</v>
      </c>
      <c r="J11" s="29">
        <f t="shared" si="0"/>
        <v>216000</v>
      </c>
    </row>
    <row r="12" spans="1:10">
      <c r="A12" s="24" t="s">
        <v>52</v>
      </c>
      <c r="B12" s="25" t="s">
        <v>48</v>
      </c>
      <c r="C12" s="25" t="s">
        <v>53</v>
      </c>
      <c r="D12" s="26">
        <v>44986</v>
      </c>
      <c r="E12" s="24">
        <v>5</v>
      </c>
      <c r="F12" s="27">
        <v>2345000</v>
      </c>
      <c r="G12" s="27">
        <f t="shared" si="1"/>
        <v>11725000</v>
      </c>
      <c r="H12" s="28">
        <v>9</v>
      </c>
      <c r="I12" s="24">
        <v>1</v>
      </c>
      <c r="J12" s="29">
        <f t="shared" si="0"/>
        <v>2110500</v>
      </c>
    </row>
    <row r="13" spans="1:10">
      <c r="A13" s="24" t="s">
        <v>54</v>
      </c>
      <c r="B13" s="25" t="s">
        <v>48</v>
      </c>
      <c r="C13" s="25" t="s">
        <v>55</v>
      </c>
      <c r="D13" s="26">
        <v>43591</v>
      </c>
      <c r="E13" s="24">
        <v>2</v>
      </c>
      <c r="F13" s="27">
        <v>875000</v>
      </c>
      <c r="G13" s="27">
        <f t="shared" si="1"/>
        <v>1750000</v>
      </c>
      <c r="H13" s="28">
        <v>9</v>
      </c>
      <c r="I13" s="24">
        <v>5</v>
      </c>
      <c r="J13" s="29">
        <f t="shared" si="0"/>
        <v>437500</v>
      </c>
    </row>
    <row r="14" spans="1:10">
      <c r="A14" s="24" t="s">
        <v>56</v>
      </c>
      <c r="B14" s="25" t="s">
        <v>57</v>
      </c>
      <c r="C14" s="25" t="s">
        <v>58</v>
      </c>
      <c r="D14" s="26">
        <v>44107</v>
      </c>
      <c r="E14" s="24">
        <v>5</v>
      </c>
      <c r="F14" s="27">
        <v>3450000</v>
      </c>
      <c r="G14" s="27">
        <f t="shared" si="1"/>
        <v>17250000</v>
      </c>
      <c r="H14" s="28">
        <v>8</v>
      </c>
      <c r="I14" s="24">
        <v>4</v>
      </c>
      <c r="J14" s="29">
        <f t="shared" si="0"/>
        <v>2070000</v>
      </c>
    </row>
    <row r="15" spans="1:10">
      <c r="A15" s="24" t="s">
        <v>59</v>
      </c>
      <c r="B15" s="25" t="s">
        <v>48</v>
      </c>
      <c r="C15" s="25" t="s">
        <v>60</v>
      </c>
      <c r="D15" s="26">
        <v>44291</v>
      </c>
      <c r="E15" s="24">
        <v>10</v>
      </c>
      <c r="F15" s="27">
        <v>2560000</v>
      </c>
      <c r="G15" s="27">
        <f t="shared" si="1"/>
        <v>25600000</v>
      </c>
      <c r="H15" s="28">
        <v>8</v>
      </c>
      <c r="I15" s="24">
        <v>3</v>
      </c>
      <c r="J15" s="29">
        <f t="shared" si="0"/>
        <v>1792000</v>
      </c>
    </row>
    <row r="16" spans="1:10">
      <c r="A16" s="24" t="s">
        <v>61</v>
      </c>
      <c r="B16" s="25" t="s">
        <v>48</v>
      </c>
      <c r="C16" s="25" t="s">
        <v>62</v>
      </c>
      <c r="D16" s="26">
        <v>42404</v>
      </c>
      <c r="E16" s="24">
        <v>10</v>
      </c>
      <c r="F16" s="27">
        <v>345000</v>
      </c>
      <c r="G16" s="27">
        <f t="shared" si="1"/>
        <v>3450000</v>
      </c>
      <c r="H16" s="28">
        <v>8</v>
      </c>
      <c r="I16" s="24">
        <v>8</v>
      </c>
      <c r="J16" s="29">
        <f t="shared" si="0"/>
        <v>68999.999999999985</v>
      </c>
    </row>
    <row r="17" spans="1:12">
      <c r="A17" s="24" t="s">
        <v>63</v>
      </c>
      <c r="B17" s="25" t="s">
        <v>64</v>
      </c>
      <c r="C17" s="25" t="s">
        <v>65</v>
      </c>
      <c r="D17" s="26">
        <v>43200</v>
      </c>
      <c r="E17" s="24">
        <v>20</v>
      </c>
      <c r="F17" s="27">
        <v>678000</v>
      </c>
      <c r="G17" s="27">
        <f t="shared" si="1"/>
        <v>13560000</v>
      </c>
      <c r="H17" s="28">
        <v>8</v>
      </c>
      <c r="I17" s="24">
        <v>6</v>
      </c>
      <c r="J17" s="29">
        <f t="shared" si="0"/>
        <v>271199.99999999994</v>
      </c>
    </row>
    <row r="18" spans="1:12">
      <c r="A18" s="24" t="s">
        <v>66</v>
      </c>
      <c r="B18" s="25" t="s">
        <v>67</v>
      </c>
      <c r="C18" s="25" t="s">
        <v>68</v>
      </c>
      <c r="D18" s="26">
        <v>43200</v>
      </c>
      <c r="E18" s="24">
        <v>20</v>
      </c>
      <c r="F18" s="27">
        <v>456000</v>
      </c>
      <c r="G18" s="27">
        <f t="shared" si="1"/>
        <v>9120000</v>
      </c>
      <c r="H18" s="28">
        <v>8</v>
      </c>
      <c r="I18" s="24">
        <v>6</v>
      </c>
      <c r="J18" s="29">
        <f t="shared" si="0"/>
        <v>182399.99999999997</v>
      </c>
    </row>
    <row r="19" spans="1:12">
      <c r="A19" s="24" t="s">
        <v>69</v>
      </c>
      <c r="B19" s="25" t="s">
        <v>64</v>
      </c>
      <c r="C19" s="25" t="s">
        <v>70</v>
      </c>
      <c r="D19" s="26">
        <v>43931</v>
      </c>
      <c r="E19" s="24">
        <v>20</v>
      </c>
      <c r="F19" s="27">
        <v>367000</v>
      </c>
      <c r="G19" s="27">
        <f t="shared" si="1"/>
        <v>7340000</v>
      </c>
      <c r="H19" s="28">
        <v>8</v>
      </c>
      <c r="I19" s="24">
        <v>4</v>
      </c>
      <c r="J19" s="29">
        <f t="shared" si="0"/>
        <v>220200</v>
      </c>
    </row>
    <row r="20" spans="1:12">
      <c r="A20" s="24" t="s">
        <v>71</v>
      </c>
      <c r="B20" s="25" t="s">
        <v>64</v>
      </c>
      <c r="C20" s="25" t="s">
        <v>72</v>
      </c>
      <c r="D20" s="26">
        <v>44296</v>
      </c>
      <c r="E20" s="24">
        <v>10</v>
      </c>
      <c r="F20" s="27">
        <v>454000</v>
      </c>
      <c r="G20" s="27">
        <f t="shared" si="1"/>
        <v>4540000</v>
      </c>
      <c r="H20" s="28">
        <v>8</v>
      </c>
      <c r="I20" s="24">
        <v>3</v>
      </c>
      <c r="J20" s="29">
        <f t="shared" si="0"/>
        <v>317800</v>
      </c>
      <c r="L20" t="s">
        <v>476</v>
      </c>
    </row>
    <row r="21" spans="1:12">
      <c r="A21" s="24" t="s">
        <v>73</v>
      </c>
      <c r="B21" s="25" t="s">
        <v>64</v>
      </c>
      <c r="C21" s="25" t="s">
        <v>74</v>
      </c>
      <c r="D21" s="26">
        <v>43241</v>
      </c>
      <c r="E21" s="24">
        <v>30</v>
      </c>
      <c r="F21" s="27">
        <v>2134000</v>
      </c>
      <c r="G21" s="27">
        <f t="shared" si="1"/>
        <v>64020000</v>
      </c>
      <c r="H21" s="28">
        <v>8</v>
      </c>
      <c r="I21" s="24">
        <v>6</v>
      </c>
      <c r="J21" s="29">
        <f t="shared" si="0"/>
        <v>853599.99999999977</v>
      </c>
      <c r="L21" t="s">
        <v>477</v>
      </c>
    </row>
    <row r="22" spans="1:12">
      <c r="A22" s="24" t="s">
        <v>75</v>
      </c>
      <c r="B22" s="25" t="s">
        <v>64</v>
      </c>
      <c r="C22" s="25" t="s">
        <v>76</v>
      </c>
      <c r="D22" s="26">
        <v>43809</v>
      </c>
      <c r="E22" s="24">
        <v>30</v>
      </c>
      <c r="F22" s="27">
        <v>245000</v>
      </c>
      <c r="G22" s="27">
        <f t="shared" si="1"/>
        <v>7350000</v>
      </c>
      <c r="H22" s="28">
        <v>8</v>
      </c>
      <c r="I22" s="24">
        <v>5</v>
      </c>
      <c r="J22" s="29">
        <f t="shared" si="0"/>
        <v>122500</v>
      </c>
    </row>
    <row r="23" spans="1:12">
      <c r="A23" s="24" t="s">
        <v>77</v>
      </c>
      <c r="B23" s="25" t="s">
        <v>64</v>
      </c>
      <c r="C23" s="25" t="s">
        <v>78</v>
      </c>
      <c r="D23" s="26">
        <v>43229</v>
      </c>
      <c r="E23" s="24">
        <v>30</v>
      </c>
      <c r="F23" s="27">
        <v>154000</v>
      </c>
      <c r="G23" s="27">
        <f t="shared" si="1"/>
        <v>4620000</v>
      </c>
      <c r="H23" s="28">
        <v>8</v>
      </c>
      <c r="I23" s="24">
        <v>6</v>
      </c>
      <c r="J23" s="29">
        <f t="shared" si="0"/>
        <v>61599.999999999985</v>
      </c>
    </row>
    <row r="24" spans="1:12">
      <c r="A24" s="24" t="s">
        <v>79</v>
      </c>
      <c r="B24" s="25" t="s">
        <v>64</v>
      </c>
      <c r="C24" s="25" t="s">
        <v>80</v>
      </c>
      <c r="D24" s="26">
        <v>44522</v>
      </c>
      <c r="E24" s="24">
        <v>10</v>
      </c>
      <c r="F24" s="27">
        <v>532000</v>
      </c>
      <c r="G24" s="27">
        <f t="shared" si="1"/>
        <v>5320000</v>
      </c>
      <c r="H24" s="28">
        <v>8</v>
      </c>
      <c r="I24" s="24">
        <v>3</v>
      </c>
      <c r="J24" s="29">
        <f t="shared" si="0"/>
        <v>372400</v>
      </c>
    </row>
    <row r="25" spans="1:12">
      <c r="A25" s="24" t="s">
        <v>81</v>
      </c>
      <c r="B25" s="25" t="s">
        <v>64</v>
      </c>
      <c r="C25" s="25" t="s">
        <v>82</v>
      </c>
      <c r="D25" s="26">
        <v>44296</v>
      </c>
      <c r="E25" s="24">
        <v>10</v>
      </c>
      <c r="F25" s="27">
        <v>1540000</v>
      </c>
      <c r="G25" s="27">
        <f t="shared" si="1"/>
        <v>15400000</v>
      </c>
      <c r="H25" s="28">
        <v>8</v>
      </c>
      <c r="I25" s="24">
        <v>3</v>
      </c>
      <c r="J25" s="29">
        <f t="shared" si="0"/>
        <v>1078000</v>
      </c>
    </row>
    <row r="26" spans="1:12">
      <c r="A26" s="24" t="s">
        <v>83</v>
      </c>
      <c r="B26" s="25" t="s">
        <v>84</v>
      </c>
      <c r="C26" s="25" t="s">
        <v>85</v>
      </c>
      <c r="D26" s="26">
        <v>43284</v>
      </c>
      <c r="E26" s="24">
        <v>10</v>
      </c>
      <c r="F26" s="27">
        <v>120000</v>
      </c>
      <c r="G26" s="27">
        <f t="shared" si="1"/>
        <v>1200000</v>
      </c>
      <c r="H26" s="28">
        <v>6</v>
      </c>
      <c r="I26" s="24">
        <v>6</v>
      </c>
      <c r="J26" s="29">
        <f t="shared" si="0"/>
        <v>47999.999999999993</v>
      </c>
    </row>
    <row r="27" spans="1:12">
      <c r="A27" s="24" t="s">
        <v>86</v>
      </c>
      <c r="B27" s="25" t="s">
        <v>41</v>
      </c>
      <c r="C27" s="25" t="s">
        <v>87</v>
      </c>
      <c r="D27" s="26">
        <v>44929</v>
      </c>
      <c r="E27" s="24">
        <v>5</v>
      </c>
      <c r="F27" s="27">
        <v>456700</v>
      </c>
      <c r="G27" s="27">
        <f t="shared" si="1"/>
        <v>2283500</v>
      </c>
      <c r="H27" s="28">
        <v>5</v>
      </c>
      <c r="I27" s="24">
        <v>2</v>
      </c>
      <c r="J27" s="29">
        <f t="shared" si="0"/>
        <v>365360</v>
      </c>
    </row>
    <row r="28" spans="1:12">
      <c r="A28" s="24" t="s">
        <v>88</v>
      </c>
      <c r="B28" s="25" t="s">
        <v>38</v>
      </c>
      <c r="C28" s="25" t="s">
        <v>89</v>
      </c>
      <c r="D28" s="26">
        <v>43683</v>
      </c>
      <c r="E28" s="24">
        <v>5</v>
      </c>
      <c r="F28" s="27">
        <v>234000</v>
      </c>
      <c r="G28" s="27">
        <f t="shared" si="1"/>
        <v>1170000</v>
      </c>
      <c r="H28" s="28">
        <v>5</v>
      </c>
      <c r="I28" s="24">
        <v>5</v>
      </c>
      <c r="J28" s="29">
        <f t="shared" si="0"/>
        <v>117000</v>
      </c>
    </row>
    <row r="29" spans="1:12">
      <c r="A29" s="24" t="s">
        <v>90</v>
      </c>
      <c r="B29" s="25" t="s">
        <v>41</v>
      </c>
      <c r="C29" s="25" t="s">
        <v>91</v>
      </c>
      <c r="D29" s="26">
        <v>44989</v>
      </c>
      <c r="E29" s="24">
        <v>5</v>
      </c>
      <c r="F29" s="27">
        <v>1356000</v>
      </c>
      <c r="G29" s="27">
        <f t="shared" si="1"/>
        <v>6780000</v>
      </c>
      <c r="H29" s="28">
        <v>5</v>
      </c>
      <c r="I29" s="24">
        <v>1</v>
      </c>
      <c r="J29" s="29">
        <f t="shared" si="0"/>
        <v>1220400</v>
      </c>
    </row>
    <row r="30" spans="1:12">
      <c r="A30" s="24" t="s">
        <v>92</v>
      </c>
      <c r="B30" s="25" t="s">
        <v>41</v>
      </c>
      <c r="C30" s="25" t="s">
        <v>93</v>
      </c>
      <c r="D30" s="26">
        <v>43161</v>
      </c>
      <c r="E30" s="24">
        <v>2</v>
      </c>
      <c r="F30" s="27">
        <v>987600</v>
      </c>
      <c r="G30" s="27">
        <f t="shared" si="1"/>
        <v>1975200</v>
      </c>
      <c r="H30" s="28">
        <v>11</v>
      </c>
      <c r="I30" s="24">
        <v>6</v>
      </c>
      <c r="J30" s="29">
        <f t="shared" si="0"/>
        <v>395039.99999999988</v>
      </c>
    </row>
    <row r="31" spans="1:12">
      <c r="A31" s="24" t="s">
        <v>94</v>
      </c>
      <c r="B31" s="25" t="s">
        <v>41</v>
      </c>
      <c r="C31" s="25" t="s">
        <v>95</v>
      </c>
      <c r="D31" s="26">
        <v>43588</v>
      </c>
      <c r="E31" s="24">
        <v>4</v>
      </c>
      <c r="F31" s="27">
        <v>1234000</v>
      </c>
      <c r="G31" s="27">
        <f t="shared" si="1"/>
        <v>4936000</v>
      </c>
      <c r="H31" s="28">
        <v>5</v>
      </c>
      <c r="I31" s="24">
        <v>5</v>
      </c>
      <c r="J31" s="29">
        <f t="shared" si="0"/>
        <v>617000</v>
      </c>
    </row>
    <row r="32" spans="1:12">
      <c r="A32" s="24" t="s">
        <v>96</v>
      </c>
      <c r="B32" s="25" t="s">
        <v>41</v>
      </c>
      <c r="C32" s="25" t="s">
        <v>97</v>
      </c>
      <c r="D32" s="26">
        <v>44275</v>
      </c>
      <c r="E32" s="24">
        <v>3</v>
      </c>
      <c r="F32" s="27">
        <v>2220800</v>
      </c>
      <c r="G32" s="27">
        <f t="shared" si="1"/>
        <v>6662400</v>
      </c>
      <c r="H32" s="28">
        <v>8</v>
      </c>
      <c r="I32" s="24">
        <v>3</v>
      </c>
      <c r="J32" s="29">
        <f t="shared" si="0"/>
        <v>1554560</v>
      </c>
    </row>
    <row r="33" spans="1:10">
      <c r="A33" s="24" t="s">
        <v>98</v>
      </c>
      <c r="B33" s="25" t="s">
        <v>99</v>
      </c>
      <c r="C33" s="25" t="s">
        <v>100</v>
      </c>
      <c r="D33" s="26">
        <v>43222</v>
      </c>
      <c r="E33" s="24">
        <v>5</v>
      </c>
      <c r="F33" s="27">
        <v>3340000</v>
      </c>
      <c r="G33" s="27">
        <f t="shared" si="1"/>
        <v>16700000</v>
      </c>
      <c r="H33" s="28">
        <v>9</v>
      </c>
      <c r="I33" s="24">
        <v>6</v>
      </c>
      <c r="J33" s="29">
        <f t="shared" si="0"/>
        <v>1335999.9999999998</v>
      </c>
    </row>
    <row r="34" spans="1:10">
      <c r="A34" s="24" t="s">
        <v>101</v>
      </c>
      <c r="B34" s="25" t="s">
        <v>102</v>
      </c>
      <c r="C34" s="25" t="s">
        <v>103</v>
      </c>
      <c r="D34" s="26">
        <v>43191</v>
      </c>
      <c r="E34" s="24">
        <v>5</v>
      </c>
      <c r="F34" s="27">
        <v>1120000</v>
      </c>
      <c r="G34" s="27">
        <f t="shared" si="1"/>
        <v>5600000</v>
      </c>
      <c r="H34" s="28">
        <v>6</v>
      </c>
      <c r="I34" s="24">
        <v>6</v>
      </c>
      <c r="J34" s="29">
        <f t="shared" si="0"/>
        <v>447999.99999999988</v>
      </c>
    </row>
    <row r="35" spans="1:10">
      <c r="A35" s="24" t="s">
        <v>104</v>
      </c>
      <c r="B35" s="25" t="s">
        <v>102</v>
      </c>
      <c r="C35" s="25" t="s">
        <v>105</v>
      </c>
      <c r="D35" s="26">
        <v>42769</v>
      </c>
      <c r="E35" s="24">
        <v>5</v>
      </c>
      <c r="F35" s="27">
        <v>345000</v>
      </c>
      <c r="G35" s="27">
        <f t="shared" si="1"/>
        <v>1725000</v>
      </c>
      <c r="H35" s="28">
        <v>6</v>
      </c>
      <c r="I35" s="24">
        <v>8</v>
      </c>
      <c r="J35" s="29">
        <f t="shared" si="0"/>
        <v>68999.999999999985</v>
      </c>
    </row>
    <row r="36" spans="1:10">
      <c r="A36" s="24" t="s">
        <v>106</v>
      </c>
      <c r="B36" s="25" t="s">
        <v>102</v>
      </c>
      <c r="C36" s="25" t="s">
        <v>107</v>
      </c>
      <c r="D36" s="26">
        <v>43168</v>
      </c>
      <c r="E36" s="24">
        <v>5</v>
      </c>
      <c r="F36" s="27">
        <v>894500</v>
      </c>
      <c r="G36" s="27">
        <f t="shared" si="1"/>
        <v>4472500</v>
      </c>
      <c r="H36" s="28">
        <v>6</v>
      </c>
      <c r="I36" s="24">
        <v>6</v>
      </c>
      <c r="J36" s="29">
        <f t="shared" si="0"/>
        <v>357799.99999999994</v>
      </c>
    </row>
    <row r="37" spans="1:10">
      <c r="A37" s="24" t="s">
        <v>108</v>
      </c>
      <c r="B37" s="25" t="s">
        <v>41</v>
      </c>
      <c r="C37" s="25" t="s">
        <v>109</v>
      </c>
      <c r="D37" s="26">
        <v>43160</v>
      </c>
      <c r="E37" s="24">
        <v>4</v>
      </c>
      <c r="F37" s="27">
        <v>234000</v>
      </c>
      <c r="G37" s="27">
        <f t="shared" si="1"/>
        <v>936000</v>
      </c>
      <c r="H37" s="28">
        <v>5</v>
      </c>
      <c r="I37" s="24">
        <v>6</v>
      </c>
      <c r="J37" s="29">
        <f t="shared" si="0"/>
        <v>93599.999999999985</v>
      </c>
    </row>
    <row r="38" spans="1:10">
      <c r="A38" s="24" t="s">
        <v>110</v>
      </c>
      <c r="B38" s="25" t="s">
        <v>64</v>
      </c>
      <c r="C38" s="25" t="s">
        <v>111</v>
      </c>
      <c r="D38" s="26">
        <v>42889</v>
      </c>
      <c r="E38" s="24">
        <v>30</v>
      </c>
      <c r="F38" s="27">
        <v>456000</v>
      </c>
      <c r="G38" s="27">
        <f t="shared" si="1"/>
        <v>13680000</v>
      </c>
      <c r="H38" s="28">
        <v>8</v>
      </c>
      <c r="I38" s="24">
        <v>7</v>
      </c>
      <c r="J38" s="29">
        <f t="shared" si="0"/>
        <v>136799.99999999997</v>
      </c>
    </row>
    <row r="39" spans="1:10">
      <c r="A39" s="24" t="s">
        <v>112</v>
      </c>
      <c r="B39" s="25" t="s">
        <v>64</v>
      </c>
      <c r="C39" s="25" t="s">
        <v>113</v>
      </c>
      <c r="D39" s="26">
        <v>44257</v>
      </c>
      <c r="E39" s="24">
        <v>40</v>
      </c>
      <c r="F39" s="27">
        <v>201000</v>
      </c>
      <c r="G39" s="27">
        <f t="shared" si="1"/>
        <v>8040000</v>
      </c>
      <c r="H39" s="28">
        <v>8</v>
      </c>
      <c r="I39" s="24">
        <v>3</v>
      </c>
      <c r="J39" s="29">
        <f t="shared" si="0"/>
        <v>140700</v>
      </c>
    </row>
    <row r="40" spans="1:10">
      <c r="A40" s="24" t="s">
        <v>114</v>
      </c>
      <c r="B40" s="25" t="s">
        <v>41</v>
      </c>
      <c r="C40" s="25" t="s">
        <v>115</v>
      </c>
      <c r="D40" s="26">
        <v>43588</v>
      </c>
      <c r="E40" s="24">
        <v>10</v>
      </c>
      <c r="F40" s="27">
        <v>1026000</v>
      </c>
      <c r="G40" s="27">
        <f t="shared" si="1"/>
        <v>10260000</v>
      </c>
      <c r="H40" s="28">
        <v>5</v>
      </c>
      <c r="I40" s="24">
        <v>5</v>
      </c>
      <c r="J40" s="29">
        <f t="shared" si="0"/>
        <v>513000</v>
      </c>
    </row>
    <row r="41" spans="1:10">
      <c r="A41" s="24" t="s">
        <v>116</v>
      </c>
      <c r="B41" s="25" t="s">
        <v>41</v>
      </c>
      <c r="C41" s="25" t="s">
        <v>117</v>
      </c>
      <c r="D41" s="26">
        <v>43405</v>
      </c>
      <c r="E41" s="24">
        <v>10</v>
      </c>
      <c r="F41" s="27">
        <v>1621000</v>
      </c>
      <c r="G41" s="27">
        <f t="shared" si="1"/>
        <v>16210000</v>
      </c>
      <c r="H41" s="28">
        <v>5</v>
      </c>
      <c r="I41" s="24">
        <v>6</v>
      </c>
      <c r="J41" s="29">
        <f t="shared" si="0"/>
        <v>648399.99999999988</v>
      </c>
    </row>
    <row r="42" spans="1:10">
      <c r="A42" s="24" t="s">
        <v>118</v>
      </c>
      <c r="B42" s="25" t="s">
        <v>41</v>
      </c>
      <c r="C42" s="25" t="s">
        <v>119</v>
      </c>
      <c r="D42" s="26">
        <v>45293</v>
      </c>
      <c r="E42" s="24">
        <v>3</v>
      </c>
      <c r="F42" s="27">
        <v>786000</v>
      </c>
      <c r="G42" s="27">
        <f t="shared" si="1"/>
        <v>2358000</v>
      </c>
      <c r="H42" s="28">
        <v>5</v>
      </c>
      <c r="I42" s="24">
        <v>1</v>
      </c>
      <c r="J42" s="29">
        <f t="shared" si="0"/>
        <v>707400</v>
      </c>
    </row>
    <row r="43" spans="1:10">
      <c r="A43" s="24" t="s">
        <v>120</v>
      </c>
      <c r="B43" s="25" t="s">
        <v>41</v>
      </c>
      <c r="C43" s="25" t="s">
        <v>46</v>
      </c>
      <c r="D43" s="26">
        <v>42776</v>
      </c>
      <c r="E43" s="24">
        <v>3</v>
      </c>
      <c r="F43" s="27">
        <v>519000</v>
      </c>
      <c r="G43" s="27">
        <f t="shared" si="1"/>
        <v>1557000</v>
      </c>
      <c r="H43" s="28">
        <v>5</v>
      </c>
      <c r="I43" s="24">
        <v>7</v>
      </c>
      <c r="J43" s="29">
        <f t="shared" si="0"/>
        <v>155699.99999999997</v>
      </c>
    </row>
    <row r="44" spans="1:10">
      <c r="A44" s="24" t="s">
        <v>121</v>
      </c>
      <c r="B44" s="25" t="s">
        <v>48</v>
      </c>
      <c r="C44" s="25" t="s">
        <v>122</v>
      </c>
      <c r="D44" s="26">
        <v>42844</v>
      </c>
      <c r="E44" s="24">
        <v>3</v>
      </c>
      <c r="F44" s="27">
        <v>4150000</v>
      </c>
      <c r="G44" s="27">
        <f t="shared" si="1"/>
        <v>12450000</v>
      </c>
      <c r="H44" s="28">
        <v>5</v>
      </c>
      <c r="I44" s="24">
        <v>7</v>
      </c>
      <c r="J44" s="29">
        <f t="shared" si="0"/>
        <v>1244999.9999999998</v>
      </c>
    </row>
    <row r="45" spans="1:10">
      <c r="A45" s="24" t="s">
        <v>123</v>
      </c>
      <c r="B45" s="25" t="s">
        <v>48</v>
      </c>
      <c r="C45" s="25" t="s">
        <v>51</v>
      </c>
      <c r="D45" s="26">
        <v>44137</v>
      </c>
      <c r="E45" s="24">
        <v>2</v>
      </c>
      <c r="F45" s="27">
        <v>532000</v>
      </c>
      <c r="G45" s="27">
        <f t="shared" si="1"/>
        <v>1064000</v>
      </c>
      <c r="H45" s="28">
        <v>5</v>
      </c>
      <c r="I45" s="24">
        <v>4</v>
      </c>
      <c r="J45" s="29">
        <f t="shared" si="0"/>
        <v>319200</v>
      </c>
    </row>
    <row r="46" spans="1:10">
      <c r="A46" s="24" t="s">
        <v>124</v>
      </c>
      <c r="B46" s="25" t="s">
        <v>48</v>
      </c>
      <c r="C46" s="25" t="s">
        <v>53</v>
      </c>
      <c r="D46" s="26">
        <v>43134</v>
      </c>
      <c r="E46" s="24">
        <v>5</v>
      </c>
      <c r="F46" s="27">
        <v>2035000</v>
      </c>
      <c r="G46" s="27">
        <f t="shared" si="1"/>
        <v>10175000</v>
      </c>
      <c r="H46" s="28">
        <v>9</v>
      </c>
      <c r="I46" s="24">
        <v>7</v>
      </c>
      <c r="J46" s="29">
        <f t="shared" si="0"/>
        <v>610499.99999999988</v>
      </c>
    </row>
    <row r="47" spans="1:10">
      <c r="A47" s="24" t="s">
        <v>63</v>
      </c>
      <c r="B47" s="25" t="s">
        <v>64</v>
      </c>
      <c r="C47" s="25" t="s">
        <v>65</v>
      </c>
      <c r="D47" s="26">
        <v>44997</v>
      </c>
      <c r="E47" s="24">
        <v>6</v>
      </c>
      <c r="F47" s="27">
        <v>718000</v>
      </c>
      <c r="G47" s="27">
        <f t="shared" si="1"/>
        <v>4308000</v>
      </c>
      <c r="H47" s="28">
        <v>8</v>
      </c>
      <c r="I47" s="24">
        <v>1</v>
      </c>
      <c r="J47" s="29">
        <f t="shared" si="0"/>
        <v>646200</v>
      </c>
    </row>
    <row r="48" spans="1:10">
      <c r="A48" s="24" t="s">
        <v>125</v>
      </c>
      <c r="B48" s="25" t="s">
        <v>64</v>
      </c>
      <c r="C48" s="25" t="s">
        <v>68</v>
      </c>
      <c r="D48" s="26">
        <v>43605</v>
      </c>
      <c r="E48" s="24">
        <v>6</v>
      </c>
      <c r="F48" s="27">
        <v>521000</v>
      </c>
      <c r="G48" s="27">
        <f t="shared" si="1"/>
        <v>3126000</v>
      </c>
      <c r="H48" s="28">
        <v>8</v>
      </c>
      <c r="I48" s="24">
        <v>5</v>
      </c>
      <c r="J48" s="29">
        <f t="shared" si="0"/>
        <v>260500</v>
      </c>
    </row>
    <row r="49" spans="1:10">
      <c r="A49" s="24" t="s">
        <v>126</v>
      </c>
      <c r="B49" s="25" t="s">
        <v>64</v>
      </c>
      <c r="C49" s="25" t="s">
        <v>70</v>
      </c>
      <c r="D49" s="26">
        <v>43200</v>
      </c>
      <c r="E49" s="24">
        <v>6</v>
      </c>
      <c r="F49" s="27">
        <v>347100</v>
      </c>
      <c r="G49" s="27">
        <f t="shared" si="1"/>
        <v>2082600</v>
      </c>
      <c r="H49" s="28">
        <v>8</v>
      </c>
      <c r="I49" s="24">
        <v>6</v>
      </c>
      <c r="J49" s="29">
        <f t="shared" si="0"/>
        <v>138839.99999999997</v>
      </c>
    </row>
    <row r="50" spans="1:10">
      <c r="A50" s="24" t="s">
        <v>127</v>
      </c>
      <c r="B50" s="25" t="s">
        <v>64</v>
      </c>
      <c r="C50" s="25" t="s">
        <v>72</v>
      </c>
      <c r="D50" s="26">
        <v>42835</v>
      </c>
      <c r="E50" s="24">
        <v>6</v>
      </c>
      <c r="F50" s="27">
        <v>594000</v>
      </c>
      <c r="G50" s="27">
        <f t="shared" si="1"/>
        <v>3564000</v>
      </c>
      <c r="H50" s="28">
        <v>8</v>
      </c>
      <c r="I50" s="24">
        <v>7</v>
      </c>
      <c r="J50" s="29">
        <f t="shared" si="0"/>
        <v>178199.99999999997</v>
      </c>
    </row>
    <row r="51" spans="1:10">
      <c r="A51" s="24" t="s">
        <v>128</v>
      </c>
      <c r="B51" s="25" t="s">
        <v>67</v>
      </c>
      <c r="C51" s="25" t="s">
        <v>74</v>
      </c>
      <c r="D51" s="26">
        <v>43241</v>
      </c>
      <c r="E51" s="24">
        <v>4</v>
      </c>
      <c r="F51" s="27">
        <v>3204000</v>
      </c>
      <c r="G51" s="27">
        <f t="shared" si="1"/>
        <v>12816000</v>
      </c>
      <c r="H51" s="28">
        <v>8</v>
      </c>
      <c r="I51" s="24">
        <v>6</v>
      </c>
      <c r="J51" s="29">
        <f t="shared" si="0"/>
        <v>1281599.9999999998</v>
      </c>
    </row>
    <row r="52" spans="1:10">
      <c r="A52" s="24" t="s">
        <v>129</v>
      </c>
      <c r="B52" s="25" t="s">
        <v>67</v>
      </c>
      <c r="C52" s="25" t="s">
        <v>130</v>
      </c>
      <c r="D52" s="26">
        <v>43809</v>
      </c>
      <c r="E52" s="24">
        <v>3</v>
      </c>
      <c r="F52" s="27">
        <v>387000</v>
      </c>
      <c r="G52" s="27">
        <f t="shared" si="1"/>
        <v>1161000</v>
      </c>
      <c r="H52" s="28">
        <v>8</v>
      </c>
      <c r="I52" s="24">
        <v>5</v>
      </c>
      <c r="J52" s="29">
        <f t="shared" si="0"/>
        <v>193500</v>
      </c>
    </row>
    <row r="53" spans="1:10">
      <c r="A53" s="24" t="s">
        <v>131</v>
      </c>
      <c r="B53" s="25" t="s">
        <v>64</v>
      </c>
      <c r="C53" s="25" t="s">
        <v>78</v>
      </c>
      <c r="D53" s="26">
        <v>43971</v>
      </c>
      <c r="E53" s="24">
        <v>2</v>
      </c>
      <c r="F53" s="27">
        <v>211000</v>
      </c>
      <c r="G53" s="27">
        <f t="shared" si="1"/>
        <v>422000</v>
      </c>
      <c r="H53" s="28">
        <v>8</v>
      </c>
      <c r="I53" s="24">
        <v>4</v>
      </c>
      <c r="J53" s="29">
        <f t="shared" si="0"/>
        <v>126600</v>
      </c>
    </row>
    <row r="54" spans="1:10">
      <c r="A54" s="24" t="s">
        <v>132</v>
      </c>
      <c r="B54" s="25" t="s">
        <v>64</v>
      </c>
      <c r="C54" s="25" t="s">
        <v>80</v>
      </c>
      <c r="D54" s="26">
        <v>43467</v>
      </c>
      <c r="E54" s="24">
        <v>1</v>
      </c>
      <c r="F54" s="27">
        <v>980000</v>
      </c>
      <c r="G54" s="27">
        <f t="shared" si="1"/>
        <v>980000</v>
      </c>
      <c r="H54" s="28">
        <v>8</v>
      </c>
      <c r="I54" s="24">
        <v>6</v>
      </c>
      <c r="J54" s="29">
        <f t="shared" si="0"/>
        <v>391999.99999999994</v>
      </c>
    </row>
    <row r="55" spans="1:10">
      <c r="A55" s="24" t="s">
        <v>133</v>
      </c>
      <c r="B55" s="25" t="s">
        <v>64</v>
      </c>
      <c r="C55" s="25" t="s">
        <v>134</v>
      </c>
      <c r="D55" s="26">
        <v>43332</v>
      </c>
      <c r="E55" s="24">
        <v>1</v>
      </c>
      <c r="F55" s="27">
        <v>2790000</v>
      </c>
      <c r="G55" s="27">
        <f t="shared" si="1"/>
        <v>2790000</v>
      </c>
      <c r="H55" s="28">
        <v>8</v>
      </c>
      <c r="I55" s="24">
        <v>6</v>
      </c>
      <c r="J55" s="29">
        <f t="shared" si="0"/>
        <v>1115999.9999999998</v>
      </c>
    </row>
    <row r="56" spans="1:10">
      <c r="A56" s="24" t="s">
        <v>135</v>
      </c>
      <c r="B56" s="25" t="s">
        <v>41</v>
      </c>
      <c r="C56" s="25" t="s">
        <v>136</v>
      </c>
      <c r="D56" s="26">
        <v>42814</v>
      </c>
      <c r="E56" s="24">
        <v>3</v>
      </c>
      <c r="F56" s="27">
        <v>584000</v>
      </c>
      <c r="G56" s="27">
        <f t="shared" si="1"/>
        <v>1752000</v>
      </c>
      <c r="H56" s="28">
        <v>5</v>
      </c>
      <c r="I56" s="24">
        <v>7</v>
      </c>
      <c r="J56" s="29">
        <f t="shared" si="0"/>
        <v>175199.99999999997</v>
      </c>
    </row>
    <row r="57" spans="1:10">
      <c r="A57" s="24" t="s">
        <v>137</v>
      </c>
      <c r="B57" s="25" t="s">
        <v>41</v>
      </c>
      <c r="C57" s="25" t="s">
        <v>138</v>
      </c>
      <c r="D57" s="26">
        <v>44947</v>
      </c>
      <c r="E57" s="24">
        <v>6</v>
      </c>
      <c r="F57" s="27">
        <v>623000</v>
      </c>
      <c r="G57" s="27">
        <f t="shared" si="1"/>
        <v>3738000</v>
      </c>
      <c r="H57" s="28">
        <v>5</v>
      </c>
      <c r="I57" s="24">
        <v>2</v>
      </c>
      <c r="J57" s="29">
        <f t="shared" si="0"/>
        <v>498400</v>
      </c>
    </row>
    <row r="58" spans="1:10">
      <c r="A58" s="24" t="s">
        <v>139</v>
      </c>
      <c r="B58" s="25" t="s">
        <v>41</v>
      </c>
      <c r="C58" s="25" t="s">
        <v>140</v>
      </c>
      <c r="D58" s="26">
        <v>44239</v>
      </c>
      <c r="E58" s="24">
        <v>6</v>
      </c>
      <c r="F58" s="27">
        <v>312000</v>
      </c>
      <c r="G58" s="27">
        <f t="shared" si="1"/>
        <v>1872000</v>
      </c>
      <c r="H58" s="28">
        <v>5</v>
      </c>
      <c r="I58" s="24">
        <v>3</v>
      </c>
      <c r="J58" s="29">
        <f t="shared" si="0"/>
        <v>218400</v>
      </c>
    </row>
    <row r="59" spans="1:10">
      <c r="A59" s="24" t="s">
        <v>141</v>
      </c>
      <c r="B59" s="25" t="s">
        <v>41</v>
      </c>
      <c r="C59" s="25" t="s">
        <v>142</v>
      </c>
      <c r="D59" s="26">
        <v>42844</v>
      </c>
      <c r="E59" s="24">
        <v>2</v>
      </c>
      <c r="F59" s="27">
        <v>1488000</v>
      </c>
      <c r="G59" s="27">
        <f t="shared" si="1"/>
        <v>2976000</v>
      </c>
      <c r="H59" s="28">
        <v>5</v>
      </c>
      <c r="I59" s="24">
        <v>7</v>
      </c>
      <c r="J59" s="29">
        <f t="shared" si="0"/>
        <v>446399.99999999988</v>
      </c>
    </row>
    <row r="60" spans="1:10">
      <c r="A60" s="24" t="s">
        <v>143</v>
      </c>
      <c r="B60" s="25" t="s">
        <v>41</v>
      </c>
      <c r="C60" s="25" t="s">
        <v>93</v>
      </c>
      <c r="D60" s="26">
        <v>43383</v>
      </c>
      <c r="E60" s="24">
        <v>1</v>
      </c>
      <c r="F60" s="27">
        <v>1155600</v>
      </c>
      <c r="G60" s="27">
        <f t="shared" si="1"/>
        <v>1155600</v>
      </c>
      <c r="H60" s="28">
        <v>11</v>
      </c>
      <c r="I60" s="24">
        <v>6</v>
      </c>
      <c r="J60" s="29">
        <f t="shared" si="0"/>
        <v>462239.99999999988</v>
      </c>
    </row>
    <row r="61" spans="1:10">
      <c r="A61" s="24" t="s">
        <v>144</v>
      </c>
      <c r="B61" s="25" t="s">
        <v>41</v>
      </c>
      <c r="C61" s="25" t="s">
        <v>95</v>
      </c>
      <c r="D61" s="26">
        <v>43110</v>
      </c>
      <c r="E61" s="24">
        <v>5</v>
      </c>
      <c r="F61" s="27">
        <v>2362000</v>
      </c>
      <c r="G61" s="27">
        <f t="shared" si="1"/>
        <v>11810000</v>
      </c>
      <c r="H61" s="28">
        <v>5</v>
      </c>
      <c r="I61" s="24">
        <v>7</v>
      </c>
      <c r="J61" s="29">
        <f t="shared" si="0"/>
        <v>708599.99999999988</v>
      </c>
    </row>
    <row r="62" spans="1:10">
      <c r="A62" s="24" t="s">
        <v>145</v>
      </c>
      <c r="B62" s="25" t="s">
        <v>41</v>
      </c>
      <c r="C62" s="25" t="s">
        <v>97</v>
      </c>
      <c r="D62" s="26">
        <v>43220</v>
      </c>
      <c r="E62" s="24">
        <v>3</v>
      </c>
      <c r="F62" s="27">
        <v>2562900</v>
      </c>
      <c r="G62" s="27">
        <f t="shared" si="1"/>
        <v>7688700</v>
      </c>
      <c r="H62" s="28">
        <v>8</v>
      </c>
      <c r="I62" s="24">
        <v>6</v>
      </c>
      <c r="J62" s="29">
        <f t="shared" si="0"/>
        <v>1025159.9999999998</v>
      </c>
    </row>
    <row r="63" spans="1:10">
      <c r="A63" s="24" t="s">
        <v>146</v>
      </c>
      <c r="B63" s="25" t="s">
        <v>102</v>
      </c>
      <c r="C63" s="25" t="s">
        <v>100</v>
      </c>
      <c r="D63" s="26">
        <v>43174</v>
      </c>
      <c r="E63" s="24">
        <v>6</v>
      </c>
      <c r="F63" s="27">
        <v>2170000</v>
      </c>
      <c r="G63" s="27">
        <f t="shared" si="1"/>
        <v>13020000</v>
      </c>
      <c r="H63" s="28">
        <v>9</v>
      </c>
      <c r="I63" s="24">
        <v>6</v>
      </c>
      <c r="J63" s="29">
        <f t="shared" si="0"/>
        <v>867999.99999999977</v>
      </c>
    </row>
    <row r="64" spans="1:10">
      <c r="A64" s="24" t="s">
        <v>147</v>
      </c>
      <c r="B64" s="25" t="s">
        <v>102</v>
      </c>
      <c r="C64" s="25" t="s">
        <v>103</v>
      </c>
      <c r="D64" s="26">
        <v>44596</v>
      </c>
      <c r="E64" s="24">
        <v>6</v>
      </c>
      <c r="F64" s="27">
        <v>1820000</v>
      </c>
      <c r="G64" s="27">
        <f t="shared" si="1"/>
        <v>10920000</v>
      </c>
      <c r="H64" s="28">
        <v>6</v>
      </c>
      <c r="I64" s="24">
        <v>2</v>
      </c>
      <c r="J64" s="29">
        <f t="shared" si="0"/>
        <v>1456000</v>
      </c>
    </row>
    <row r="65" spans="1:10">
      <c r="A65" s="24" t="s">
        <v>148</v>
      </c>
      <c r="B65" s="25" t="s">
        <v>102</v>
      </c>
      <c r="C65" s="25" t="s">
        <v>105</v>
      </c>
      <c r="D65" s="26">
        <v>44960</v>
      </c>
      <c r="E65" s="24">
        <v>2</v>
      </c>
      <c r="F65" s="27">
        <v>1415000</v>
      </c>
      <c r="G65" s="27">
        <f t="shared" si="1"/>
        <v>2830000</v>
      </c>
      <c r="H65" s="28">
        <v>6</v>
      </c>
      <c r="I65" s="24">
        <v>2</v>
      </c>
      <c r="J65" s="29">
        <f t="shared" si="0"/>
        <v>1132000</v>
      </c>
    </row>
    <row r="66" spans="1:10">
      <c r="A66" s="24" t="s">
        <v>149</v>
      </c>
      <c r="B66" s="25" t="s">
        <v>99</v>
      </c>
      <c r="C66" s="25" t="s">
        <v>107</v>
      </c>
      <c r="D66" s="26">
        <v>43468</v>
      </c>
      <c r="E66" s="24">
        <v>2</v>
      </c>
      <c r="F66" s="27">
        <v>913300</v>
      </c>
      <c r="G66" s="27">
        <f t="shared" si="1"/>
        <v>1826600</v>
      </c>
      <c r="H66" s="28">
        <v>6</v>
      </c>
      <c r="I66" s="24">
        <v>6</v>
      </c>
      <c r="J66" s="29">
        <f t="shared" si="0"/>
        <v>365319.99999999994</v>
      </c>
    </row>
    <row r="67" spans="1:10">
      <c r="A67" s="24" t="s">
        <v>150</v>
      </c>
      <c r="B67" s="25" t="s">
        <v>41</v>
      </c>
      <c r="C67" s="25" t="s">
        <v>136</v>
      </c>
      <c r="D67" s="26">
        <v>42865</v>
      </c>
      <c r="E67" s="24">
        <v>2</v>
      </c>
      <c r="F67" s="27">
        <v>312000</v>
      </c>
      <c r="G67" s="27">
        <f t="shared" si="1"/>
        <v>624000</v>
      </c>
      <c r="H67" s="28">
        <v>5</v>
      </c>
      <c r="I67" s="24">
        <v>7</v>
      </c>
      <c r="J67" s="29">
        <f t="shared" si="0"/>
        <v>93599.999999999985</v>
      </c>
    </row>
    <row r="68" spans="1:10">
      <c r="A68" s="24" t="s">
        <v>151</v>
      </c>
      <c r="B68" s="25" t="s">
        <v>38</v>
      </c>
      <c r="C68" s="25" t="s">
        <v>152</v>
      </c>
      <c r="D68" s="26">
        <v>42769</v>
      </c>
      <c r="E68" s="24">
        <v>5</v>
      </c>
      <c r="F68" s="27">
        <v>1310000</v>
      </c>
      <c r="G68" s="27">
        <f t="shared" si="1"/>
        <v>6550000</v>
      </c>
      <c r="H68" s="28">
        <v>5</v>
      </c>
      <c r="I68" s="24">
        <v>8</v>
      </c>
      <c r="J68" s="29">
        <f t="shared" si="0"/>
        <v>261999.99999999994</v>
      </c>
    </row>
    <row r="69" spans="1:10">
      <c r="A69" s="24" t="s">
        <v>153</v>
      </c>
      <c r="B69" s="25" t="s">
        <v>41</v>
      </c>
      <c r="C69" s="25" t="s">
        <v>154</v>
      </c>
      <c r="D69" s="26">
        <v>45293</v>
      </c>
      <c r="E69" s="24">
        <v>2</v>
      </c>
      <c r="F69" s="27">
        <v>786000</v>
      </c>
      <c r="G69" s="27">
        <f t="shared" si="1"/>
        <v>1572000</v>
      </c>
      <c r="H69" s="28">
        <v>5</v>
      </c>
      <c r="I69" s="24">
        <v>1</v>
      </c>
      <c r="J69" s="29">
        <f t="shared" si="0"/>
        <v>707400</v>
      </c>
    </row>
    <row r="70" spans="1:10">
      <c r="A70" s="24" t="s">
        <v>155</v>
      </c>
      <c r="B70" s="25" t="s">
        <v>38</v>
      </c>
      <c r="C70" s="25" t="s">
        <v>42</v>
      </c>
      <c r="D70" s="26">
        <v>43820</v>
      </c>
      <c r="E70" s="24">
        <v>4</v>
      </c>
      <c r="F70" s="27">
        <v>1530000</v>
      </c>
      <c r="G70" s="27">
        <f t="shared" si="1"/>
        <v>6120000</v>
      </c>
      <c r="H70" s="28">
        <v>5</v>
      </c>
      <c r="I70" s="24">
        <v>5</v>
      </c>
      <c r="J70" s="29">
        <f t="shared" ref="J70:J82" si="2">F70*(1-(I70*10%))</f>
        <v>765000</v>
      </c>
    </row>
    <row r="71" spans="1:10">
      <c r="A71" s="24" t="s">
        <v>156</v>
      </c>
      <c r="B71" s="25" t="s">
        <v>41</v>
      </c>
      <c r="C71" s="25" t="s">
        <v>157</v>
      </c>
      <c r="D71" s="26">
        <v>43354</v>
      </c>
      <c r="E71" s="24">
        <v>2</v>
      </c>
      <c r="F71" s="27">
        <v>896000</v>
      </c>
      <c r="G71" s="27">
        <f t="shared" ref="G71:G82" si="3">E71*F71</f>
        <v>1792000</v>
      </c>
      <c r="H71" s="28">
        <v>5</v>
      </c>
      <c r="I71" s="24">
        <v>6</v>
      </c>
      <c r="J71" s="29">
        <f t="shared" si="2"/>
        <v>358399.99999999994</v>
      </c>
    </row>
    <row r="72" spans="1:10">
      <c r="A72" s="24" t="s">
        <v>158</v>
      </c>
      <c r="B72" s="25" t="s">
        <v>38</v>
      </c>
      <c r="C72" s="25" t="s">
        <v>159</v>
      </c>
      <c r="D72" s="26">
        <v>45324</v>
      </c>
      <c r="E72" s="24">
        <v>6</v>
      </c>
      <c r="F72" s="27">
        <v>1144000</v>
      </c>
      <c r="G72" s="27">
        <f t="shared" si="3"/>
        <v>6864000</v>
      </c>
      <c r="H72" s="28">
        <v>5</v>
      </c>
      <c r="I72" s="24">
        <v>1</v>
      </c>
      <c r="J72" s="29">
        <f t="shared" si="2"/>
        <v>1029600</v>
      </c>
    </row>
    <row r="73" spans="1:10">
      <c r="A73" s="24" t="s">
        <v>160</v>
      </c>
      <c r="B73" s="25" t="s">
        <v>41</v>
      </c>
      <c r="C73" s="25" t="s">
        <v>157</v>
      </c>
      <c r="D73" s="26">
        <v>43041</v>
      </c>
      <c r="E73" s="24">
        <v>4</v>
      </c>
      <c r="F73" s="27">
        <v>745000</v>
      </c>
      <c r="G73" s="27">
        <f t="shared" si="3"/>
        <v>2980000</v>
      </c>
      <c r="H73" s="28">
        <v>5</v>
      </c>
      <c r="I73" s="24">
        <v>7</v>
      </c>
      <c r="J73" s="29">
        <f t="shared" si="2"/>
        <v>223499.99999999994</v>
      </c>
    </row>
    <row r="74" spans="1:10">
      <c r="A74" s="30" t="s">
        <v>153</v>
      </c>
      <c r="B74" s="25" t="s">
        <v>41</v>
      </c>
      <c r="C74" s="25" t="s">
        <v>161</v>
      </c>
      <c r="D74" s="26">
        <v>45303</v>
      </c>
      <c r="E74" s="24">
        <v>2</v>
      </c>
      <c r="F74" s="27">
        <v>726000</v>
      </c>
      <c r="G74" s="27">
        <f t="shared" si="3"/>
        <v>1452000</v>
      </c>
      <c r="H74" s="28">
        <v>5</v>
      </c>
      <c r="I74" s="24">
        <v>1</v>
      </c>
      <c r="J74" s="29">
        <f t="shared" si="2"/>
        <v>653400</v>
      </c>
    </row>
    <row r="75" spans="1:10">
      <c r="A75" s="31" t="s">
        <v>155</v>
      </c>
      <c r="B75" s="25" t="s">
        <v>41</v>
      </c>
      <c r="C75" s="25" t="s">
        <v>162</v>
      </c>
      <c r="D75" s="26">
        <v>42898</v>
      </c>
      <c r="E75" s="24">
        <v>4</v>
      </c>
      <c r="F75" s="27">
        <v>892000</v>
      </c>
      <c r="G75" s="27">
        <f t="shared" si="3"/>
        <v>3568000</v>
      </c>
      <c r="H75" s="28">
        <v>5</v>
      </c>
      <c r="I75" s="24">
        <v>7</v>
      </c>
      <c r="J75" s="29">
        <f t="shared" si="2"/>
        <v>267599.99999999994</v>
      </c>
    </row>
    <row r="76" spans="1:10">
      <c r="A76" s="31" t="s">
        <v>156</v>
      </c>
      <c r="B76" s="25" t="s">
        <v>41</v>
      </c>
      <c r="C76" s="25" t="s">
        <v>119</v>
      </c>
      <c r="D76" s="26">
        <v>43835</v>
      </c>
      <c r="E76" s="24">
        <v>2</v>
      </c>
      <c r="F76" s="27">
        <v>821000</v>
      </c>
      <c r="G76" s="27">
        <f t="shared" si="3"/>
        <v>1642000</v>
      </c>
      <c r="H76" s="28">
        <v>5</v>
      </c>
      <c r="I76" s="24">
        <v>5</v>
      </c>
      <c r="J76" s="29">
        <f t="shared" si="2"/>
        <v>410500</v>
      </c>
    </row>
    <row r="77" spans="1:10">
      <c r="A77" s="31" t="s">
        <v>158</v>
      </c>
      <c r="B77" s="25" t="s">
        <v>41</v>
      </c>
      <c r="C77" s="25" t="s">
        <v>115</v>
      </c>
      <c r="D77" s="26">
        <v>43527</v>
      </c>
      <c r="E77" s="24">
        <v>6</v>
      </c>
      <c r="F77" s="27">
        <v>1321000</v>
      </c>
      <c r="G77" s="27">
        <f t="shared" si="3"/>
        <v>7926000</v>
      </c>
      <c r="H77" s="28">
        <v>5</v>
      </c>
      <c r="I77" s="24">
        <v>5</v>
      </c>
      <c r="J77" s="29">
        <f t="shared" si="2"/>
        <v>660500</v>
      </c>
    </row>
    <row r="78" spans="1:10">
      <c r="A78" s="31" t="s">
        <v>160</v>
      </c>
      <c r="B78" s="25" t="s">
        <v>41</v>
      </c>
      <c r="C78" s="25" t="s">
        <v>154</v>
      </c>
      <c r="D78" s="26">
        <v>45183</v>
      </c>
      <c r="E78" s="24">
        <v>4</v>
      </c>
      <c r="F78" s="27">
        <v>720000</v>
      </c>
      <c r="G78" s="27">
        <f t="shared" si="3"/>
        <v>2880000</v>
      </c>
      <c r="H78" s="28">
        <v>5</v>
      </c>
      <c r="I78" s="24">
        <v>1</v>
      </c>
      <c r="J78" s="29">
        <f t="shared" si="2"/>
        <v>648000</v>
      </c>
    </row>
    <row r="79" spans="1:10">
      <c r="A79" s="24" t="s">
        <v>163</v>
      </c>
      <c r="B79" s="25" t="s">
        <v>41</v>
      </c>
      <c r="C79" s="25" t="s">
        <v>138</v>
      </c>
      <c r="D79" s="26">
        <v>44143</v>
      </c>
      <c r="E79" s="24">
        <v>4</v>
      </c>
      <c r="F79" s="27">
        <v>587000</v>
      </c>
      <c r="G79" s="27">
        <f t="shared" si="3"/>
        <v>2348000</v>
      </c>
      <c r="H79" s="28">
        <v>5</v>
      </c>
      <c r="I79" s="24">
        <v>4</v>
      </c>
      <c r="J79" s="29">
        <f t="shared" si="2"/>
        <v>352200</v>
      </c>
    </row>
    <row r="80" spans="1:10">
      <c r="A80" s="24" t="s">
        <v>164</v>
      </c>
      <c r="B80" s="25" t="s">
        <v>38</v>
      </c>
      <c r="C80" s="25" t="s">
        <v>89</v>
      </c>
      <c r="D80" s="26">
        <v>42777</v>
      </c>
      <c r="E80" s="24">
        <v>2</v>
      </c>
      <c r="F80" s="27">
        <v>592000</v>
      </c>
      <c r="G80" s="27">
        <f t="shared" si="3"/>
        <v>1184000</v>
      </c>
      <c r="H80" s="28">
        <v>5</v>
      </c>
      <c r="I80" s="24">
        <v>7</v>
      </c>
      <c r="J80" s="29">
        <f t="shared" si="2"/>
        <v>177599.99999999997</v>
      </c>
    </row>
    <row r="81" spans="1:10">
      <c r="A81" s="24" t="s">
        <v>165</v>
      </c>
      <c r="B81" s="25" t="s">
        <v>41</v>
      </c>
      <c r="C81" s="25" t="s">
        <v>91</v>
      </c>
      <c r="D81" s="26">
        <v>44628</v>
      </c>
      <c r="E81" s="24">
        <v>5</v>
      </c>
      <c r="F81" s="27">
        <v>1989000</v>
      </c>
      <c r="G81" s="27">
        <f t="shared" si="3"/>
        <v>9945000</v>
      </c>
      <c r="H81" s="28">
        <v>5</v>
      </c>
      <c r="I81" s="24">
        <v>2</v>
      </c>
      <c r="J81" s="29">
        <f t="shared" si="2"/>
        <v>1591200</v>
      </c>
    </row>
    <row r="82" spans="1:10">
      <c r="A82" s="24" t="s">
        <v>166</v>
      </c>
      <c r="B82" s="25" t="s">
        <v>41</v>
      </c>
      <c r="C82" s="25" t="s">
        <v>93</v>
      </c>
      <c r="D82" s="26">
        <v>44887</v>
      </c>
      <c r="E82" s="24">
        <v>2</v>
      </c>
      <c r="F82" s="27">
        <v>1080000</v>
      </c>
      <c r="G82" s="27">
        <f t="shared" si="3"/>
        <v>2160000</v>
      </c>
      <c r="H82" s="28">
        <v>11</v>
      </c>
      <c r="I82" s="24">
        <v>2</v>
      </c>
      <c r="J82" s="29">
        <f t="shared" si="2"/>
        <v>864000</v>
      </c>
    </row>
  </sheetData>
  <phoneticPr fontId="3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82"/>
  <sheetViews>
    <sheetView showGridLines="0" workbookViewId="0">
      <selection activeCell="R10" sqref="R10"/>
    </sheetView>
  </sheetViews>
  <sheetFormatPr defaultRowHeight="17.399999999999999"/>
  <cols>
    <col min="1" max="1" width="8.19921875" style="14" customWidth="1"/>
    <col min="2" max="2" width="11.09765625" customWidth="1"/>
    <col min="3" max="3" width="18.3984375" customWidth="1"/>
    <col min="4" max="4" width="11.09765625" style="14" bestFit="1" customWidth="1"/>
    <col min="5" max="5" width="9.09765625" style="14" customWidth="1"/>
    <col min="6" max="6" width="11.09765625" bestFit="1" customWidth="1"/>
    <col min="7" max="7" width="12.5" style="14" customWidth="1"/>
    <col min="8" max="8" width="8.69921875" style="32" customWidth="1"/>
    <col min="9" max="9" width="8.69921875" style="33" customWidth="1"/>
    <col min="10" max="10" width="10.3984375" customWidth="1"/>
    <col min="11" max="11" width="4.8984375" customWidth="1"/>
    <col min="12" max="12" width="4.19921875" customWidth="1"/>
    <col min="14" max="14" width="11.09765625" bestFit="1" customWidth="1"/>
  </cols>
  <sheetData>
    <row r="1" spans="1:14" ht="28.5" customHeight="1">
      <c r="A1" s="12" t="s">
        <v>22</v>
      </c>
      <c r="B1" s="12"/>
      <c r="C1" s="12"/>
      <c r="D1" s="12"/>
      <c r="E1" s="12"/>
      <c r="F1" s="12"/>
      <c r="G1" s="12"/>
      <c r="H1" s="12"/>
      <c r="I1" s="12"/>
      <c r="J1" s="13"/>
    </row>
    <row r="2" spans="1:14">
      <c r="G2" s="15" t="s">
        <v>23</v>
      </c>
      <c r="H2" s="16"/>
      <c r="I2" s="15" t="s">
        <v>24</v>
      </c>
      <c r="J2" s="17"/>
    </row>
    <row r="3" spans="1:14">
      <c r="G3" s="18" t="s">
        <v>25</v>
      </c>
      <c r="H3" s="16"/>
      <c r="I3" s="18" t="s">
        <v>26</v>
      </c>
      <c r="J3" s="17"/>
    </row>
    <row r="4" spans="1:14">
      <c r="H4" s="19"/>
      <c r="I4" s="20"/>
    </row>
    <row r="5" spans="1:14" ht="19.5" customHeight="1">
      <c r="A5" s="21" t="s">
        <v>27</v>
      </c>
      <c r="B5" s="21" t="s">
        <v>28</v>
      </c>
      <c r="C5" s="21" t="s">
        <v>29</v>
      </c>
      <c r="D5" s="21" t="s">
        <v>30</v>
      </c>
      <c r="E5" s="21" t="s">
        <v>31</v>
      </c>
      <c r="F5" s="22" t="s">
        <v>32</v>
      </c>
      <c r="G5" s="22" t="s">
        <v>33</v>
      </c>
      <c r="H5" s="23" t="s">
        <v>34</v>
      </c>
      <c r="I5" s="21" t="s">
        <v>35</v>
      </c>
      <c r="J5" s="21" t="s">
        <v>36</v>
      </c>
    </row>
    <row r="6" spans="1:14">
      <c r="A6" s="24" t="s">
        <v>37</v>
      </c>
      <c r="B6" s="25" t="s">
        <v>38</v>
      </c>
      <c r="C6" s="25" t="s">
        <v>39</v>
      </c>
      <c r="D6" s="26">
        <v>45021</v>
      </c>
      <c r="E6" s="24">
        <v>10</v>
      </c>
      <c r="F6" s="27">
        <v>876000</v>
      </c>
      <c r="G6" s="27">
        <f>E6*F6</f>
        <v>8760000</v>
      </c>
      <c r="H6" s="28">
        <v>5</v>
      </c>
      <c r="I6" s="24">
        <v>1</v>
      </c>
      <c r="J6" s="29">
        <f t="shared" ref="J6:J69" si="0">F6*(1-(I6*10%))</f>
        <v>788400</v>
      </c>
      <c r="L6" t="s">
        <v>167</v>
      </c>
    </row>
    <row r="7" spans="1:14">
      <c r="A7" s="24" t="s">
        <v>40</v>
      </c>
      <c r="B7" s="25" t="s">
        <v>41</v>
      </c>
      <c r="C7" s="25" t="s">
        <v>42</v>
      </c>
      <c r="D7" s="26">
        <v>43525</v>
      </c>
      <c r="E7" s="24">
        <v>10</v>
      </c>
      <c r="F7" s="27">
        <v>1234000</v>
      </c>
      <c r="G7" s="27">
        <f t="shared" ref="G7:G70" si="1">E7*F7</f>
        <v>12340000</v>
      </c>
      <c r="H7" s="28">
        <v>5</v>
      </c>
      <c r="I7" s="24">
        <v>5</v>
      </c>
      <c r="J7" s="29">
        <f t="shared" si="0"/>
        <v>617000</v>
      </c>
      <c r="L7" t="s">
        <v>168</v>
      </c>
      <c r="M7" t="s">
        <v>169</v>
      </c>
    </row>
    <row r="8" spans="1:14">
      <c r="A8" s="24" t="s">
        <v>43</v>
      </c>
      <c r="B8" s="25" t="s">
        <v>41</v>
      </c>
      <c r="C8" s="25" t="s">
        <v>44</v>
      </c>
      <c r="D8" s="26">
        <v>44989</v>
      </c>
      <c r="E8" s="24">
        <v>5</v>
      </c>
      <c r="F8" s="27">
        <v>876000</v>
      </c>
      <c r="G8" s="27">
        <f t="shared" si="1"/>
        <v>4380000</v>
      </c>
      <c r="H8" s="28">
        <v>5</v>
      </c>
      <c r="I8" s="24">
        <v>1</v>
      </c>
      <c r="J8" s="29">
        <f t="shared" si="0"/>
        <v>788400</v>
      </c>
      <c r="M8" s="21" t="s">
        <v>28</v>
      </c>
      <c r="N8" s="21" t="s">
        <v>31</v>
      </c>
    </row>
    <row r="9" spans="1:14">
      <c r="A9" s="24" t="s">
        <v>45</v>
      </c>
      <c r="B9" s="25" t="s">
        <v>41</v>
      </c>
      <c r="C9" s="25" t="s">
        <v>46</v>
      </c>
      <c r="D9" s="26">
        <v>43832</v>
      </c>
      <c r="E9" s="24">
        <v>5</v>
      </c>
      <c r="F9" s="27">
        <v>567000</v>
      </c>
      <c r="G9" s="27">
        <f t="shared" si="1"/>
        <v>2835000</v>
      </c>
      <c r="H9" s="28">
        <v>5</v>
      </c>
      <c r="I9" s="24">
        <v>5</v>
      </c>
      <c r="J9" s="29">
        <f t="shared" si="0"/>
        <v>283500</v>
      </c>
      <c r="M9" s="25" t="s">
        <v>170</v>
      </c>
      <c r="N9" s="25" t="s">
        <v>171</v>
      </c>
    </row>
    <row r="10" spans="1:14">
      <c r="A10" s="24" t="s">
        <v>47</v>
      </c>
      <c r="B10" s="25" t="s">
        <v>48</v>
      </c>
      <c r="C10" s="25" t="s">
        <v>49</v>
      </c>
      <c r="D10" s="26">
        <v>43258</v>
      </c>
      <c r="E10" s="24">
        <v>5</v>
      </c>
      <c r="F10" s="27">
        <v>3450000</v>
      </c>
      <c r="G10" s="27">
        <f t="shared" si="1"/>
        <v>17250000</v>
      </c>
      <c r="H10" s="28">
        <v>5</v>
      </c>
      <c r="I10" s="24">
        <v>6</v>
      </c>
      <c r="J10" s="29">
        <f t="shared" si="0"/>
        <v>1379999.9999999998</v>
      </c>
      <c r="M10" t="s">
        <v>172</v>
      </c>
    </row>
    <row r="11" spans="1:14">
      <c r="A11" s="24" t="s">
        <v>50</v>
      </c>
      <c r="B11" s="25" t="s">
        <v>48</v>
      </c>
      <c r="C11" s="25" t="s">
        <v>51</v>
      </c>
      <c r="D11" s="26">
        <v>43589</v>
      </c>
      <c r="E11" s="24">
        <v>10</v>
      </c>
      <c r="F11" s="27">
        <v>432000</v>
      </c>
      <c r="G11" s="27">
        <f t="shared" si="1"/>
        <v>4320000</v>
      </c>
      <c r="H11" s="28">
        <v>5</v>
      </c>
      <c r="I11" s="24">
        <v>5</v>
      </c>
      <c r="J11" s="29">
        <f t="shared" si="0"/>
        <v>216000</v>
      </c>
    </row>
    <row r="12" spans="1:14">
      <c r="A12" s="24" t="s">
        <v>52</v>
      </c>
      <c r="B12" s="25" t="s">
        <v>48</v>
      </c>
      <c r="C12" s="25" t="s">
        <v>53</v>
      </c>
      <c r="D12" s="26">
        <v>44986</v>
      </c>
      <c r="E12" s="24">
        <v>5</v>
      </c>
      <c r="F12" s="27">
        <v>2345000</v>
      </c>
      <c r="G12" s="27">
        <f t="shared" si="1"/>
        <v>11725000</v>
      </c>
      <c r="H12" s="28">
        <v>9</v>
      </c>
      <c r="I12" s="24">
        <v>1</v>
      </c>
      <c r="J12" s="29">
        <f t="shared" si="0"/>
        <v>2110500</v>
      </c>
      <c r="M12" s="21" t="s">
        <v>28</v>
      </c>
      <c r="N12" s="21" t="s">
        <v>31</v>
      </c>
    </row>
    <row r="13" spans="1:14">
      <c r="A13" s="24" t="s">
        <v>54</v>
      </c>
      <c r="B13" s="25" t="s">
        <v>48</v>
      </c>
      <c r="C13" s="25" t="s">
        <v>55</v>
      </c>
      <c r="D13" s="26">
        <v>43591</v>
      </c>
      <c r="E13" s="24">
        <v>2</v>
      </c>
      <c r="F13" s="27">
        <v>875000</v>
      </c>
      <c r="G13" s="27">
        <f t="shared" si="1"/>
        <v>1750000</v>
      </c>
      <c r="H13" s="28">
        <v>9</v>
      </c>
      <c r="I13" s="24">
        <v>5</v>
      </c>
      <c r="J13" s="29">
        <f t="shared" si="0"/>
        <v>437500</v>
      </c>
      <c r="M13" s="25" t="s">
        <v>170</v>
      </c>
      <c r="N13" s="25"/>
    </row>
    <row r="14" spans="1:14">
      <c r="A14" s="24" t="s">
        <v>56</v>
      </c>
      <c r="B14" s="25" t="s">
        <v>57</v>
      </c>
      <c r="C14" s="25" t="s">
        <v>58</v>
      </c>
      <c r="D14" s="26">
        <v>44107</v>
      </c>
      <c r="E14" s="24">
        <v>5</v>
      </c>
      <c r="F14" s="27">
        <v>3450000</v>
      </c>
      <c r="G14" s="27">
        <f t="shared" si="1"/>
        <v>17250000</v>
      </c>
      <c r="H14" s="28">
        <v>8</v>
      </c>
      <c r="I14" s="24">
        <v>4</v>
      </c>
      <c r="J14" s="29">
        <f t="shared" si="0"/>
        <v>2070000</v>
      </c>
      <c r="M14" s="25"/>
      <c r="N14" s="25" t="s">
        <v>171</v>
      </c>
    </row>
    <row r="15" spans="1:14">
      <c r="A15" s="24" t="s">
        <v>59</v>
      </c>
      <c r="B15" s="25" t="s">
        <v>48</v>
      </c>
      <c r="C15" s="25" t="s">
        <v>60</v>
      </c>
      <c r="D15" s="26">
        <v>44291</v>
      </c>
      <c r="E15" s="24">
        <v>10</v>
      </c>
      <c r="F15" s="27">
        <v>2560000</v>
      </c>
      <c r="G15" s="27">
        <f t="shared" si="1"/>
        <v>25600000</v>
      </c>
      <c r="H15" s="28">
        <v>8</v>
      </c>
      <c r="I15" s="24">
        <v>3</v>
      </c>
      <c r="J15" s="29">
        <f t="shared" si="0"/>
        <v>1792000</v>
      </c>
      <c r="M15" t="s">
        <v>173</v>
      </c>
    </row>
    <row r="16" spans="1:14">
      <c r="A16" s="24" t="s">
        <v>61</v>
      </c>
      <c r="B16" s="25" t="s">
        <v>48</v>
      </c>
      <c r="C16" s="25" t="s">
        <v>62</v>
      </c>
      <c r="D16" s="26">
        <v>42404</v>
      </c>
      <c r="E16" s="24">
        <v>10</v>
      </c>
      <c r="F16" s="27">
        <v>345000</v>
      </c>
      <c r="G16" s="27">
        <f t="shared" si="1"/>
        <v>3450000</v>
      </c>
      <c r="H16" s="28">
        <v>8</v>
      </c>
      <c r="I16" s="24">
        <v>8</v>
      </c>
      <c r="J16" s="29">
        <f t="shared" si="0"/>
        <v>68999.999999999985</v>
      </c>
    </row>
    <row r="17" spans="1:14">
      <c r="A17" s="24" t="s">
        <v>63</v>
      </c>
      <c r="B17" s="25" t="s">
        <v>64</v>
      </c>
      <c r="C17" s="25" t="s">
        <v>65</v>
      </c>
      <c r="D17" s="26">
        <v>43200</v>
      </c>
      <c r="E17" s="24">
        <v>20</v>
      </c>
      <c r="F17" s="27">
        <v>678000</v>
      </c>
      <c r="G17" s="27">
        <f t="shared" si="1"/>
        <v>13560000</v>
      </c>
      <c r="H17" s="28">
        <v>8</v>
      </c>
      <c r="I17" s="24">
        <v>6</v>
      </c>
      <c r="J17" s="29">
        <f t="shared" si="0"/>
        <v>271199.99999999994</v>
      </c>
      <c r="M17" s="21" t="s">
        <v>29</v>
      </c>
      <c r="N17" s="21" t="s">
        <v>35</v>
      </c>
    </row>
    <row r="18" spans="1:14">
      <c r="A18" s="24" t="s">
        <v>66</v>
      </c>
      <c r="B18" s="25" t="s">
        <v>67</v>
      </c>
      <c r="C18" s="25" t="s">
        <v>68</v>
      </c>
      <c r="D18" s="26">
        <v>43200</v>
      </c>
      <c r="E18" s="24">
        <v>20</v>
      </c>
      <c r="F18" s="27">
        <v>456000</v>
      </c>
      <c r="G18" s="27">
        <f t="shared" si="1"/>
        <v>9120000</v>
      </c>
      <c r="H18" s="28">
        <v>8</v>
      </c>
      <c r="I18" s="24">
        <v>6</v>
      </c>
      <c r="J18" s="29">
        <f t="shared" si="0"/>
        <v>182399.99999999997</v>
      </c>
      <c r="M18" s="25" t="s">
        <v>174</v>
      </c>
      <c r="N18" s="25" t="s">
        <v>175</v>
      </c>
    </row>
    <row r="19" spans="1:14">
      <c r="A19" s="24" t="s">
        <v>69</v>
      </c>
      <c r="B19" s="25" t="s">
        <v>64</v>
      </c>
      <c r="C19" s="25" t="s">
        <v>70</v>
      </c>
      <c r="D19" s="26">
        <v>43931</v>
      </c>
      <c r="E19" s="24">
        <v>20</v>
      </c>
      <c r="F19" s="27">
        <v>367000</v>
      </c>
      <c r="G19" s="27">
        <f t="shared" si="1"/>
        <v>7340000</v>
      </c>
      <c r="H19" s="28">
        <v>8</v>
      </c>
      <c r="I19" s="24">
        <v>4</v>
      </c>
      <c r="J19" s="29">
        <f t="shared" si="0"/>
        <v>220200</v>
      </c>
      <c r="M19" s="35" t="s">
        <v>176</v>
      </c>
    </row>
    <row r="20" spans="1:14">
      <c r="A20" s="24" t="s">
        <v>71</v>
      </c>
      <c r="B20" s="25" t="s">
        <v>64</v>
      </c>
      <c r="C20" s="25" t="s">
        <v>72</v>
      </c>
      <c r="D20" s="26">
        <v>44296</v>
      </c>
      <c r="E20" s="24">
        <v>10</v>
      </c>
      <c r="F20" s="27">
        <v>454000</v>
      </c>
      <c r="G20" s="27">
        <f t="shared" si="1"/>
        <v>4540000</v>
      </c>
      <c r="H20" s="28">
        <v>8</v>
      </c>
      <c r="I20" s="24">
        <v>3</v>
      </c>
      <c r="J20" s="29">
        <f t="shared" si="0"/>
        <v>317800</v>
      </c>
    </row>
    <row r="21" spans="1:14">
      <c r="A21" s="24" t="s">
        <v>73</v>
      </c>
      <c r="B21" s="25" t="s">
        <v>64</v>
      </c>
      <c r="C21" s="25" t="s">
        <v>74</v>
      </c>
      <c r="D21" s="26">
        <v>43241</v>
      </c>
      <c r="E21" s="24">
        <v>30</v>
      </c>
      <c r="F21" s="27">
        <v>2134000</v>
      </c>
      <c r="G21" s="27">
        <f t="shared" si="1"/>
        <v>64020000</v>
      </c>
      <c r="H21" s="28">
        <v>8</v>
      </c>
      <c r="I21" s="24">
        <v>6</v>
      </c>
      <c r="J21" s="29">
        <f t="shared" si="0"/>
        <v>853599.99999999977</v>
      </c>
      <c r="L21" t="s">
        <v>168</v>
      </c>
      <c r="M21" t="s">
        <v>177</v>
      </c>
    </row>
    <row r="22" spans="1:14">
      <c r="A22" s="24" t="s">
        <v>75</v>
      </c>
      <c r="B22" s="25" t="s">
        <v>64</v>
      </c>
      <c r="C22" s="25" t="s">
        <v>76</v>
      </c>
      <c r="D22" s="26">
        <v>43809</v>
      </c>
      <c r="E22" s="24">
        <v>30</v>
      </c>
      <c r="F22" s="27">
        <v>245000</v>
      </c>
      <c r="G22" s="27">
        <f t="shared" si="1"/>
        <v>7350000</v>
      </c>
      <c r="H22" s="28">
        <v>8</v>
      </c>
      <c r="I22" s="24">
        <v>5</v>
      </c>
      <c r="J22" s="29">
        <f t="shared" si="0"/>
        <v>122500</v>
      </c>
      <c r="M22" t="s">
        <v>178</v>
      </c>
    </row>
    <row r="23" spans="1:14">
      <c r="A23" s="24" t="s">
        <v>77</v>
      </c>
      <c r="B23" s="25" t="s">
        <v>64</v>
      </c>
      <c r="C23" s="25" t="s">
        <v>78</v>
      </c>
      <c r="D23" s="26">
        <v>43229</v>
      </c>
      <c r="E23" s="24">
        <v>30</v>
      </c>
      <c r="F23" s="27">
        <v>154000</v>
      </c>
      <c r="G23" s="27">
        <f t="shared" si="1"/>
        <v>4620000</v>
      </c>
      <c r="H23" s="28">
        <v>8</v>
      </c>
      <c r="I23" s="24">
        <v>6</v>
      </c>
      <c r="J23" s="29">
        <f t="shared" si="0"/>
        <v>61599.999999999985</v>
      </c>
    </row>
    <row r="24" spans="1:14">
      <c r="A24" s="24" t="s">
        <v>79</v>
      </c>
      <c r="B24" s="25" t="s">
        <v>64</v>
      </c>
      <c r="C24" s="25" t="s">
        <v>80</v>
      </c>
      <c r="D24" s="26">
        <v>44522</v>
      </c>
      <c r="E24" s="24">
        <v>10</v>
      </c>
      <c r="F24" s="27">
        <v>532000</v>
      </c>
      <c r="G24" s="27">
        <f t="shared" si="1"/>
        <v>5320000</v>
      </c>
      <c r="H24" s="28">
        <v>8</v>
      </c>
      <c r="I24" s="24">
        <v>3</v>
      </c>
      <c r="J24" s="29">
        <f t="shared" si="0"/>
        <v>372400</v>
      </c>
    </row>
    <row r="25" spans="1:14">
      <c r="A25" s="24" t="s">
        <v>81</v>
      </c>
      <c r="B25" s="25" t="s">
        <v>64</v>
      </c>
      <c r="C25" s="25" t="s">
        <v>82</v>
      </c>
      <c r="D25" s="26">
        <v>44296</v>
      </c>
      <c r="E25" s="24">
        <v>10</v>
      </c>
      <c r="F25" s="27">
        <v>1540000</v>
      </c>
      <c r="G25" s="27">
        <f t="shared" si="1"/>
        <v>15400000</v>
      </c>
      <c r="H25" s="28">
        <v>8</v>
      </c>
      <c r="I25" s="24">
        <v>3</v>
      </c>
      <c r="J25" s="29">
        <f t="shared" si="0"/>
        <v>1078000</v>
      </c>
    </row>
    <row r="26" spans="1:14">
      <c r="A26" s="24" t="s">
        <v>83</v>
      </c>
      <c r="B26" s="25" t="s">
        <v>84</v>
      </c>
      <c r="C26" s="25" t="s">
        <v>85</v>
      </c>
      <c r="D26" s="26">
        <v>43284</v>
      </c>
      <c r="E26" s="24">
        <v>10</v>
      </c>
      <c r="F26" s="27">
        <v>120000</v>
      </c>
      <c r="G26" s="27">
        <f t="shared" si="1"/>
        <v>1200000</v>
      </c>
      <c r="H26" s="28">
        <v>6</v>
      </c>
      <c r="I26" s="24">
        <v>6</v>
      </c>
      <c r="J26" s="29">
        <f t="shared" si="0"/>
        <v>47999.999999999993</v>
      </c>
    </row>
    <row r="27" spans="1:14">
      <c r="A27" s="24" t="s">
        <v>86</v>
      </c>
      <c r="B27" s="25" t="s">
        <v>41</v>
      </c>
      <c r="C27" s="25" t="s">
        <v>87</v>
      </c>
      <c r="D27" s="26">
        <v>44929</v>
      </c>
      <c r="E27" s="24">
        <v>5</v>
      </c>
      <c r="F27" s="27">
        <v>456700</v>
      </c>
      <c r="G27" s="27">
        <f t="shared" si="1"/>
        <v>2283500</v>
      </c>
      <c r="H27" s="28">
        <v>5</v>
      </c>
      <c r="I27" s="24">
        <v>2</v>
      </c>
      <c r="J27" s="29">
        <f t="shared" si="0"/>
        <v>365360</v>
      </c>
    </row>
    <row r="28" spans="1:14">
      <c r="A28" s="24" t="s">
        <v>88</v>
      </c>
      <c r="B28" s="25" t="s">
        <v>38</v>
      </c>
      <c r="C28" s="25" t="s">
        <v>89</v>
      </c>
      <c r="D28" s="26">
        <v>43683</v>
      </c>
      <c r="E28" s="24">
        <v>5</v>
      </c>
      <c r="F28" s="27">
        <v>234000</v>
      </c>
      <c r="G28" s="27">
        <f t="shared" si="1"/>
        <v>1170000</v>
      </c>
      <c r="H28" s="28">
        <v>5</v>
      </c>
      <c r="I28" s="24">
        <v>5</v>
      </c>
      <c r="J28" s="29">
        <f t="shared" si="0"/>
        <v>117000</v>
      </c>
    </row>
    <row r="29" spans="1:14">
      <c r="A29" s="24" t="s">
        <v>90</v>
      </c>
      <c r="B29" s="25" t="s">
        <v>41</v>
      </c>
      <c r="C29" s="25" t="s">
        <v>91</v>
      </c>
      <c r="D29" s="26">
        <v>44989</v>
      </c>
      <c r="E29" s="24">
        <v>5</v>
      </c>
      <c r="F29" s="27">
        <v>1356000</v>
      </c>
      <c r="G29" s="27">
        <f t="shared" si="1"/>
        <v>6780000</v>
      </c>
      <c r="H29" s="28">
        <v>5</v>
      </c>
      <c r="I29" s="24">
        <v>1</v>
      </c>
      <c r="J29" s="29">
        <f t="shared" si="0"/>
        <v>1220400</v>
      </c>
    </row>
    <row r="30" spans="1:14">
      <c r="A30" s="24" t="s">
        <v>92</v>
      </c>
      <c r="B30" s="25" t="s">
        <v>41</v>
      </c>
      <c r="C30" s="25" t="s">
        <v>93</v>
      </c>
      <c r="D30" s="26">
        <v>43161</v>
      </c>
      <c r="E30" s="24">
        <v>2</v>
      </c>
      <c r="F30" s="27">
        <v>987600</v>
      </c>
      <c r="G30" s="27">
        <f t="shared" si="1"/>
        <v>1975200</v>
      </c>
      <c r="H30" s="28">
        <v>11</v>
      </c>
      <c r="I30" s="24">
        <v>6</v>
      </c>
      <c r="J30" s="29">
        <f t="shared" si="0"/>
        <v>395039.99999999988</v>
      </c>
    </row>
    <row r="31" spans="1:14">
      <c r="A31" s="24" t="s">
        <v>94</v>
      </c>
      <c r="B31" s="25" t="s">
        <v>41</v>
      </c>
      <c r="C31" s="25" t="s">
        <v>95</v>
      </c>
      <c r="D31" s="26">
        <v>43588</v>
      </c>
      <c r="E31" s="24">
        <v>4</v>
      </c>
      <c r="F31" s="27">
        <v>1234000</v>
      </c>
      <c r="G31" s="27">
        <f t="shared" si="1"/>
        <v>4936000</v>
      </c>
      <c r="H31" s="28">
        <v>5</v>
      </c>
      <c r="I31" s="24">
        <v>5</v>
      </c>
      <c r="J31" s="29">
        <f t="shared" si="0"/>
        <v>617000</v>
      </c>
    </row>
    <row r="32" spans="1:14">
      <c r="A32" s="24" t="s">
        <v>96</v>
      </c>
      <c r="B32" s="25" t="s">
        <v>41</v>
      </c>
      <c r="C32" s="25" t="s">
        <v>97</v>
      </c>
      <c r="D32" s="26">
        <v>44275</v>
      </c>
      <c r="E32" s="24">
        <v>3</v>
      </c>
      <c r="F32" s="27">
        <v>2220800</v>
      </c>
      <c r="G32" s="27">
        <f t="shared" si="1"/>
        <v>6662400</v>
      </c>
      <c r="H32" s="28">
        <v>8</v>
      </c>
      <c r="I32" s="24">
        <v>3</v>
      </c>
      <c r="J32" s="29">
        <f t="shared" si="0"/>
        <v>1554560</v>
      </c>
    </row>
    <row r="33" spans="1:10">
      <c r="A33" s="24" t="s">
        <v>98</v>
      </c>
      <c r="B33" s="25" t="s">
        <v>99</v>
      </c>
      <c r="C33" s="25" t="s">
        <v>100</v>
      </c>
      <c r="D33" s="26">
        <v>43222</v>
      </c>
      <c r="E33" s="24">
        <v>5</v>
      </c>
      <c r="F33" s="27">
        <v>3340000</v>
      </c>
      <c r="G33" s="27">
        <f t="shared" si="1"/>
        <v>16700000</v>
      </c>
      <c r="H33" s="28">
        <v>9</v>
      </c>
      <c r="I33" s="24">
        <v>6</v>
      </c>
      <c r="J33" s="29">
        <f t="shared" si="0"/>
        <v>1335999.9999999998</v>
      </c>
    </row>
    <row r="34" spans="1:10">
      <c r="A34" s="24" t="s">
        <v>101</v>
      </c>
      <c r="B34" s="25" t="s">
        <v>102</v>
      </c>
      <c r="C34" s="25" t="s">
        <v>103</v>
      </c>
      <c r="D34" s="26">
        <v>43191</v>
      </c>
      <c r="E34" s="24">
        <v>5</v>
      </c>
      <c r="F34" s="27">
        <v>1120000</v>
      </c>
      <c r="G34" s="27">
        <f t="shared" si="1"/>
        <v>5600000</v>
      </c>
      <c r="H34" s="28">
        <v>6</v>
      </c>
      <c r="I34" s="24">
        <v>6</v>
      </c>
      <c r="J34" s="29">
        <f t="shared" si="0"/>
        <v>447999.99999999988</v>
      </c>
    </row>
    <row r="35" spans="1:10">
      <c r="A35" s="24" t="s">
        <v>104</v>
      </c>
      <c r="B35" s="25" t="s">
        <v>102</v>
      </c>
      <c r="C35" s="25" t="s">
        <v>105</v>
      </c>
      <c r="D35" s="26">
        <v>42769</v>
      </c>
      <c r="E35" s="24">
        <v>5</v>
      </c>
      <c r="F35" s="27">
        <v>345000</v>
      </c>
      <c r="G35" s="27">
        <f t="shared" si="1"/>
        <v>1725000</v>
      </c>
      <c r="H35" s="28">
        <v>6</v>
      </c>
      <c r="I35" s="24">
        <v>8</v>
      </c>
      <c r="J35" s="29">
        <f t="shared" si="0"/>
        <v>68999.999999999985</v>
      </c>
    </row>
    <row r="36" spans="1:10">
      <c r="A36" s="24" t="s">
        <v>106</v>
      </c>
      <c r="B36" s="25" t="s">
        <v>102</v>
      </c>
      <c r="C36" s="25" t="s">
        <v>107</v>
      </c>
      <c r="D36" s="26">
        <v>43168</v>
      </c>
      <c r="E36" s="24">
        <v>5</v>
      </c>
      <c r="F36" s="27">
        <v>894500</v>
      </c>
      <c r="G36" s="27">
        <f t="shared" si="1"/>
        <v>4472500</v>
      </c>
      <c r="H36" s="28">
        <v>6</v>
      </c>
      <c r="I36" s="24">
        <v>6</v>
      </c>
      <c r="J36" s="29">
        <f t="shared" si="0"/>
        <v>357799.99999999994</v>
      </c>
    </row>
    <row r="37" spans="1:10">
      <c r="A37" s="24" t="s">
        <v>108</v>
      </c>
      <c r="B37" s="25" t="s">
        <v>41</v>
      </c>
      <c r="C37" s="25" t="s">
        <v>109</v>
      </c>
      <c r="D37" s="26">
        <v>43160</v>
      </c>
      <c r="E37" s="24">
        <v>4</v>
      </c>
      <c r="F37" s="27">
        <v>234000</v>
      </c>
      <c r="G37" s="27">
        <f t="shared" si="1"/>
        <v>936000</v>
      </c>
      <c r="H37" s="28">
        <v>5</v>
      </c>
      <c r="I37" s="24">
        <v>6</v>
      </c>
      <c r="J37" s="29">
        <f t="shared" si="0"/>
        <v>93599.999999999985</v>
      </c>
    </row>
    <row r="38" spans="1:10">
      <c r="A38" s="24" t="s">
        <v>110</v>
      </c>
      <c r="B38" s="25" t="s">
        <v>64</v>
      </c>
      <c r="C38" s="25" t="s">
        <v>111</v>
      </c>
      <c r="D38" s="26">
        <v>42889</v>
      </c>
      <c r="E38" s="24">
        <v>30</v>
      </c>
      <c r="F38" s="27">
        <v>456000</v>
      </c>
      <c r="G38" s="27">
        <f t="shared" si="1"/>
        <v>13680000</v>
      </c>
      <c r="H38" s="28">
        <v>8</v>
      </c>
      <c r="I38" s="24">
        <v>7</v>
      </c>
      <c r="J38" s="29">
        <f t="shared" si="0"/>
        <v>136799.99999999997</v>
      </c>
    </row>
    <row r="39" spans="1:10">
      <c r="A39" s="24" t="s">
        <v>112</v>
      </c>
      <c r="B39" s="25" t="s">
        <v>64</v>
      </c>
      <c r="C39" s="25" t="s">
        <v>113</v>
      </c>
      <c r="D39" s="26">
        <v>44257</v>
      </c>
      <c r="E39" s="24">
        <v>40</v>
      </c>
      <c r="F39" s="27">
        <v>201000</v>
      </c>
      <c r="G39" s="27">
        <f t="shared" si="1"/>
        <v>8040000</v>
      </c>
      <c r="H39" s="28">
        <v>8</v>
      </c>
      <c r="I39" s="24">
        <v>3</v>
      </c>
      <c r="J39" s="29">
        <f t="shared" si="0"/>
        <v>140700</v>
      </c>
    </row>
    <row r="40" spans="1:10">
      <c r="A40" s="24" t="s">
        <v>114</v>
      </c>
      <c r="B40" s="25" t="s">
        <v>41</v>
      </c>
      <c r="C40" s="25" t="s">
        <v>115</v>
      </c>
      <c r="D40" s="26">
        <v>43588</v>
      </c>
      <c r="E40" s="24">
        <v>10</v>
      </c>
      <c r="F40" s="27">
        <v>1026000</v>
      </c>
      <c r="G40" s="27">
        <f t="shared" si="1"/>
        <v>10260000</v>
      </c>
      <c r="H40" s="28">
        <v>5</v>
      </c>
      <c r="I40" s="24">
        <v>5</v>
      </c>
      <c r="J40" s="29">
        <f t="shared" si="0"/>
        <v>513000</v>
      </c>
    </row>
    <row r="41" spans="1:10">
      <c r="A41" s="24" t="s">
        <v>116</v>
      </c>
      <c r="B41" s="25" t="s">
        <v>41</v>
      </c>
      <c r="C41" s="25" t="s">
        <v>117</v>
      </c>
      <c r="D41" s="26">
        <v>43405</v>
      </c>
      <c r="E41" s="24">
        <v>10</v>
      </c>
      <c r="F41" s="27">
        <v>1621000</v>
      </c>
      <c r="G41" s="27">
        <f t="shared" si="1"/>
        <v>16210000</v>
      </c>
      <c r="H41" s="28">
        <v>5</v>
      </c>
      <c r="I41" s="24">
        <v>6</v>
      </c>
      <c r="J41" s="29">
        <f t="shared" si="0"/>
        <v>648399.99999999988</v>
      </c>
    </row>
    <row r="42" spans="1:10">
      <c r="A42" s="24" t="s">
        <v>118</v>
      </c>
      <c r="B42" s="25" t="s">
        <v>41</v>
      </c>
      <c r="C42" s="25" t="s">
        <v>119</v>
      </c>
      <c r="D42" s="26">
        <v>45293</v>
      </c>
      <c r="E42" s="24">
        <v>3</v>
      </c>
      <c r="F42" s="27">
        <v>786000</v>
      </c>
      <c r="G42" s="27">
        <f t="shared" si="1"/>
        <v>2358000</v>
      </c>
      <c r="H42" s="28">
        <v>5</v>
      </c>
      <c r="I42" s="24">
        <v>1</v>
      </c>
      <c r="J42" s="29">
        <f t="shared" si="0"/>
        <v>707400</v>
      </c>
    </row>
    <row r="43" spans="1:10">
      <c r="A43" s="24" t="s">
        <v>120</v>
      </c>
      <c r="B43" s="25" t="s">
        <v>41</v>
      </c>
      <c r="C43" s="25" t="s">
        <v>46</v>
      </c>
      <c r="D43" s="26">
        <v>42776</v>
      </c>
      <c r="E43" s="24">
        <v>3</v>
      </c>
      <c r="F43" s="27">
        <v>519000</v>
      </c>
      <c r="G43" s="27">
        <f t="shared" si="1"/>
        <v>1557000</v>
      </c>
      <c r="H43" s="28">
        <v>5</v>
      </c>
      <c r="I43" s="24">
        <v>7</v>
      </c>
      <c r="J43" s="29">
        <f t="shared" si="0"/>
        <v>155699.99999999997</v>
      </c>
    </row>
    <row r="44" spans="1:10">
      <c r="A44" s="24" t="s">
        <v>121</v>
      </c>
      <c r="B44" s="25" t="s">
        <v>48</v>
      </c>
      <c r="C44" s="25" t="s">
        <v>122</v>
      </c>
      <c r="D44" s="26">
        <v>42844</v>
      </c>
      <c r="E44" s="24">
        <v>3</v>
      </c>
      <c r="F44" s="27">
        <v>4150000</v>
      </c>
      <c r="G44" s="27">
        <f t="shared" si="1"/>
        <v>12450000</v>
      </c>
      <c r="H44" s="28">
        <v>5</v>
      </c>
      <c r="I44" s="24">
        <v>7</v>
      </c>
      <c r="J44" s="29">
        <f t="shared" si="0"/>
        <v>1244999.9999999998</v>
      </c>
    </row>
    <row r="45" spans="1:10">
      <c r="A45" s="24" t="s">
        <v>123</v>
      </c>
      <c r="B45" s="25" t="s">
        <v>48</v>
      </c>
      <c r="C45" s="25" t="s">
        <v>51</v>
      </c>
      <c r="D45" s="26">
        <v>44137</v>
      </c>
      <c r="E45" s="24">
        <v>2</v>
      </c>
      <c r="F45" s="27">
        <v>532000</v>
      </c>
      <c r="G45" s="27">
        <f t="shared" si="1"/>
        <v>1064000</v>
      </c>
      <c r="H45" s="28">
        <v>5</v>
      </c>
      <c r="I45" s="24">
        <v>4</v>
      </c>
      <c r="J45" s="29">
        <f t="shared" si="0"/>
        <v>319200</v>
      </c>
    </row>
    <row r="46" spans="1:10">
      <c r="A46" s="24" t="s">
        <v>124</v>
      </c>
      <c r="B46" s="25" t="s">
        <v>48</v>
      </c>
      <c r="C46" s="25" t="s">
        <v>53</v>
      </c>
      <c r="D46" s="26">
        <v>43134</v>
      </c>
      <c r="E46" s="24">
        <v>5</v>
      </c>
      <c r="F46" s="27">
        <v>2035000</v>
      </c>
      <c r="G46" s="27">
        <f t="shared" si="1"/>
        <v>10175000</v>
      </c>
      <c r="H46" s="28">
        <v>9</v>
      </c>
      <c r="I46" s="24">
        <v>7</v>
      </c>
      <c r="J46" s="29">
        <f t="shared" si="0"/>
        <v>610499.99999999988</v>
      </c>
    </row>
    <row r="47" spans="1:10">
      <c r="A47" s="24" t="s">
        <v>63</v>
      </c>
      <c r="B47" s="25" t="s">
        <v>64</v>
      </c>
      <c r="C47" s="25" t="s">
        <v>65</v>
      </c>
      <c r="D47" s="26">
        <v>44997</v>
      </c>
      <c r="E47" s="24">
        <v>6</v>
      </c>
      <c r="F47" s="27">
        <v>718000</v>
      </c>
      <c r="G47" s="27">
        <f t="shared" si="1"/>
        <v>4308000</v>
      </c>
      <c r="H47" s="28">
        <v>8</v>
      </c>
      <c r="I47" s="24">
        <v>1</v>
      </c>
      <c r="J47" s="29">
        <f t="shared" si="0"/>
        <v>646200</v>
      </c>
    </row>
    <row r="48" spans="1:10">
      <c r="A48" s="24" t="s">
        <v>125</v>
      </c>
      <c r="B48" s="25" t="s">
        <v>64</v>
      </c>
      <c r="C48" s="25" t="s">
        <v>68</v>
      </c>
      <c r="D48" s="26">
        <v>43605</v>
      </c>
      <c r="E48" s="24">
        <v>6</v>
      </c>
      <c r="F48" s="27">
        <v>521000</v>
      </c>
      <c r="G48" s="27">
        <f t="shared" si="1"/>
        <v>3126000</v>
      </c>
      <c r="H48" s="28">
        <v>8</v>
      </c>
      <c r="I48" s="24">
        <v>5</v>
      </c>
      <c r="J48" s="29">
        <f t="shared" si="0"/>
        <v>260500</v>
      </c>
    </row>
    <row r="49" spans="1:10">
      <c r="A49" s="24" t="s">
        <v>126</v>
      </c>
      <c r="B49" s="25" t="s">
        <v>64</v>
      </c>
      <c r="C49" s="25" t="s">
        <v>70</v>
      </c>
      <c r="D49" s="26">
        <v>43200</v>
      </c>
      <c r="E49" s="24">
        <v>6</v>
      </c>
      <c r="F49" s="27">
        <v>347100</v>
      </c>
      <c r="G49" s="27">
        <f t="shared" si="1"/>
        <v>2082600</v>
      </c>
      <c r="H49" s="28">
        <v>8</v>
      </c>
      <c r="I49" s="24">
        <v>6</v>
      </c>
      <c r="J49" s="29">
        <f t="shared" si="0"/>
        <v>138839.99999999997</v>
      </c>
    </row>
    <row r="50" spans="1:10">
      <c r="A50" s="24" t="s">
        <v>127</v>
      </c>
      <c r="B50" s="25" t="s">
        <v>64</v>
      </c>
      <c r="C50" s="25" t="s">
        <v>72</v>
      </c>
      <c r="D50" s="26">
        <v>42835</v>
      </c>
      <c r="E50" s="24">
        <v>6</v>
      </c>
      <c r="F50" s="27">
        <v>594000</v>
      </c>
      <c r="G50" s="27">
        <f t="shared" si="1"/>
        <v>3564000</v>
      </c>
      <c r="H50" s="28">
        <v>8</v>
      </c>
      <c r="I50" s="24">
        <v>7</v>
      </c>
      <c r="J50" s="29">
        <f t="shared" si="0"/>
        <v>178199.99999999997</v>
      </c>
    </row>
    <row r="51" spans="1:10">
      <c r="A51" s="24" t="s">
        <v>128</v>
      </c>
      <c r="B51" s="25" t="s">
        <v>67</v>
      </c>
      <c r="C51" s="25" t="s">
        <v>74</v>
      </c>
      <c r="D51" s="26">
        <v>43241</v>
      </c>
      <c r="E51" s="24">
        <v>4</v>
      </c>
      <c r="F51" s="27">
        <v>3204000</v>
      </c>
      <c r="G51" s="27">
        <f t="shared" si="1"/>
        <v>12816000</v>
      </c>
      <c r="H51" s="28">
        <v>8</v>
      </c>
      <c r="I51" s="24">
        <v>6</v>
      </c>
      <c r="J51" s="29">
        <f t="shared" si="0"/>
        <v>1281599.9999999998</v>
      </c>
    </row>
    <row r="52" spans="1:10">
      <c r="A52" s="24" t="s">
        <v>129</v>
      </c>
      <c r="B52" s="25" t="s">
        <v>67</v>
      </c>
      <c r="C52" s="25" t="s">
        <v>130</v>
      </c>
      <c r="D52" s="26">
        <v>43809</v>
      </c>
      <c r="E52" s="24">
        <v>3</v>
      </c>
      <c r="F52" s="27">
        <v>387000</v>
      </c>
      <c r="G52" s="27">
        <f t="shared" si="1"/>
        <v>1161000</v>
      </c>
      <c r="H52" s="28">
        <v>8</v>
      </c>
      <c r="I52" s="24">
        <v>5</v>
      </c>
      <c r="J52" s="29">
        <f t="shared" si="0"/>
        <v>193500</v>
      </c>
    </row>
    <row r="53" spans="1:10">
      <c r="A53" s="24" t="s">
        <v>131</v>
      </c>
      <c r="B53" s="25" t="s">
        <v>64</v>
      </c>
      <c r="C53" s="25" t="s">
        <v>78</v>
      </c>
      <c r="D53" s="26">
        <v>43971</v>
      </c>
      <c r="E53" s="24">
        <v>2</v>
      </c>
      <c r="F53" s="27">
        <v>211000</v>
      </c>
      <c r="G53" s="27">
        <f t="shared" si="1"/>
        <v>422000</v>
      </c>
      <c r="H53" s="28">
        <v>8</v>
      </c>
      <c r="I53" s="24">
        <v>4</v>
      </c>
      <c r="J53" s="29">
        <f t="shared" si="0"/>
        <v>126600</v>
      </c>
    </row>
    <row r="54" spans="1:10">
      <c r="A54" s="24" t="s">
        <v>132</v>
      </c>
      <c r="B54" s="25" t="s">
        <v>64</v>
      </c>
      <c r="C54" s="25" t="s">
        <v>80</v>
      </c>
      <c r="D54" s="26">
        <v>43467</v>
      </c>
      <c r="E54" s="24">
        <v>1</v>
      </c>
      <c r="F54" s="27">
        <v>980000</v>
      </c>
      <c r="G54" s="27">
        <f t="shared" si="1"/>
        <v>980000</v>
      </c>
      <c r="H54" s="28">
        <v>8</v>
      </c>
      <c r="I54" s="24">
        <v>6</v>
      </c>
      <c r="J54" s="29">
        <f t="shared" si="0"/>
        <v>391999.99999999994</v>
      </c>
    </row>
    <row r="55" spans="1:10">
      <c r="A55" s="24" t="s">
        <v>133</v>
      </c>
      <c r="B55" s="25" t="s">
        <v>64</v>
      </c>
      <c r="C55" s="25" t="s">
        <v>134</v>
      </c>
      <c r="D55" s="26">
        <v>43332</v>
      </c>
      <c r="E55" s="24">
        <v>1</v>
      </c>
      <c r="F55" s="27">
        <v>2790000</v>
      </c>
      <c r="G55" s="27">
        <f t="shared" si="1"/>
        <v>2790000</v>
      </c>
      <c r="H55" s="28">
        <v>8</v>
      </c>
      <c r="I55" s="24">
        <v>6</v>
      </c>
      <c r="J55" s="29">
        <f t="shared" si="0"/>
        <v>1115999.9999999998</v>
      </c>
    </row>
    <row r="56" spans="1:10">
      <c r="A56" s="24" t="s">
        <v>135</v>
      </c>
      <c r="B56" s="25" t="s">
        <v>41</v>
      </c>
      <c r="C56" s="25" t="s">
        <v>136</v>
      </c>
      <c r="D56" s="26">
        <v>42814</v>
      </c>
      <c r="E56" s="24">
        <v>3</v>
      </c>
      <c r="F56" s="27">
        <v>584000</v>
      </c>
      <c r="G56" s="27">
        <f t="shared" si="1"/>
        <v>1752000</v>
      </c>
      <c r="H56" s="28">
        <v>5</v>
      </c>
      <c r="I56" s="24">
        <v>7</v>
      </c>
      <c r="J56" s="29">
        <f t="shared" si="0"/>
        <v>175199.99999999997</v>
      </c>
    </row>
    <row r="57" spans="1:10">
      <c r="A57" s="24" t="s">
        <v>137</v>
      </c>
      <c r="B57" s="25" t="s">
        <v>41</v>
      </c>
      <c r="C57" s="25" t="s">
        <v>138</v>
      </c>
      <c r="D57" s="26">
        <v>44947</v>
      </c>
      <c r="E57" s="24">
        <v>6</v>
      </c>
      <c r="F57" s="27">
        <v>623000</v>
      </c>
      <c r="G57" s="27">
        <f t="shared" si="1"/>
        <v>3738000</v>
      </c>
      <c r="H57" s="28">
        <v>5</v>
      </c>
      <c r="I57" s="24">
        <v>2</v>
      </c>
      <c r="J57" s="29">
        <f t="shared" si="0"/>
        <v>498400</v>
      </c>
    </row>
    <row r="58" spans="1:10">
      <c r="A58" s="24" t="s">
        <v>139</v>
      </c>
      <c r="B58" s="25" t="s">
        <v>41</v>
      </c>
      <c r="C58" s="25" t="s">
        <v>140</v>
      </c>
      <c r="D58" s="26">
        <v>44239</v>
      </c>
      <c r="E58" s="24">
        <v>6</v>
      </c>
      <c r="F58" s="27">
        <v>312000</v>
      </c>
      <c r="G58" s="27">
        <f t="shared" si="1"/>
        <v>1872000</v>
      </c>
      <c r="H58" s="28">
        <v>5</v>
      </c>
      <c r="I58" s="24">
        <v>3</v>
      </c>
      <c r="J58" s="29">
        <f t="shared" si="0"/>
        <v>218400</v>
      </c>
    </row>
    <row r="59" spans="1:10">
      <c r="A59" s="24" t="s">
        <v>141</v>
      </c>
      <c r="B59" s="25" t="s">
        <v>41</v>
      </c>
      <c r="C59" s="25" t="s">
        <v>142</v>
      </c>
      <c r="D59" s="26">
        <v>42844</v>
      </c>
      <c r="E59" s="24">
        <v>2</v>
      </c>
      <c r="F59" s="27">
        <v>1488000</v>
      </c>
      <c r="G59" s="27">
        <f t="shared" si="1"/>
        <v>2976000</v>
      </c>
      <c r="H59" s="28">
        <v>5</v>
      </c>
      <c r="I59" s="24">
        <v>7</v>
      </c>
      <c r="J59" s="29">
        <f t="shared" si="0"/>
        <v>446399.99999999988</v>
      </c>
    </row>
    <row r="60" spans="1:10">
      <c r="A60" s="24" t="s">
        <v>143</v>
      </c>
      <c r="B60" s="25" t="s">
        <v>41</v>
      </c>
      <c r="C60" s="25" t="s">
        <v>93</v>
      </c>
      <c r="D60" s="26">
        <v>43383</v>
      </c>
      <c r="E60" s="24">
        <v>1</v>
      </c>
      <c r="F60" s="27">
        <v>1155600</v>
      </c>
      <c r="G60" s="27">
        <f t="shared" si="1"/>
        <v>1155600</v>
      </c>
      <c r="H60" s="28">
        <v>11</v>
      </c>
      <c r="I60" s="24">
        <v>6</v>
      </c>
      <c r="J60" s="29">
        <f t="shared" si="0"/>
        <v>462239.99999999988</v>
      </c>
    </row>
    <row r="61" spans="1:10">
      <c r="A61" s="24" t="s">
        <v>144</v>
      </c>
      <c r="B61" s="25" t="s">
        <v>41</v>
      </c>
      <c r="C61" s="25" t="s">
        <v>95</v>
      </c>
      <c r="D61" s="26">
        <v>43110</v>
      </c>
      <c r="E61" s="24">
        <v>5</v>
      </c>
      <c r="F61" s="27">
        <v>2362000</v>
      </c>
      <c r="G61" s="27">
        <f t="shared" si="1"/>
        <v>11810000</v>
      </c>
      <c r="H61" s="28">
        <v>5</v>
      </c>
      <c r="I61" s="24">
        <v>7</v>
      </c>
      <c r="J61" s="29">
        <f t="shared" si="0"/>
        <v>708599.99999999988</v>
      </c>
    </row>
    <row r="62" spans="1:10">
      <c r="A62" s="24" t="s">
        <v>145</v>
      </c>
      <c r="B62" s="25" t="s">
        <v>41</v>
      </c>
      <c r="C62" s="25" t="s">
        <v>97</v>
      </c>
      <c r="D62" s="26">
        <v>43220</v>
      </c>
      <c r="E62" s="24">
        <v>3</v>
      </c>
      <c r="F62" s="27">
        <v>2562900</v>
      </c>
      <c r="G62" s="27">
        <f t="shared" si="1"/>
        <v>7688700</v>
      </c>
      <c r="H62" s="28">
        <v>8</v>
      </c>
      <c r="I62" s="24">
        <v>6</v>
      </c>
      <c r="J62" s="29">
        <f t="shared" si="0"/>
        <v>1025159.9999999998</v>
      </c>
    </row>
    <row r="63" spans="1:10">
      <c r="A63" s="24" t="s">
        <v>146</v>
      </c>
      <c r="B63" s="25" t="s">
        <v>102</v>
      </c>
      <c r="C63" s="25" t="s">
        <v>100</v>
      </c>
      <c r="D63" s="26">
        <v>43174</v>
      </c>
      <c r="E63" s="24">
        <v>6</v>
      </c>
      <c r="F63" s="27">
        <v>2170000</v>
      </c>
      <c r="G63" s="27">
        <f t="shared" si="1"/>
        <v>13020000</v>
      </c>
      <c r="H63" s="28">
        <v>9</v>
      </c>
      <c r="I63" s="24">
        <v>6</v>
      </c>
      <c r="J63" s="29">
        <f t="shared" si="0"/>
        <v>867999.99999999977</v>
      </c>
    </row>
    <row r="64" spans="1:10">
      <c r="A64" s="24" t="s">
        <v>147</v>
      </c>
      <c r="B64" s="25" t="s">
        <v>102</v>
      </c>
      <c r="C64" s="25" t="s">
        <v>103</v>
      </c>
      <c r="D64" s="26">
        <v>44596</v>
      </c>
      <c r="E64" s="24">
        <v>6</v>
      </c>
      <c r="F64" s="27">
        <v>1820000</v>
      </c>
      <c r="G64" s="27">
        <f t="shared" si="1"/>
        <v>10920000</v>
      </c>
      <c r="H64" s="28">
        <v>6</v>
      </c>
      <c r="I64" s="24">
        <v>2</v>
      </c>
      <c r="J64" s="29">
        <f t="shared" si="0"/>
        <v>1456000</v>
      </c>
    </row>
    <row r="65" spans="1:10">
      <c r="A65" s="24" t="s">
        <v>148</v>
      </c>
      <c r="B65" s="25" t="s">
        <v>102</v>
      </c>
      <c r="C65" s="25" t="s">
        <v>105</v>
      </c>
      <c r="D65" s="26">
        <v>44960</v>
      </c>
      <c r="E65" s="24">
        <v>2</v>
      </c>
      <c r="F65" s="27">
        <v>1415000</v>
      </c>
      <c r="G65" s="27">
        <f t="shared" si="1"/>
        <v>2830000</v>
      </c>
      <c r="H65" s="28">
        <v>6</v>
      </c>
      <c r="I65" s="24">
        <v>2</v>
      </c>
      <c r="J65" s="29">
        <f t="shared" si="0"/>
        <v>1132000</v>
      </c>
    </row>
    <row r="66" spans="1:10">
      <c r="A66" s="24" t="s">
        <v>149</v>
      </c>
      <c r="B66" s="25" t="s">
        <v>99</v>
      </c>
      <c r="C66" s="25" t="s">
        <v>107</v>
      </c>
      <c r="D66" s="26">
        <v>43468</v>
      </c>
      <c r="E66" s="24">
        <v>2</v>
      </c>
      <c r="F66" s="27">
        <v>913300</v>
      </c>
      <c r="G66" s="27">
        <f t="shared" si="1"/>
        <v>1826600</v>
      </c>
      <c r="H66" s="28">
        <v>6</v>
      </c>
      <c r="I66" s="24">
        <v>6</v>
      </c>
      <c r="J66" s="29">
        <f t="shared" si="0"/>
        <v>365319.99999999994</v>
      </c>
    </row>
    <row r="67" spans="1:10">
      <c r="A67" s="24" t="s">
        <v>150</v>
      </c>
      <c r="B67" s="25" t="s">
        <v>41</v>
      </c>
      <c r="C67" s="25" t="s">
        <v>136</v>
      </c>
      <c r="D67" s="26">
        <v>42865</v>
      </c>
      <c r="E67" s="24">
        <v>2</v>
      </c>
      <c r="F67" s="27">
        <v>312000</v>
      </c>
      <c r="G67" s="27">
        <f t="shared" si="1"/>
        <v>624000</v>
      </c>
      <c r="H67" s="28">
        <v>5</v>
      </c>
      <c r="I67" s="24">
        <v>7</v>
      </c>
      <c r="J67" s="29">
        <f t="shared" si="0"/>
        <v>93599.999999999985</v>
      </c>
    </row>
    <row r="68" spans="1:10">
      <c r="A68" s="24" t="s">
        <v>151</v>
      </c>
      <c r="B68" s="25" t="s">
        <v>38</v>
      </c>
      <c r="C68" s="25" t="s">
        <v>152</v>
      </c>
      <c r="D68" s="26">
        <v>42769</v>
      </c>
      <c r="E68" s="24">
        <v>5</v>
      </c>
      <c r="F68" s="27">
        <v>1310000</v>
      </c>
      <c r="G68" s="27">
        <f t="shared" si="1"/>
        <v>6550000</v>
      </c>
      <c r="H68" s="28">
        <v>5</v>
      </c>
      <c r="I68" s="24">
        <v>8</v>
      </c>
      <c r="J68" s="29">
        <f t="shared" si="0"/>
        <v>261999.99999999994</v>
      </c>
    </row>
    <row r="69" spans="1:10">
      <c r="A69" s="24" t="s">
        <v>153</v>
      </c>
      <c r="B69" s="25" t="s">
        <v>41</v>
      </c>
      <c r="C69" s="25" t="s">
        <v>154</v>
      </c>
      <c r="D69" s="26">
        <v>45293</v>
      </c>
      <c r="E69" s="24">
        <v>2</v>
      </c>
      <c r="F69" s="27">
        <v>786000</v>
      </c>
      <c r="G69" s="27">
        <f t="shared" si="1"/>
        <v>1572000</v>
      </c>
      <c r="H69" s="28">
        <v>5</v>
      </c>
      <c r="I69" s="24">
        <v>1</v>
      </c>
      <c r="J69" s="29">
        <f t="shared" si="0"/>
        <v>707400</v>
      </c>
    </row>
    <row r="70" spans="1:10">
      <c r="A70" s="24" t="s">
        <v>155</v>
      </c>
      <c r="B70" s="25" t="s">
        <v>38</v>
      </c>
      <c r="C70" s="25" t="s">
        <v>42</v>
      </c>
      <c r="D70" s="26">
        <v>43820</v>
      </c>
      <c r="E70" s="24">
        <v>4</v>
      </c>
      <c r="F70" s="27">
        <v>1530000</v>
      </c>
      <c r="G70" s="27">
        <f t="shared" si="1"/>
        <v>6120000</v>
      </c>
      <c r="H70" s="28">
        <v>5</v>
      </c>
      <c r="I70" s="24">
        <v>5</v>
      </c>
      <c r="J70" s="29">
        <f t="shared" ref="J70:J82" si="2">F70*(1-(I70*10%))</f>
        <v>765000</v>
      </c>
    </row>
    <row r="71" spans="1:10">
      <c r="A71" s="24" t="s">
        <v>156</v>
      </c>
      <c r="B71" s="25" t="s">
        <v>41</v>
      </c>
      <c r="C71" s="25" t="s">
        <v>157</v>
      </c>
      <c r="D71" s="26">
        <v>43354</v>
      </c>
      <c r="E71" s="24">
        <v>2</v>
      </c>
      <c r="F71" s="27">
        <v>896000</v>
      </c>
      <c r="G71" s="27">
        <f t="shared" ref="G71:G82" si="3">E71*F71</f>
        <v>1792000</v>
      </c>
      <c r="H71" s="28">
        <v>5</v>
      </c>
      <c r="I71" s="24">
        <v>6</v>
      </c>
      <c r="J71" s="29">
        <f t="shared" si="2"/>
        <v>358399.99999999994</v>
      </c>
    </row>
    <row r="72" spans="1:10">
      <c r="A72" s="24" t="s">
        <v>158</v>
      </c>
      <c r="B72" s="25" t="s">
        <v>38</v>
      </c>
      <c r="C72" s="25" t="s">
        <v>159</v>
      </c>
      <c r="D72" s="26">
        <v>45324</v>
      </c>
      <c r="E72" s="24">
        <v>6</v>
      </c>
      <c r="F72" s="27">
        <v>1144000</v>
      </c>
      <c r="G72" s="27">
        <f t="shared" si="3"/>
        <v>6864000</v>
      </c>
      <c r="H72" s="28">
        <v>5</v>
      </c>
      <c r="I72" s="24">
        <v>1</v>
      </c>
      <c r="J72" s="29">
        <f t="shared" si="2"/>
        <v>1029600</v>
      </c>
    </row>
    <row r="73" spans="1:10">
      <c r="A73" s="24" t="s">
        <v>160</v>
      </c>
      <c r="B73" s="25" t="s">
        <v>41</v>
      </c>
      <c r="C73" s="25" t="s">
        <v>157</v>
      </c>
      <c r="D73" s="26">
        <v>43041</v>
      </c>
      <c r="E73" s="24">
        <v>4</v>
      </c>
      <c r="F73" s="27">
        <v>745000</v>
      </c>
      <c r="G73" s="27">
        <f t="shared" si="3"/>
        <v>2980000</v>
      </c>
      <c r="H73" s="28">
        <v>5</v>
      </c>
      <c r="I73" s="24">
        <v>7</v>
      </c>
      <c r="J73" s="29">
        <f t="shared" si="2"/>
        <v>223499.99999999994</v>
      </c>
    </row>
    <row r="74" spans="1:10">
      <c r="A74" s="30" t="s">
        <v>153</v>
      </c>
      <c r="B74" s="25" t="s">
        <v>41</v>
      </c>
      <c r="C74" s="25" t="s">
        <v>161</v>
      </c>
      <c r="D74" s="26">
        <v>45303</v>
      </c>
      <c r="E74" s="24">
        <v>2</v>
      </c>
      <c r="F74" s="27">
        <v>726000</v>
      </c>
      <c r="G74" s="27">
        <f t="shared" si="3"/>
        <v>1452000</v>
      </c>
      <c r="H74" s="28">
        <v>5</v>
      </c>
      <c r="I74" s="24">
        <v>1</v>
      </c>
      <c r="J74" s="29">
        <f t="shared" si="2"/>
        <v>653400</v>
      </c>
    </row>
    <row r="75" spans="1:10">
      <c r="A75" s="31" t="s">
        <v>155</v>
      </c>
      <c r="B75" s="25" t="s">
        <v>41</v>
      </c>
      <c r="C75" s="25" t="s">
        <v>162</v>
      </c>
      <c r="D75" s="26">
        <v>42898</v>
      </c>
      <c r="E75" s="24">
        <v>4</v>
      </c>
      <c r="F75" s="27">
        <v>892000</v>
      </c>
      <c r="G75" s="27">
        <f t="shared" si="3"/>
        <v>3568000</v>
      </c>
      <c r="H75" s="28">
        <v>5</v>
      </c>
      <c r="I75" s="24">
        <v>7</v>
      </c>
      <c r="J75" s="29">
        <f t="shared" si="2"/>
        <v>267599.99999999994</v>
      </c>
    </row>
    <row r="76" spans="1:10">
      <c r="A76" s="31" t="s">
        <v>156</v>
      </c>
      <c r="B76" s="25" t="s">
        <v>41</v>
      </c>
      <c r="C76" s="25" t="s">
        <v>119</v>
      </c>
      <c r="D76" s="26">
        <v>43835</v>
      </c>
      <c r="E76" s="24">
        <v>2</v>
      </c>
      <c r="F76" s="27">
        <v>821000</v>
      </c>
      <c r="G76" s="27">
        <f t="shared" si="3"/>
        <v>1642000</v>
      </c>
      <c r="H76" s="28">
        <v>5</v>
      </c>
      <c r="I76" s="24">
        <v>5</v>
      </c>
      <c r="J76" s="29">
        <f t="shared" si="2"/>
        <v>410500</v>
      </c>
    </row>
    <row r="77" spans="1:10">
      <c r="A77" s="31" t="s">
        <v>158</v>
      </c>
      <c r="B77" s="25" t="s">
        <v>41</v>
      </c>
      <c r="C77" s="25" t="s">
        <v>115</v>
      </c>
      <c r="D77" s="26">
        <v>43527</v>
      </c>
      <c r="E77" s="24">
        <v>6</v>
      </c>
      <c r="F77" s="27">
        <v>1321000</v>
      </c>
      <c r="G77" s="27">
        <f t="shared" si="3"/>
        <v>7926000</v>
      </c>
      <c r="H77" s="28">
        <v>5</v>
      </c>
      <c r="I77" s="24">
        <v>5</v>
      </c>
      <c r="J77" s="29">
        <f t="shared" si="2"/>
        <v>660500</v>
      </c>
    </row>
    <row r="78" spans="1:10">
      <c r="A78" s="31" t="s">
        <v>160</v>
      </c>
      <c r="B78" s="25" t="s">
        <v>41</v>
      </c>
      <c r="C78" s="25" t="s">
        <v>154</v>
      </c>
      <c r="D78" s="26">
        <v>45183</v>
      </c>
      <c r="E78" s="24">
        <v>4</v>
      </c>
      <c r="F78" s="27">
        <v>720000</v>
      </c>
      <c r="G78" s="27">
        <f t="shared" si="3"/>
        <v>2880000</v>
      </c>
      <c r="H78" s="28">
        <v>5</v>
      </c>
      <c r="I78" s="24">
        <v>1</v>
      </c>
      <c r="J78" s="29">
        <f t="shared" si="2"/>
        <v>648000</v>
      </c>
    </row>
    <row r="79" spans="1:10">
      <c r="A79" s="24" t="s">
        <v>163</v>
      </c>
      <c r="B79" s="25" t="s">
        <v>41</v>
      </c>
      <c r="C79" s="25" t="s">
        <v>138</v>
      </c>
      <c r="D79" s="26">
        <v>44143</v>
      </c>
      <c r="E79" s="24">
        <v>4</v>
      </c>
      <c r="F79" s="27">
        <v>587000</v>
      </c>
      <c r="G79" s="27">
        <f t="shared" si="3"/>
        <v>2348000</v>
      </c>
      <c r="H79" s="28">
        <v>5</v>
      </c>
      <c r="I79" s="24">
        <v>4</v>
      </c>
      <c r="J79" s="29">
        <f t="shared" si="2"/>
        <v>352200</v>
      </c>
    </row>
    <row r="80" spans="1:10">
      <c r="A80" s="24" t="s">
        <v>164</v>
      </c>
      <c r="B80" s="25" t="s">
        <v>38</v>
      </c>
      <c r="C80" s="25" t="s">
        <v>89</v>
      </c>
      <c r="D80" s="26">
        <v>42777</v>
      </c>
      <c r="E80" s="24">
        <v>2</v>
      </c>
      <c r="F80" s="27">
        <v>592000</v>
      </c>
      <c r="G80" s="27">
        <f t="shared" si="3"/>
        <v>1184000</v>
      </c>
      <c r="H80" s="28">
        <v>5</v>
      </c>
      <c r="I80" s="24">
        <v>7</v>
      </c>
      <c r="J80" s="29">
        <f t="shared" si="2"/>
        <v>177599.99999999997</v>
      </c>
    </row>
    <row r="81" spans="1:10">
      <c r="A81" s="24" t="s">
        <v>165</v>
      </c>
      <c r="B81" s="25" t="s">
        <v>41</v>
      </c>
      <c r="C81" s="25" t="s">
        <v>91</v>
      </c>
      <c r="D81" s="26">
        <v>44628</v>
      </c>
      <c r="E81" s="24">
        <v>5</v>
      </c>
      <c r="F81" s="27">
        <v>1989000</v>
      </c>
      <c r="G81" s="27">
        <f t="shared" si="3"/>
        <v>9945000</v>
      </c>
      <c r="H81" s="28">
        <v>5</v>
      </c>
      <c r="I81" s="24">
        <v>2</v>
      </c>
      <c r="J81" s="29">
        <f t="shared" si="2"/>
        <v>1591200</v>
      </c>
    </row>
    <row r="82" spans="1:10">
      <c r="A82" s="24" t="s">
        <v>166</v>
      </c>
      <c r="B82" s="25" t="s">
        <v>41</v>
      </c>
      <c r="C82" s="25" t="s">
        <v>93</v>
      </c>
      <c r="D82" s="26">
        <v>44887</v>
      </c>
      <c r="E82" s="24">
        <v>2</v>
      </c>
      <c r="F82" s="27">
        <v>1080000</v>
      </c>
      <c r="G82" s="27">
        <f t="shared" si="3"/>
        <v>2160000</v>
      </c>
      <c r="H82" s="28">
        <v>11</v>
      </c>
      <c r="I82" s="24">
        <v>2</v>
      </c>
      <c r="J82" s="29">
        <f t="shared" si="2"/>
        <v>864000</v>
      </c>
    </row>
  </sheetData>
  <autoFilter ref="A5:J82" xr:uid="{00000000-0009-0000-0000-000007000000}"/>
  <phoneticPr fontId="3" type="noConversion"/>
  <pageMargins left="0.7" right="0.7" top="0.75" bottom="0.75" header="0.3" footer="0.3"/>
  <pageSetup paperSize="9" orientation="portrait" horizontalDpi="200" verticalDpi="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5"/>
  <sheetViews>
    <sheetView workbookViewId="0">
      <selection activeCell="L17" sqref="L17"/>
    </sheetView>
  </sheetViews>
  <sheetFormatPr defaultRowHeight="17.399999999999999"/>
  <cols>
    <col min="1" max="1" width="11.09765625" bestFit="1" customWidth="1"/>
    <col min="2" max="2" width="13.69921875" bestFit="1" customWidth="1"/>
    <col min="3" max="3" width="20.69921875" bestFit="1" customWidth="1"/>
    <col min="4" max="4" width="7.5" bestFit="1" customWidth="1"/>
    <col min="5" max="7" width="11.3984375" bestFit="1" customWidth="1"/>
    <col min="10" max="10" width="5.19921875" customWidth="1"/>
  </cols>
  <sheetData>
    <row r="1" spans="1:11">
      <c r="A1" t="s">
        <v>205</v>
      </c>
    </row>
    <row r="3" spans="1:11">
      <c r="A3" t="s">
        <v>206</v>
      </c>
      <c r="B3" t="s">
        <v>207</v>
      </c>
      <c r="C3" t="s">
        <v>208</v>
      </c>
      <c r="D3" t="s">
        <v>209</v>
      </c>
      <c r="E3" t="s">
        <v>210</v>
      </c>
      <c r="F3" t="s">
        <v>211</v>
      </c>
      <c r="G3" t="s">
        <v>212</v>
      </c>
      <c r="H3" t="s">
        <v>213</v>
      </c>
      <c r="I3" t="s">
        <v>214</v>
      </c>
      <c r="K3" t="s">
        <v>342</v>
      </c>
    </row>
    <row r="4" spans="1:11">
      <c r="A4" s="53">
        <v>45660</v>
      </c>
      <c r="B4" t="s">
        <v>215</v>
      </c>
      <c r="C4" t="s">
        <v>216</v>
      </c>
      <c r="D4">
        <v>123400</v>
      </c>
      <c r="E4">
        <v>100</v>
      </c>
      <c r="F4">
        <v>40</v>
      </c>
      <c r="G4">
        <v>86</v>
      </c>
      <c r="H4">
        <v>50</v>
      </c>
      <c r="I4">
        <v>33</v>
      </c>
      <c r="K4" t="s">
        <v>343</v>
      </c>
    </row>
    <row r="5" spans="1:11">
      <c r="A5" s="53">
        <v>45661</v>
      </c>
      <c r="B5" t="s">
        <v>217</v>
      </c>
      <c r="C5" t="s">
        <v>218</v>
      </c>
      <c r="D5">
        <v>156700</v>
      </c>
      <c r="E5">
        <v>100</v>
      </c>
      <c r="F5">
        <v>60</v>
      </c>
      <c r="G5">
        <v>86</v>
      </c>
      <c r="H5">
        <v>32</v>
      </c>
      <c r="I5">
        <v>15</v>
      </c>
    </row>
    <row r="6" spans="1:11">
      <c r="A6" s="53">
        <v>45662</v>
      </c>
      <c r="B6" t="s">
        <v>219</v>
      </c>
      <c r="C6" t="s">
        <v>220</v>
      </c>
      <c r="D6">
        <v>46900</v>
      </c>
      <c r="E6">
        <v>90</v>
      </c>
      <c r="F6">
        <v>55</v>
      </c>
      <c r="G6">
        <v>45</v>
      </c>
      <c r="H6">
        <v>60</v>
      </c>
      <c r="I6">
        <v>30</v>
      </c>
    </row>
    <row r="7" spans="1:11">
      <c r="A7" s="53">
        <v>45663</v>
      </c>
      <c r="B7" t="s">
        <v>221</v>
      </c>
      <c r="C7" t="s">
        <v>222</v>
      </c>
      <c r="D7">
        <v>189000</v>
      </c>
      <c r="E7">
        <v>100</v>
      </c>
      <c r="F7">
        <v>80</v>
      </c>
      <c r="G7">
        <v>86</v>
      </c>
      <c r="H7">
        <v>50</v>
      </c>
      <c r="I7">
        <v>10</v>
      </c>
    </row>
    <row r="8" spans="1:11">
      <c r="A8" s="53">
        <v>45664</v>
      </c>
      <c r="B8" t="s">
        <v>223</v>
      </c>
      <c r="C8" t="s">
        <v>224</v>
      </c>
      <c r="D8">
        <v>132000</v>
      </c>
      <c r="E8">
        <v>120</v>
      </c>
      <c r="F8">
        <v>200</v>
      </c>
      <c r="G8">
        <v>40</v>
      </c>
      <c r="H8">
        <v>40</v>
      </c>
      <c r="I8">
        <v>18</v>
      </c>
    </row>
    <row r="9" spans="1:11">
      <c r="A9" s="53">
        <v>45665</v>
      </c>
      <c r="B9" t="s">
        <v>225</v>
      </c>
      <c r="C9" t="s">
        <v>226</v>
      </c>
      <c r="D9">
        <v>145600</v>
      </c>
      <c r="E9">
        <v>60</v>
      </c>
      <c r="F9">
        <v>40</v>
      </c>
      <c r="G9">
        <v>10</v>
      </c>
      <c r="H9">
        <v>20</v>
      </c>
      <c r="I9">
        <v>15</v>
      </c>
    </row>
    <row r="10" spans="1:11">
      <c r="A10" s="53">
        <v>45666</v>
      </c>
      <c r="B10" t="s">
        <v>227</v>
      </c>
      <c r="C10" t="s">
        <v>228</v>
      </c>
      <c r="D10">
        <v>121000</v>
      </c>
      <c r="E10">
        <v>31</v>
      </c>
      <c r="F10">
        <v>149</v>
      </c>
      <c r="G10">
        <v>35</v>
      </c>
      <c r="H10">
        <v>30</v>
      </c>
      <c r="I10">
        <v>10</v>
      </c>
    </row>
    <row r="11" spans="1:11">
      <c r="A11" s="53">
        <v>45667</v>
      </c>
      <c r="B11" t="s">
        <v>229</v>
      </c>
      <c r="C11" t="s">
        <v>230</v>
      </c>
      <c r="D11">
        <v>213000</v>
      </c>
      <c r="E11">
        <v>30</v>
      </c>
      <c r="F11">
        <v>180</v>
      </c>
      <c r="G11">
        <v>50</v>
      </c>
      <c r="H11">
        <v>50</v>
      </c>
      <c r="I11">
        <v>32</v>
      </c>
    </row>
    <row r="12" spans="1:11">
      <c r="A12" s="53">
        <v>45668</v>
      </c>
      <c r="B12" t="s">
        <v>231</v>
      </c>
      <c r="C12" t="s">
        <v>232</v>
      </c>
      <c r="D12">
        <v>56700</v>
      </c>
      <c r="E12">
        <v>120</v>
      </c>
      <c r="F12">
        <v>40</v>
      </c>
      <c r="G12">
        <v>38.299999999999997</v>
      </c>
      <c r="H12">
        <v>40</v>
      </c>
      <c r="I12">
        <v>12</v>
      </c>
    </row>
    <row r="13" spans="1:11">
      <c r="A13" s="53">
        <v>45669</v>
      </c>
      <c r="B13" t="s">
        <v>225</v>
      </c>
      <c r="C13" t="s">
        <v>226</v>
      </c>
      <c r="D13">
        <v>145600</v>
      </c>
      <c r="E13">
        <v>60</v>
      </c>
      <c r="F13">
        <v>40</v>
      </c>
      <c r="G13">
        <v>10</v>
      </c>
      <c r="H13">
        <v>31</v>
      </c>
      <c r="I13">
        <v>15</v>
      </c>
    </row>
    <row r="14" spans="1:11">
      <c r="A14" s="53">
        <v>45670</v>
      </c>
      <c r="B14" t="s">
        <v>233</v>
      </c>
      <c r="C14" t="s">
        <v>234</v>
      </c>
      <c r="D14">
        <v>67800</v>
      </c>
      <c r="E14">
        <v>46</v>
      </c>
      <c r="F14">
        <v>60.5</v>
      </c>
      <c r="G14">
        <v>30</v>
      </c>
      <c r="H14">
        <v>50</v>
      </c>
      <c r="I14">
        <v>34</v>
      </c>
    </row>
    <row r="15" spans="1:11">
      <c r="A15" s="53">
        <v>45671</v>
      </c>
      <c r="B15" t="s">
        <v>235</v>
      </c>
      <c r="C15" t="s">
        <v>236</v>
      </c>
      <c r="D15">
        <v>67800</v>
      </c>
      <c r="E15">
        <v>75</v>
      </c>
      <c r="F15">
        <v>45</v>
      </c>
      <c r="G15">
        <v>27</v>
      </c>
      <c r="H15">
        <v>55</v>
      </c>
      <c r="I15">
        <v>22</v>
      </c>
    </row>
    <row r="16" spans="1:11">
      <c r="A16" s="53">
        <v>45672</v>
      </c>
      <c r="B16" t="s">
        <v>237</v>
      </c>
      <c r="C16" t="s">
        <v>238</v>
      </c>
      <c r="D16">
        <v>34000</v>
      </c>
      <c r="E16">
        <v>119.4</v>
      </c>
      <c r="F16">
        <v>39.5</v>
      </c>
      <c r="G16">
        <v>51</v>
      </c>
      <c r="H16">
        <v>20</v>
      </c>
      <c r="I16">
        <v>8</v>
      </c>
    </row>
    <row r="17" spans="1:9">
      <c r="A17" s="53">
        <v>45673</v>
      </c>
      <c r="B17" t="s">
        <v>239</v>
      </c>
      <c r="C17" t="s">
        <v>240</v>
      </c>
      <c r="D17">
        <v>68900</v>
      </c>
      <c r="E17">
        <v>120</v>
      </c>
      <c r="F17">
        <v>40</v>
      </c>
      <c r="G17">
        <v>33</v>
      </c>
      <c r="H17">
        <v>10</v>
      </c>
      <c r="I17">
        <v>9</v>
      </c>
    </row>
    <row r="18" spans="1:9">
      <c r="A18" s="53">
        <v>45674</v>
      </c>
      <c r="B18" t="s">
        <v>229</v>
      </c>
      <c r="C18" t="s">
        <v>230</v>
      </c>
      <c r="D18">
        <v>213000</v>
      </c>
      <c r="E18">
        <v>30</v>
      </c>
      <c r="F18">
        <v>180</v>
      </c>
      <c r="G18">
        <v>50</v>
      </c>
      <c r="H18">
        <v>54</v>
      </c>
      <c r="I18">
        <v>32</v>
      </c>
    </row>
    <row r="19" spans="1:9">
      <c r="A19" s="53">
        <v>45675</v>
      </c>
      <c r="B19" t="s">
        <v>241</v>
      </c>
      <c r="C19" t="s">
        <v>242</v>
      </c>
      <c r="D19">
        <v>50630</v>
      </c>
      <c r="E19">
        <v>6.9</v>
      </c>
      <c r="F19">
        <v>29</v>
      </c>
      <c r="G19">
        <v>1</v>
      </c>
      <c r="H19">
        <v>55</v>
      </c>
      <c r="I19">
        <v>22</v>
      </c>
    </row>
    <row r="20" spans="1:9">
      <c r="A20" s="53">
        <v>45676</v>
      </c>
      <c r="B20" t="s">
        <v>219</v>
      </c>
      <c r="C20" t="s">
        <v>220</v>
      </c>
      <c r="D20">
        <v>46900</v>
      </c>
      <c r="E20">
        <v>90</v>
      </c>
      <c r="F20">
        <v>55</v>
      </c>
      <c r="G20">
        <v>45</v>
      </c>
      <c r="H20">
        <v>60</v>
      </c>
      <c r="I20">
        <v>30</v>
      </c>
    </row>
    <row r="21" spans="1:9">
      <c r="A21" s="53">
        <v>45677</v>
      </c>
      <c r="B21" t="s">
        <v>243</v>
      </c>
      <c r="C21" t="s">
        <v>244</v>
      </c>
      <c r="D21">
        <v>38700</v>
      </c>
      <c r="E21">
        <v>40</v>
      </c>
      <c r="F21">
        <v>55</v>
      </c>
      <c r="G21">
        <v>30</v>
      </c>
      <c r="H21">
        <v>33</v>
      </c>
      <c r="I21">
        <v>10</v>
      </c>
    </row>
    <row r="22" spans="1:9">
      <c r="A22" s="53">
        <v>45678</v>
      </c>
      <c r="B22" t="s">
        <v>245</v>
      </c>
      <c r="C22" t="s">
        <v>246</v>
      </c>
      <c r="D22">
        <v>98000</v>
      </c>
      <c r="E22">
        <v>80</v>
      </c>
      <c r="F22">
        <v>40</v>
      </c>
      <c r="G22">
        <v>45</v>
      </c>
      <c r="H22">
        <v>31</v>
      </c>
      <c r="I22">
        <v>15</v>
      </c>
    </row>
    <row r="23" spans="1:9">
      <c r="A23" s="53">
        <v>45679</v>
      </c>
      <c r="B23" t="s">
        <v>247</v>
      </c>
      <c r="C23" t="s">
        <v>248</v>
      </c>
      <c r="D23">
        <v>154000</v>
      </c>
      <c r="E23">
        <v>120</v>
      </c>
      <c r="F23">
        <v>52</v>
      </c>
      <c r="G23">
        <v>32</v>
      </c>
      <c r="H23">
        <v>55</v>
      </c>
      <c r="I23">
        <v>22</v>
      </c>
    </row>
    <row r="24" spans="1:9">
      <c r="A24" s="53">
        <v>45680</v>
      </c>
      <c r="B24" t="s">
        <v>249</v>
      </c>
      <c r="C24" t="s">
        <v>250</v>
      </c>
      <c r="D24">
        <v>132000</v>
      </c>
      <c r="E24">
        <v>82</v>
      </c>
      <c r="F24">
        <v>60</v>
      </c>
      <c r="G24">
        <v>33</v>
      </c>
      <c r="H24">
        <v>25</v>
      </c>
      <c r="I24">
        <v>15</v>
      </c>
    </row>
    <row r="25" spans="1:9">
      <c r="A25" s="53">
        <v>45681</v>
      </c>
      <c r="B25" t="s">
        <v>251</v>
      </c>
      <c r="C25" t="s">
        <v>252</v>
      </c>
      <c r="D25">
        <v>287000</v>
      </c>
      <c r="E25">
        <v>256</v>
      </c>
      <c r="F25">
        <v>120</v>
      </c>
      <c r="G25">
        <v>135.4</v>
      </c>
      <c r="H25">
        <v>40</v>
      </c>
      <c r="I25">
        <v>10</v>
      </c>
    </row>
    <row r="26" spans="1:9">
      <c r="A26" s="53">
        <v>45682</v>
      </c>
      <c r="B26" t="s">
        <v>233</v>
      </c>
      <c r="C26" t="s">
        <v>234</v>
      </c>
      <c r="D26">
        <v>67800</v>
      </c>
      <c r="E26">
        <v>46</v>
      </c>
      <c r="F26">
        <v>60.5</v>
      </c>
      <c r="G26">
        <v>30</v>
      </c>
      <c r="H26">
        <v>64</v>
      </c>
      <c r="I26">
        <v>34</v>
      </c>
    </row>
    <row r="27" spans="1:9">
      <c r="A27" s="53">
        <v>45683</v>
      </c>
      <c r="B27" t="s">
        <v>253</v>
      </c>
      <c r="C27" t="s">
        <v>254</v>
      </c>
      <c r="D27">
        <v>56700</v>
      </c>
      <c r="E27">
        <v>120</v>
      </c>
      <c r="F27">
        <v>58</v>
      </c>
      <c r="G27">
        <v>73</v>
      </c>
      <c r="H27">
        <v>15</v>
      </c>
      <c r="I27">
        <v>3</v>
      </c>
    </row>
    <row r="28" spans="1:9">
      <c r="A28" s="53">
        <v>45684</v>
      </c>
      <c r="B28" t="s">
        <v>255</v>
      </c>
      <c r="C28" t="s">
        <v>256</v>
      </c>
      <c r="D28">
        <v>152300</v>
      </c>
      <c r="E28">
        <v>120</v>
      </c>
      <c r="F28">
        <v>60</v>
      </c>
      <c r="G28">
        <v>75</v>
      </c>
      <c r="H28">
        <v>45</v>
      </c>
      <c r="I28">
        <v>20</v>
      </c>
    </row>
    <row r="29" spans="1:9">
      <c r="A29" s="53">
        <v>45685</v>
      </c>
      <c r="B29" t="s">
        <v>257</v>
      </c>
      <c r="C29" t="s">
        <v>258</v>
      </c>
      <c r="D29">
        <v>212000</v>
      </c>
      <c r="E29">
        <v>140</v>
      </c>
      <c r="F29">
        <v>66</v>
      </c>
      <c r="G29">
        <v>72.900000000000006</v>
      </c>
      <c r="H29">
        <v>50</v>
      </c>
      <c r="I29">
        <v>10</v>
      </c>
    </row>
    <row r="30" spans="1:9">
      <c r="A30" s="53">
        <v>45686</v>
      </c>
      <c r="B30" t="s">
        <v>259</v>
      </c>
      <c r="C30" t="s">
        <v>260</v>
      </c>
      <c r="D30">
        <v>114000</v>
      </c>
      <c r="E30">
        <v>90</v>
      </c>
      <c r="F30">
        <v>45</v>
      </c>
      <c r="G30">
        <v>74</v>
      </c>
      <c r="H30">
        <v>64</v>
      </c>
      <c r="I30">
        <v>55</v>
      </c>
    </row>
    <row r="31" spans="1:9">
      <c r="A31" s="53">
        <v>45687</v>
      </c>
      <c r="B31" t="s">
        <v>261</v>
      </c>
      <c r="C31" t="s">
        <v>262</v>
      </c>
      <c r="D31">
        <v>78900</v>
      </c>
      <c r="E31">
        <v>140</v>
      </c>
      <c r="F31">
        <v>60</v>
      </c>
      <c r="G31">
        <v>182</v>
      </c>
      <c r="H31">
        <v>30</v>
      </c>
      <c r="I31">
        <v>20</v>
      </c>
    </row>
    <row r="32" spans="1:9">
      <c r="A32" s="53">
        <v>45688</v>
      </c>
      <c r="B32" t="s">
        <v>241</v>
      </c>
      <c r="C32" t="s">
        <v>242</v>
      </c>
      <c r="D32">
        <v>50630</v>
      </c>
      <c r="E32">
        <v>6.9</v>
      </c>
      <c r="F32">
        <v>29</v>
      </c>
      <c r="G32">
        <v>1</v>
      </c>
      <c r="H32">
        <v>35</v>
      </c>
      <c r="I32">
        <v>12</v>
      </c>
    </row>
    <row r="33" spans="1:9">
      <c r="A33" s="53">
        <v>45689</v>
      </c>
      <c r="B33" t="s">
        <v>263</v>
      </c>
      <c r="C33" t="s">
        <v>264</v>
      </c>
      <c r="D33">
        <v>12300</v>
      </c>
      <c r="E33">
        <v>15</v>
      </c>
      <c r="F33">
        <v>100</v>
      </c>
      <c r="G33">
        <v>0.2</v>
      </c>
      <c r="H33">
        <v>30</v>
      </c>
      <c r="I33">
        <v>10</v>
      </c>
    </row>
    <row r="34" spans="1:9">
      <c r="A34" s="53">
        <v>45690</v>
      </c>
      <c r="B34" t="s">
        <v>265</v>
      </c>
      <c r="C34" t="s">
        <v>266</v>
      </c>
      <c r="D34">
        <v>4200</v>
      </c>
      <c r="E34">
        <v>35</v>
      </c>
      <c r="F34">
        <v>3.6</v>
      </c>
      <c r="G34">
        <v>2.7</v>
      </c>
      <c r="H34">
        <v>10</v>
      </c>
      <c r="I34">
        <v>5</v>
      </c>
    </row>
    <row r="35" spans="1:9">
      <c r="A35" s="53">
        <v>45691</v>
      </c>
      <c r="B35" t="s">
        <v>267</v>
      </c>
      <c r="C35" t="s">
        <v>268</v>
      </c>
      <c r="D35">
        <v>2850</v>
      </c>
      <c r="E35">
        <v>100</v>
      </c>
      <c r="F35">
        <v>50</v>
      </c>
      <c r="G35">
        <v>0.18</v>
      </c>
      <c r="H35">
        <v>20</v>
      </c>
      <c r="I35">
        <v>10</v>
      </c>
    </row>
    <row r="36" spans="1:9">
      <c r="A36" s="53">
        <v>45692</v>
      </c>
      <c r="B36" t="s">
        <v>269</v>
      </c>
      <c r="C36" t="s">
        <v>270</v>
      </c>
      <c r="D36">
        <v>1020</v>
      </c>
      <c r="E36">
        <v>100</v>
      </c>
      <c r="F36">
        <v>50</v>
      </c>
      <c r="G36">
        <v>0.48</v>
      </c>
      <c r="H36">
        <v>10</v>
      </c>
      <c r="I36">
        <v>8</v>
      </c>
    </row>
    <row r="37" spans="1:9">
      <c r="A37" s="53">
        <v>45693</v>
      </c>
      <c r="B37" t="s">
        <v>271</v>
      </c>
      <c r="C37" t="s">
        <v>272</v>
      </c>
      <c r="D37">
        <v>240</v>
      </c>
      <c r="E37">
        <v>30</v>
      </c>
      <c r="F37">
        <v>10</v>
      </c>
      <c r="G37">
        <v>0.18</v>
      </c>
      <c r="H37">
        <v>24</v>
      </c>
      <c r="I37">
        <v>5</v>
      </c>
    </row>
    <row r="38" spans="1:9">
      <c r="A38" s="53">
        <v>45691</v>
      </c>
      <c r="B38" t="s">
        <v>215</v>
      </c>
      <c r="C38" t="s">
        <v>216</v>
      </c>
      <c r="D38">
        <v>123400</v>
      </c>
      <c r="E38">
        <v>100</v>
      </c>
      <c r="F38">
        <v>40</v>
      </c>
      <c r="G38">
        <v>86</v>
      </c>
      <c r="H38">
        <v>40</v>
      </c>
      <c r="I38">
        <v>30</v>
      </c>
    </row>
    <row r="39" spans="1:9">
      <c r="A39" s="53">
        <v>45692</v>
      </c>
      <c r="B39" t="s">
        <v>217</v>
      </c>
      <c r="C39" t="s">
        <v>218</v>
      </c>
      <c r="D39">
        <v>156700</v>
      </c>
      <c r="E39">
        <v>100</v>
      </c>
      <c r="F39">
        <v>60</v>
      </c>
      <c r="G39">
        <v>86</v>
      </c>
      <c r="H39">
        <v>30</v>
      </c>
      <c r="I39">
        <v>10</v>
      </c>
    </row>
    <row r="40" spans="1:9">
      <c r="A40" s="53">
        <v>45693</v>
      </c>
      <c r="B40" t="s">
        <v>219</v>
      </c>
      <c r="C40" t="s">
        <v>220</v>
      </c>
      <c r="D40">
        <v>46900</v>
      </c>
      <c r="E40">
        <v>90</v>
      </c>
      <c r="F40">
        <v>55</v>
      </c>
      <c r="G40">
        <v>45</v>
      </c>
      <c r="H40">
        <v>60</v>
      </c>
      <c r="I40">
        <v>30</v>
      </c>
    </row>
    <row r="41" spans="1:9">
      <c r="A41" s="53">
        <v>45694</v>
      </c>
      <c r="B41" t="s">
        <v>221</v>
      </c>
      <c r="C41" t="s">
        <v>222</v>
      </c>
      <c r="D41">
        <v>189000</v>
      </c>
      <c r="E41">
        <v>100</v>
      </c>
      <c r="F41">
        <v>80</v>
      </c>
      <c r="G41">
        <v>86</v>
      </c>
      <c r="H41">
        <v>60</v>
      </c>
      <c r="I41">
        <v>30</v>
      </c>
    </row>
    <row r="42" spans="1:9">
      <c r="A42" s="53">
        <v>45695</v>
      </c>
      <c r="B42" t="s">
        <v>223</v>
      </c>
      <c r="C42" t="s">
        <v>224</v>
      </c>
      <c r="D42">
        <v>132000</v>
      </c>
      <c r="E42">
        <v>120</v>
      </c>
      <c r="F42">
        <v>200</v>
      </c>
      <c r="G42">
        <v>40</v>
      </c>
      <c r="H42">
        <v>40</v>
      </c>
      <c r="I42">
        <v>28</v>
      </c>
    </row>
    <row r="43" spans="1:9">
      <c r="A43" s="53">
        <v>45696</v>
      </c>
      <c r="B43" t="s">
        <v>225</v>
      </c>
      <c r="C43" t="s">
        <v>226</v>
      </c>
      <c r="D43">
        <v>145600</v>
      </c>
      <c r="E43">
        <v>60</v>
      </c>
      <c r="F43">
        <v>40</v>
      </c>
      <c r="G43">
        <v>10</v>
      </c>
      <c r="H43">
        <v>30</v>
      </c>
      <c r="I43">
        <v>10</v>
      </c>
    </row>
    <row r="44" spans="1:9">
      <c r="A44" s="53">
        <v>45697</v>
      </c>
      <c r="B44" t="s">
        <v>227</v>
      </c>
      <c r="C44" t="s">
        <v>228</v>
      </c>
      <c r="D44">
        <v>121000</v>
      </c>
      <c r="E44">
        <v>31</v>
      </c>
      <c r="F44">
        <v>149</v>
      </c>
      <c r="G44">
        <v>35</v>
      </c>
      <c r="H44">
        <v>30</v>
      </c>
      <c r="I44">
        <v>17</v>
      </c>
    </row>
    <row r="45" spans="1:9">
      <c r="A45" s="53">
        <v>45698</v>
      </c>
      <c r="B45" t="s">
        <v>229</v>
      </c>
      <c r="C45" t="s">
        <v>230</v>
      </c>
      <c r="D45">
        <v>213000</v>
      </c>
      <c r="E45">
        <v>30</v>
      </c>
      <c r="F45">
        <v>180</v>
      </c>
      <c r="G45">
        <v>50</v>
      </c>
      <c r="H45">
        <v>54</v>
      </c>
      <c r="I45">
        <v>30</v>
      </c>
    </row>
  </sheetData>
  <phoneticPr fontId="3" type="noConversion"/>
  <conditionalFormatting sqref="B4:C45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D7732-5509-4DE5-A546-C2A41919A198}">
  <dimension ref="B1:J25"/>
  <sheetViews>
    <sheetView tabSelected="1" zoomScaleNormal="100" workbookViewId="0">
      <selection activeCell="J16" sqref="J16"/>
    </sheetView>
  </sheetViews>
  <sheetFormatPr defaultColWidth="9" defaultRowHeight="17.399999999999999"/>
  <cols>
    <col min="1" max="1" width="1.59765625" style="84" customWidth="1"/>
    <col min="2" max="2" width="11.59765625" style="84" customWidth="1"/>
    <col min="3" max="3" width="11.8984375" style="85" customWidth="1"/>
    <col min="4" max="4" width="14.09765625" style="84" customWidth="1"/>
    <col min="5" max="5" width="12.5" style="84" customWidth="1"/>
    <col min="6" max="6" width="14" style="84" customWidth="1"/>
    <col min="7" max="7" width="13.59765625" style="84" customWidth="1"/>
    <col min="8" max="8" width="10.19921875" style="84" customWidth="1"/>
    <col min="9" max="9" width="11" style="84" customWidth="1"/>
    <col min="10" max="10" width="10.5" style="84" customWidth="1"/>
    <col min="11" max="16384" width="9" style="84"/>
  </cols>
  <sheetData>
    <row r="1" spans="2:10" ht="24.9" customHeight="1"/>
    <row r="2" spans="2:10" ht="24.9" customHeight="1"/>
    <row r="3" spans="2:10" ht="30.6" customHeight="1" thickBot="1"/>
    <row r="4" spans="2:10" ht="32.1" customHeight="1" thickBot="1">
      <c r="B4" s="86" t="s">
        <v>478</v>
      </c>
      <c r="C4" s="87" t="s">
        <v>479</v>
      </c>
      <c r="D4" s="87" t="s">
        <v>480</v>
      </c>
      <c r="E4" s="87" t="s">
        <v>481</v>
      </c>
      <c r="F4" s="87" t="s">
        <v>482</v>
      </c>
      <c r="G4" s="88"/>
      <c r="H4" s="87" t="s">
        <v>483</v>
      </c>
      <c r="I4" s="88" t="s">
        <v>484</v>
      </c>
      <c r="J4" s="89" t="s">
        <v>485</v>
      </c>
    </row>
    <row r="5" spans="2:10" ht="21.9" customHeight="1">
      <c r="B5" s="90" t="s">
        <v>486</v>
      </c>
      <c r="C5" s="91" t="s">
        <v>487</v>
      </c>
      <c r="D5" s="92">
        <v>45018</v>
      </c>
      <c r="E5" s="91" t="s">
        <v>488</v>
      </c>
      <c r="F5" s="93">
        <v>1800000</v>
      </c>
      <c r="G5" s="93">
        <v>170848</v>
      </c>
      <c r="H5" s="93">
        <v>0.85199999999999998</v>
      </c>
      <c r="I5" s="94"/>
      <c r="J5" s="95"/>
    </row>
    <row r="6" spans="2:10" ht="21.9" customHeight="1">
      <c r="B6" s="96" t="s">
        <v>489</v>
      </c>
      <c r="C6" s="97" t="s">
        <v>490</v>
      </c>
      <c r="D6" s="98">
        <v>44895</v>
      </c>
      <c r="E6" s="97" t="s">
        <v>491</v>
      </c>
      <c r="F6" s="99">
        <v>2400000</v>
      </c>
      <c r="G6" s="99">
        <v>251571</v>
      </c>
      <c r="H6" s="99">
        <v>0.88700000000000001</v>
      </c>
      <c r="I6" s="94"/>
      <c r="J6" s="95"/>
    </row>
    <row r="7" spans="2:10" ht="21.9" customHeight="1">
      <c r="B7" s="96" t="s">
        <v>492</v>
      </c>
      <c r="C7" s="97" t="s">
        <v>493</v>
      </c>
      <c r="D7" s="98">
        <v>44985</v>
      </c>
      <c r="E7" s="97" t="s">
        <v>494</v>
      </c>
      <c r="F7" s="99">
        <v>500000</v>
      </c>
      <c r="G7" s="99">
        <v>73362</v>
      </c>
      <c r="H7" s="99">
        <v>0.78900000000000003</v>
      </c>
      <c r="I7" s="94"/>
      <c r="J7" s="95"/>
    </row>
    <row r="8" spans="2:10" ht="21.9" customHeight="1">
      <c r="B8" s="96" t="s">
        <v>495</v>
      </c>
      <c r="C8" s="97" t="s">
        <v>496</v>
      </c>
      <c r="D8" s="98">
        <v>44999</v>
      </c>
      <c r="E8" s="97" t="s">
        <v>494</v>
      </c>
      <c r="F8" s="99">
        <v>1204000</v>
      </c>
      <c r="G8" s="99">
        <v>89461</v>
      </c>
      <c r="H8" s="99">
        <v>0.82499999999999996</v>
      </c>
      <c r="I8" s="94"/>
      <c r="J8" s="95"/>
    </row>
    <row r="9" spans="2:10" ht="21.9" customHeight="1">
      <c r="B9" s="96" t="s">
        <v>497</v>
      </c>
      <c r="C9" s="97" t="s">
        <v>498</v>
      </c>
      <c r="D9" s="98">
        <v>44964</v>
      </c>
      <c r="E9" s="97" t="s">
        <v>488</v>
      </c>
      <c r="F9" s="99">
        <v>2000000</v>
      </c>
      <c r="G9" s="99">
        <v>629652</v>
      </c>
      <c r="H9" s="99">
        <v>0.85099999999999998</v>
      </c>
      <c r="I9" s="94"/>
      <c r="J9" s="95"/>
    </row>
    <row r="10" spans="2:10" ht="21.9" customHeight="1">
      <c r="B10" s="96" t="s">
        <v>499</v>
      </c>
      <c r="C10" s="97" t="s">
        <v>500</v>
      </c>
      <c r="D10" s="98">
        <v>45266</v>
      </c>
      <c r="E10" s="97" t="s">
        <v>491</v>
      </c>
      <c r="F10" s="99">
        <v>1570000</v>
      </c>
      <c r="G10" s="99">
        <v>116089</v>
      </c>
      <c r="H10" s="99">
        <v>0.9</v>
      </c>
      <c r="I10" s="94"/>
      <c r="J10" s="95"/>
    </row>
    <row r="11" spans="2:10" ht="21.9" customHeight="1">
      <c r="B11" s="96" t="s">
        <v>501</v>
      </c>
      <c r="C11" s="97" t="s">
        <v>502</v>
      </c>
      <c r="D11" s="98">
        <v>45056</v>
      </c>
      <c r="E11" s="97" t="s">
        <v>488</v>
      </c>
      <c r="F11" s="99">
        <v>250000</v>
      </c>
      <c r="G11" s="99">
        <v>164955</v>
      </c>
      <c r="H11" s="99">
        <v>0.77600000000000002</v>
      </c>
      <c r="I11" s="94"/>
      <c r="J11" s="95"/>
    </row>
    <row r="12" spans="2:10" ht="21.9" customHeight="1" thickBot="1">
      <c r="B12" s="100" t="s">
        <v>503</v>
      </c>
      <c r="C12" s="101" t="s">
        <v>504</v>
      </c>
      <c r="D12" s="102">
        <v>44981</v>
      </c>
      <c r="E12" s="101" t="s">
        <v>491</v>
      </c>
      <c r="F12" s="103">
        <v>650000</v>
      </c>
      <c r="G12" s="103">
        <v>153678</v>
      </c>
      <c r="H12" s="103">
        <v>0.81</v>
      </c>
      <c r="I12" s="94"/>
      <c r="J12" s="95"/>
    </row>
    <row r="13" spans="2:10" ht="23.4" customHeight="1">
      <c r="B13" s="104" t="s">
        <v>505</v>
      </c>
      <c r="C13" s="105"/>
      <c r="D13" s="106"/>
      <c r="E13" s="107"/>
      <c r="F13" s="108"/>
      <c r="G13" s="106" t="s">
        <v>506</v>
      </c>
      <c r="H13" s="106"/>
      <c r="I13" s="106"/>
      <c r="J13" s="109"/>
    </row>
    <row r="14" spans="2:10" ht="32.4" customHeight="1" thickBot="1">
      <c r="B14" s="110" t="s">
        <v>507</v>
      </c>
      <c r="C14" s="101"/>
      <c r="D14" s="111"/>
      <c r="E14" s="112"/>
      <c r="F14" s="113"/>
      <c r="G14" s="114" t="s">
        <v>478</v>
      </c>
      <c r="H14" s="114"/>
      <c r="I14" s="115" t="s">
        <v>508</v>
      </c>
      <c r="J14" s="116"/>
    </row>
    <row r="16" spans="2:10">
      <c r="B16" s="117" t="s">
        <v>509</v>
      </c>
    </row>
    <row r="17" spans="3:3">
      <c r="C17" s="85" t="s">
        <v>510</v>
      </c>
    </row>
    <row r="18" spans="3:3">
      <c r="C18" s="85" t="s">
        <v>511</v>
      </c>
    </row>
    <row r="19" spans="3:3">
      <c r="C19" s="85" t="s">
        <v>512</v>
      </c>
    </row>
    <row r="20" spans="3:3">
      <c r="C20" s="85" t="s">
        <v>513</v>
      </c>
    </row>
    <row r="21" spans="3:3">
      <c r="C21" s="85" t="s">
        <v>514</v>
      </c>
    </row>
    <row r="22" spans="3:3">
      <c r="C22" s="85" t="s">
        <v>515</v>
      </c>
    </row>
    <row r="23" spans="3:3">
      <c r="C23" s="85" t="s">
        <v>516</v>
      </c>
    </row>
    <row r="24" spans="3:3">
      <c r="C24" s="85" t="s">
        <v>517</v>
      </c>
    </row>
    <row r="25" spans="3:3">
      <c r="C25" s="85" t="s">
        <v>518</v>
      </c>
    </row>
  </sheetData>
  <mergeCells count="1">
    <mergeCell ref="F13:F14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15EEE-E8C7-4998-87F9-76677CA38621}">
  <sheetPr>
    <tabColor theme="8" tint="0.79998168889431442"/>
  </sheetPr>
  <dimension ref="A1:J13"/>
  <sheetViews>
    <sheetView workbookViewId="0">
      <selection activeCell="L16" sqref="L16"/>
    </sheetView>
  </sheetViews>
  <sheetFormatPr defaultRowHeight="17.399999999999999"/>
  <cols>
    <col min="1" max="1" width="13" bestFit="1" customWidth="1"/>
    <col min="2" max="4" width="8.19921875" customWidth="1"/>
    <col min="5" max="5" width="9.19921875" customWidth="1"/>
    <col min="7" max="7" width="13" bestFit="1" customWidth="1"/>
    <col min="8" max="8" width="5.796875" customWidth="1"/>
    <col min="9" max="9" width="6.296875" customWidth="1"/>
  </cols>
  <sheetData>
    <row r="1" spans="1:10" ht="29.25" customHeight="1">
      <c r="A1" s="76" t="s">
        <v>344</v>
      </c>
      <c r="B1" s="76"/>
      <c r="C1" s="76"/>
      <c r="D1" s="76"/>
      <c r="E1" s="76"/>
      <c r="F1" s="76"/>
      <c r="G1" s="76"/>
    </row>
    <row r="2" spans="1:10" ht="17.25" customHeight="1"/>
    <row r="3" spans="1:10" ht="17.25" customHeight="1">
      <c r="A3" s="56" t="s">
        <v>345</v>
      </c>
      <c r="B3" s="56" t="s">
        <v>346</v>
      </c>
      <c r="C3" s="56" t="s">
        <v>347</v>
      </c>
      <c r="D3" s="56" t="s">
        <v>348</v>
      </c>
      <c r="E3" s="56" t="s">
        <v>349</v>
      </c>
      <c r="F3" s="56" t="s">
        <v>350</v>
      </c>
      <c r="G3" s="56" t="s">
        <v>351</v>
      </c>
      <c r="I3" s="65" t="s">
        <v>385</v>
      </c>
    </row>
    <row r="4" spans="1:10" ht="17.25" customHeight="1">
      <c r="A4" s="57" t="s">
        <v>352</v>
      </c>
      <c r="B4" s="58">
        <v>16800</v>
      </c>
      <c r="C4" s="27">
        <v>1814</v>
      </c>
      <c r="D4" s="27">
        <v>1637</v>
      </c>
      <c r="E4" s="27">
        <v>2006</v>
      </c>
      <c r="F4" s="27">
        <f>C4+D4+E4</f>
        <v>5457</v>
      </c>
      <c r="G4" s="27">
        <f>F4*B4</f>
        <v>91677600</v>
      </c>
      <c r="I4" t="s">
        <v>386</v>
      </c>
    </row>
    <row r="5" spans="1:10" ht="17.25" customHeight="1">
      <c r="A5" s="57" t="s">
        <v>353</v>
      </c>
      <c r="B5" s="58">
        <v>23400</v>
      </c>
      <c r="C5" s="27">
        <v>578</v>
      </c>
      <c r="D5" s="27">
        <v>536</v>
      </c>
      <c r="E5" s="27">
        <v>669</v>
      </c>
      <c r="F5" s="27">
        <f t="shared" ref="F5:F12" si="0">C5+D5+E5</f>
        <v>1783</v>
      </c>
      <c r="G5" s="27">
        <f t="shared" ref="G5:G12" si="1">F5*B5</f>
        <v>41722200</v>
      </c>
    </row>
    <row r="6" spans="1:10" ht="17.25" customHeight="1">
      <c r="A6" s="57" t="s">
        <v>354</v>
      </c>
      <c r="B6" s="58">
        <v>15600</v>
      </c>
      <c r="C6" s="27">
        <v>2633</v>
      </c>
      <c r="D6" s="27">
        <v>1687</v>
      </c>
      <c r="E6" s="27">
        <v>2006</v>
      </c>
      <c r="F6" s="27">
        <f t="shared" si="0"/>
        <v>6326</v>
      </c>
      <c r="G6" s="27">
        <f t="shared" si="1"/>
        <v>98685600</v>
      </c>
      <c r="I6" s="63" t="s">
        <v>9</v>
      </c>
      <c r="J6" t="s">
        <v>387</v>
      </c>
    </row>
    <row r="7" spans="1:10" ht="17.25" customHeight="1">
      <c r="A7" s="57" t="s">
        <v>355</v>
      </c>
      <c r="B7" s="58">
        <v>25600</v>
      </c>
      <c r="C7" s="27">
        <v>3982</v>
      </c>
      <c r="D7" s="27">
        <v>2526</v>
      </c>
      <c r="E7" s="27">
        <v>2990</v>
      </c>
      <c r="F7" s="27">
        <f t="shared" si="0"/>
        <v>9498</v>
      </c>
      <c r="G7" s="27">
        <f t="shared" si="1"/>
        <v>243148800</v>
      </c>
      <c r="I7" s="63" t="s">
        <v>9</v>
      </c>
      <c r="J7" t="s">
        <v>388</v>
      </c>
    </row>
    <row r="8" spans="1:10" ht="17.25" customHeight="1">
      <c r="A8" s="57" t="s">
        <v>356</v>
      </c>
      <c r="B8" s="58">
        <v>8900</v>
      </c>
      <c r="C8" s="27">
        <v>1589</v>
      </c>
      <c r="D8" s="27">
        <v>1383</v>
      </c>
      <c r="E8" s="27">
        <v>1900</v>
      </c>
      <c r="F8" s="27">
        <f t="shared" si="0"/>
        <v>4872</v>
      </c>
      <c r="G8" s="27">
        <f t="shared" si="1"/>
        <v>43360800</v>
      </c>
      <c r="I8" s="63" t="s">
        <v>9</v>
      </c>
      <c r="J8" t="s">
        <v>389</v>
      </c>
    </row>
    <row r="9" spans="1:10" ht="17.25" customHeight="1">
      <c r="A9" s="57" t="s">
        <v>357</v>
      </c>
      <c r="B9" s="58">
        <v>13200</v>
      </c>
      <c r="C9" s="27">
        <v>1436</v>
      </c>
      <c r="D9" s="27">
        <v>1047</v>
      </c>
      <c r="E9" s="27">
        <v>1649</v>
      </c>
      <c r="F9" s="27">
        <f t="shared" si="0"/>
        <v>4132</v>
      </c>
      <c r="G9" s="27">
        <f t="shared" si="1"/>
        <v>54542400</v>
      </c>
      <c r="I9" s="63" t="s">
        <v>9</v>
      </c>
      <c r="J9" t="s">
        <v>439</v>
      </c>
    </row>
    <row r="10" spans="1:10" ht="17.25" customHeight="1">
      <c r="A10" s="57" t="s">
        <v>358</v>
      </c>
      <c r="B10" s="58">
        <v>34500</v>
      </c>
      <c r="C10" s="27">
        <v>864</v>
      </c>
      <c r="D10" s="27">
        <v>1234</v>
      </c>
      <c r="E10" s="27">
        <v>1800</v>
      </c>
      <c r="F10" s="27">
        <f t="shared" si="0"/>
        <v>3898</v>
      </c>
      <c r="G10" s="27">
        <f t="shared" si="1"/>
        <v>134481000</v>
      </c>
      <c r="I10" s="63"/>
    </row>
    <row r="11" spans="1:10" ht="17.25" customHeight="1">
      <c r="A11" s="57" t="s">
        <v>359</v>
      </c>
      <c r="B11" s="58">
        <v>21500</v>
      </c>
      <c r="C11" s="27">
        <v>6518</v>
      </c>
      <c r="D11" s="27">
        <v>6136</v>
      </c>
      <c r="E11" s="27">
        <v>6412</v>
      </c>
      <c r="F11" s="27">
        <f t="shared" si="0"/>
        <v>19066</v>
      </c>
      <c r="G11" s="27">
        <f t="shared" si="1"/>
        <v>409919000</v>
      </c>
      <c r="I11" s="63"/>
    </row>
    <row r="12" spans="1:10">
      <c r="A12" s="57" t="s">
        <v>360</v>
      </c>
      <c r="B12" s="58">
        <v>41300</v>
      </c>
      <c r="C12" s="27">
        <v>2785</v>
      </c>
      <c r="D12" s="27">
        <v>1941</v>
      </c>
      <c r="E12" s="27">
        <v>2158</v>
      </c>
      <c r="F12" s="27">
        <f t="shared" si="0"/>
        <v>6884</v>
      </c>
      <c r="G12" s="27">
        <f t="shared" si="1"/>
        <v>284309200</v>
      </c>
      <c r="I12" s="63"/>
    </row>
    <row r="13" spans="1:10">
      <c r="I13" s="63"/>
    </row>
  </sheetData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44675-893C-4C89-AEAD-32E29941D950}">
  <dimension ref="B2:I34"/>
  <sheetViews>
    <sheetView showGridLines="0" zoomScaleNormal="100" workbookViewId="0">
      <selection activeCell="D11" sqref="D11"/>
    </sheetView>
  </sheetViews>
  <sheetFormatPr defaultRowHeight="17.399999999999999"/>
  <cols>
    <col min="1" max="1" width="3.09765625" customWidth="1"/>
    <col min="2" max="2" width="4.69921875" style="14" customWidth="1"/>
    <col min="3" max="3" width="20.8984375" style="14" customWidth="1"/>
    <col min="4" max="4" width="7.3984375" customWidth="1"/>
    <col min="5" max="5" width="7.8984375" customWidth="1"/>
    <col min="6" max="6" width="9.09765625" bestFit="1" customWidth="1"/>
    <col min="7" max="7" width="9.3984375" bestFit="1" customWidth="1"/>
    <col min="8" max="8" width="10.8984375" bestFit="1" customWidth="1"/>
    <col min="10" max="10" width="4.5" customWidth="1"/>
  </cols>
  <sheetData>
    <row r="2" spans="2:9" ht="21" customHeight="1"/>
    <row r="3" spans="2:9" ht="24.75" customHeight="1"/>
    <row r="4" spans="2:9" ht="24.75" customHeight="1">
      <c r="B4" s="118" t="s">
        <v>519</v>
      </c>
      <c r="C4" s="118"/>
      <c r="D4" s="118"/>
      <c r="E4" s="118"/>
    </row>
    <row r="5" spans="2:9" ht="24.75" customHeight="1">
      <c r="B5" s="118"/>
      <c r="C5" s="118"/>
      <c r="D5" s="118"/>
      <c r="E5" s="118"/>
    </row>
    <row r="6" spans="2:9" ht="24.75" customHeight="1">
      <c r="B6" s="118"/>
      <c r="C6" s="118"/>
      <c r="D6" s="118"/>
      <c r="E6" s="118"/>
    </row>
    <row r="7" spans="2:9" ht="24.75" customHeight="1">
      <c r="B7"/>
      <c r="C7"/>
    </row>
    <row r="8" spans="2:9" ht="24.75" customHeight="1">
      <c r="B8"/>
      <c r="C8"/>
    </row>
    <row r="9" spans="2:9" ht="24.75" customHeight="1">
      <c r="B9"/>
      <c r="C9"/>
    </row>
    <row r="10" spans="2:9" ht="24.75" customHeight="1">
      <c r="B10"/>
      <c r="C10"/>
    </row>
    <row r="11" spans="2:9" ht="24.75" customHeight="1">
      <c r="B11"/>
      <c r="C11"/>
    </row>
    <row r="12" spans="2:9" ht="24.75" customHeight="1"/>
    <row r="13" spans="2:9" ht="24.75" customHeight="1">
      <c r="B13" s="119" t="s">
        <v>520</v>
      </c>
      <c r="C13" s="119" t="s">
        <v>345</v>
      </c>
      <c r="D13" s="119" t="s">
        <v>521</v>
      </c>
      <c r="E13" s="119" t="s">
        <v>522</v>
      </c>
      <c r="F13" s="119" t="s">
        <v>31</v>
      </c>
      <c r="G13" s="119" t="s">
        <v>346</v>
      </c>
      <c r="H13" s="119" t="s">
        <v>523</v>
      </c>
      <c r="I13" s="119" t="s">
        <v>524</v>
      </c>
    </row>
    <row r="14" spans="2:9" ht="24.75" customHeight="1">
      <c r="B14" s="119">
        <v>1</v>
      </c>
      <c r="C14" s="24" t="s">
        <v>525</v>
      </c>
      <c r="D14" s="25"/>
      <c r="E14" s="24" t="s">
        <v>526</v>
      </c>
      <c r="F14" s="72">
        <v>5</v>
      </c>
      <c r="G14" s="27">
        <v>100000</v>
      </c>
      <c r="H14" s="120">
        <f>F14*G14</f>
        <v>500000</v>
      </c>
      <c r="I14" s="25"/>
    </row>
    <row r="15" spans="2:9" ht="24.75" customHeight="1">
      <c r="B15" s="119">
        <v>2</v>
      </c>
      <c r="C15" s="24" t="s">
        <v>527</v>
      </c>
      <c r="D15" s="25"/>
      <c r="E15" s="24" t="s">
        <v>528</v>
      </c>
      <c r="F15" s="72">
        <v>3</v>
      </c>
      <c r="G15" s="27">
        <v>80000</v>
      </c>
      <c r="H15" s="120">
        <f>F15*G15</f>
        <v>240000</v>
      </c>
      <c r="I15" s="25"/>
    </row>
    <row r="16" spans="2:9" ht="24.75" customHeight="1">
      <c r="B16" s="119">
        <v>3</v>
      </c>
      <c r="C16" s="24" t="s">
        <v>529</v>
      </c>
      <c r="D16" s="25"/>
      <c r="E16" s="24" t="s">
        <v>528</v>
      </c>
      <c r="F16" s="72">
        <v>2</v>
      </c>
      <c r="G16" s="27">
        <v>50000</v>
      </c>
      <c r="H16" s="120">
        <f>F16*G16</f>
        <v>100000</v>
      </c>
      <c r="I16" s="25"/>
    </row>
    <row r="17" spans="2:9" ht="24.75" customHeight="1">
      <c r="B17" s="119">
        <v>4</v>
      </c>
      <c r="C17" s="24" t="s">
        <v>530</v>
      </c>
      <c r="D17" s="25"/>
      <c r="E17" s="24" t="s">
        <v>528</v>
      </c>
      <c r="F17" s="72">
        <v>5</v>
      </c>
      <c r="G17" s="27">
        <v>250000</v>
      </c>
      <c r="H17" s="120">
        <f>F17*G17</f>
        <v>1250000</v>
      </c>
      <c r="I17" s="25"/>
    </row>
    <row r="18" spans="2:9" ht="24.75" customHeight="1">
      <c r="B18" s="119">
        <v>5</v>
      </c>
      <c r="C18" s="24" t="s">
        <v>531</v>
      </c>
      <c r="D18" s="25"/>
      <c r="E18" s="24" t="s">
        <v>532</v>
      </c>
      <c r="F18" s="72">
        <v>2</v>
      </c>
      <c r="G18" s="27">
        <v>50000</v>
      </c>
      <c r="H18" s="120">
        <f>F18*G18</f>
        <v>100000</v>
      </c>
      <c r="I18" s="25"/>
    </row>
    <row r="19" spans="2:9" ht="24.75" customHeight="1">
      <c r="B19" s="119">
        <v>6</v>
      </c>
      <c r="C19" s="24"/>
      <c r="D19" s="25"/>
      <c r="E19" s="25"/>
      <c r="F19" s="25"/>
      <c r="G19" s="25"/>
      <c r="H19" s="121"/>
      <c r="I19" s="25"/>
    </row>
    <row r="20" spans="2:9" ht="24.75" customHeight="1">
      <c r="B20" s="119">
        <v>7</v>
      </c>
      <c r="C20" s="24"/>
      <c r="D20" s="25"/>
      <c r="E20" s="25"/>
      <c r="F20" s="25"/>
      <c r="G20" s="25"/>
      <c r="H20" s="121"/>
      <c r="I20" s="25"/>
    </row>
    <row r="21" spans="2:9" ht="24.75" customHeight="1">
      <c r="B21" s="119">
        <v>8</v>
      </c>
      <c r="C21" s="24"/>
      <c r="D21" s="25"/>
      <c r="E21" s="25"/>
      <c r="F21" s="25"/>
      <c r="G21" s="25"/>
      <c r="H21" s="121"/>
      <c r="I21" s="25"/>
    </row>
    <row r="22" spans="2:9" ht="24.75" customHeight="1">
      <c r="B22" s="119">
        <v>9</v>
      </c>
      <c r="C22" s="24"/>
      <c r="D22" s="25"/>
      <c r="E22" s="25"/>
      <c r="F22" s="25"/>
      <c r="G22" s="25"/>
      <c r="H22" s="121"/>
      <c r="I22" s="25"/>
    </row>
    <row r="23" spans="2:9" ht="24.75" customHeight="1">
      <c r="B23" s="119">
        <v>10</v>
      </c>
      <c r="C23" s="24"/>
      <c r="D23" s="25"/>
      <c r="E23" s="25"/>
      <c r="F23" s="25"/>
      <c r="G23" s="25"/>
      <c r="H23" s="121"/>
      <c r="I23" s="25"/>
    </row>
    <row r="24" spans="2:9" ht="24.75" customHeight="1">
      <c r="B24" s="119">
        <v>11</v>
      </c>
      <c r="C24" s="24"/>
      <c r="D24" s="25"/>
      <c r="E24" s="25"/>
      <c r="F24" s="25"/>
      <c r="G24" s="25"/>
      <c r="H24" s="121"/>
      <c r="I24" s="25"/>
    </row>
    <row r="25" spans="2:9" ht="24.75" customHeight="1">
      <c r="B25" s="119">
        <v>12</v>
      </c>
      <c r="C25" s="24"/>
      <c r="D25" s="25"/>
      <c r="E25" s="25"/>
      <c r="F25" s="25"/>
      <c r="G25" s="25"/>
      <c r="H25" s="121"/>
      <c r="I25" s="25"/>
    </row>
    <row r="26" spans="2:9" ht="24.75" customHeight="1">
      <c r="B26" s="119">
        <v>13</v>
      </c>
      <c r="C26" s="24"/>
      <c r="D26" s="25"/>
      <c r="E26" s="25"/>
      <c r="F26" s="25"/>
      <c r="G26" s="25"/>
      <c r="H26" s="121"/>
      <c r="I26" s="25"/>
    </row>
    <row r="27" spans="2:9" ht="24.75" customHeight="1">
      <c r="B27" s="122" t="s">
        <v>533</v>
      </c>
      <c r="C27" s="122"/>
      <c r="D27" s="122"/>
      <c r="E27" s="122"/>
      <c r="F27" s="123">
        <f>SUM(F14:F26)</f>
        <v>17</v>
      </c>
      <c r="G27" s="123">
        <f>SUM(G14:G26)</f>
        <v>530000</v>
      </c>
      <c r="H27" s="123">
        <f>SUM(H14:H26)</f>
        <v>2190000</v>
      </c>
      <c r="I27" s="121"/>
    </row>
    <row r="28" spans="2:9" ht="24.75" customHeight="1">
      <c r="B28" s="124" t="s">
        <v>534</v>
      </c>
      <c r="C28" s="125"/>
      <c r="D28" s="125"/>
      <c r="E28" s="125"/>
      <c r="F28" s="125"/>
      <c r="G28" s="125"/>
      <c r="H28" s="125"/>
      <c r="I28" s="125"/>
    </row>
    <row r="29" spans="2:9" ht="24.75" customHeight="1">
      <c r="B29" s="124"/>
      <c r="C29" s="125"/>
      <c r="D29" s="125"/>
      <c r="E29" s="125"/>
      <c r="F29" s="125"/>
      <c r="G29" s="125"/>
      <c r="H29" s="125"/>
      <c r="I29" s="125"/>
    </row>
    <row r="30" spans="2:9" ht="24.75" customHeight="1">
      <c r="B30" s="124"/>
      <c r="C30" s="125"/>
      <c r="D30" s="125"/>
      <c r="E30" s="125"/>
      <c r="F30" s="125"/>
      <c r="G30" s="125"/>
      <c r="H30" s="125"/>
      <c r="I30" s="125"/>
    </row>
    <row r="31" spans="2:9" ht="24.75" customHeight="1">
      <c r="B31" s="124"/>
      <c r="C31" s="125"/>
      <c r="D31" s="125"/>
      <c r="E31" s="125"/>
      <c r="F31" s="125"/>
      <c r="G31" s="125"/>
      <c r="H31" s="125"/>
      <c r="I31" s="125"/>
    </row>
    <row r="32" spans="2:9" ht="21.75" customHeight="1"/>
    <row r="33" ht="21.75" customHeight="1"/>
    <row r="34" ht="21.75" customHeight="1"/>
  </sheetData>
  <mergeCells count="4">
    <mergeCell ref="B4:E6"/>
    <mergeCell ref="B27:E27"/>
    <mergeCell ref="B28:B31"/>
    <mergeCell ref="C28:I3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92AF6-8A2A-4B80-A976-8AE658A3E1A4}">
  <dimension ref="B2:M8"/>
  <sheetViews>
    <sheetView workbookViewId="0">
      <selection activeCell="D11" sqref="D11"/>
    </sheetView>
  </sheetViews>
  <sheetFormatPr defaultRowHeight="17.399999999999999"/>
  <cols>
    <col min="1" max="1" width="3" customWidth="1"/>
    <col min="2" max="2" width="14.5" customWidth="1"/>
    <col min="3" max="3" width="15.5" customWidth="1"/>
    <col min="4" max="4" width="13" customWidth="1"/>
    <col min="5" max="5" width="16.69921875" customWidth="1"/>
    <col min="6" max="6" width="13.19921875" customWidth="1"/>
    <col min="7" max="7" width="15.19921875" customWidth="1"/>
    <col min="8" max="8" width="1.09765625" customWidth="1"/>
    <col min="9" max="9" width="2.59765625" customWidth="1"/>
  </cols>
  <sheetData>
    <row r="2" spans="2:13" ht="27" customHeight="1">
      <c r="B2" s="119" t="s">
        <v>535</v>
      </c>
      <c r="C2" s="24" t="s">
        <v>536</v>
      </c>
      <c r="D2" s="126" t="s">
        <v>537</v>
      </c>
      <c r="E2" s="24" t="s">
        <v>538</v>
      </c>
      <c r="F2" s="119" t="s">
        <v>539</v>
      </c>
      <c r="G2" s="24" t="s">
        <v>540</v>
      </c>
    </row>
    <row r="3" spans="2:13" ht="27" customHeight="1">
      <c r="B3" s="119" t="s">
        <v>541</v>
      </c>
      <c r="C3" s="24" t="s">
        <v>542</v>
      </c>
      <c r="D3" s="127"/>
      <c r="E3" s="24" t="s">
        <v>543</v>
      </c>
      <c r="F3" s="119" t="s">
        <v>544</v>
      </c>
      <c r="G3" s="26">
        <v>40456</v>
      </c>
    </row>
    <row r="4" spans="2:13" ht="27" customHeight="1">
      <c r="B4" s="119" t="s">
        <v>545</v>
      </c>
      <c r="C4" s="24" t="s">
        <v>546</v>
      </c>
      <c r="D4" s="119" t="s">
        <v>547</v>
      </c>
      <c r="E4" s="26">
        <v>40483</v>
      </c>
      <c r="F4" s="119" t="s">
        <v>548</v>
      </c>
      <c r="G4" s="24"/>
    </row>
    <row r="5" spans="2:13" ht="27" customHeight="1">
      <c r="B5" s="119" t="s">
        <v>549</v>
      </c>
      <c r="C5" s="128" t="s">
        <v>550</v>
      </c>
      <c r="D5" s="129"/>
      <c r="E5" s="119" t="s">
        <v>551</v>
      </c>
      <c r="F5" s="128" t="s">
        <v>552</v>
      </c>
      <c r="G5" s="129"/>
    </row>
    <row r="7" spans="2:13">
      <c r="J7" s="24" t="s">
        <v>553</v>
      </c>
      <c r="K7" s="24" t="s">
        <v>554</v>
      </c>
      <c r="L7" s="24" t="s">
        <v>555</v>
      </c>
      <c r="M7" s="24" t="s">
        <v>556</v>
      </c>
    </row>
    <row r="8" spans="2:13" ht="54.75" customHeight="1">
      <c r="J8" s="25"/>
      <c r="K8" s="25"/>
      <c r="L8" s="25"/>
      <c r="M8" s="25"/>
    </row>
  </sheetData>
  <mergeCells count="3">
    <mergeCell ref="D2:D3"/>
    <mergeCell ref="C5:D5"/>
    <mergeCell ref="F5:G5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78E65-8C04-43D2-B0EB-B22BC5FF5F7A}">
  <sheetPr>
    <tabColor theme="8" tint="0.79998168889431442"/>
  </sheetPr>
  <dimension ref="A1:G21"/>
  <sheetViews>
    <sheetView workbookViewId="0">
      <selection activeCell="L16" sqref="L16"/>
    </sheetView>
  </sheetViews>
  <sheetFormatPr defaultRowHeight="17.399999999999999"/>
  <cols>
    <col min="1" max="1" width="13" bestFit="1" customWidth="1"/>
    <col min="2" max="4" width="8.19921875" customWidth="1"/>
    <col min="5" max="5" width="9.19921875" customWidth="1"/>
    <col min="7" max="7" width="13" bestFit="1" customWidth="1"/>
  </cols>
  <sheetData>
    <row r="1" spans="1:7" ht="29.25" customHeight="1">
      <c r="A1" s="76" t="s">
        <v>361</v>
      </c>
      <c r="B1" s="76"/>
      <c r="C1" s="76"/>
      <c r="D1" s="76"/>
      <c r="E1" s="76"/>
      <c r="F1" s="76"/>
      <c r="G1" s="76"/>
    </row>
    <row r="2" spans="1:7" ht="17.25" customHeight="1"/>
    <row r="3" spans="1:7" ht="17.25" customHeight="1">
      <c r="A3" s="56" t="s">
        <v>345</v>
      </c>
      <c r="B3" s="56" t="s">
        <v>346</v>
      </c>
      <c r="C3" s="56" t="s">
        <v>362</v>
      </c>
      <c r="D3" s="56" t="s">
        <v>363</v>
      </c>
      <c r="E3" s="56" t="s">
        <v>364</v>
      </c>
      <c r="F3" s="56" t="s">
        <v>350</v>
      </c>
      <c r="G3" s="56" t="s">
        <v>351</v>
      </c>
    </row>
    <row r="4" spans="1:7" ht="17.25" customHeight="1">
      <c r="A4" s="57" t="s">
        <v>352</v>
      </c>
      <c r="B4" s="58">
        <v>16800</v>
      </c>
      <c r="C4" s="27">
        <v>1514</v>
      </c>
      <c r="D4" s="27">
        <v>1337</v>
      </c>
      <c r="E4" s="27">
        <v>2101</v>
      </c>
      <c r="F4" s="27">
        <f>C4+D4+E4</f>
        <v>4952</v>
      </c>
      <c r="G4" s="27">
        <f>B4*F4</f>
        <v>83193600</v>
      </c>
    </row>
    <row r="5" spans="1:7" ht="17.25" customHeight="1">
      <c r="A5" s="57" t="s">
        <v>353</v>
      </c>
      <c r="B5" s="58">
        <v>23400</v>
      </c>
      <c r="C5" s="27">
        <v>555</v>
      </c>
      <c r="D5" s="27">
        <v>456</v>
      </c>
      <c r="E5" s="27">
        <v>660</v>
      </c>
      <c r="F5" s="27">
        <f t="shared" ref="F5:F12" si="0">C5+D5+E5</f>
        <v>1671</v>
      </c>
      <c r="G5" s="27">
        <f t="shared" ref="G5:G12" si="1">B5*F5</f>
        <v>39101400</v>
      </c>
    </row>
    <row r="6" spans="1:7" ht="17.25" customHeight="1">
      <c r="A6" s="57" t="s">
        <v>354</v>
      </c>
      <c r="B6" s="58">
        <v>15600</v>
      </c>
      <c r="C6" s="27">
        <v>800</v>
      </c>
      <c r="D6" s="27">
        <v>1250</v>
      </c>
      <c r="E6" s="27">
        <v>1800</v>
      </c>
      <c r="F6" s="27">
        <f t="shared" si="0"/>
        <v>3850</v>
      </c>
      <c r="G6" s="27">
        <f t="shared" si="1"/>
        <v>60060000</v>
      </c>
    </row>
    <row r="7" spans="1:7" ht="17.25" customHeight="1">
      <c r="A7" s="57" t="s">
        <v>355</v>
      </c>
      <c r="B7" s="58">
        <v>25600</v>
      </c>
      <c r="C7" s="27">
        <v>3450</v>
      </c>
      <c r="D7" s="27">
        <v>2220</v>
      </c>
      <c r="E7" s="27">
        <v>2560</v>
      </c>
      <c r="F7" s="27">
        <f t="shared" si="0"/>
        <v>8230</v>
      </c>
      <c r="G7" s="27">
        <f t="shared" si="1"/>
        <v>210688000</v>
      </c>
    </row>
    <row r="8" spans="1:7" ht="17.25" customHeight="1">
      <c r="A8" s="57" t="s">
        <v>356</v>
      </c>
      <c r="B8" s="58">
        <v>8900</v>
      </c>
      <c r="C8" s="27">
        <v>1546</v>
      </c>
      <c r="D8" s="27">
        <v>1230</v>
      </c>
      <c r="E8" s="27">
        <v>1670</v>
      </c>
      <c r="F8" s="27">
        <f t="shared" si="0"/>
        <v>4446</v>
      </c>
      <c r="G8" s="27">
        <f t="shared" si="1"/>
        <v>39569400</v>
      </c>
    </row>
    <row r="9" spans="1:7" ht="17.25" customHeight="1">
      <c r="A9" s="57" t="s">
        <v>357</v>
      </c>
      <c r="B9" s="58">
        <v>13200</v>
      </c>
      <c r="C9" s="27">
        <v>1320</v>
      </c>
      <c r="D9" s="27">
        <v>1560</v>
      </c>
      <c r="E9" s="27">
        <v>1320</v>
      </c>
      <c r="F9" s="27">
        <f t="shared" si="0"/>
        <v>4200</v>
      </c>
      <c r="G9" s="27">
        <f t="shared" si="1"/>
        <v>55440000</v>
      </c>
    </row>
    <row r="10" spans="1:7" ht="17.25" customHeight="1">
      <c r="A10" s="57" t="s">
        <v>358</v>
      </c>
      <c r="B10" s="58">
        <v>34500</v>
      </c>
      <c r="C10" s="27">
        <v>1600</v>
      </c>
      <c r="D10" s="27">
        <v>1800</v>
      </c>
      <c r="E10" s="27">
        <v>2200</v>
      </c>
      <c r="F10" s="27">
        <f t="shared" si="0"/>
        <v>5600</v>
      </c>
      <c r="G10" s="27">
        <f t="shared" si="1"/>
        <v>193200000</v>
      </c>
    </row>
    <row r="11" spans="1:7" ht="17.25" customHeight="1">
      <c r="A11" s="57" t="s">
        <v>359</v>
      </c>
      <c r="B11" s="58">
        <v>21500</v>
      </c>
      <c r="C11" s="27">
        <v>900</v>
      </c>
      <c r="D11" s="27">
        <v>600</v>
      </c>
      <c r="E11" s="27">
        <v>1200</v>
      </c>
      <c r="F11" s="27">
        <f t="shared" si="0"/>
        <v>2700</v>
      </c>
      <c r="G11" s="27">
        <f t="shared" si="1"/>
        <v>58050000</v>
      </c>
    </row>
    <row r="12" spans="1:7">
      <c r="A12" s="57" t="s">
        <v>360</v>
      </c>
      <c r="B12" s="58">
        <v>41300</v>
      </c>
      <c r="C12" s="27">
        <v>2800</v>
      </c>
      <c r="D12" s="27">
        <v>1890</v>
      </c>
      <c r="E12" s="27">
        <v>2100</v>
      </c>
      <c r="F12" s="27">
        <f t="shared" si="0"/>
        <v>6790</v>
      </c>
      <c r="G12" s="27">
        <f t="shared" si="1"/>
        <v>280427000</v>
      </c>
    </row>
    <row r="21" spans="4:4">
      <c r="D21" s="59"/>
    </row>
  </sheetData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B842-02E5-4C44-AA8F-BACC4FAF127B}">
  <sheetPr>
    <tabColor theme="8" tint="0.79998168889431442"/>
  </sheetPr>
  <dimension ref="A1:I19"/>
  <sheetViews>
    <sheetView workbookViewId="0">
      <selection activeCell="L16" sqref="L16"/>
    </sheetView>
  </sheetViews>
  <sheetFormatPr defaultRowHeight="17.399999999999999"/>
  <cols>
    <col min="1" max="1" width="11" customWidth="1"/>
    <col min="2" max="3" width="10.69921875" customWidth="1"/>
    <col min="4" max="4" width="11.69921875" customWidth="1"/>
    <col min="5" max="5" width="14.5" customWidth="1"/>
    <col min="7" max="7" width="5.69921875" customWidth="1"/>
  </cols>
  <sheetData>
    <row r="1" spans="1:9" ht="30.75" customHeight="1">
      <c r="A1" s="76" t="s">
        <v>365</v>
      </c>
      <c r="B1" s="76"/>
      <c r="C1" s="76"/>
      <c r="D1" s="76"/>
      <c r="E1" s="76"/>
      <c r="F1" s="60"/>
    </row>
    <row r="2" spans="1:9" ht="9.75" customHeight="1"/>
    <row r="3" spans="1:9">
      <c r="A3" s="77" t="s">
        <v>345</v>
      </c>
      <c r="B3" s="79" t="s">
        <v>366</v>
      </c>
      <c r="C3" s="80"/>
      <c r="D3" s="77" t="s">
        <v>367</v>
      </c>
      <c r="E3" s="77" t="s">
        <v>368</v>
      </c>
      <c r="G3" s="61" t="s">
        <v>369</v>
      </c>
    </row>
    <row r="4" spans="1:9">
      <c r="A4" s="78"/>
      <c r="B4" s="62" t="s">
        <v>370</v>
      </c>
      <c r="C4" s="62" t="s">
        <v>371</v>
      </c>
      <c r="D4" s="78"/>
      <c r="E4" s="78"/>
      <c r="G4" s="63" t="s">
        <v>9</v>
      </c>
      <c r="H4" s="61" t="s">
        <v>372</v>
      </c>
    </row>
    <row r="5" spans="1:9">
      <c r="A5" s="57" t="s">
        <v>352</v>
      </c>
      <c r="B5" s="27"/>
      <c r="C5" s="27"/>
      <c r="D5" s="27">
        <f>B5+C5</f>
        <v>0</v>
      </c>
      <c r="E5" s="27"/>
      <c r="G5" s="63" t="s">
        <v>9</v>
      </c>
      <c r="H5" t="s">
        <v>390</v>
      </c>
    </row>
    <row r="6" spans="1:9">
      <c r="A6" s="57" t="s">
        <v>353</v>
      </c>
      <c r="B6" s="27"/>
      <c r="C6" s="27"/>
      <c r="D6" s="27">
        <f t="shared" ref="D6:D13" si="0">B6+C6</f>
        <v>0</v>
      </c>
      <c r="E6" s="27"/>
      <c r="G6" s="63"/>
      <c r="H6" s="34" t="s">
        <v>394</v>
      </c>
    </row>
    <row r="7" spans="1:9">
      <c r="A7" s="57" t="s">
        <v>354</v>
      </c>
      <c r="B7" s="27"/>
      <c r="C7" s="27"/>
      <c r="D7" s="27">
        <f t="shared" si="0"/>
        <v>0</v>
      </c>
      <c r="E7" s="27"/>
      <c r="G7" s="63" t="s">
        <v>9</v>
      </c>
      <c r="H7" t="s">
        <v>391</v>
      </c>
    </row>
    <row r="8" spans="1:9">
      <c r="A8" s="57" t="s">
        <v>355</v>
      </c>
      <c r="B8" s="27"/>
      <c r="C8" s="27"/>
      <c r="D8" s="27">
        <f t="shared" si="0"/>
        <v>0</v>
      </c>
      <c r="E8" s="27"/>
      <c r="H8" s="34" t="s">
        <v>392</v>
      </c>
    </row>
    <row r="9" spans="1:9">
      <c r="A9" s="57" t="s">
        <v>356</v>
      </c>
      <c r="B9" s="27"/>
      <c r="C9" s="27"/>
      <c r="D9" s="27">
        <f t="shared" si="0"/>
        <v>0</v>
      </c>
      <c r="E9" s="27"/>
      <c r="H9" s="34" t="s">
        <v>393</v>
      </c>
    </row>
    <row r="10" spans="1:9">
      <c r="A10" s="57" t="s">
        <v>357</v>
      </c>
      <c r="B10" s="27"/>
      <c r="C10" s="27"/>
      <c r="D10" s="27">
        <f t="shared" si="0"/>
        <v>0</v>
      </c>
      <c r="E10" s="27"/>
      <c r="H10" t="s">
        <v>395</v>
      </c>
    </row>
    <row r="11" spans="1:9">
      <c r="A11" s="57" t="s">
        <v>358</v>
      </c>
      <c r="B11" s="27"/>
      <c r="C11" s="27"/>
      <c r="D11" s="27">
        <f t="shared" si="0"/>
        <v>0</v>
      </c>
      <c r="E11" s="27"/>
    </row>
    <row r="12" spans="1:9">
      <c r="A12" s="57" t="s">
        <v>359</v>
      </c>
      <c r="B12" s="27"/>
      <c r="C12" s="27"/>
      <c r="D12" s="27">
        <f t="shared" si="0"/>
        <v>0</v>
      </c>
      <c r="E12" s="27"/>
      <c r="G12" t="s">
        <v>373</v>
      </c>
    </row>
    <row r="13" spans="1:9">
      <c r="A13" s="57" t="s">
        <v>360</v>
      </c>
      <c r="B13" s="27"/>
      <c r="C13" s="27"/>
      <c r="D13" s="27">
        <f t="shared" si="0"/>
        <v>0</v>
      </c>
      <c r="E13" s="27"/>
      <c r="G13" s="63" t="s">
        <v>9</v>
      </c>
      <c r="H13" t="s">
        <v>374</v>
      </c>
    </row>
    <row r="14" spans="1:9">
      <c r="H14" t="s">
        <v>375</v>
      </c>
    </row>
    <row r="15" spans="1:9">
      <c r="D15" s="64" t="s">
        <v>204</v>
      </c>
      <c r="E15" s="25"/>
      <c r="H15" t="s">
        <v>204</v>
      </c>
      <c r="I15" s="34" t="s">
        <v>376</v>
      </c>
    </row>
    <row r="16" spans="1:9">
      <c r="D16" s="64" t="s">
        <v>377</v>
      </c>
      <c r="E16" s="25"/>
      <c r="H16" t="s">
        <v>377</v>
      </c>
      <c r="I16" s="34" t="s">
        <v>378</v>
      </c>
    </row>
    <row r="17" spans="4:9">
      <c r="D17" s="64" t="s">
        <v>379</v>
      </c>
      <c r="E17" s="25"/>
      <c r="H17" t="s">
        <v>379</v>
      </c>
      <c r="I17" s="34" t="s">
        <v>380</v>
      </c>
    </row>
    <row r="18" spans="4:9">
      <c r="D18" s="64" t="s">
        <v>381</v>
      </c>
      <c r="E18" s="25"/>
      <c r="H18" t="s">
        <v>381</v>
      </c>
      <c r="I18" s="34" t="s">
        <v>382</v>
      </c>
    </row>
    <row r="19" spans="4:9">
      <c r="D19" s="64" t="s">
        <v>383</v>
      </c>
      <c r="E19" s="25"/>
      <c r="H19" t="s">
        <v>383</v>
      </c>
      <c r="I19" s="34" t="s">
        <v>384</v>
      </c>
    </row>
  </sheetData>
  <mergeCells count="5">
    <mergeCell ref="A1:E1"/>
    <mergeCell ref="A3:A4"/>
    <mergeCell ref="B3:C3"/>
    <mergeCell ref="D3:D4"/>
    <mergeCell ref="E3:E4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97AF7-4AA7-48F6-9ED2-A38134775BC7}">
  <sheetPr>
    <tabColor theme="9" tint="0.79998168889431442"/>
  </sheetPr>
  <dimension ref="A1:G20"/>
  <sheetViews>
    <sheetView workbookViewId="0">
      <selection activeCell="A5" sqref="A5"/>
    </sheetView>
  </sheetViews>
  <sheetFormatPr defaultRowHeight="17.399999999999999"/>
  <cols>
    <col min="1" max="1" width="10.3984375" customWidth="1"/>
    <col min="2" max="6" width="8.19921875" customWidth="1"/>
    <col min="7" max="7" width="9.5" customWidth="1"/>
  </cols>
  <sheetData>
    <row r="1" spans="1:7" ht="29.25" customHeight="1">
      <c r="A1" s="76" t="s">
        <v>396</v>
      </c>
      <c r="B1" s="76"/>
      <c r="C1" s="76"/>
      <c r="D1" s="76"/>
      <c r="E1" s="76"/>
      <c r="F1" s="76"/>
      <c r="G1" s="76"/>
    </row>
    <row r="2" spans="1:7" ht="17.25" customHeight="1">
      <c r="G2" s="66" t="s">
        <v>397</v>
      </c>
    </row>
    <row r="3" spans="1:7" ht="10.8" customHeight="1">
      <c r="G3" s="66"/>
    </row>
    <row r="4" spans="1:7" ht="17.25" customHeight="1">
      <c r="A4" s="67" t="s">
        <v>398</v>
      </c>
      <c r="B4" s="67" t="s">
        <v>399</v>
      </c>
      <c r="C4" s="68" t="s">
        <v>400</v>
      </c>
      <c r="D4" s="68" t="s">
        <v>401</v>
      </c>
      <c r="E4" s="68" t="s">
        <v>402</v>
      </c>
      <c r="F4" s="68" t="s">
        <v>403</v>
      </c>
      <c r="G4" s="69" t="s">
        <v>404</v>
      </c>
    </row>
    <row r="5" spans="1:7" ht="17.25" customHeight="1">
      <c r="A5" s="57" t="s">
        <v>408</v>
      </c>
      <c r="B5" s="58">
        <v>1</v>
      </c>
      <c r="C5" s="27">
        <v>12</v>
      </c>
      <c r="D5" s="27">
        <v>20</v>
      </c>
      <c r="E5" s="27">
        <v>10</v>
      </c>
      <c r="F5" s="27">
        <v>9</v>
      </c>
      <c r="G5" s="25">
        <f t="shared" ref="G5:G17" si="0">SUM(B5:F5)</f>
        <v>52</v>
      </c>
    </row>
    <row r="6" spans="1:7" ht="17.25" customHeight="1">
      <c r="A6" s="57" t="s">
        <v>407</v>
      </c>
      <c r="B6" s="58">
        <v>3</v>
      </c>
      <c r="C6" s="27">
        <v>5</v>
      </c>
      <c r="D6" s="27">
        <v>5</v>
      </c>
      <c r="E6" s="27">
        <v>9</v>
      </c>
      <c r="F6" s="27">
        <v>6</v>
      </c>
      <c r="G6" s="25">
        <f t="shared" si="0"/>
        <v>28</v>
      </c>
    </row>
    <row r="7" spans="1:7" ht="17.25" customHeight="1">
      <c r="A7" s="57" t="s">
        <v>410</v>
      </c>
      <c r="B7" s="58">
        <v>4</v>
      </c>
      <c r="C7" s="27">
        <v>10</v>
      </c>
      <c r="D7" s="27">
        <v>20</v>
      </c>
      <c r="E7" s="27">
        <v>20</v>
      </c>
      <c r="F7" s="27">
        <v>20</v>
      </c>
      <c r="G7" s="25">
        <f t="shared" si="0"/>
        <v>74</v>
      </c>
    </row>
    <row r="8" spans="1:7" ht="17.25" customHeight="1">
      <c r="A8" s="57" t="s">
        <v>405</v>
      </c>
      <c r="B8" s="58">
        <v>10</v>
      </c>
      <c r="C8" s="27">
        <v>10</v>
      </c>
      <c r="D8" s="27">
        <v>5</v>
      </c>
      <c r="E8" s="27">
        <v>6</v>
      </c>
      <c r="F8" s="27">
        <v>6</v>
      </c>
      <c r="G8" s="25">
        <f t="shared" si="0"/>
        <v>37</v>
      </c>
    </row>
    <row r="9" spans="1:7" ht="17.25" customHeight="1">
      <c r="A9" s="57" t="s">
        <v>411</v>
      </c>
      <c r="B9" s="58">
        <v>4</v>
      </c>
      <c r="C9" s="27">
        <v>0</v>
      </c>
      <c r="D9" s="27">
        <v>30</v>
      </c>
      <c r="E9" s="27">
        <v>15</v>
      </c>
      <c r="F9" s="27">
        <v>8</v>
      </c>
      <c r="G9" s="25">
        <f t="shared" si="0"/>
        <v>57</v>
      </c>
    </row>
    <row r="10" spans="1:7" ht="17.25" customHeight="1">
      <c r="A10" s="57" t="s">
        <v>417</v>
      </c>
      <c r="B10" s="58">
        <v>5</v>
      </c>
      <c r="C10" s="27">
        <v>5</v>
      </c>
      <c r="D10" s="27">
        <v>10</v>
      </c>
      <c r="E10" s="27">
        <v>10</v>
      </c>
      <c r="F10" s="27">
        <v>10</v>
      </c>
      <c r="G10" s="25">
        <f t="shared" si="0"/>
        <v>40</v>
      </c>
    </row>
    <row r="11" spans="1:7" ht="17.25" customHeight="1">
      <c r="A11" s="57" t="s">
        <v>406</v>
      </c>
      <c r="B11" s="58">
        <v>5</v>
      </c>
      <c r="C11" s="27">
        <v>10</v>
      </c>
      <c r="D11" s="27">
        <v>10</v>
      </c>
      <c r="E11" s="27">
        <v>0</v>
      </c>
      <c r="F11" s="27">
        <v>5</v>
      </c>
      <c r="G11" s="25">
        <f t="shared" si="0"/>
        <v>30</v>
      </c>
    </row>
    <row r="12" spans="1:7" ht="17.25" customHeight="1">
      <c r="A12" s="57" t="s">
        <v>413</v>
      </c>
      <c r="B12" s="58">
        <v>3</v>
      </c>
      <c r="C12" s="27">
        <v>20</v>
      </c>
      <c r="D12" s="27">
        <v>10</v>
      </c>
      <c r="E12" s="27">
        <v>20</v>
      </c>
      <c r="F12" s="27">
        <v>10</v>
      </c>
      <c r="G12" s="25">
        <f t="shared" si="0"/>
        <v>63</v>
      </c>
    </row>
    <row r="13" spans="1:7" ht="17.25" customHeight="1">
      <c r="A13" s="57" t="s">
        <v>414</v>
      </c>
      <c r="B13" s="58">
        <v>10</v>
      </c>
      <c r="C13" s="27">
        <v>10</v>
      </c>
      <c r="D13" s="27">
        <v>20</v>
      </c>
      <c r="E13" s="27">
        <v>11</v>
      </c>
      <c r="F13" s="27">
        <v>0</v>
      </c>
      <c r="G13" s="25">
        <f t="shared" si="0"/>
        <v>51</v>
      </c>
    </row>
    <row r="14" spans="1:7" ht="17.25" customHeight="1">
      <c r="A14" s="57" t="s">
        <v>412</v>
      </c>
      <c r="B14" s="58">
        <v>12</v>
      </c>
      <c r="C14" s="27">
        <v>0</v>
      </c>
      <c r="D14" s="27">
        <v>20</v>
      </c>
      <c r="E14" s="27">
        <v>16</v>
      </c>
      <c r="F14" s="27">
        <v>20</v>
      </c>
      <c r="G14" s="25">
        <f t="shared" si="0"/>
        <v>68</v>
      </c>
    </row>
    <row r="15" spans="1:7">
      <c r="A15" s="57" t="s">
        <v>416</v>
      </c>
      <c r="B15" s="58">
        <v>5</v>
      </c>
      <c r="C15" s="27">
        <v>10</v>
      </c>
      <c r="D15" s="27">
        <v>50</v>
      </c>
      <c r="E15" s="27">
        <v>5</v>
      </c>
      <c r="F15" s="27">
        <v>20</v>
      </c>
      <c r="G15" s="25">
        <f t="shared" si="0"/>
        <v>90</v>
      </c>
    </row>
    <row r="16" spans="1:7">
      <c r="A16" s="57" t="s">
        <v>415</v>
      </c>
      <c r="B16" s="58">
        <v>2</v>
      </c>
      <c r="C16" s="27">
        <v>5</v>
      </c>
      <c r="D16" s="27">
        <v>40</v>
      </c>
      <c r="E16" s="27">
        <v>20</v>
      </c>
      <c r="F16" s="27">
        <v>0</v>
      </c>
      <c r="G16" s="25">
        <f t="shared" si="0"/>
        <v>67</v>
      </c>
    </row>
    <row r="17" spans="1:7">
      <c r="A17" s="57" t="s">
        <v>409</v>
      </c>
      <c r="B17" s="58">
        <v>5</v>
      </c>
      <c r="C17" s="27">
        <v>20</v>
      </c>
      <c r="D17" s="27">
        <v>10</v>
      </c>
      <c r="E17" s="27">
        <v>19</v>
      </c>
      <c r="F17" s="27">
        <v>10</v>
      </c>
      <c r="G17" s="25">
        <f t="shared" si="0"/>
        <v>64</v>
      </c>
    </row>
    <row r="18" spans="1:7">
      <c r="B18" s="33"/>
      <c r="C18" s="33"/>
      <c r="D18" s="33"/>
      <c r="E18" s="33"/>
      <c r="F18" s="33"/>
    </row>
    <row r="19" spans="1:7">
      <c r="B19" s="33"/>
      <c r="C19" s="33"/>
      <c r="D19" s="33"/>
      <c r="E19" s="33"/>
      <c r="F19" s="33"/>
    </row>
    <row r="20" spans="1:7">
      <c r="B20" s="33"/>
      <c r="C20" s="33"/>
      <c r="D20" s="33"/>
      <c r="E20" s="33"/>
      <c r="F20" s="33"/>
    </row>
  </sheetData>
  <sortState xmlns:xlrd2="http://schemas.microsoft.com/office/spreadsheetml/2017/richdata2" ref="A5:G17">
    <sortCondition ref="A5:A17"/>
  </sortState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9A933-3520-4831-AC29-5DA078AD1073}">
  <sheetPr>
    <tabColor theme="9" tint="0.79998168889431442"/>
  </sheetPr>
  <dimension ref="A1:G20"/>
  <sheetViews>
    <sheetView workbookViewId="0">
      <selection activeCell="A5" sqref="A5"/>
    </sheetView>
  </sheetViews>
  <sheetFormatPr defaultRowHeight="17.399999999999999"/>
  <cols>
    <col min="1" max="1" width="10.3984375" customWidth="1"/>
    <col min="2" max="6" width="8.19921875" customWidth="1"/>
    <col min="7" max="7" width="9.5" customWidth="1"/>
  </cols>
  <sheetData>
    <row r="1" spans="1:7" ht="29.25" customHeight="1">
      <c r="A1" s="76" t="s">
        <v>418</v>
      </c>
      <c r="B1" s="76"/>
      <c r="C1" s="76"/>
      <c r="D1" s="76"/>
      <c r="E1" s="76"/>
      <c r="F1" s="76"/>
      <c r="G1" s="76"/>
    </row>
    <row r="2" spans="1:7" ht="17.25" customHeight="1">
      <c r="G2" s="66" t="s">
        <v>419</v>
      </c>
    </row>
    <row r="3" spans="1:7" ht="10.8" customHeight="1">
      <c r="G3" s="66"/>
    </row>
    <row r="4" spans="1:7" ht="17.25" customHeight="1">
      <c r="A4" s="67" t="s">
        <v>398</v>
      </c>
      <c r="B4" s="67" t="s">
        <v>399</v>
      </c>
      <c r="C4" s="68" t="s">
        <v>400</v>
      </c>
      <c r="D4" s="68" t="s">
        <v>401</v>
      </c>
      <c r="E4" s="68" t="s">
        <v>402</v>
      </c>
      <c r="F4" s="68" t="s">
        <v>403</v>
      </c>
      <c r="G4" s="69" t="s">
        <v>404</v>
      </c>
    </row>
    <row r="5" spans="1:7" ht="17.25" customHeight="1">
      <c r="A5" s="57" t="s">
        <v>426</v>
      </c>
      <c r="B5" s="58">
        <v>5</v>
      </c>
      <c r="C5" s="27">
        <v>5</v>
      </c>
      <c r="D5" s="27">
        <v>10</v>
      </c>
      <c r="E5" s="27">
        <v>10</v>
      </c>
      <c r="F5" s="27">
        <v>10</v>
      </c>
      <c r="G5" s="25">
        <f t="shared" ref="G5:G16" si="0">SUM(B5:F5)</f>
        <v>40</v>
      </c>
    </row>
    <row r="6" spans="1:7" ht="17.25" customHeight="1">
      <c r="A6" s="57" t="s">
        <v>422</v>
      </c>
      <c r="B6" s="58">
        <v>5</v>
      </c>
      <c r="C6" s="27">
        <v>8</v>
      </c>
      <c r="D6" s="27">
        <v>10</v>
      </c>
      <c r="E6" s="27">
        <v>10</v>
      </c>
      <c r="F6" s="27">
        <v>20</v>
      </c>
      <c r="G6" s="25">
        <f t="shared" si="0"/>
        <v>53</v>
      </c>
    </row>
    <row r="7" spans="1:7" ht="17.25" customHeight="1">
      <c r="A7" s="57" t="s">
        <v>408</v>
      </c>
      <c r="B7" s="58">
        <v>10</v>
      </c>
      <c r="C7" s="27">
        <v>5</v>
      </c>
      <c r="D7" s="27">
        <v>5</v>
      </c>
      <c r="E7" s="27">
        <v>10</v>
      </c>
      <c r="F7" s="27">
        <v>19</v>
      </c>
      <c r="G7" s="25">
        <f t="shared" si="0"/>
        <v>49</v>
      </c>
    </row>
    <row r="8" spans="1:7" ht="17.25" customHeight="1">
      <c r="A8" s="57" t="s">
        <v>407</v>
      </c>
      <c r="B8" s="58">
        <v>4</v>
      </c>
      <c r="C8" s="27">
        <v>5</v>
      </c>
      <c r="D8" s="27">
        <v>3</v>
      </c>
      <c r="E8" s="27">
        <v>10</v>
      </c>
      <c r="F8" s="27">
        <v>16</v>
      </c>
      <c r="G8" s="25">
        <f t="shared" si="0"/>
        <v>38</v>
      </c>
    </row>
    <row r="9" spans="1:7" ht="17.25" customHeight="1">
      <c r="A9" s="57" t="s">
        <v>410</v>
      </c>
      <c r="B9" s="58">
        <v>4</v>
      </c>
      <c r="C9" s="27">
        <v>5</v>
      </c>
      <c r="D9" s="27">
        <v>20</v>
      </c>
      <c r="E9" s="27">
        <v>20</v>
      </c>
      <c r="F9" s="27">
        <v>20</v>
      </c>
      <c r="G9" s="25">
        <f t="shared" si="0"/>
        <v>69</v>
      </c>
    </row>
    <row r="10" spans="1:7" ht="17.25" customHeight="1">
      <c r="A10" s="57" t="s">
        <v>425</v>
      </c>
      <c r="B10" s="58">
        <v>10</v>
      </c>
      <c r="C10" s="27">
        <v>0</v>
      </c>
      <c r="D10" s="27">
        <v>20</v>
      </c>
      <c r="E10" s="27">
        <v>16</v>
      </c>
      <c r="F10" s="27">
        <v>20</v>
      </c>
      <c r="G10" s="25">
        <f t="shared" si="0"/>
        <v>66</v>
      </c>
    </row>
    <row r="11" spans="1:7" ht="17.25" customHeight="1">
      <c r="A11" s="57" t="s">
        <v>423</v>
      </c>
      <c r="B11" s="58">
        <v>4</v>
      </c>
      <c r="C11" s="27">
        <v>5</v>
      </c>
      <c r="D11" s="27">
        <v>4</v>
      </c>
      <c r="E11" s="27">
        <v>3</v>
      </c>
      <c r="F11" s="27">
        <v>9</v>
      </c>
      <c r="G11" s="25">
        <f t="shared" si="0"/>
        <v>25</v>
      </c>
    </row>
    <row r="12" spans="1:7" ht="17.25" customHeight="1">
      <c r="A12" s="57" t="s">
        <v>421</v>
      </c>
      <c r="B12" s="58">
        <v>2</v>
      </c>
      <c r="C12" s="27">
        <v>5</v>
      </c>
      <c r="D12" s="27">
        <v>5</v>
      </c>
      <c r="E12" s="27">
        <v>6</v>
      </c>
      <c r="F12" s="27">
        <v>10</v>
      </c>
      <c r="G12" s="25">
        <f t="shared" si="0"/>
        <v>28</v>
      </c>
    </row>
    <row r="13" spans="1:7" ht="17.25" customHeight="1">
      <c r="A13" s="57" t="s">
        <v>420</v>
      </c>
      <c r="B13" s="58">
        <v>8</v>
      </c>
      <c r="C13" s="27">
        <v>5</v>
      </c>
      <c r="D13" s="27">
        <v>1</v>
      </c>
      <c r="E13" s="27">
        <v>1</v>
      </c>
      <c r="F13" s="27">
        <v>4</v>
      </c>
      <c r="G13" s="25">
        <f t="shared" si="0"/>
        <v>19</v>
      </c>
    </row>
    <row r="14" spans="1:7" ht="17.25" customHeight="1">
      <c r="A14" s="57" t="s">
        <v>414</v>
      </c>
      <c r="B14" s="58">
        <v>10</v>
      </c>
      <c r="C14" s="27">
        <v>10</v>
      </c>
      <c r="D14" s="27">
        <v>20</v>
      </c>
      <c r="E14" s="27">
        <v>11</v>
      </c>
      <c r="F14" s="27">
        <v>0</v>
      </c>
      <c r="G14" s="25">
        <f t="shared" si="0"/>
        <v>51</v>
      </c>
    </row>
    <row r="15" spans="1:7">
      <c r="A15" s="57" t="s">
        <v>424</v>
      </c>
      <c r="B15" s="58">
        <v>10</v>
      </c>
      <c r="C15" s="27">
        <v>3</v>
      </c>
      <c r="D15" s="27">
        <v>10</v>
      </c>
      <c r="E15" s="27">
        <v>19</v>
      </c>
      <c r="F15" s="27">
        <v>10</v>
      </c>
      <c r="G15" s="25">
        <f t="shared" si="0"/>
        <v>52</v>
      </c>
    </row>
    <row r="16" spans="1:7">
      <c r="A16" s="57" t="s">
        <v>415</v>
      </c>
      <c r="B16" s="58">
        <v>10</v>
      </c>
      <c r="C16" s="27">
        <v>5</v>
      </c>
      <c r="D16" s="27">
        <v>40</v>
      </c>
      <c r="E16" s="27">
        <v>20</v>
      </c>
      <c r="F16" s="27">
        <v>0</v>
      </c>
      <c r="G16" s="25">
        <f t="shared" si="0"/>
        <v>75</v>
      </c>
    </row>
    <row r="17" spans="2:6">
      <c r="B17" s="33"/>
      <c r="C17" s="33"/>
      <c r="D17" s="33"/>
      <c r="E17" s="33"/>
      <c r="F17" s="33"/>
    </row>
    <row r="18" spans="2:6">
      <c r="B18" s="33"/>
      <c r="C18" s="33"/>
      <c r="D18" s="33"/>
      <c r="E18" s="33"/>
      <c r="F18" s="33"/>
    </row>
    <row r="19" spans="2:6">
      <c r="B19" s="33"/>
      <c r="C19" s="33"/>
      <c r="D19" s="33"/>
      <c r="E19" s="33"/>
      <c r="F19" s="33"/>
    </row>
    <row r="20" spans="2:6">
      <c r="B20" s="33"/>
      <c r="C20" s="33"/>
      <c r="D20" s="33"/>
      <c r="E20" s="33"/>
      <c r="F20" s="33"/>
    </row>
  </sheetData>
  <sortState xmlns:xlrd2="http://schemas.microsoft.com/office/spreadsheetml/2017/richdata2" ref="A5:G16">
    <sortCondition ref="A5:A16"/>
  </sortState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4D9AD-0060-4C5A-A911-69A06D8B7A46}">
  <sheetPr>
    <tabColor theme="9" tint="0.79998168889431442"/>
  </sheetPr>
  <dimension ref="A1:G21"/>
  <sheetViews>
    <sheetView workbookViewId="0">
      <selection activeCell="A5" sqref="A5"/>
    </sheetView>
  </sheetViews>
  <sheetFormatPr defaultRowHeight="17.399999999999999"/>
  <cols>
    <col min="1" max="1" width="10.3984375" customWidth="1"/>
    <col min="2" max="6" width="8.19921875" customWidth="1"/>
    <col min="7" max="7" width="9.5" customWidth="1"/>
  </cols>
  <sheetData>
    <row r="1" spans="1:7" ht="29.25" customHeight="1">
      <c r="A1" s="76" t="s">
        <v>427</v>
      </c>
      <c r="B1" s="76"/>
      <c r="C1" s="76"/>
      <c r="D1" s="76"/>
      <c r="E1" s="76"/>
      <c r="F1" s="76"/>
      <c r="G1" s="76"/>
    </row>
    <row r="2" spans="1:7" ht="17.25" customHeight="1">
      <c r="G2" s="66" t="s">
        <v>428</v>
      </c>
    </row>
    <row r="3" spans="1:7" ht="10.8" customHeight="1">
      <c r="G3" s="66"/>
    </row>
    <row r="4" spans="1:7" ht="17.25" customHeight="1">
      <c r="A4" s="67" t="s">
        <v>398</v>
      </c>
      <c r="B4" s="67" t="s">
        <v>399</v>
      </c>
      <c r="C4" s="68" t="s">
        <v>400</v>
      </c>
      <c r="D4" s="68" t="s">
        <v>401</v>
      </c>
      <c r="E4" s="68" t="s">
        <v>402</v>
      </c>
      <c r="F4" s="68" t="s">
        <v>403</v>
      </c>
      <c r="G4" s="69" t="s">
        <v>404</v>
      </c>
    </row>
    <row r="5" spans="1:7" ht="17.25" customHeight="1">
      <c r="A5" s="57" t="s">
        <v>426</v>
      </c>
      <c r="B5" s="58">
        <v>5</v>
      </c>
      <c r="C5" s="27">
        <v>5</v>
      </c>
      <c r="D5" s="27">
        <v>10</v>
      </c>
      <c r="E5" s="27">
        <v>10</v>
      </c>
      <c r="F5" s="27">
        <v>10</v>
      </c>
      <c r="G5" s="25">
        <f t="shared" ref="G5:G21" si="0">SUM(B5:F5)</f>
        <v>40</v>
      </c>
    </row>
    <row r="6" spans="1:7" ht="17.25" customHeight="1">
      <c r="A6" s="57" t="s">
        <v>408</v>
      </c>
      <c r="B6" s="58">
        <v>30</v>
      </c>
      <c r="C6" s="27">
        <v>15</v>
      </c>
      <c r="D6" s="27">
        <v>5</v>
      </c>
      <c r="E6" s="27">
        <v>15</v>
      </c>
      <c r="F6" s="27">
        <v>0</v>
      </c>
      <c r="G6" s="25">
        <f t="shared" si="0"/>
        <v>65</v>
      </c>
    </row>
    <row r="7" spans="1:7" ht="17.25" customHeight="1">
      <c r="A7" s="57" t="s">
        <v>433</v>
      </c>
      <c r="B7" s="58">
        <v>0</v>
      </c>
      <c r="C7" s="27">
        <v>0</v>
      </c>
      <c r="D7" s="27">
        <v>12</v>
      </c>
      <c r="E7" s="27">
        <v>10</v>
      </c>
      <c r="F7" s="27">
        <v>20</v>
      </c>
      <c r="G7" s="25">
        <f t="shared" si="0"/>
        <v>42</v>
      </c>
    </row>
    <row r="8" spans="1:7" ht="17.25" customHeight="1">
      <c r="A8" s="57" t="s">
        <v>431</v>
      </c>
      <c r="B8" s="58">
        <v>5</v>
      </c>
      <c r="C8" s="27">
        <v>5</v>
      </c>
      <c r="D8" s="27">
        <v>5</v>
      </c>
      <c r="E8" s="27">
        <v>9</v>
      </c>
      <c r="F8" s="27">
        <v>16</v>
      </c>
      <c r="G8" s="25">
        <f t="shared" si="0"/>
        <v>40</v>
      </c>
    </row>
    <row r="9" spans="1:7" ht="17.25" customHeight="1">
      <c r="A9" s="57" t="s">
        <v>436</v>
      </c>
      <c r="B9" s="58">
        <v>20</v>
      </c>
      <c r="C9" s="27">
        <v>5</v>
      </c>
      <c r="D9" s="27">
        <v>40</v>
      </c>
      <c r="E9" s="27">
        <v>20</v>
      </c>
      <c r="F9" s="27">
        <v>0</v>
      </c>
      <c r="G9" s="25">
        <f t="shared" si="0"/>
        <v>85</v>
      </c>
    </row>
    <row r="10" spans="1:7" ht="17.25" customHeight="1">
      <c r="A10" s="57" t="s">
        <v>411</v>
      </c>
      <c r="B10" s="58">
        <v>4</v>
      </c>
      <c r="C10" s="27">
        <v>0</v>
      </c>
      <c r="D10" s="27">
        <v>30</v>
      </c>
      <c r="E10" s="27">
        <v>15</v>
      </c>
      <c r="F10" s="27">
        <v>18</v>
      </c>
      <c r="G10" s="25">
        <f t="shared" si="0"/>
        <v>67</v>
      </c>
    </row>
    <row r="11" spans="1:7" ht="17.25" customHeight="1">
      <c r="A11" s="57" t="s">
        <v>430</v>
      </c>
      <c r="B11" s="58">
        <v>1</v>
      </c>
      <c r="C11" s="27">
        <v>10</v>
      </c>
      <c r="D11" s="27">
        <v>10</v>
      </c>
      <c r="E11" s="27">
        <v>0</v>
      </c>
      <c r="F11" s="27">
        <v>15</v>
      </c>
      <c r="G11" s="25">
        <f t="shared" si="0"/>
        <v>36</v>
      </c>
    </row>
    <row r="12" spans="1:7" ht="17.25" customHeight="1">
      <c r="A12" s="57" t="s">
        <v>423</v>
      </c>
      <c r="B12" s="58">
        <v>5</v>
      </c>
      <c r="C12" s="27">
        <v>18</v>
      </c>
      <c r="D12" s="27">
        <v>30</v>
      </c>
      <c r="E12" s="27">
        <v>16</v>
      </c>
      <c r="F12" s="27">
        <v>9</v>
      </c>
      <c r="G12" s="25">
        <f t="shared" si="0"/>
        <v>78</v>
      </c>
    </row>
    <row r="13" spans="1:7" ht="17.25" customHeight="1">
      <c r="A13" s="57" t="s">
        <v>432</v>
      </c>
      <c r="B13" s="58">
        <v>2</v>
      </c>
      <c r="C13" s="27">
        <v>10</v>
      </c>
      <c r="D13" s="27">
        <v>15</v>
      </c>
      <c r="E13" s="27">
        <v>10</v>
      </c>
      <c r="F13" s="27">
        <v>19</v>
      </c>
      <c r="G13" s="25">
        <f t="shared" si="0"/>
        <v>56</v>
      </c>
    </row>
    <row r="14" spans="1:7" ht="17.25" customHeight="1">
      <c r="A14" s="57" t="s">
        <v>414</v>
      </c>
      <c r="B14" s="58">
        <v>10</v>
      </c>
      <c r="C14" s="27">
        <v>10</v>
      </c>
      <c r="D14" s="27">
        <v>20</v>
      </c>
      <c r="E14" s="27">
        <v>11</v>
      </c>
      <c r="F14" s="27">
        <v>0</v>
      </c>
      <c r="G14" s="25">
        <f t="shared" si="0"/>
        <v>51</v>
      </c>
    </row>
    <row r="15" spans="1:7" ht="17.25" customHeight="1">
      <c r="A15" s="57" t="s">
        <v>429</v>
      </c>
      <c r="B15" s="58">
        <v>5</v>
      </c>
      <c r="C15" s="27">
        <v>10</v>
      </c>
      <c r="D15" s="27">
        <v>0</v>
      </c>
      <c r="E15" s="27">
        <v>12</v>
      </c>
      <c r="F15" s="27">
        <v>5</v>
      </c>
      <c r="G15" s="25">
        <f t="shared" si="0"/>
        <v>32</v>
      </c>
    </row>
    <row r="16" spans="1:7" ht="17.25" customHeight="1">
      <c r="A16" s="57" t="s">
        <v>412</v>
      </c>
      <c r="B16" s="58">
        <v>5</v>
      </c>
      <c r="C16" s="27">
        <v>0</v>
      </c>
      <c r="D16" s="27">
        <v>10</v>
      </c>
      <c r="E16" s="27">
        <v>6</v>
      </c>
      <c r="F16" s="27">
        <v>10</v>
      </c>
      <c r="G16" s="25">
        <f t="shared" si="0"/>
        <v>31</v>
      </c>
    </row>
    <row r="17" spans="1:7" ht="17.25" customHeight="1">
      <c r="A17" s="57" t="s">
        <v>416</v>
      </c>
      <c r="B17" s="58">
        <v>10</v>
      </c>
      <c r="C17" s="27">
        <v>10</v>
      </c>
      <c r="D17" s="27">
        <v>50</v>
      </c>
      <c r="E17" s="27">
        <v>5</v>
      </c>
      <c r="F17" s="27">
        <v>20</v>
      </c>
      <c r="G17" s="25">
        <f t="shared" si="0"/>
        <v>95</v>
      </c>
    </row>
    <row r="18" spans="1:7">
      <c r="A18" s="57" t="s">
        <v>434</v>
      </c>
      <c r="B18" s="58">
        <v>4</v>
      </c>
      <c r="C18" s="27">
        <v>10</v>
      </c>
      <c r="D18" s="27">
        <v>20</v>
      </c>
      <c r="E18" s="27">
        <v>20</v>
      </c>
      <c r="F18" s="27">
        <v>20</v>
      </c>
      <c r="G18" s="25">
        <f t="shared" si="0"/>
        <v>74</v>
      </c>
    </row>
    <row r="19" spans="1:7">
      <c r="A19" s="57" t="s">
        <v>435</v>
      </c>
      <c r="B19" s="58">
        <v>3</v>
      </c>
      <c r="C19" s="27">
        <v>20</v>
      </c>
      <c r="D19" s="27">
        <v>10</v>
      </c>
      <c r="E19" s="27">
        <v>20</v>
      </c>
      <c r="F19" s="27">
        <v>10</v>
      </c>
      <c r="G19" s="25">
        <f t="shared" si="0"/>
        <v>63</v>
      </c>
    </row>
    <row r="20" spans="1:7">
      <c r="A20" s="57" t="s">
        <v>437</v>
      </c>
      <c r="B20" s="57">
        <v>0</v>
      </c>
      <c r="C20" s="27">
        <v>0</v>
      </c>
      <c r="D20" s="27">
        <v>0</v>
      </c>
      <c r="E20" s="27">
        <v>2</v>
      </c>
      <c r="F20" s="25">
        <v>0</v>
      </c>
      <c r="G20" s="25">
        <f t="shared" si="0"/>
        <v>2</v>
      </c>
    </row>
    <row r="21" spans="1:7">
      <c r="A21" s="57" t="s">
        <v>409</v>
      </c>
      <c r="B21" s="58">
        <v>10</v>
      </c>
      <c r="C21" s="27">
        <v>20</v>
      </c>
      <c r="D21" s="27">
        <v>10</v>
      </c>
      <c r="E21" s="27">
        <v>19</v>
      </c>
      <c r="F21" s="27">
        <v>10</v>
      </c>
      <c r="G21" s="25">
        <f t="shared" si="0"/>
        <v>69</v>
      </c>
    </row>
  </sheetData>
  <sortState xmlns:xlrd2="http://schemas.microsoft.com/office/spreadsheetml/2017/richdata2" ref="A5:G21">
    <sortCondition ref="A5:A21"/>
  </sortState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20B1A-1354-4CA9-B675-635603CA37CD}">
  <sheetPr>
    <tabColor theme="9" tint="0.79998168889431442"/>
  </sheetPr>
  <dimension ref="A1:I2"/>
  <sheetViews>
    <sheetView workbookViewId="0">
      <selection activeCell="I3" sqref="I3"/>
    </sheetView>
  </sheetViews>
  <sheetFormatPr defaultRowHeight="17.399999999999999"/>
  <sheetData>
    <row r="1" spans="1:9" ht="30.75" customHeight="1">
      <c r="A1" s="60" t="s">
        <v>438</v>
      </c>
    </row>
    <row r="2" spans="1:9">
      <c r="I2" t="s">
        <v>475</v>
      </c>
    </row>
  </sheetData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F48F9-B794-43C3-ACA3-DB46B42458C8}">
  <sheetPr>
    <tabColor theme="5" tint="0.79998168889431442"/>
  </sheetPr>
  <dimension ref="A1:H31"/>
  <sheetViews>
    <sheetView workbookViewId="0">
      <selection activeCell="B12" sqref="B12"/>
    </sheetView>
  </sheetViews>
  <sheetFormatPr defaultRowHeight="17.399999999999999"/>
  <cols>
    <col min="1" max="1" width="13.69921875" style="14" bestFit="1" customWidth="1"/>
    <col min="2" max="2" width="19" style="73" customWidth="1"/>
    <col min="3" max="3" width="11.09765625" style="14" customWidth="1"/>
    <col min="4" max="6" width="9.3984375" style="14" bestFit="1" customWidth="1"/>
    <col min="7" max="7" width="11" customWidth="1"/>
  </cols>
  <sheetData>
    <row r="1" spans="1:8" ht="28.5" customHeight="1">
      <c r="A1" s="81" t="s">
        <v>440</v>
      </c>
      <c r="B1" s="81"/>
      <c r="C1" s="81"/>
      <c r="D1" s="81"/>
      <c r="E1" s="81"/>
      <c r="F1" s="81"/>
      <c r="G1" s="81"/>
      <c r="H1" s="81"/>
    </row>
    <row r="3" spans="1:8" ht="20.25" customHeight="1">
      <c r="A3" s="70" t="s">
        <v>441</v>
      </c>
      <c r="B3" s="70" t="s">
        <v>442</v>
      </c>
      <c r="C3" s="70" t="s">
        <v>346</v>
      </c>
      <c r="D3" s="70" t="s">
        <v>210</v>
      </c>
      <c r="E3" s="70" t="s">
        <v>211</v>
      </c>
      <c r="F3" s="70" t="s">
        <v>212</v>
      </c>
      <c r="G3" s="70" t="s">
        <v>443</v>
      </c>
      <c r="H3" s="70" t="s">
        <v>444</v>
      </c>
    </row>
    <row r="4" spans="1:8">
      <c r="A4" s="24" t="s">
        <v>215</v>
      </c>
      <c r="B4" s="71" t="s">
        <v>445</v>
      </c>
      <c r="C4" s="72">
        <v>123400</v>
      </c>
      <c r="D4" s="24">
        <v>100</v>
      </c>
      <c r="E4" s="24">
        <v>40</v>
      </c>
      <c r="F4" s="24">
        <v>86</v>
      </c>
      <c r="G4" s="24">
        <v>50</v>
      </c>
      <c r="H4" s="24">
        <v>33</v>
      </c>
    </row>
    <row r="5" spans="1:8">
      <c r="A5" s="24" t="s">
        <v>219</v>
      </c>
      <c r="B5" s="71" t="s">
        <v>446</v>
      </c>
      <c r="C5" s="72">
        <v>46900</v>
      </c>
      <c r="D5" s="24">
        <v>90</v>
      </c>
      <c r="E5" s="24">
        <v>55</v>
      </c>
      <c r="F5" s="24">
        <v>45</v>
      </c>
      <c r="G5" s="24">
        <v>60</v>
      </c>
      <c r="H5" s="24">
        <v>30</v>
      </c>
    </row>
    <row r="6" spans="1:8">
      <c r="A6" s="24" t="s">
        <v>221</v>
      </c>
      <c r="B6" s="71" t="s">
        <v>447</v>
      </c>
      <c r="C6" s="72">
        <v>189000</v>
      </c>
      <c r="D6" s="24">
        <v>100</v>
      </c>
      <c r="E6" s="24">
        <v>80</v>
      </c>
      <c r="F6" s="24">
        <v>86</v>
      </c>
      <c r="G6" s="24">
        <v>61</v>
      </c>
      <c r="H6" s="24">
        <v>10</v>
      </c>
    </row>
    <row r="7" spans="1:8">
      <c r="A7" s="24" t="s">
        <v>223</v>
      </c>
      <c r="B7" s="71" t="s">
        <v>448</v>
      </c>
      <c r="C7" s="72">
        <v>132000</v>
      </c>
      <c r="D7" s="24">
        <v>120</v>
      </c>
      <c r="E7" s="24">
        <v>200</v>
      </c>
      <c r="F7" s="24">
        <v>40</v>
      </c>
      <c r="G7" s="24">
        <v>42</v>
      </c>
      <c r="H7" s="24">
        <v>18</v>
      </c>
    </row>
    <row r="8" spans="1:8">
      <c r="A8" s="24" t="s">
        <v>449</v>
      </c>
      <c r="B8" s="71" t="s">
        <v>450</v>
      </c>
      <c r="C8" s="72">
        <v>213000</v>
      </c>
      <c r="D8" s="24">
        <v>30</v>
      </c>
      <c r="E8" s="24">
        <v>180</v>
      </c>
      <c r="F8" s="24">
        <v>50</v>
      </c>
      <c r="G8" s="24">
        <v>54</v>
      </c>
      <c r="H8" s="24">
        <v>32</v>
      </c>
    </row>
    <row r="9" spans="1:8">
      <c r="A9" s="24" t="s">
        <v>231</v>
      </c>
      <c r="B9" s="71" t="s">
        <v>451</v>
      </c>
      <c r="C9" s="72">
        <v>56700</v>
      </c>
      <c r="D9" s="24">
        <v>120</v>
      </c>
      <c r="E9" s="24">
        <v>40</v>
      </c>
      <c r="F9" s="24">
        <v>38.299999999999997</v>
      </c>
      <c r="G9" s="24">
        <v>41</v>
      </c>
      <c r="H9" s="24">
        <v>12</v>
      </c>
    </row>
    <row r="10" spans="1:8">
      <c r="A10" s="24" t="s">
        <v>225</v>
      </c>
      <c r="B10" s="71" t="s">
        <v>452</v>
      </c>
      <c r="C10" s="72">
        <v>145600</v>
      </c>
      <c r="D10" s="24">
        <v>60</v>
      </c>
      <c r="E10" s="24">
        <v>40</v>
      </c>
      <c r="F10" s="24">
        <v>10</v>
      </c>
      <c r="G10" s="24">
        <v>31</v>
      </c>
      <c r="H10" s="24">
        <v>15</v>
      </c>
    </row>
    <row r="11" spans="1:8">
      <c r="A11" s="24" t="s">
        <v>233</v>
      </c>
      <c r="B11" s="71" t="s">
        <v>453</v>
      </c>
      <c r="C11" s="72">
        <v>67800</v>
      </c>
      <c r="D11" s="24">
        <v>46</v>
      </c>
      <c r="E11" s="24">
        <v>60.5</v>
      </c>
      <c r="F11" s="24">
        <v>30</v>
      </c>
      <c r="G11" s="24">
        <v>64</v>
      </c>
      <c r="H11" s="24">
        <v>34</v>
      </c>
    </row>
    <row r="12" spans="1:8">
      <c r="A12" s="24" t="s">
        <v>235</v>
      </c>
      <c r="B12" s="71" t="s">
        <v>454</v>
      </c>
      <c r="C12" s="72">
        <v>67800</v>
      </c>
      <c r="D12" s="24">
        <v>75</v>
      </c>
      <c r="E12" s="24">
        <v>45</v>
      </c>
      <c r="F12" s="24">
        <v>27</v>
      </c>
      <c r="G12" s="24">
        <v>55</v>
      </c>
      <c r="H12" s="24">
        <v>22</v>
      </c>
    </row>
    <row r="13" spans="1:8">
      <c r="A13" s="24" t="s">
        <v>237</v>
      </c>
      <c r="B13" s="71" t="s">
        <v>455</v>
      </c>
      <c r="C13" s="72">
        <v>34000</v>
      </c>
      <c r="D13" s="24">
        <v>119.4</v>
      </c>
      <c r="E13" s="24">
        <v>39.5</v>
      </c>
      <c r="F13" s="24">
        <v>51</v>
      </c>
      <c r="G13" s="24">
        <v>20</v>
      </c>
      <c r="H13" s="24">
        <v>8</v>
      </c>
    </row>
    <row r="14" spans="1:8">
      <c r="A14" s="24" t="s">
        <v>239</v>
      </c>
      <c r="B14" s="71" t="s">
        <v>456</v>
      </c>
      <c r="C14" s="72">
        <v>68900</v>
      </c>
      <c r="D14" s="24">
        <v>120</v>
      </c>
      <c r="E14" s="24">
        <v>40</v>
      </c>
      <c r="F14" s="24">
        <v>33</v>
      </c>
      <c r="G14" s="24">
        <v>10</v>
      </c>
      <c r="H14" s="24">
        <v>9</v>
      </c>
    </row>
    <row r="15" spans="1:8">
      <c r="A15" s="24" t="s">
        <v>449</v>
      </c>
      <c r="B15" s="71" t="s">
        <v>450</v>
      </c>
      <c r="C15" s="72">
        <v>213000</v>
      </c>
      <c r="D15" s="24">
        <v>30</v>
      </c>
      <c r="E15" s="24">
        <v>180</v>
      </c>
      <c r="F15" s="24">
        <v>50</v>
      </c>
      <c r="G15" s="24">
        <v>54</v>
      </c>
      <c r="H15" s="24">
        <v>32</v>
      </c>
    </row>
    <row r="16" spans="1:8">
      <c r="A16" s="24" t="s">
        <v>241</v>
      </c>
      <c r="B16" s="71" t="s">
        <v>242</v>
      </c>
      <c r="C16" s="72">
        <v>50630</v>
      </c>
      <c r="D16" s="24">
        <v>6.9</v>
      </c>
      <c r="E16" s="24">
        <v>29</v>
      </c>
      <c r="F16" s="24">
        <v>1</v>
      </c>
      <c r="G16" s="24">
        <v>55</v>
      </c>
      <c r="H16" s="24">
        <v>22</v>
      </c>
    </row>
    <row r="17" spans="1:8">
      <c r="A17" s="24" t="s">
        <v>219</v>
      </c>
      <c r="B17" s="71" t="s">
        <v>446</v>
      </c>
      <c r="C17" s="72">
        <v>46900</v>
      </c>
      <c r="D17" s="24">
        <v>90</v>
      </c>
      <c r="E17" s="24">
        <v>55</v>
      </c>
      <c r="F17" s="24">
        <v>45</v>
      </c>
      <c r="G17" s="24">
        <v>60</v>
      </c>
      <c r="H17" s="24">
        <v>30</v>
      </c>
    </row>
    <row r="18" spans="1:8">
      <c r="A18" s="24" t="s">
        <v>247</v>
      </c>
      <c r="B18" s="71" t="s">
        <v>457</v>
      </c>
      <c r="C18" s="72">
        <v>154000</v>
      </c>
      <c r="D18" s="24">
        <v>120</v>
      </c>
      <c r="E18" s="24">
        <v>52</v>
      </c>
      <c r="F18" s="24">
        <v>32</v>
      </c>
      <c r="G18" s="24">
        <v>55</v>
      </c>
      <c r="H18" s="24">
        <v>22</v>
      </c>
    </row>
    <row r="19" spans="1:8">
      <c r="A19" s="24" t="s">
        <v>249</v>
      </c>
      <c r="B19" s="71" t="s">
        <v>458</v>
      </c>
      <c r="C19" s="72">
        <v>132000</v>
      </c>
      <c r="D19" s="24">
        <v>82</v>
      </c>
      <c r="E19" s="24">
        <v>60</v>
      </c>
      <c r="F19" s="24">
        <v>33</v>
      </c>
      <c r="G19" s="24">
        <v>25</v>
      </c>
      <c r="H19" s="24">
        <v>15</v>
      </c>
    </row>
    <row r="20" spans="1:8">
      <c r="A20" s="24" t="s">
        <v>251</v>
      </c>
      <c r="B20" s="71" t="s">
        <v>459</v>
      </c>
      <c r="C20" s="72">
        <v>287000</v>
      </c>
      <c r="D20" s="24">
        <v>256</v>
      </c>
      <c r="E20" s="24">
        <v>120</v>
      </c>
      <c r="F20" s="24">
        <v>135.4</v>
      </c>
      <c r="G20" s="24">
        <v>40</v>
      </c>
      <c r="H20" s="24">
        <v>10</v>
      </c>
    </row>
    <row r="21" spans="1:8">
      <c r="A21" s="24" t="s">
        <v>233</v>
      </c>
      <c r="B21" s="71" t="s">
        <v>453</v>
      </c>
      <c r="C21" s="72">
        <v>67800</v>
      </c>
      <c r="D21" s="24">
        <v>46</v>
      </c>
      <c r="E21" s="24">
        <v>60.5</v>
      </c>
      <c r="F21" s="24">
        <v>30</v>
      </c>
      <c r="G21" s="24">
        <v>64</v>
      </c>
      <c r="H21" s="24">
        <v>34</v>
      </c>
    </row>
    <row r="22" spans="1:8">
      <c r="A22" s="24" t="s">
        <v>460</v>
      </c>
      <c r="B22" s="71" t="s">
        <v>254</v>
      </c>
      <c r="C22" s="72">
        <v>56700</v>
      </c>
      <c r="D22" s="24">
        <v>120</v>
      </c>
      <c r="E22" s="24">
        <v>58</v>
      </c>
      <c r="F22" s="24">
        <v>73</v>
      </c>
      <c r="G22" s="24">
        <v>45</v>
      </c>
      <c r="H22" s="24">
        <v>33</v>
      </c>
    </row>
    <row r="23" spans="1:8">
      <c r="A23" s="24" t="s">
        <v>255</v>
      </c>
      <c r="B23" s="71" t="s">
        <v>256</v>
      </c>
      <c r="C23" s="72">
        <v>152300</v>
      </c>
      <c r="D23" s="24">
        <v>120</v>
      </c>
      <c r="E23" s="24">
        <v>60</v>
      </c>
      <c r="F23" s="24">
        <v>75</v>
      </c>
      <c r="G23" s="24">
        <v>55</v>
      </c>
      <c r="H23" s="24">
        <v>22</v>
      </c>
    </row>
    <row r="24" spans="1:8">
      <c r="A24" s="24" t="s">
        <v>257</v>
      </c>
      <c r="B24" s="71" t="s">
        <v>258</v>
      </c>
      <c r="C24" s="72">
        <v>212000</v>
      </c>
      <c r="D24" s="24">
        <v>140</v>
      </c>
      <c r="E24" s="24">
        <v>66</v>
      </c>
      <c r="F24" s="24">
        <v>72.900000000000006</v>
      </c>
      <c r="G24" s="24">
        <v>63</v>
      </c>
      <c r="H24" s="24">
        <v>20</v>
      </c>
    </row>
    <row r="25" spans="1:8">
      <c r="A25" s="24" t="s">
        <v>259</v>
      </c>
      <c r="B25" s="71" t="s">
        <v>260</v>
      </c>
      <c r="C25" s="72">
        <v>114000</v>
      </c>
      <c r="D25" s="24">
        <v>90</v>
      </c>
      <c r="E25" s="24">
        <v>45</v>
      </c>
      <c r="F25" s="24">
        <v>74</v>
      </c>
      <c r="G25" s="24">
        <v>64</v>
      </c>
      <c r="H25" s="24">
        <v>65</v>
      </c>
    </row>
    <row r="26" spans="1:8">
      <c r="A26" s="24" t="s">
        <v>261</v>
      </c>
      <c r="B26" s="71" t="s">
        <v>461</v>
      </c>
      <c r="C26" s="72">
        <v>78900</v>
      </c>
      <c r="D26" s="24">
        <v>140</v>
      </c>
      <c r="E26" s="24">
        <v>60</v>
      </c>
      <c r="F26" s="24">
        <v>182</v>
      </c>
      <c r="G26" s="24">
        <v>35</v>
      </c>
      <c r="H26" s="24">
        <v>21</v>
      </c>
    </row>
    <row r="27" spans="1:8">
      <c r="A27" s="24" t="s">
        <v>241</v>
      </c>
      <c r="B27" s="71" t="s">
        <v>242</v>
      </c>
      <c r="C27" s="72">
        <v>50630</v>
      </c>
      <c r="D27" s="24">
        <v>6.9</v>
      </c>
      <c r="E27" s="24">
        <v>29</v>
      </c>
      <c r="F27" s="24">
        <v>1</v>
      </c>
      <c r="G27" s="24">
        <v>55</v>
      </c>
      <c r="H27" s="24">
        <v>22</v>
      </c>
    </row>
    <row r="28" spans="1:8">
      <c r="A28" s="24" t="s">
        <v>263</v>
      </c>
      <c r="B28" s="71" t="s">
        <v>264</v>
      </c>
      <c r="C28" s="72">
        <v>12300</v>
      </c>
      <c r="D28" s="24">
        <v>15</v>
      </c>
      <c r="E28" s="24">
        <v>100</v>
      </c>
      <c r="F28" s="24">
        <v>0.2</v>
      </c>
      <c r="G28" s="24">
        <v>31</v>
      </c>
      <c r="H28" s="24">
        <v>15</v>
      </c>
    </row>
    <row r="29" spans="1:8">
      <c r="A29" s="24" t="s">
        <v>265</v>
      </c>
      <c r="B29" s="71" t="s">
        <v>266</v>
      </c>
      <c r="C29" s="72">
        <v>4200</v>
      </c>
      <c r="D29" s="24">
        <v>35</v>
      </c>
      <c r="E29" s="24">
        <v>3.6</v>
      </c>
      <c r="F29" s="24">
        <v>2.7</v>
      </c>
      <c r="G29" s="24">
        <v>12</v>
      </c>
      <c r="H29" s="24">
        <v>10</v>
      </c>
    </row>
    <row r="30" spans="1:8">
      <c r="A30" s="24" t="s">
        <v>267</v>
      </c>
      <c r="B30" s="71" t="s">
        <v>268</v>
      </c>
      <c r="C30" s="72">
        <v>2850</v>
      </c>
      <c r="D30" s="24">
        <v>100</v>
      </c>
      <c r="E30" s="24">
        <v>50</v>
      </c>
      <c r="F30" s="24">
        <v>0.18</v>
      </c>
      <c r="G30" s="24">
        <v>21</v>
      </c>
      <c r="H30" s="24">
        <v>12</v>
      </c>
    </row>
    <row r="31" spans="1:8">
      <c r="A31" s="24" t="s">
        <v>271</v>
      </c>
      <c r="B31" s="71" t="s">
        <v>272</v>
      </c>
      <c r="C31" s="72">
        <v>240</v>
      </c>
      <c r="D31" s="24">
        <v>30</v>
      </c>
      <c r="E31" s="24">
        <v>10</v>
      </c>
      <c r="F31" s="24">
        <v>0.18</v>
      </c>
      <c r="G31" s="24">
        <v>14</v>
      </c>
      <c r="H31" s="24">
        <v>9</v>
      </c>
    </row>
  </sheetData>
  <dataConsolidate/>
  <mergeCells count="1">
    <mergeCell ref="A1:H1"/>
  </mergeCells>
  <phoneticPr fontId="3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21</vt:i4>
      </vt:variant>
    </vt:vector>
  </HeadingPairs>
  <TitlesOfParts>
    <vt:vector size="21" baseType="lpstr">
      <vt:lpstr>복습</vt:lpstr>
      <vt:lpstr>1분기</vt:lpstr>
      <vt:lpstr>2분기</vt:lpstr>
      <vt:lpstr>상반기(P154)</vt:lpstr>
      <vt:lpstr>1월</vt:lpstr>
      <vt:lpstr>2월</vt:lpstr>
      <vt:lpstr>3월</vt:lpstr>
      <vt:lpstr>p269통합</vt:lpstr>
      <vt:lpstr>25-1월</vt:lpstr>
      <vt:lpstr>25-2월</vt:lpstr>
      <vt:lpstr>25-3월</vt:lpstr>
      <vt:lpstr>25-1분기</vt:lpstr>
      <vt:lpstr>p283부분합</vt:lpstr>
      <vt:lpstr>부분합요약</vt:lpstr>
      <vt:lpstr>부분합(혼)</vt:lpstr>
      <vt:lpstr>p280필터</vt:lpstr>
      <vt:lpstr>고급필터</vt:lpstr>
      <vt:lpstr>P267중복데이터</vt:lpstr>
      <vt:lpstr>복습2</vt:lpstr>
      <vt:lpstr>그림복사로 양식만들기</vt:lpstr>
      <vt:lpstr>결제란외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gram</cp:lastModifiedBy>
  <dcterms:created xsi:type="dcterms:W3CDTF">2026-04-12T09:24:11Z</dcterms:created>
  <dcterms:modified xsi:type="dcterms:W3CDTF">2026-06-16T11:06:32Z</dcterms:modified>
</cp:coreProperties>
</file>