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1142CC0-66CA-4079-B19D-E0E057FA1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중전회 2026.06" sheetId="81" r:id="rId1"/>
    <sheet name="중전회 2026.05" sheetId="80" r:id="rId2"/>
    <sheet name="중전회 2026.04" sheetId="79" r:id="rId3"/>
    <sheet name="중전회 2026.03" sheetId="74" r:id="rId4"/>
    <sheet name="Sheet3" sheetId="75" r:id="rId5"/>
    <sheet name="Sheet4" sheetId="76" r:id="rId6"/>
    <sheet name="Sheet5" sheetId="77" r:id="rId7"/>
    <sheet name="Sheet6" sheetId="78" r:id="rId8"/>
    <sheet name="중전회 2025.11" sheetId="73" r:id="rId9"/>
    <sheet name="중전회 2025.10" sheetId="72" r:id="rId10"/>
    <sheet name="중전회 2025.09" sheetId="71" r:id="rId11"/>
    <sheet name="중전회 2025.08" sheetId="70" r:id="rId12"/>
    <sheet name="중전회 2025.07" sheetId="69" r:id="rId13"/>
    <sheet name="중전회 2025.06" sheetId="68" r:id="rId14"/>
    <sheet name="중전회 2025.05" sheetId="67" r:id="rId15"/>
    <sheet name="중전회 2025.04" sheetId="65" r:id="rId16"/>
    <sheet name="중전회 2025.03 " sheetId="64" r:id="rId17"/>
    <sheet name="중전회 년말정산2024.11 " sheetId="58" r:id="rId18"/>
    <sheet name="중전회경비 2024.10" sheetId="57" r:id="rId19"/>
    <sheet name="중전회경비 2024.09" sheetId="56" r:id="rId20"/>
    <sheet name="중전회경비 2024.08" sheetId="55" r:id="rId21"/>
    <sheet name="중전회경비 2024.07" sheetId="54" r:id="rId22"/>
    <sheet name="중전회경비 2024.06" sheetId="53" r:id="rId23"/>
    <sheet name="중전회경비 2024.05" sheetId="51" r:id="rId24"/>
    <sheet name="Sheet1" sheetId="52" r:id="rId25"/>
    <sheet name="중전회경비 2024.04" sheetId="50" r:id="rId26"/>
    <sheet name="중전회경비 2024.03" sheetId="49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81" l="1"/>
  <c r="G9" i="81"/>
  <c r="L5" i="81"/>
  <c r="L10" i="80"/>
  <c r="G9" i="80"/>
  <c r="L5" i="80"/>
  <c r="L10" i="79"/>
  <c r="G9" i="79"/>
  <c r="L5" i="79"/>
  <c r="G9" i="74"/>
  <c r="L5" i="74"/>
  <c r="K15" i="73"/>
  <c r="G12" i="73"/>
  <c r="L5" i="73"/>
  <c r="K15" i="72"/>
  <c r="G12" i="72"/>
  <c r="L5" i="72"/>
  <c r="G12" i="71"/>
  <c r="L5" i="71"/>
  <c r="G12" i="70" l="1"/>
  <c r="L5" i="70"/>
  <c r="G12" i="69" l="1"/>
  <c r="L5" i="69"/>
  <c r="L5" i="68" l="1"/>
  <c r="L5" i="67" l="1"/>
  <c r="L5" i="65" l="1"/>
  <c r="L5" i="64" l="1"/>
  <c r="K11" i="58" l="1"/>
  <c r="K18" i="58" s="1"/>
  <c r="G11" i="58"/>
  <c r="G18" i="58" s="1"/>
  <c r="K11" i="57" l="1"/>
  <c r="G11" i="57"/>
  <c r="K11" i="56" l="1"/>
  <c r="G11" i="56"/>
  <c r="K11" i="55" l="1"/>
  <c r="G11" i="55"/>
  <c r="K11" i="54" l="1"/>
  <c r="G11" i="54"/>
  <c r="K11" i="53" l="1"/>
  <c r="G11" i="53"/>
</calcChain>
</file>

<file path=xl/sharedStrings.xml><?xml version="1.0" encoding="utf-8"?>
<sst xmlns="http://schemas.openxmlformats.org/spreadsheetml/2006/main" count="951" uniqueCount="113">
  <si>
    <t>지   출   내   역</t>
    <phoneticPr fontId="1" type="noConversion"/>
  </si>
  <si>
    <t>수   입   내   역</t>
    <phoneticPr fontId="1" type="noConversion"/>
  </si>
  <si>
    <t>계</t>
    <phoneticPr fontId="1" type="noConversion"/>
  </si>
  <si>
    <t>상 품 비</t>
    <phoneticPr fontId="1" type="noConversion"/>
  </si>
  <si>
    <t>월 별</t>
    <phoneticPr fontId="1" type="noConversion"/>
  </si>
  <si>
    <t>비   고</t>
    <phoneticPr fontId="1" type="noConversion"/>
  </si>
  <si>
    <t>찬 조 금</t>
    <phoneticPr fontId="1" type="noConversion"/>
  </si>
  <si>
    <t>통장
이자</t>
    <phoneticPr fontId="1" type="noConversion"/>
  </si>
  <si>
    <t>회  비</t>
    <phoneticPr fontId="1" type="noConversion"/>
  </si>
  <si>
    <t xml:space="preserve">3인팀 
및카플
지원
</t>
    <phoneticPr fontId="1" type="noConversion"/>
  </si>
  <si>
    <t>식  대
회식비</t>
    <phoneticPr fontId="1" type="noConversion"/>
  </si>
  <si>
    <t xml:space="preserve">
잡 비
</t>
    <phoneticPr fontId="1" type="noConversion"/>
  </si>
  <si>
    <t>잔 액</t>
    <phoneticPr fontId="1" type="noConversion"/>
  </si>
  <si>
    <t>수입계</t>
    <phoneticPr fontId="1" type="noConversion"/>
  </si>
  <si>
    <t>잡비</t>
    <phoneticPr fontId="1" type="noConversion"/>
  </si>
  <si>
    <t>지출계</t>
    <phoneticPr fontId="1" type="noConversion"/>
  </si>
  <si>
    <t>3인팀 
캐대,그린피
지원</t>
    <phoneticPr fontId="1" type="noConversion"/>
  </si>
  <si>
    <t>23년이월</t>
    <phoneticPr fontId="1" type="noConversion"/>
  </si>
  <si>
    <t>2024.03.22 현재</t>
    <phoneticPr fontId="1" type="noConversion"/>
  </si>
  <si>
    <t>3월</t>
    <phoneticPr fontId="1" type="noConversion"/>
  </si>
  <si>
    <t>석식비</t>
    <phoneticPr fontId="1" type="noConversion"/>
  </si>
  <si>
    <t xml:space="preserve">
중식비
</t>
    <phoneticPr fontId="1" type="noConversion"/>
  </si>
  <si>
    <t>비   고</t>
    <phoneticPr fontId="1" type="noConversion"/>
  </si>
  <si>
    <t>정혜택 찬조\200,000</t>
    <phoneticPr fontId="1" type="noConversion"/>
  </si>
  <si>
    <t>2024.04.17 현재</t>
    <phoneticPr fontId="1" type="noConversion"/>
  </si>
  <si>
    <t>4월</t>
    <phoneticPr fontId="1" type="noConversion"/>
  </si>
  <si>
    <r>
      <t xml:space="preserve">골프장갑택배비
</t>
    </r>
    <r>
      <rPr>
        <b/>
        <sz val="12"/>
        <color theme="1"/>
        <rFont val="맑은 고딕"/>
        <family val="3"/>
        <charset val="129"/>
      </rPr>
      <t>\8,000</t>
    </r>
    <phoneticPr fontId="1" type="noConversion"/>
  </si>
  <si>
    <t>비고</t>
    <phoneticPr fontId="1" type="noConversion"/>
  </si>
  <si>
    <t>골프장갑 택배비(2024년 탈퇴 문봉우님,오준교님)</t>
    <phoneticPr fontId="1" type="noConversion"/>
  </si>
  <si>
    <t>5월</t>
    <phoneticPr fontId="1" type="noConversion"/>
  </si>
  <si>
    <r>
      <t xml:space="preserve">골프장갑택배비
</t>
    </r>
    <r>
      <rPr>
        <b/>
        <sz val="12"/>
        <color theme="1"/>
        <rFont val="맑은 고딕"/>
        <family val="3"/>
        <charset val="129"/>
      </rPr>
      <t>\8,000</t>
    </r>
    <phoneticPr fontId="1" type="noConversion"/>
  </si>
  <si>
    <t>2024.05.22 현재</t>
    <phoneticPr fontId="1" type="noConversion"/>
  </si>
  <si>
    <t xml:space="preserve">
2024년  중   전   회   비   운   영   내   역   표
</t>
    <phoneticPr fontId="1" type="noConversion"/>
  </si>
  <si>
    <t xml:space="preserve">
2024년  중   전   회   비   운   영   내   역   표
</t>
    <phoneticPr fontId="1" type="noConversion"/>
  </si>
  <si>
    <t xml:space="preserve">
2024년  중   전   회   비   운   영   내   역   표
</t>
    <phoneticPr fontId="1" type="noConversion"/>
  </si>
  <si>
    <t>강봉기님찬조금
\200,000</t>
    <phoneticPr fontId="1" type="noConversion"/>
  </si>
  <si>
    <t>강봉기님 찬조금 입금\200,000 (자녀결혼)</t>
    <phoneticPr fontId="1" type="noConversion"/>
  </si>
  <si>
    <t>6월</t>
    <phoneticPr fontId="1" type="noConversion"/>
  </si>
  <si>
    <t>2024.06.18 현재</t>
    <phoneticPr fontId="1" type="noConversion"/>
  </si>
  <si>
    <r>
      <t xml:space="preserve">불고기 \140,000*7=\980,000
막걸리   \14,000*5=\70,000   </t>
    </r>
    <r>
      <rPr>
        <b/>
        <sz val="16"/>
        <color theme="1"/>
        <rFont val="맑은 고딕"/>
        <family val="3"/>
        <charset val="129"/>
      </rPr>
      <t>)  \1,061,000</t>
    </r>
    <r>
      <rPr>
        <b/>
        <sz val="16"/>
        <color theme="1"/>
        <rFont val="맑은 고딕"/>
        <family val="3"/>
        <charset val="129"/>
        <scheme val="minor"/>
      </rPr>
      <t xml:space="preserve">
생맥주   \11,000*1=\11,000</t>
    </r>
    <phoneticPr fontId="1" type="noConversion"/>
  </si>
  <si>
    <t>7월</t>
    <phoneticPr fontId="1" type="noConversion"/>
  </si>
  <si>
    <t>23명 참석</t>
    <phoneticPr fontId="1" type="noConversion"/>
  </si>
  <si>
    <t>\10,000ⅹ19명+\25,000ⅹ4명=\290,000</t>
    <phoneticPr fontId="1" type="noConversion"/>
  </si>
  <si>
    <t>중식비</t>
    <phoneticPr fontId="1" type="noConversion"/>
  </si>
  <si>
    <t xml:space="preserve">
조식비
</t>
    <phoneticPr fontId="1" type="noConversion"/>
  </si>
  <si>
    <t>2024.07.18 현재</t>
    <phoneticPr fontId="1" type="noConversion"/>
  </si>
  <si>
    <t>8월</t>
    <phoneticPr fontId="1" type="noConversion"/>
  </si>
  <si>
    <t>24명 참석</t>
    <phoneticPr fontId="1" type="noConversion"/>
  </si>
  <si>
    <t>26명 참석
2인 게스트참석</t>
    <phoneticPr fontId="1" type="noConversion"/>
  </si>
  <si>
    <t>23명 참석
1인 게스트 참석</t>
    <phoneticPr fontId="1" type="noConversion"/>
  </si>
  <si>
    <t>\10,000ⅹ20명+\25,000ⅹ4명=\300,000</t>
    <phoneticPr fontId="1" type="noConversion"/>
  </si>
  <si>
    <t>2024.08.21 현재</t>
    <phoneticPr fontId="1" type="noConversion"/>
  </si>
  <si>
    <t>9월</t>
    <phoneticPr fontId="1" type="noConversion"/>
  </si>
  <si>
    <t>\10,000ⅹ15명+\30,000ⅹ3명=\240,000
참조금입금 : 회장님\1,000,000   강현량\300,000   박시덕\300,000 (석식대로 카드지불)</t>
    <phoneticPr fontId="1" type="noConversion"/>
  </si>
  <si>
    <t>2024.09.19 현재</t>
    <phoneticPr fontId="1" type="noConversion"/>
  </si>
  <si>
    <t>18명참석
1인 게스트 참석</t>
    <phoneticPr fontId="1" type="noConversion"/>
  </si>
  <si>
    <t>10월</t>
    <phoneticPr fontId="1" type="noConversion"/>
  </si>
  <si>
    <t>중식비
(석식비)</t>
    <phoneticPr fontId="1" type="noConversion"/>
  </si>
  <si>
    <t>19명참석
1인 게스트</t>
    <phoneticPr fontId="1" type="noConversion"/>
  </si>
  <si>
    <t>2024.10.18 현재</t>
    <phoneticPr fontId="1" type="noConversion"/>
  </si>
  <si>
    <t>2,992,400
2,700,400</t>
    <phoneticPr fontId="1" type="noConversion"/>
  </si>
  <si>
    <t>찬조금 : 유춘상\300,000  박재덕\100,000 [김우철\770,000(10/15석식비 지불):위 내역에 계상안됨]
[찬조금9월입금분 : 회장님\1,000,000   강현량\300,000   박시덕\300,000 (석식대로 카드지불)]</t>
    <phoneticPr fontId="1" type="noConversion"/>
  </si>
  <si>
    <t>11월</t>
    <phoneticPr fontId="1" type="noConversion"/>
  </si>
  <si>
    <t>23명 참석
1인 게스트 참석</t>
    <phoneticPr fontId="1" type="noConversion"/>
  </si>
  <si>
    <r>
      <t xml:space="preserve">  찬조금 : 이정순님\200,000  
  잡비는 이정순님 이글자축 떡값(\170,000) + 중앙CC측에 기증 떡값 (\170,000)
   </t>
    </r>
    <r>
      <rPr>
        <b/>
        <sz val="16"/>
        <color theme="1"/>
        <rFont val="맑은 고딕"/>
        <family val="3"/>
        <charset val="129"/>
      </rPr>
      <t xml:space="preserve">총결산식 =  2023년 이월액\9,521,748 - (총 년지출액 \16,783,550 -  총 년수입액 \11,622,634) = \4,360,832
</t>
    </r>
    <phoneticPr fontId="1" type="noConversion"/>
  </si>
  <si>
    <t xml:space="preserve">
2025년  중   전   회   비   운   영   내   역   표
</t>
    <phoneticPr fontId="1" type="noConversion"/>
  </si>
  <si>
    <t>2025.03. 현재</t>
    <phoneticPr fontId="1" type="noConversion"/>
  </si>
  <si>
    <t>24년이월</t>
    <phoneticPr fontId="1" type="noConversion"/>
  </si>
  <si>
    <t>2024년이월
회  비</t>
    <phoneticPr fontId="1" type="noConversion"/>
  </si>
  <si>
    <t>남:21, 여:4</t>
    <phoneticPr fontId="1" type="noConversion"/>
  </si>
  <si>
    <r>
      <t xml:space="preserve">  ★ </t>
    </r>
    <r>
      <rPr>
        <b/>
        <sz val="14"/>
        <color theme="1"/>
        <rFont val="맑은 고딕"/>
        <family val="3"/>
        <charset val="129"/>
      </rPr>
      <t>2025년회비 :  \200,00ⅹ21 + \150,00ⅹ4 = \4,800,000</t>
    </r>
    <r>
      <rPr>
        <b/>
        <sz val="12"/>
        <color theme="1"/>
        <rFont val="맑은 고딕"/>
        <family val="3"/>
        <charset val="129"/>
      </rPr>
      <t xml:space="preserve">
 </t>
    </r>
    <r>
      <rPr>
        <b/>
        <sz val="12"/>
        <color rgb="FFFF0000"/>
        <rFont val="맑은 고딕"/>
        <family val="3"/>
        <charset val="129"/>
      </rPr>
      <t xml:space="preserve"> </t>
    </r>
    <r>
      <rPr>
        <b/>
        <sz val="12"/>
        <color rgb="FFFF0000"/>
        <rFont val="바탕"/>
        <family val="1"/>
        <charset val="129"/>
      </rPr>
      <t>•</t>
    </r>
    <r>
      <rPr>
        <b/>
        <sz val="14"/>
        <color rgb="FFFF0000"/>
        <rFont val="맑은 고딕"/>
        <family val="3"/>
        <charset val="129"/>
      </rPr>
      <t xml:space="preserve"> 3월행사는 기상악화로 취소</t>
    </r>
    <r>
      <rPr>
        <b/>
        <sz val="12"/>
        <color rgb="FFFF0000"/>
        <rFont val="맑은 고딕"/>
        <family val="3"/>
        <charset val="129"/>
      </rPr>
      <t xml:space="preserve"> </t>
    </r>
    <phoneticPr fontId="1" type="noConversion"/>
  </si>
  <si>
    <t>게스트3인참석</t>
    <phoneticPr fontId="1" type="noConversion"/>
  </si>
  <si>
    <t>2025.04. 현재</t>
    <phoneticPr fontId="1" type="noConversion"/>
  </si>
  <si>
    <r>
      <t xml:space="preserve">회원 : 21명 참석
찬조금 입금 : 김경식님 </t>
    </r>
    <r>
      <rPr>
        <b/>
        <sz val="16"/>
        <color theme="1"/>
        <rFont val="바탕"/>
        <family val="1"/>
        <charset val="129"/>
      </rPr>
      <t>\</t>
    </r>
    <r>
      <rPr>
        <b/>
        <sz val="16"/>
        <color theme="1"/>
        <rFont val="맑은 고딕"/>
        <family val="3"/>
        <charset val="129"/>
      </rPr>
      <t xml:space="preserve">300,000
                  강현량님 \300,000         </t>
    </r>
    <phoneticPr fontId="1" type="noConversion"/>
  </si>
  <si>
    <t xml:space="preserve">20회원참석 </t>
    <phoneticPr fontId="1" type="noConversion"/>
  </si>
  <si>
    <t>2025.05. 현재</t>
    <phoneticPr fontId="1" type="noConversion"/>
  </si>
  <si>
    <t>2025.06. 현재</t>
    <phoneticPr fontId="1" type="noConversion"/>
  </si>
  <si>
    <t xml:space="preserve">
18회원참석
</t>
    <phoneticPr fontId="1" type="noConversion"/>
  </si>
  <si>
    <t xml:space="preserve"> * 게스트 2인 참석(김백용, 최종혁)</t>
    <phoneticPr fontId="1" type="noConversion"/>
  </si>
  <si>
    <t>2025.07. 현재</t>
    <phoneticPr fontId="1" type="noConversion"/>
  </si>
  <si>
    <t>18회원참석</t>
    <phoneticPr fontId="1" type="noConversion"/>
  </si>
  <si>
    <t xml:space="preserve"> * 게스트 2인 참석(김성좌,허완)</t>
    <phoneticPr fontId="1" type="noConversion"/>
  </si>
  <si>
    <t>11회원참석</t>
    <phoneticPr fontId="1" type="noConversion"/>
  </si>
  <si>
    <t xml:space="preserve"> * 전회장에게 증정할 기념품(금3돈 \1,860,000)및 기념패(\63,800)를 제작 구입하였습니다. 
 * 게스트 1인 참석(손수열)</t>
    <phoneticPr fontId="1" type="noConversion"/>
  </si>
  <si>
    <t>2025.08. 현재</t>
    <phoneticPr fontId="1" type="noConversion"/>
  </si>
  <si>
    <t>2025.09. 현재</t>
    <phoneticPr fontId="1" type="noConversion"/>
  </si>
  <si>
    <t>19회원참석</t>
    <phoneticPr fontId="1" type="noConversion"/>
  </si>
  <si>
    <t xml:space="preserve">  * 게스트 1인 참석(김성좌)</t>
    <phoneticPr fontId="1" type="noConversion"/>
  </si>
  <si>
    <t>2025.10. 현재</t>
    <phoneticPr fontId="1" type="noConversion"/>
  </si>
  <si>
    <r>
      <rPr>
        <b/>
        <sz val="8"/>
        <color theme="1"/>
        <rFont val="맑은 고딕"/>
        <family val="3"/>
        <charset val="129"/>
        <scheme val="minor"/>
      </rPr>
      <t xml:space="preserve">2일 패키지비
</t>
    </r>
    <r>
      <rPr>
        <b/>
        <sz val="12"/>
        <color theme="1"/>
        <rFont val="맑은 고딕"/>
        <family val="3"/>
        <charset val="129"/>
        <scheme val="minor"/>
      </rPr>
      <t>4,618,400</t>
    </r>
    <phoneticPr fontId="1" type="noConversion"/>
  </si>
  <si>
    <t>15회원참석
(김우철초청)</t>
    <phoneticPr fontId="1" type="noConversion"/>
  </si>
  <si>
    <t xml:space="preserve"> (잡비내역) : CC텔1숙박비\160,000+티업시간조절교제비(유재현)\50,000+현수막\10,000</t>
    <phoneticPr fontId="1" type="noConversion"/>
  </si>
  <si>
    <t>21회원 참석</t>
    <phoneticPr fontId="1" type="noConversion"/>
  </si>
  <si>
    <t xml:space="preserve">
3인팀 
및카플
지원
</t>
    <phoneticPr fontId="1" type="noConversion"/>
  </si>
  <si>
    <t>2025.11. 현재</t>
    <phoneticPr fontId="1" type="noConversion"/>
  </si>
  <si>
    <t xml:space="preserve"> * 임태원님 돌발 불참 대신 초청된 게스트에게 조식비\ 10,000지급  </t>
    <phoneticPr fontId="1" type="noConversion"/>
  </si>
  <si>
    <t>2026.03. 현재</t>
    <phoneticPr fontId="1" type="noConversion"/>
  </si>
  <si>
    <t>25년이월</t>
    <phoneticPr fontId="1" type="noConversion"/>
  </si>
  <si>
    <t>2025년이월
회  비</t>
    <phoneticPr fontId="1" type="noConversion"/>
  </si>
  <si>
    <t xml:space="preserve">
2026년  중   전   회   비   운   영   내   역   표
</t>
    <phoneticPr fontId="1" type="noConversion"/>
  </si>
  <si>
    <r>
      <t>총회원 : 25 (남21, 여4) 
중식비 \382,000 =</t>
    </r>
    <r>
      <rPr>
        <b/>
        <sz val="12"/>
        <color theme="1"/>
        <rFont val="맑은 고딕"/>
        <family val="3"/>
        <charset val="129"/>
      </rPr>
      <t>고등어백반</t>
    </r>
    <r>
      <rPr>
        <b/>
        <sz val="16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@\22,000ⅹ16</t>
    </r>
    <r>
      <rPr>
        <b/>
        <sz val="16"/>
        <color theme="1"/>
        <rFont val="맑은 고딕"/>
        <family val="3"/>
        <charset val="129"/>
      </rPr>
      <t xml:space="preserve"> + </t>
    </r>
    <r>
      <rPr>
        <b/>
        <sz val="12"/>
        <color theme="1"/>
        <rFont val="맑은 고딕"/>
        <family val="3"/>
        <charset val="129"/>
      </rPr>
      <t>막걸리@\15,000ⅹ2</t>
    </r>
    <phoneticPr fontId="1" type="noConversion"/>
  </si>
  <si>
    <r>
      <rPr>
        <b/>
        <sz val="12"/>
        <color theme="1"/>
        <rFont val="맑은 고딕"/>
        <family val="3"/>
        <charset val="129"/>
        <scheme val="minor"/>
      </rPr>
      <t>2025년 중전회비 잔액</t>
    </r>
    <r>
      <rPr>
        <b/>
        <sz val="14"/>
        <color theme="1"/>
        <rFont val="맑은 고딕"/>
        <family val="3"/>
        <charset val="129"/>
        <scheme val="minor"/>
      </rPr>
      <t xml:space="preserve">  </t>
    </r>
    <r>
      <rPr>
        <b/>
        <sz val="14"/>
        <color theme="1"/>
        <rFont val="맑은 고딕"/>
        <family val="3"/>
        <charset val="129"/>
      </rPr>
      <t>\3,235,815</t>
    </r>
    <r>
      <rPr>
        <b/>
        <sz val="14"/>
        <color theme="1"/>
        <rFont val="맑은 고딕"/>
        <family val="3"/>
        <charset val="129"/>
        <scheme val="minor"/>
      </rPr>
      <t xml:space="preserve"> +</t>
    </r>
    <r>
      <rPr>
        <b/>
        <sz val="12"/>
        <color theme="1"/>
        <rFont val="맑은 고딕"/>
        <family val="3"/>
        <charset val="129"/>
        <scheme val="minor"/>
      </rPr>
      <t xml:space="preserve"> 2026년 회비</t>
    </r>
    <r>
      <rPr>
        <b/>
        <sz val="14"/>
        <color theme="1"/>
        <rFont val="맑은 고딕"/>
        <family val="3"/>
        <charset val="129"/>
        <scheme val="minor"/>
      </rPr>
      <t xml:space="preserve"> </t>
    </r>
    <r>
      <rPr>
        <b/>
        <sz val="14"/>
        <color theme="1"/>
        <rFont val="맑은 고딕"/>
        <family val="3"/>
        <charset val="129"/>
      </rPr>
      <t>\4,800,000 =\8,035,815</t>
    </r>
    <phoneticPr fontId="1" type="noConversion"/>
  </si>
  <si>
    <t>회비 : 20만ⅹ21+
15만ⅹ4=480만원</t>
    <phoneticPr fontId="1" type="noConversion"/>
  </si>
  <si>
    <t>게스트 조식비지급</t>
    <phoneticPr fontId="1" type="noConversion"/>
  </si>
  <si>
    <t>2026.04. 현재</t>
    <phoneticPr fontId="1" type="noConversion"/>
  </si>
  <si>
    <t>게스트2명참석</t>
    <phoneticPr fontId="1" type="noConversion"/>
  </si>
  <si>
    <t>게스트1, 조식비
지급</t>
    <phoneticPr fontId="1" type="noConversion"/>
  </si>
  <si>
    <r>
      <t xml:space="preserve"> 중식비 \588,000 =</t>
    </r>
    <r>
      <rPr>
        <b/>
        <sz val="12"/>
        <color theme="1"/>
        <rFont val="맑은 고딕"/>
        <family val="3"/>
        <charset val="129"/>
      </rPr>
      <t>고등어백반</t>
    </r>
    <r>
      <rPr>
        <b/>
        <sz val="16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@\22,000ⅹ24</t>
    </r>
    <r>
      <rPr>
        <b/>
        <sz val="16"/>
        <color theme="1"/>
        <rFont val="맑은 고딕"/>
        <family val="3"/>
        <charset val="129"/>
      </rPr>
      <t xml:space="preserve"> + </t>
    </r>
    <r>
      <rPr>
        <b/>
        <sz val="12"/>
        <color theme="1"/>
        <rFont val="맑은 고딕"/>
        <family val="3"/>
        <charset val="129"/>
      </rPr>
      <t>막걸리@\15,000ⅹ4</t>
    </r>
    <phoneticPr fontId="1" type="noConversion"/>
  </si>
  <si>
    <t>2026.05. 현재</t>
    <phoneticPr fontId="1" type="noConversion"/>
  </si>
  <si>
    <t>20회원만 참석</t>
    <phoneticPr fontId="1" type="noConversion"/>
  </si>
  <si>
    <t>2026.06. 현재</t>
    <phoneticPr fontId="1" type="noConversion"/>
  </si>
  <si>
    <r>
      <t xml:space="preserve"> 중식비 \440,000 =</t>
    </r>
    <r>
      <rPr>
        <b/>
        <sz val="12"/>
        <color theme="1"/>
        <rFont val="맑은 고딕"/>
        <family val="3"/>
        <charset val="129"/>
      </rPr>
      <t>고등어백반</t>
    </r>
    <r>
      <rPr>
        <b/>
        <sz val="16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@\22,000ⅹ20</t>
    </r>
    <r>
      <rPr>
        <b/>
        <sz val="16"/>
        <color theme="1"/>
        <rFont val="맑은 고딕"/>
        <family val="3"/>
        <charset val="129"/>
      </rPr>
      <t xml:space="preserve"> (공정가격이라  영수증첨부 생략)</t>
    </r>
    <phoneticPr fontId="1" type="noConversion"/>
  </si>
  <si>
    <r>
      <t xml:space="preserve"> 중식비 \470,000 =</t>
    </r>
    <r>
      <rPr>
        <b/>
        <sz val="12"/>
        <color theme="1"/>
        <rFont val="맑은 고딕"/>
        <family val="3"/>
        <charset val="129"/>
      </rPr>
      <t>고등어백반</t>
    </r>
    <r>
      <rPr>
        <b/>
        <sz val="16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@\22,000ⅹ20</t>
    </r>
    <r>
      <rPr>
        <b/>
        <sz val="16"/>
        <color theme="1"/>
        <rFont val="맑은 고딕"/>
        <family val="3"/>
        <charset val="129"/>
      </rPr>
      <t xml:space="preserve"> + </t>
    </r>
    <r>
      <rPr>
        <b/>
        <sz val="12"/>
        <color theme="1"/>
        <rFont val="맑은 고딕"/>
        <family val="3"/>
        <charset val="129"/>
      </rPr>
      <t>막걸리@\15,000ⅹ2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</si>
</sst>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₩&quot;#,##0;[Red]\-&quot;₩&quot;#,##0"/>
    <numFmt numFmtId="41" formatCode="_-* #,##0_-;\-* #,##0_-;_-* &quot;-&quot;_-;_-@_-"/>
    <numFmt numFmtId="176" formatCode="mm&quot;월&quot;\ dd&quot;일&quot;"/>
    <numFmt numFmtId="177" formatCode="0_);[Red]\(0\)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8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1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13"/>
      <color theme="8" tint="-0.499984740745262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2"/>
      <color rgb="FFFF0000"/>
      <name val="바탕"/>
      <family val="1"/>
      <charset val="129"/>
    </font>
    <font>
      <b/>
      <sz val="16"/>
      <color theme="1"/>
      <name val="바탕"/>
      <family val="1"/>
      <charset val="129"/>
    </font>
    <font>
      <b/>
      <sz val="16"/>
      <color theme="8" tint="-0.49998474074526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3" fontId="4" fillId="0" borderId="2" xfId="0" applyNumberFormat="1" applyFont="1" applyBorder="1">
      <alignment vertical="center"/>
    </xf>
    <xf numFmtId="3" fontId="4" fillId="0" borderId="4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>
      <alignment vertical="center"/>
    </xf>
    <xf numFmtId="3" fontId="4" fillId="0" borderId="16" xfId="0" applyNumberFormat="1" applyFont="1" applyBorder="1">
      <alignment vertical="center"/>
    </xf>
    <xf numFmtId="3" fontId="4" fillId="0" borderId="17" xfId="0" applyNumberFormat="1" applyFont="1" applyBorder="1">
      <alignment vertical="center"/>
    </xf>
    <xf numFmtId="0" fontId="4" fillId="0" borderId="17" xfId="0" applyFont="1" applyBorder="1">
      <alignment vertical="center"/>
    </xf>
    <xf numFmtId="41" fontId="4" fillId="0" borderId="18" xfId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41" fontId="4" fillId="0" borderId="1" xfId="1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4" fillId="0" borderId="21" xfId="0" applyNumberFormat="1" applyFont="1" applyBorder="1">
      <alignment vertical="center"/>
    </xf>
    <xf numFmtId="3" fontId="4" fillId="0" borderId="22" xfId="0" applyNumberFormat="1" applyFont="1" applyBorder="1">
      <alignment vertical="center"/>
    </xf>
    <xf numFmtId="3" fontId="4" fillId="0" borderId="23" xfId="0" applyNumberFormat="1" applyFont="1" applyBorder="1">
      <alignment vertical="center"/>
    </xf>
    <xf numFmtId="0" fontId="0" fillId="0" borderId="25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>
      <alignment vertical="center"/>
    </xf>
    <xf numFmtId="3" fontId="4" fillId="0" borderId="24" xfId="0" applyNumberFormat="1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41" fontId="4" fillId="0" borderId="2" xfId="1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0" fontId="4" fillId="0" borderId="35" xfId="0" applyFont="1" applyBorder="1">
      <alignment vertical="center"/>
    </xf>
    <xf numFmtId="3" fontId="4" fillId="0" borderId="35" xfId="0" applyNumberFormat="1" applyFont="1" applyBorder="1">
      <alignment vertical="center"/>
    </xf>
    <xf numFmtId="3" fontId="4" fillId="0" borderId="3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" fontId="4" fillId="0" borderId="36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 vertical="center"/>
    </xf>
    <xf numFmtId="3" fontId="4" fillId="0" borderId="43" xfId="0" applyNumberFormat="1" applyFont="1" applyBorder="1" applyAlignment="1">
      <alignment horizontal="center" vertical="center"/>
    </xf>
    <xf numFmtId="41" fontId="4" fillId="0" borderId="41" xfId="1" applyFont="1" applyBorder="1" applyAlignment="1">
      <alignment horizontal="center" vertical="center"/>
    </xf>
    <xf numFmtId="41" fontId="4" fillId="0" borderId="43" xfId="1" applyFont="1" applyBorder="1" applyAlignment="1">
      <alignment horizontal="center" vertical="center"/>
    </xf>
    <xf numFmtId="41" fontId="4" fillId="0" borderId="43" xfId="1" quotePrefix="1" applyFont="1" applyBorder="1" applyAlignment="1">
      <alignment horizontal="center" vertical="center"/>
    </xf>
    <xf numFmtId="3" fontId="4" fillId="3" borderId="44" xfId="0" applyNumberFormat="1" applyFont="1" applyFill="1" applyBorder="1" applyAlignment="1">
      <alignment horizontal="center" vertical="center"/>
    </xf>
    <xf numFmtId="41" fontId="4" fillId="0" borderId="6" xfId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0" borderId="43" xfId="0" applyNumberFormat="1" applyFont="1" applyBorder="1" applyAlignment="1">
      <alignment horizontal="right" vertical="center"/>
    </xf>
    <xf numFmtId="41" fontId="4" fillId="0" borderId="35" xfId="1" quotePrefix="1" applyFont="1" applyBorder="1" applyAlignment="1">
      <alignment horizontal="right" wrapText="1"/>
    </xf>
    <xf numFmtId="41" fontId="0" fillId="0" borderId="0" xfId="1" applyFont="1" applyAlignment="1">
      <alignment vertical="center"/>
    </xf>
    <xf numFmtId="3" fontId="4" fillId="0" borderId="11" xfId="0" applyNumberFormat="1" applyFont="1" applyBorder="1" applyAlignment="1">
      <alignment horizontal="center" vertical="center"/>
    </xf>
    <xf numFmtId="41" fontId="4" fillId="0" borderId="18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1" fontId="16" fillId="0" borderId="17" xfId="1" applyFont="1" applyBorder="1" applyAlignment="1">
      <alignment horizontal="center" vertical="center"/>
    </xf>
    <xf numFmtId="41" fontId="16" fillId="0" borderId="18" xfId="1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3" fontId="4" fillId="0" borderId="53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3" fontId="16" fillId="0" borderId="4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3" fontId="4" fillId="0" borderId="57" xfId="0" applyNumberFormat="1" applyFont="1" applyBorder="1" applyAlignment="1">
      <alignment horizontal="right" vertical="center"/>
    </xf>
    <xf numFmtId="0" fontId="4" fillId="0" borderId="55" xfId="0" applyFont="1" applyBorder="1" applyAlignment="1">
      <alignment horizontal="center" vertical="center" wrapText="1"/>
    </xf>
    <xf numFmtId="41" fontId="16" fillId="0" borderId="19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41" fontId="4" fillId="0" borderId="18" xfId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4" fillId="0" borderId="18" xfId="0" applyNumberFormat="1" applyFont="1" applyBorder="1">
      <alignment vertical="center"/>
    </xf>
    <xf numFmtId="3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>
      <alignment vertical="center"/>
    </xf>
    <xf numFmtId="0" fontId="4" fillId="0" borderId="59" xfId="0" applyFont="1" applyBorder="1" applyAlignment="1">
      <alignment horizontal="center" vertical="center"/>
    </xf>
    <xf numFmtId="41" fontId="4" fillId="0" borderId="60" xfId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3" fontId="4" fillId="0" borderId="60" xfId="0" applyNumberFormat="1" applyFont="1" applyBorder="1" applyAlignment="1">
      <alignment horizontal="right" vertical="center"/>
    </xf>
    <xf numFmtId="3" fontId="4" fillId="0" borderId="61" xfId="0" applyNumberFormat="1" applyFont="1" applyBorder="1">
      <alignment vertical="center"/>
    </xf>
    <xf numFmtId="3" fontId="4" fillId="2" borderId="62" xfId="0" applyNumberFormat="1" applyFont="1" applyFill="1" applyBorder="1">
      <alignment vertical="center"/>
    </xf>
    <xf numFmtId="3" fontId="17" fillId="0" borderId="27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/>
    </xf>
    <xf numFmtId="3" fontId="4" fillId="0" borderId="60" xfId="0" applyNumberFormat="1" applyFont="1" applyBorder="1" applyAlignment="1">
      <alignment horizontal="center" vertical="center"/>
    </xf>
    <xf numFmtId="41" fontId="4" fillId="0" borderId="60" xfId="1" applyFont="1" applyBorder="1" applyAlignment="1">
      <alignment vertical="center"/>
    </xf>
    <xf numFmtId="3" fontId="16" fillId="0" borderId="43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 wrapText="1"/>
    </xf>
    <xf numFmtId="41" fontId="4" fillId="0" borderId="60" xfId="1" applyFont="1" applyBorder="1" applyAlignment="1">
      <alignment horizontal="left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3" fontId="4" fillId="0" borderId="6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1" fontId="4" fillId="0" borderId="4" xfId="1" applyFont="1" applyBorder="1" applyAlignment="1">
      <alignment vertical="center" wrapText="1"/>
    </xf>
    <xf numFmtId="177" fontId="0" fillId="0" borderId="12" xfId="1" applyNumberFormat="1" applyFont="1" applyBorder="1" applyAlignment="1">
      <alignment vertical="center"/>
    </xf>
    <xf numFmtId="3" fontId="23" fillId="0" borderId="27" xfId="0" applyNumberFormat="1" applyFont="1" applyBorder="1" applyAlignment="1">
      <alignment horizontal="center" vertical="center"/>
    </xf>
    <xf numFmtId="41" fontId="3" fillId="0" borderId="18" xfId="1" applyFont="1" applyBorder="1" applyAlignment="1">
      <alignment horizontal="left" vertical="center" wrapText="1"/>
    </xf>
    <xf numFmtId="41" fontId="3" fillId="0" borderId="17" xfId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41" fontId="3" fillId="0" borderId="19" xfId="1" applyFont="1" applyBorder="1" applyAlignment="1">
      <alignment horizontal="center" vertical="center" wrapText="1"/>
    </xf>
    <xf numFmtId="41" fontId="3" fillId="0" borderId="60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60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1" fontId="3" fillId="0" borderId="41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3" fontId="3" fillId="0" borderId="18" xfId="0" applyNumberFormat="1" applyFont="1" applyBorder="1">
      <alignment vertical="center"/>
    </xf>
    <xf numFmtId="41" fontId="3" fillId="0" borderId="18" xfId="1" applyFont="1" applyBorder="1">
      <alignment vertic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41" fontId="3" fillId="0" borderId="43" xfId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41" fontId="3" fillId="0" borderId="1" xfId="1" applyFont="1" applyBorder="1">
      <alignment vertical="center"/>
    </xf>
    <xf numFmtId="0" fontId="3" fillId="0" borderId="4" xfId="0" applyFont="1" applyBorder="1">
      <alignment vertical="center"/>
    </xf>
    <xf numFmtId="41" fontId="3" fillId="0" borderId="0" xfId="1" applyFont="1" applyBorder="1" applyAlignment="1">
      <alignment horizontal="center" vertical="center"/>
    </xf>
    <xf numFmtId="41" fontId="3" fillId="0" borderId="6" xfId="1" applyFont="1" applyBorder="1" applyAlignment="1">
      <alignment horizontal="center" vertical="center" wrapText="1"/>
    </xf>
    <xf numFmtId="3" fontId="3" fillId="0" borderId="4" xfId="0" applyNumberFormat="1" applyFont="1" applyBorder="1">
      <alignment vertical="center"/>
    </xf>
    <xf numFmtId="3" fontId="3" fillId="0" borderId="61" xfId="0" applyNumberFormat="1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41" fontId="3" fillId="0" borderId="43" xfId="1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1" fontId="4" fillId="0" borderId="18" xfId="1" applyFont="1" applyBorder="1" applyAlignment="1">
      <alignment horizontal="left" vertical="center" wrapText="1"/>
    </xf>
    <xf numFmtId="41" fontId="4" fillId="0" borderId="17" xfId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41" fontId="4" fillId="0" borderId="19" xfId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3" fontId="4" fillId="0" borderId="64" xfId="0" applyNumberFormat="1" applyFont="1" applyBorder="1" applyAlignment="1">
      <alignment horizontal="right" vertical="center"/>
    </xf>
    <xf numFmtId="3" fontId="4" fillId="0" borderId="4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0" borderId="65" xfId="0" applyNumberFormat="1" applyFont="1" applyBorder="1" applyAlignment="1">
      <alignment horizontal="center" vertical="center" wrapText="1"/>
    </xf>
    <xf numFmtId="3" fontId="23" fillId="0" borderId="66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41" fontId="4" fillId="0" borderId="18" xfId="1" applyFont="1" applyBorder="1" applyAlignment="1">
      <alignment vertical="center" wrapText="1"/>
    </xf>
    <xf numFmtId="41" fontId="4" fillId="0" borderId="17" xfId="1" applyFont="1" applyBorder="1" applyAlignment="1">
      <alignment vertical="center"/>
    </xf>
    <xf numFmtId="41" fontId="4" fillId="0" borderId="19" xfId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177" fontId="0" fillId="0" borderId="12" xfId="1" applyNumberFormat="1" applyFont="1" applyBorder="1" applyAlignment="1">
      <alignment vertical="center"/>
    </xf>
    <xf numFmtId="0" fontId="0" fillId="0" borderId="12" xfId="0" applyBorder="1">
      <alignment vertical="center"/>
    </xf>
    <xf numFmtId="0" fontId="4" fillId="0" borderId="37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3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1" fontId="7" fillId="0" borderId="0" xfId="1" applyFont="1" applyAlignment="1">
      <alignment vertical="center" wrapText="1"/>
    </xf>
    <xf numFmtId="41" fontId="3" fillId="0" borderId="0" xfId="1" applyFont="1">
      <alignment vertical="center"/>
    </xf>
    <xf numFmtId="0" fontId="4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6" fontId="18" fillId="0" borderId="47" xfId="1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6" fontId="15" fillId="0" borderId="47" xfId="1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6" fontId="14" fillId="0" borderId="47" xfId="1" applyNumberFormat="1" applyFont="1" applyBorder="1" applyAlignment="1">
      <alignment horizontal="left" vertical="center" wrapText="1"/>
    </xf>
    <xf numFmtId="41" fontId="14" fillId="0" borderId="47" xfId="1" applyFont="1" applyBorder="1" applyAlignment="1">
      <alignment vertical="center" wrapText="1"/>
    </xf>
    <xf numFmtId="0" fontId="0" fillId="0" borderId="29" xfId="0" applyBorder="1">
      <alignment vertical="center"/>
    </xf>
    <xf numFmtId="0" fontId="0" fillId="0" borderId="47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26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g"/><Relationship Id="rId1" Type="http://schemas.openxmlformats.org/officeDocument/2006/relationships/image" Target="../media/image16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6" Type="http://schemas.openxmlformats.org/officeDocument/2006/relationships/image" Target="../media/image23.jpeg"/><Relationship Id="rId5" Type="http://schemas.openxmlformats.org/officeDocument/2006/relationships/image" Target="../media/image22.jpeg"/><Relationship Id="rId4" Type="http://schemas.openxmlformats.org/officeDocument/2006/relationships/image" Target="../media/image2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25.jpeg"/><Relationship Id="rId1" Type="http://schemas.openxmlformats.org/officeDocument/2006/relationships/image" Target="../media/image24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jpeg"/><Relationship Id="rId1" Type="http://schemas.openxmlformats.org/officeDocument/2006/relationships/image" Target="../media/image27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jpeg"/><Relationship Id="rId1" Type="http://schemas.openxmlformats.org/officeDocument/2006/relationships/image" Target="../media/image29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jpeg"/><Relationship Id="rId1" Type="http://schemas.openxmlformats.org/officeDocument/2006/relationships/image" Target="../media/image3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jpeg"/><Relationship Id="rId1" Type="http://schemas.openxmlformats.org/officeDocument/2006/relationships/image" Target="../media/image3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jpeg"/><Relationship Id="rId1" Type="http://schemas.openxmlformats.org/officeDocument/2006/relationships/image" Target="../media/image3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85724</xdr:colOff>
      <xdr:row>2</xdr:row>
      <xdr:rowOff>9525</xdr:rowOff>
    </xdr:from>
    <xdr:to>
      <xdr:col>13</xdr:col>
      <xdr:colOff>4981575</xdr:colOff>
      <xdr:row>10</xdr:row>
      <xdr:rowOff>352424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98548734-030C-4920-D10C-CFA72B19F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4424" y="714375"/>
          <a:ext cx="4895851" cy="43624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123826</xdr:colOff>
      <xdr:row>2</xdr:row>
      <xdr:rowOff>180975</xdr:rowOff>
    </xdr:from>
    <xdr:to>
      <xdr:col>13</xdr:col>
      <xdr:colOff>7505700</xdr:colOff>
      <xdr:row>14</xdr:row>
      <xdr:rowOff>66675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1026" y="885825"/>
          <a:ext cx="7381874" cy="5267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2</xdr:row>
      <xdr:rowOff>28575</xdr:rowOff>
    </xdr:from>
    <xdr:to>
      <xdr:col>14</xdr:col>
      <xdr:colOff>28575</xdr:colOff>
      <xdr:row>15</xdr:row>
      <xdr:rowOff>66675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0" y="733425"/>
          <a:ext cx="7562850" cy="59150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51765</xdr:colOff>
      <xdr:row>6</xdr:row>
      <xdr:rowOff>38100</xdr:rowOff>
    </xdr:from>
    <xdr:to>
      <xdr:col>13</xdr:col>
      <xdr:colOff>6257924</xdr:colOff>
      <xdr:row>20</xdr:row>
      <xdr:rowOff>407119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965" y="2552700"/>
          <a:ext cx="6206159" cy="63411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1361153</xdr:colOff>
      <xdr:row>2</xdr:row>
      <xdr:rowOff>19050</xdr:rowOff>
    </xdr:from>
    <xdr:to>
      <xdr:col>13</xdr:col>
      <xdr:colOff>7515225</xdr:colOff>
      <xdr:row>13</xdr:row>
      <xdr:rowOff>104775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5303" y="723900"/>
          <a:ext cx="7516147" cy="5086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49045</xdr:colOff>
      <xdr:row>0</xdr:row>
      <xdr:rowOff>0</xdr:rowOff>
    </xdr:from>
    <xdr:to>
      <xdr:col>13</xdr:col>
      <xdr:colOff>7524750</xdr:colOff>
      <xdr:row>11</xdr:row>
      <xdr:rowOff>333375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5270" y="0"/>
          <a:ext cx="7475705" cy="5276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11</xdr:row>
      <xdr:rowOff>371475</xdr:rowOff>
    </xdr:from>
    <xdr:to>
      <xdr:col>13</xdr:col>
      <xdr:colOff>7543800</xdr:colOff>
      <xdr:row>23</xdr:row>
      <xdr:rowOff>171450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5314950"/>
          <a:ext cx="7524750" cy="45148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1333501</xdr:colOff>
      <xdr:row>2</xdr:row>
      <xdr:rowOff>19051</xdr:rowOff>
    </xdr:from>
    <xdr:to>
      <xdr:col>13</xdr:col>
      <xdr:colOff>2505075</xdr:colOff>
      <xdr:row>8</xdr:row>
      <xdr:rowOff>352425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7651" y="723901"/>
          <a:ext cx="2533649" cy="3428999"/>
        </a:xfrm>
        <a:prstGeom prst="rect">
          <a:avLst/>
        </a:prstGeom>
      </xdr:spPr>
    </xdr:pic>
    <xdr:clientData/>
  </xdr:twoCellAnchor>
  <xdr:twoCellAnchor editAs="oneCell">
    <xdr:from>
      <xdr:col>13</xdr:col>
      <xdr:colOff>2499608</xdr:colOff>
      <xdr:row>1</xdr:row>
      <xdr:rowOff>219075</xdr:rowOff>
    </xdr:from>
    <xdr:to>
      <xdr:col>14</xdr:col>
      <xdr:colOff>2476501</xdr:colOff>
      <xdr:row>8</xdr:row>
      <xdr:rowOff>374966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5833" y="695325"/>
          <a:ext cx="2520068" cy="3480116"/>
        </a:xfrm>
        <a:prstGeom prst="rect">
          <a:avLst/>
        </a:prstGeom>
      </xdr:spPr>
    </xdr:pic>
    <xdr:clientData/>
  </xdr:twoCellAnchor>
  <xdr:twoCellAnchor editAs="oneCell">
    <xdr:from>
      <xdr:col>12</xdr:col>
      <xdr:colOff>1337310</xdr:colOff>
      <xdr:row>9</xdr:row>
      <xdr:rowOff>76200</xdr:rowOff>
    </xdr:from>
    <xdr:to>
      <xdr:col>13</xdr:col>
      <xdr:colOff>2457450</xdr:colOff>
      <xdr:row>17</xdr:row>
      <xdr:rowOff>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1460" y="4257675"/>
          <a:ext cx="2482215" cy="30861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19049</xdr:colOff>
      <xdr:row>9</xdr:row>
      <xdr:rowOff>38101</xdr:rowOff>
    </xdr:from>
    <xdr:to>
      <xdr:col>14</xdr:col>
      <xdr:colOff>2524124</xdr:colOff>
      <xdr:row>16</xdr:row>
      <xdr:rowOff>342900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8449" y="4219576"/>
          <a:ext cx="2505075" cy="3086099"/>
        </a:xfrm>
        <a:prstGeom prst="rect">
          <a:avLst/>
        </a:prstGeom>
      </xdr:spPr>
    </xdr:pic>
    <xdr:clientData/>
  </xdr:twoCellAnchor>
  <xdr:twoCellAnchor editAs="oneCell">
    <xdr:from>
      <xdr:col>13</xdr:col>
      <xdr:colOff>9526</xdr:colOff>
      <xdr:row>16</xdr:row>
      <xdr:rowOff>333374</xdr:rowOff>
    </xdr:from>
    <xdr:to>
      <xdr:col>13</xdr:col>
      <xdr:colOff>2533650</xdr:colOff>
      <xdr:row>22</xdr:row>
      <xdr:rowOff>623357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1" y="7296149"/>
          <a:ext cx="2524124" cy="2442633"/>
        </a:xfrm>
        <a:prstGeom prst="rect">
          <a:avLst/>
        </a:prstGeom>
      </xdr:spPr>
    </xdr:pic>
    <xdr:clientData/>
  </xdr:twoCellAnchor>
  <xdr:twoCellAnchor editAs="oneCell">
    <xdr:from>
      <xdr:col>13</xdr:col>
      <xdr:colOff>2514601</xdr:colOff>
      <xdr:row>16</xdr:row>
      <xdr:rowOff>352425</xdr:rowOff>
    </xdr:from>
    <xdr:to>
      <xdr:col>15</xdr:col>
      <xdr:colOff>9525</xdr:colOff>
      <xdr:row>23</xdr:row>
      <xdr:rowOff>66675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0826" y="7315200"/>
          <a:ext cx="2581274" cy="24955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14612</xdr:colOff>
      <xdr:row>2</xdr:row>
      <xdr:rowOff>47626</xdr:rowOff>
    </xdr:from>
    <xdr:to>
      <xdr:col>13</xdr:col>
      <xdr:colOff>3295650</xdr:colOff>
      <xdr:row>5</xdr:row>
      <xdr:rowOff>180976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6537" y="752476"/>
          <a:ext cx="3281038" cy="1733550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6</xdr:row>
      <xdr:rowOff>28575</xdr:rowOff>
    </xdr:from>
    <xdr:to>
      <xdr:col>13</xdr:col>
      <xdr:colOff>3619500</xdr:colOff>
      <xdr:row>9</xdr:row>
      <xdr:rowOff>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0025" y="2543175"/>
          <a:ext cx="3581400" cy="1638300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9</xdr:row>
      <xdr:rowOff>11160</xdr:rowOff>
    </xdr:from>
    <xdr:to>
      <xdr:col>13</xdr:col>
      <xdr:colOff>4953000</xdr:colOff>
      <xdr:row>23</xdr:row>
      <xdr:rowOff>19050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0025" y="4192635"/>
          <a:ext cx="4914900" cy="514186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63394</xdr:colOff>
      <xdr:row>2</xdr:row>
      <xdr:rowOff>47625</xdr:rowOff>
    </xdr:from>
    <xdr:to>
      <xdr:col>13</xdr:col>
      <xdr:colOff>5686425</xdr:colOff>
      <xdr:row>11</xdr:row>
      <xdr:rowOff>276225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319" y="752475"/>
          <a:ext cx="5623031" cy="44672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57149</xdr:colOff>
      <xdr:row>11</xdr:row>
      <xdr:rowOff>352424</xdr:rowOff>
    </xdr:from>
    <xdr:to>
      <xdr:col>13</xdr:col>
      <xdr:colOff>5743575</xdr:colOff>
      <xdr:row>22</xdr:row>
      <xdr:rowOff>266699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074" y="5295899"/>
          <a:ext cx="5686426" cy="39719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28261</xdr:colOff>
      <xdr:row>2</xdr:row>
      <xdr:rowOff>28575</xdr:rowOff>
    </xdr:from>
    <xdr:to>
      <xdr:col>13</xdr:col>
      <xdr:colOff>3667124</xdr:colOff>
      <xdr:row>11</xdr:row>
      <xdr:rowOff>323850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186" y="733425"/>
          <a:ext cx="3638863" cy="453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26141</xdr:colOff>
      <xdr:row>11</xdr:row>
      <xdr:rowOff>361951</xdr:rowOff>
    </xdr:from>
    <xdr:to>
      <xdr:col>13</xdr:col>
      <xdr:colOff>5905500</xdr:colOff>
      <xdr:row>20</xdr:row>
      <xdr:rowOff>276225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8066" y="5305426"/>
          <a:ext cx="5879359" cy="334327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190982</xdr:colOff>
      <xdr:row>12</xdr:row>
      <xdr:rowOff>247650</xdr:rowOff>
    </xdr:from>
    <xdr:to>
      <xdr:col>13</xdr:col>
      <xdr:colOff>5467349</xdr:colOff>
      <xdr:row>21</xdr:row>
      <xdr:rowOff>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907" y="5572125"/>
          <a:ext cx="5276367" cy="311467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2</xdr:row>
      <xdr:rowOff>152400</xdr:rowOff>
    </xdr:from>
    <xdr:to>
      <xdr:col>13</xdr:col>
      <xdr:colOff>5895975</xdr:colOff>
      <xdr:row>11</xdr:row>
      <xdr:rowOff>104775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3375" y="857250"/>
          <a:ext cx="5724525" cy="419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13</xdr:col>
      <xdr:colOff>4954636</xdr:colOff>
      <xdr:row>10</xdr:row>
      <xdr:rowOff>361950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23D6C15A-7E9A-62BC-99D7-D1D63D07E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8700" y="704850"/>
          <a:ext cx="4954636" cy="4381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4962525</xdr:colOff>
      <xdr:row>21</xdr:row>
      <xdr:rowOff>48665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32F6BC21-69EF-0F96-C6C9-39B991499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8700" y="5105400"/>
          <a:ext cx="4962525" cy="347766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1350950</xdr:colOff>
      <xdr:row>2</xdr:row>
      <xdr:rowOff>1</xdr:rowOff>
    </xdr:from>
    <xdr:to>
      <xdr:col>13</xdr:col>
      <xdr:colOff>5953125</xdr:colOff>
      <xdr:row>8</xdr:row>
      <xdr:rowOff>361950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0800" y="704851"/>
          <a:ext cx="5964250" cy="345757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8</xdr:row>
      <xdr:rowOff>371475</xdr:rowOff>
    </xdr:from>
    <xdr:to>
      <xdr:col>13</xdr:col>
      <xdr:colOff>5953125</xdr:colOff>
      <xdr:row>22</xdr:row>
      <xdr:rowOff>276225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1450" y="4171950"/>
          <a:ext cx="5943600" cy="51054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104774</xdr:colOff>
      <xdr:row>2</xdr:row>
      <xdr:rowOff>95180</xdr:rowOff>
    </xdr:from>
    <xdr:to>
      <xdr:col>13</xdr:col>
      <xdr:colOff>6046247</xdr:colOff>
      <xdr:row>11</xdr:row>
      <xdr:rowOff>257175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699" y="800030"/>
          <a:ext cx="5941473" cy="440062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2</xdr:row>
      <xdr:rowOff>1</xdr:rowOff>
    </xdr:from>
    <xdr:to>
      <xdr:col>13</xdr:col>
      <xdr:colOff>7124700</xdr:colOff>
      <xdr:row>11</xdr:row>
      <xdr:rowOff>314326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704851"/>
          <a:ext cx="7096125" cy="45529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</xdr:row>
      <xdr:rowOff>104775</xdr:rowOff>
    </xdr:from>
    <xdr:to>
      <xdr:col>13</xdr:col>
      <xdr:colOff>7153275</xdr:colOff>
      <xdr:row>24</xdr:row>
      <xdr:rowOff>295275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1925" y="5429250"/>
          <a:ext cx="7153275" cy="449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2</xdr:row>
      <xdr:rowOff>47624</xdr:rowOff>
    </xdr:from>
    <xdr:to>
      <xdr:col>13</xdr:col>
      <xdr:colOff>5638801</xdr:colOff>
      <xdr:row>9</xdr:row>
      <xdr:rowOff>123825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5304D46B-44CE-CE88-0C86-AD72F4D5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5" y="752474"/>
          <a:ext cx="5572126" cy="37147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100974</xdr:colOff>
      <xdr:row>2</xdr:row>
      <xdr:rowOff>54621</xdr:rowOff>
    </xdr:from>
    <xdr:to>
      <xdr:col>13</xdr:col>
      <xdr:colOff>6610350</xdr:colOff>
      <xdr:row>10</xdr:row>
      <xdr:rowOff>133350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B08F3ED-6A67-D721-F005-5916DD828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674" y="759471"/>
          <a:ext cx="6509376" cy="4098279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10</xdr:row>
      <xdr:rowOff>142881</xdr:rowOff>
    </xdr:from>
    <xdr:to>
      <xdr:col>13</xdr:col>
      <xdr:colOff>6562725</xdr:colOff>
      <xdr:row>21</xdr:row>
      <xdr:rowOff>28578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3D1CDDAE-9E9D-3CAB-7527-F0EEC736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944601" y="3486155"/>
          <a:ext cx="3695697" cy="6457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42724</xdr:colOff>
      <xdr:row>2</xdr:row>
      <xdr:rowOff>38100</xdr:rowOff>
    </xdr:from>
    <xdr:to>
      <xdr:col>13</xdr:col>
      <xdr:colOff>7029450</xdr:colOff>
      <xdr:row>11</xdr:row>
      <xdr:rowOff>314325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E7817BF-1330-81B9-A612-3CF0D616A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0449" y="742950"/>
          <a:ext cx="6986726" cy="451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21870</xdr:colOff>
      <xdr:row>3</xdr:row>
      <xdr:rowOff>1</xdr:rowOff>
    </xdr:from>
    <xdr:to>
      <xdr:col>13</xdr:col>
      <xdr:colOff>6724650</xdr:colOff>
      <xdr:row>12</xdr:row>
      <xdr:rowOff>28576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3229CFA-9DE0-993A-44F0-049CD9F5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9595" y="1085851"/>
          <a:ext cx="6702780" cy="426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1362074</xdr:colOff>
      <xdr:row>2</xdr:row>
      <xdr:rowOff>47301</xdr:rowOff>
    </xdr:from>
    <xdr:to>
      <xdr:col>13</xdr:col>
      <xdr:colOff>7419974</xdr:colOff>
      <xdr:row>13</xdr:row>
      <xdr:rowOff>133350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49" y="752151"/>
          <a:ext cx="7419975" cy="50866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2</xdr:row>
      <xdr:rowOff>76200</xdr:rowOff>
    </xdr:from>
    <xdr:to>
      <xdr:col>13</xdr:col>
      <xdr:colOff>6324600</xdr:colOff>
      <xdr:row>11</xdr:row>
      <xdr:rowOff>361950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9150" y="781050"/>
          <a:ext cx="6210300" cy="4524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66676</xdr:colOff>
      <xdr:row>2</xdr:row>
      <xdr:rowOff>38100</xdr:rowOff>
    </xdr:from>
    <xdr:to>
      <xdr:col>13</xdr:col>
      <xdr:colOff>7277100</xdr:colOff>
      <xdr:row>12</xdr:row>
      <xdr:rowOff>28575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6" y="742950"/>
          <a:ext cx="7210424" cy="461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5E07-FF89-47B1-85B5-11E60B20DAEC}">
  <dimension ref="A1:S23"/>
  <sheetViews>
    <sheetView tabSelected="1" workbookViewId="0">
      <selection activeCell="N12" sqref="N12:N21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4" width="13.25" customWidth="1"/>
    <col min="5" max="5" width="10" customWidth="1"/>
    <col min="6" max="6" width="12" customWidth="1"/>
    <col min="7" max="7" width="13.25" customWidth="1"/>
    <col min="8" max="8" width="14" customWidth="1"/>
    <col min="9" max="9" width="13.125" customWidth="1"/>
    <col min="10" max="10" width="9.25" customWidth="1"/>
    <col min="11" max="11" width="14.25" customWidth="1"/>
    <col min="12" max="12" width="14" customWidth="1"/>
    <col min="13" max="13" width="17.875" customWidth="1"/>
    <col min="14" max="14" width="65.7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99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110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93</v>
      </c>
      <c r="G4" s="82" t="s">
        <v>2</v>
      </c>
      <c r="H4" s="3" t="s">
        <v>98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7" t="s">
        <v>97</v>
      </c>
      <c r="B5" s="170"/>
      <c r="C5" s="171"/>
      <c r="D5" s="172"/>
      <c r="E5" s="173"/>
      <c r="F5" s="174"/>
      <c r="G5" s="175"/>
      <c r="H5" s="176">
        <v>3233401</v>
      </c>
      <c r="I5" s="177"/>
      <c r="J5" s="178">
        <v>2414</v>
      </c>
      <c r="K5" s="179"/>
      <c r="L5" s="180">
        <f>SUM(H5:K5)</f>
        <v>3235815</v>
      </c>
      <c r="M5" s="181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5</v>
      </c>
      <c r="N7" s="200"/>
      <c r="O7" s="189"/>
    </row>
    <row r="8" spans="1:19" ht="42.75" customHeight="1" x14ac:dyDescent="0.3">
      <c r="A8" s="204" t="s">
        <v>101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6"/>
      <c r="M8" s="19" t="s">
        <v>102</v>
      </c>
      <c r="N8" s="200"/>
      <c r="O8" s="189"/>
    </row>
    <row r="9" spans="1:19" ht="30" customHeight="1" x14ac:dyDescent="0.3">
      <c r="A9" s="2" t="s">
        <v>19</v>
      </c>
      <c r="B9" s="183">
        <v>160000</v>
      </c>
      <c r="C9" s="184">
        <v>382000</v>
      </c>
      <c r="D9" s="182"/>
      <c r="E9" s="165"/>
      <c r="F9" s="185"/>
      <c r="G9" s="104">
        <f>SUM(B9:F9)</f>
        <v>542000</v>
      </c>
      <c r="H9" s="87"/>
      <c r="I9" s="68"/>
      <c r="J9" s="48"/>
      <c r="K9" s="49">
        <v>8035815</v>
      </c>
      <c r="L9" s="131">
        <v>7493815</v>
      </c>
      <c r="M9" s="52" t="s">
        <v>106</v>
      </c>
      <c r="N9" s="200"/>
      <c r="O9" s="189"/>
    </row>
    <row r="10" spans="1:19" ht="30" customHeight="1" x14ac:dyDescent="0.3">
      <c r="A10" s="2" t="s">
        <v>25</v>
      </c>
      <c r="B10" s="50">
        <v>220000</v>
      </c>
      <c r="C10" s="100">
        <v>588000</v>
      </c>
      <c r="D10" s="34"/>
      <c r="E10" s="101"/>
      <c r="F10" s="48"/>
      <c r="G10" s="103">
        <v>808000</v>
      </c>
      <c r="H10" s="102"/>
      <c r="I10" s="50"/>
      <c r="J10" s="51"/>
      <c r="K10" s="49">
        <v>0</v>
      </c>
      <c r="L10" s="139">
        <f>L9-G10</f>
        <v>6685815</v>
      </c>
      <c r="M10" s="52" t="s">
        <v>105</v>
      </c>
      <c r="N10" s="200"/>
      <c r="O10" s="189"/>
    </row>
    <row r="11" spans="1:19" ht="30" customHeight="1" x14ac:dyDescent="0.3">
      <c r="A11" s="53" t="s">
        <v>29</v>
      </c>
      <c r="B11" s="108">
        <v>200000</v>
      </c>
      <c r="C11" s="100">
        <v>470000</v>
      </c>
      <c r="D11" s="14"/>
      <c r="E11" s="15"/>
      <c r="F11" s="27"/>
      <c r="G11" s="103">
        <v>670000</v>
      </c>
      <c r="H11" s="89"/>
      <c r="I11" s="16"/>
      <c r="J11" s="27"/>
      <c r="K11" s="111">
        <v>0</v>
      </c>
      <c r="L11" s="141">
        <v>6015815</v>
      </c>
      <c r="M11" s="19" t="s">
        <v>109</v>
      </c>
      <c r="N11" s="200"/>
      <c r="O11" s="189"/>
    </row>
    <row r="12" spans="1:19" ht="30" customHeight="1" x14ac:dyDescent="0.3">
      <c r="A12" s="53" t="s">
        <v>37</v>
      </c>
      <c r="B12" s="109">
        <v>200000</v>
      </c>
      <c r="C12" s="100">
        <v>440000</v>
      </c>
      <c r="D12" s="14"/>
      <c r="E12" s="15"/>
      <c r="F12" s="27"/>
      <c r="G12" s="103">
        <v>640000</v>
      </c>
      <c r="H12" s="89"/>
      <c r="I12" s="16"/>
      <c r="J12" s="149">
        <v>2366</v>
      </c>
      <c r="K12" s="150">
        <v>2366</v>
      </c>
      <c r="L12" s="151">
        <v>5378181</v>
      </c>
      <c r="M12" s="19" t="s">
        <v>109</v>
      </c>
      <c r="N12" s="200"/>
      <c r="O12" s="189"/>
    </row>
    <row r="13" spans="1:19" ht="30" customHeight="1" x14ac:dyDescent="0.3">
      <c r="A13" s="11" t="s">
        <v>40</v>
      </c>
      <c r="B13" s="109"/>
      <c r="C13" s="112"/>
      <c r="D13" s="4"/>
      <c r="E13" s="18"/>
      <c r="F13" s="7"/>
      <c r="G13" s="103"/>
      <c r="H13" s="90"/>
      <c r="I13" s="32"/>
      <c r="J13" s="7"/>
      <c r="K13" s="113"/>
      <c r="L13" s="54"/>
      <c r="M13" s="61"/>
      <c r="N13" s="200"/>
      <c r="O13" s="189"/>
    </row>
    <row r="14" spans="1:19" ht="30" customHeight="1" x14ac:dyDescent="0.3">
      <c r="A14" s="11" t="s">
        <v>46</v>
      </c>
      <c r="B14" s="109"/>
      <c r="C14" s="112"/>
      <c r="D14" s="4"/>
      <c r="E14" s="4"/>
      <c r="F14" s="9"/>
      <c r="G14" s="114"/>
      <c r="H14" s="8"/>
      <c r="I14" s="8"/>
      <c r="J14" s="9"/>
      <c r="K14" s="111"/>
      <c r="L14" s="59"/>
      <c r="M14" s="20"/>
      <c r="N14" s="200"/>
      <c r="O14" s="189"/>
    </row>
    <row r="15" spans="1:19" ht="30" customHeight="1" x14ac:dyDescent="0.3">
      <c r="A15" s="11" t="s">
        <v>52</v>
      </c>
      <c r="B15" s="109"/>
      <c r="C15" s="112"/>
      <c r="D15" s="5"/>
      <c r="E15" s="4"/>
      <c r="F15" s="116"/>
      <c r="G15" s="114"/>
      <c r="H15" s="8"/>
      <c r="I15" s="115"/>
      <c r="J15" s="35"/>
      <c r="K15" s="111"/>
      <c r="L15" s="56"/>
      <c r="M15" s="20"/>
      <c r="N15" s="200"/>
      <c r="O15" s="189"/>
    </row>
    <row r="16" spans="1:19" ht="39" customHeight="1" x14ac:dyDescent="0.3">
      <c r="A16" s="11" t="s">
        <v>56</v>
      </c>
      <c r="B16" s="169"/>
      <c r="C16" s="112"/>
      <c r="D16" s="18"/>
      <c r="E16" s="18"/>
      <c r="F16" s="118"/>
      <c r="G16" s="114"/>
      <c r="H16" s="168"/>
      <c r="I16" s="32"/>
      <c r="J16" s="9"/>
      <c r="K16" s="111"/>
      <c r="L16" s="56"/>
      <c r="M16" s="61"/>
      <c r="N16" s="200"/>
      <c r="O16" s="189"/>
    </row>
    <row r="17" spans="1:15" ht="30" customHeight="1" x14ac:dyDescent="0.3">
      <c r="A17" s="11" t="s">
        <v>62</v>
      </c>
      <c r="B17" s="62"/>
      <c r="C17" s="4"/>
      <c r="D17" s="5"/>
      <c r="E17" s="4"/>
      <c r="F17" s="7"/>
      <c r="G17" s="114"/>
      <c r="H17" s="8"/>
      <c r="I17" s="32"/>
      <c r="J17" s="9"/>
      <c r="K17" s="111"/>
      <c r="L17" s="56"/>
      <c r="M17" s="20"/>
      <c r="N17" s="200"/>
      <c r="O17" s="189"/>
    </row>
    <row r="18" spans="1:15" ht="30" customHeight="1" thickBot="1" x14ac:dyDescent="0.35">
      <c r="A18" s="11"/>
      <c r="B18" s="62"/>
      <c r="C18" s="4"/>
      <c r="D18" s="5"/>
      <c r="E18" s="5"/>
      <c r="F18" s="7"/>
      <c r="G18" s="97"/>
      <c r="H18" s="92"/>
      <c r="I18" s="8"/>
      <c r="J18" s="7"/>
      <c r="K18" s="65"/>
      <c r="L18" s="64"/>
      <c r="M18" s="20"/>
      <c r="N18" s="200"/>
      <c r="O18" s="189"/>
    </row>
    <row r="19" spans="1:15" ht="29.25" customHeight="1" thickTop="1" x14ac:dyDescent="0.3">
      <c r="A19" s="209" t="s">
        <v>27</v>
      </c>
      <c r="B19" s="211" t="s">
        <v>111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3"/>
      <c r="N19" s="200"/>
      <c r="O19" s="189"/>
    </row>
    <row r="20" spans="1:15" ht="18" customHeight="1" x14ac:dyDescent="0.3">
      <c r="A20" s="210"/>
      <c r="B20" s="214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3"/>
      <c r="N20" s="200"/>
      <c r="O20" s="189"/>
    </row>
    <row r="21" spans="1:15" ht="3.75" customHeight="1" thickBot="1" x14ac:dyDescent="0.35">
      <c r="A21" s="210"/>
      <c r="B21" s="214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26.25" customHeight="1" x14ac:dyDescent="0.3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66"/>
    </row>
    <row r="23" spans="1:15" ht="33.75" customHeight="1" x14ac:dyDescent="0.3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66"/>
    </row>
  </sheetData>
  <mergeCells count="17">
    <mergeCell ref="A23:M23"/>
    <mergeCell ref="O11:O18"/>
    <mergeCell ref="N12:N21"/>
    <mergeCell ref="A19:A21"/>
    <mergeCell ref="B19:M21"/>
    <mergeCell ref="O19:O21"/>
    <mergeCell ref="A22:M22"/>
    <mergeCell ref="A1:M1"/>
    <mergeCell ref="N1:S1"/>
    <mergeCell ref="A2:M2"/>
    <mergeCell ref="B3:G3"/>
    <mergeCell ref="H3:L3"/>
    <mergeCell ref="M3:M4"/>
    <mergeCell ref="N3:N11"/>
    <mergeCell ref="O3:O10"/>
    <mergeCell ref="A6:M6"/>
    <mergeCell ref="A8:L8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16DE-6C23-4705-9587-AD4E5BBACA34}">
  <dimension ref="A1:S31"/>
  <sheetViews>
    <sheetView topLeftCell="F4" workbookViewId="0">
      <selection activeCell="N13" sqref="N13:N22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4" width="13.25" customWidth="1"/>
    <col min="5" max="5" width="10" customWidth="1"/>
    <col min="6" max="6" width="12" customWidth="1"/>
    <col min="7" max="7" width="13.25" customWidth="1"/>
    <col min="8" max="8" width="14" customWidth="1"/>
    <col min="9" max="9" width="13.1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3" t="s">
        <v>68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67</v>
      </c>
      <c r="B5" s="73"/>
      <c r="C5" s="74"/>
      <c r="D5" s="75"/>
      <c r="E5" s="76"/>
      <c r="F5" s="84"/>
      <c r="G5" s="83"/>
      <c r="H5" s="81">
        <v>4360832</v>
      </c>
      <c r="I5" s="3"/>
      <c r="J5" s="31">
        <v>2961</v>
      </c>
      <c r="K5" s="40"/>
      <c r="L5" s="120">
        <f>SUM(H5:K5)</f>
        <v>4363793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5</v>
      </c>
      <c r="N7" s="200"/>
      <c r="O7" s="189"/>
    </row>
    <row r="8" spans="1:19" ht="30" customHeight="1" x14ac:dyDescent="0.3">
      <c r="A8" s="2" t="s">
        <v>19</v>
      </c>
      <c r="B8" s="163"/>
      <c r="C8" s="164"/>
      <c r="D8" s="34"/>
      <c r="E8" s="165"/>
      <c r="F8" s="166"/>
      <c r="G8" s="94">
        <v>0</v>
      </c>
      <c r="H8" s="87">
        <v>4800000</v>
      </c>
      <c r="I8" s="68"/>
      <c r="J8" s="48"/>
      <c r="K8" s="49">
        <v>4800000</v>
      </c>
      <c r="L8" s="167">
        <v>9163793</v>
      </c>
      <c r="M8" s="52" t="s">
        <v>69</v>
      </c>
      <c r="N8" s="200"/>
      <c r="O8" s="189"/>
    </row>
    <row r="9" spans="1:19" ht="30" customHeight="1" x14ac:dyDescent="0.3">
      <c r="A9" s="2" t="s">
        <v>25</v>
      </c>
      <c r="B9" s="50">
        <v>210000</v>
      </c>
      <c r="C9" s="100">
        <v>528000</v>
      </c>
      <c r="D9" s="34"/>
      <c r="E9" s="101"/>
      <c r="F9" s="48"/>
      <c r="G9" s="103">
        <v>738000</v>
      </c>
      <c r="H9" s="102"/>
      <c r="I9" s="50">
        <v>600000</v>
      </c>
      <c r="J9" s="51"/>
      <c r="K9" s="49">
        <v>600000</v>
      </c>
      <c r="L9" s="56">
        <v>9025793</v>
      </c>
      <c r="M9" s="52" t="s">
        <v>71</v>
      </c>
      <c r="N9" s="200"/>
      <c r="O9" s="189"/>
    </row>
    <row r="10" spans="1:19" ht="30" customHeight="1" x14ac:dyDescent="0.3">
      <c r="A10" s="53" t="s">
        <v>29</v>
      </c>
      <c r="B10" s="108">
        <v>200000</v>
      </c>
      <c r="C10" s="100">
        <v>445000</v>
      </c>
      <c r="D10" s="14"/>
      <c r="E10" s="15"/>
      <c r="F10" s="27"/>
      <c r="G10" s="103">
        <v>645000</v>
      </c>
      <c r="H10" s="89"/>
      <c r="I10" s="16"/>
      <c r="J10" s="27"/>
      <c r="K10" s="111">
        <v>0</v>
      </c>
      <c r="L10" s="57">
        <v>8380793</v>
      </c>
      <c r="M10" s="19" t="s">
        <v>74</v>
      </c>
      <c r="N10" s="200"/>
      <c r="O10" s="189"/>
    </row>
    <row r="11" spans="1:19" ht="30" customHeight="1" x14ac:dyDescent="0.3">
      <c r="A11" s="53" t="s">
        <v>37</v>
      </c>
      <c r="B11" s="109">
        <v>180000</v>
      </c>
      <c r="C11" s="100">
        <v>440000</v>
      </c>
      <c r="D11" s="14"/>
      <c r="E11" s="15"/>
      <c r="F11" s="27"/>
      <c r="G11" s="103">
        <v>620000</v>
      </c>
      <c r="H11" s="89"/>
      <c r="I11" s="16"/>
      <c r="J11" s="110">
        <v>2928</v>
      </c>
      <c r="K11" s="111">
        <v>2928</v>
      </c>
      <c r="L11" s="58">
        <v>7763721</v>
      </c>
      <c r="M11" s="19" t="s">
        <v>77</v>
      </c>
      <c r="N11" s="200"/>
      <c r="O11" s="189"/>
    </row>
    <row r="12" spans="1:19" ht="30" customHeight="1" x14ac:dyDescent="0.3">
      <c r="A12" s="11" t="s">
        <v>40</v>
      </c>
      <c r="B12" s="109">
        <v>180000</v>
      </c>
      <c r="C12" s="112">
        <v>395000</v>
      </c>
      <c r="D12" s="4"/>
      <c r="E12" s="18"/>
      <c r="F12" s="7"/>
      <c r="G12" s="103">
        <f>SUM(B12:F12)</f>
        <v>575000</v>
      </c>
      <c r="H12" s="90">
        <v>0</v>
      </c>
      <c r="I12" s="32">
        <v>0</v>
      </c>
      <c r="J12" s="7">
        <v>0</v>
      </c>
      <c r="K12" s="113">
        <v>0</v>
      </c>
      <c r="L12" s="54">
        <v>7188721</v>
      </c>
      <c r="M12" s="61" t="s">
        <v>80</v>
      </c>
      <c r="N12" s="200"/>
      <c r="O12" s="189"/>
    </row>
    <row r="13" spans="1:19" ht="30" customHeight="1" x14ac:dyDescent="0.3">
      <c r="A13" s="11" t="s">
        <v>46</v>
      </c>
      <c r="B13" s="109">
        <v>170000</v>
      </c>
      <c r="C13" s="112">
        <v>132000</v>
      </c>
      <c r="D13" s="4">
        <v>1860000</v>
      </c>
      <c r="E13" s="4">
        <v>63800</v>
      </c>
      <c r="F13" s="9"/>
      <c r="G13" s="114">
        <v>2225800</v>
      </c>
      <c r="H13" s="8"/>
      <c r="I13" s="8"/>
      <c r="J13" s="9"/>
      <c r="K13" s="111">
        <v>0</v>
      </c>
      <c r="L13" s="59">
        <v>4962921</v>
      </c>
      <c r="M13" s="20" t="s">
        <v>82</v>
      </c>
      <c r="N13" s="200"/>
      <c r="O13" s="189"/>
    </row>
    <row r="14" spans="1:19" ht="30" customHeight="1" x14ac:dyDescent="0.3">
      <c r="A14" s="11" t="s">
        <v>52</v>
      </c>
      <c r="B14" s="109">
        <v>190000</v>
      </c>
      <c r="C14" s="112">
        <v>420000</v>
      </c>
      <c r="D14" s="5"/>
      <c r="E14" s="4"/>
      <c r="F14" s="116"/>
      <c r="G14" s="114">
        <v>610000</v>
      </c>
      <c r="H14" s="8"/>
      <c r="I14" s="115"/>
      <c r="J14" s="35"/>
      <c r="K14" s="111">
        <v>0</v>
      </c>
      <c r="L14" s="56">
        <v>4352921</v>
      </c>
      <c r="M14" s="20" t="s">
        <v>86</v>
      </c>
      <c r="N14" s="200"/>
      <c r="O14" s="189"/>
    </row>
    <row r="15" spans="1:19" ht="39" customHeight="1" x14ac:dyDescent="0.3">
      <c r="A15" s="11" t="s">
        <v>56</v>
      </c>
      <c r="B15" s="169" t="s">
        <v>89</v>
      </c>
      <c r="C15" s="112">
        <v>1200000</v>
      </c>
      <c r="D15" s="18">
        <v>839120</v>
      </c>
      <c r="E15" s="18">
        <v>220000</v>
      </c>
      <c r="F15" s="118">
        <v>220000</v>
      </c>
      <c r="G15" s="114">
        <v>7097520</v>
      </c>
      <c r="H15" s="168">
        <v>4550000</v>
      </c>
      <c r="I15" s="32">
        <v>2203000</v>
      </c>
      <c r="J15" s="9"/>
      <c r="K15" s="111">
        <f>SUM(H15:J15)</f>
        <v>6753000</v>
      </c>
      <c r="L15" s="56">
        <v>4008401</v>
      </c>
      <c r="M15" s="61" t="s">
        <v>90</v>
      </c>
      <c r="N15" s="200"/>
      <c r="O15" s="189"/>
    </row>
    <row r="16" spans="1:19" ht="30" customHeight="1" x14ac:dyDescent="0.3">
      <c r="A16" s="11" t="s">
        <v>62</v>
      </c>
      <c r="B16" s="62"/>
      <c r="C16" s="4"/>
      <c r="D16" s="5"/>
      <c r="E16" s="4"/>
      <c r="F16" s="7"/>
      <c r="G16" s="114"/>
      <c r="H16" s="8"/>
      <c r="I16" s="32"/>
      <c r="J16" s="9"/>
      <c r="K16" s="111"/>
      <c r="L16" s="56"/>
      <c r="M16" s="20"/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thickBot="1" x14ac:dyDescent="0.35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29.25" customHeight="1" thickTop="1" x14ac:dyDescent="0.3">
      <c r="A20" s="209" t="s">
        <v>27</v>
      </c>
      <c r="B20" s="211" t="s">
        <v>91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3"/>
      <c r="N20" s="200"/>
      <c r="O20" s="189"/>
    </row>
    <row r="21" spans="1:15" ht="18" customHeight="1" x14ac:dyDescent="0.3">
      <c r="A21" s="210"/>
      <c r="B21" s="214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3.75" customHeight="1" thickBot="1" x14ac:dyDescent="0.35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26.25" customHeight="1" x14ac:dyDescent="0.3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66"/>
    </row>
    <row r="24" spans="1:15" ht="33.75" customHeigh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66"/>
    </row>
    <row r="25" spans="1:15" ht="32.1" customHeight="1" x14ac:dyDescent="0.3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</row>
    <row r="26" spans="1:15" ht="27" customHeight="1" x14ac:dyDescent="0.3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</row>
    <row r="27" spans="1:15" ht="20.25" customHeight="1" x14ac:dyDescent="0.3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</row>
    <row r="28" spans="1:15" x14ac:dyDescent="0.3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</sheetData>
  <mergeCells count="23">
    <mergeCell ref="A31:M31"/>
    <mergeCell ref="A25:M25"/>
    <mergeCell ref="A26:M26"/>
    <mergeCell ref="A27:M27"/>
    <mergeCell ref="A28:M28"/>
    <mergeCell ref="A29:M29"/>
    <mergeCell ref="A30:M30"/>
    <mergeCell ref="A24:M24"/>
    <mergeCell ref="A1:M1"/>
    <mergeCell ref="N1:S1"/>
    <mergeCell ref="A2:M2"/>
    <mergeCell ref="B3:G3"/>
    <mergeCell ref="H3:L3"/>
    <mergeCell ref="M3:M4"/>
    <mergeCell ref="N3:N12"/>
    <mergeCell ref="O3:O9"/>
    <mergeCell ref="A6:M6"/>
    <mergeCell ref="O10:O17"/>
    <mergeCell ref="N13:N22"/>
    <mergeCell ref="O18:O22"/>
    <mergeCell ref="A20:A22"/>
    <mergeCell ref="B20:M22"/>
    <mergeCell ref="A23:M2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opLeftCell="G1" workbookViewId="0">
      <selection activeCell="O10" sqref="O10:O17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4" width="13.25" customWidth="1"/>
    <col min="5" max="5" width="10" customWidth="1"/>
    <col min="6" max="6" width="12" customWidth="1"/>
    <col min="7" max="7" width="13.25" customWidth="1"/>
    <col min="8" max="8" width="14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85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3" t="s">
        <v>68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67</v>
      </c>
      <c r="B5" s="73"/>
      <c r="C5" s="74"/>
      <c r="D5" s="75"/>
      <c r="E5" s="76"/>
      <c r="F5" s="84"/>
      <c r="G5" s="83"/>
      <c r="H5" s="81">
        <v>4360832</v>
      </c>
      <c r="I5" s="3"/>
      <c r="J5" s="31">
        <v>2961</v>
      </c>
      <c r="K5" s="40"/>
      <c r="L5" s="120">
        <f>SUM(H5:K5)</f>
        <v>4363793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  <c r="O7" s="189"/>
    </row>
    <row r="8" spans="1:19" ht="30" customHeight="1" x14ac:dyDescent="0.3">
      <c r="A8" s="2" t="s">
        <v>19</v>
      </c>
      <c r="B8" s="163"/>
      <c r="C8" s="164"/>
      <c r="D8" s="34"/>
      <c r="E8" s="165"/>
      <c r="F8" s="166"/>
      <c r="G8" s="94">
        <v>0</v>
      </c>
      <c r="H8" s="87">
        <v>4800000</v>
      </c>
      <c r="I8" s="68"/>
      <c r="J8" s="48"/>
      <c r="K8" s="49">
        <v>4800000</v>
      </c>
      <c r="L8" s="167">
        <v>9163793</v>
      </c>
      <c r="M8" s="52" t="s">
        <v>69</v>
      </c>
      <c r="N8" s="200"/>
      <c r="O8" s="189"/>
    </row>
    <row r="9" spans="1:19" ht="30" customHeight="1" x14ac:dyDescent="0.3">
      <c r="A9" s="2" t="s">
        <v>25</v>
      </c>
      <c r="B9" s="50">
        <v>210000</v>
      </c>
      <c r="C9" s="100">
        <v>528000</v>
      </c>
      <c r="D9" s="34"/>
      <c r="E9" s="101"/>
      <c r="F9" s="48"/>
      <c r="G9" s="103">
        <v>738000</v>
      </c>
      <c r="H9" s="102"/>
      <c r="I9" s="50">
        <v>600000</v>
      </c>
      <c r="J9" s="51"/>
      <c r="K9" s="49">
        <v>600000</v>
      </c>
      <c r="L9" s="56">
        <v>9025793</v>
      </c>
      <c r="M9" s="52" t="s">
        <v>71</v>
      </c>
      <c r="N9" s="200"/>
      <c r="O9" s="189"/>
    </row>
    <row r="10" spans="1:19" ht="30" customHeight="1" x14ac:dyDescent="0.3">
      <c r="A10" s="53" t="s">
        <v>29</v>
      </c>
      <c r="B10" s="108">
        <v>200000</v>
      </c>
      <c r="C10" s="100">
        <v>445000</v>
      </c>
      <c r="D10" s="14"/>
      <c r="E10" s="15"/>
      <c r="F10" s="27"/>
      <c r="G10" s="103">
        <v>645000</v>
      </c>
      <c r="H10" s="89"/>
      <c r="I10" s="16"/>
      <c r="J10" s="27"/>
      <c r="K10" s="111">
        <v>0</v>
      </c>
      <c r="L10" s="57">
        <v>8380793</v>
      </c>
      <c r="M10" s="19" t="s">
        <v>74</v>
      </c>
      <c r="N10" s="200"/>
      <c r="O10" s="189"/>
    </row>
    <row r="11" spans="1:19" ht="30" customHeight="1" x14ac:dyDescent="0.3">
      <c r="A11" s="53" t="s">
        <v>37</v>
      </c>
      <c r="B11" s="109">
        <v>180000</v>
      </c>
      <c r="C11" s="100">
        <v>440000</v>
      </c>
      <c r="D11" s="14"/>
      <c r="E11" s="15"/>
      <c r="F11" s="27"/>
      <c r="G11" s="103">
        <v>620000</v>
      </c>
      <c r="H11" s="89"/>
      <c r="I11" s="16"/>
      <c r="J11" s="110">
        <v>2928</v>
      </c>
      <c r="K11" s="111">
        <v>2928</v>
      </c>
      <c r="L11" s="58">
        <v>7763721</v>
      </c>
      <c r="M11" s="19" t="s">
        <v>77</v>
      </c>
      <c r="N11" s="200"/>
      <c r="O11" s="189"/>
    </row>
    <row r="12" spans="1:19" ht="30" customHeight="1" x14ac:dyDescent="0.3">
      <c r="A12" s="11" t="s">
        <v>40</v>
      </c>
      <c r="B12" s="109">
        <v>180000</v>
      </c>
      <c r="C12" s="112">
        <v>395000</v>
      </c>
      <c r="D12" s="4"/>
      <c r="E12" s="18"/>
      <c r="F12" s="7"/>
      <c r="G12" s="103">
        <f>SUM(B12:F12)</f>
        <v>575000</v>
      </c>
      <c r="H12" s="90">
        <v>0</v>
      </c>
      <c r="I12" s="32">
        <v>0</v>
      </c>
      <c r="J12" s="7">
        <v>0</v>
      </c>
      <c r="K12" s="113">
        <v>0</v>
      </c>
      <c r="L12" s="54">
        <v>7188721</v>
      </c>
      <c r="M12" s="61" t="s">
        <v>80</v>
      </c>
      <c r="N12" s="200"/>
      <c r="O12" s="189"/>
    </row>
    <row r="13" spans="1:19" ht="30" customHeight="1" x14ac:dyDescent="0.3">
      <c r="A13" s="11" t="s">
        <v>46</v>
      </c>
      <c r="B13" s="109">
        <v>170000</v>
      </c>
      <c r="C13" s="112">
        <v>132000</v>
      </c>
      <c r="D13" s="4">
        <v>1860000</v>
      </c>
      <c r="E13" s="4">
        <v>63800</v>
      </c>
      <c r="F13" s="9"/>
      <c r="G13" s="114">
        <v>2225800</v>
      </c>
      <c r="H13" s="8"/>
      <c r="I13" s="8"/>
      <c r="J13" s="9"/>
      <c r="K13" s="111">
        <v>0</v>
      </c>
      <c r="L13" s="59">
        <v>4962921</v>
      </c>
      <c r="M13" s="20" t="s">
        <v>82</v>
      </c>
      <c r="N13" s="200"/>
      <c r="O13" s="189"/>
    </row>
    <row r="14" spans="1:19" ht="30" customHeight="1" x14ac:dyDescent="0.3">
      <c r="A14" s="11" t="s">
        <v>52</v>
      </c>
      <c r="B14" s="109">
        <v>190000</v>
      </c>
      <c r="C14" s="112">
        <v>420000</v>
      </c>
      <c r="D14" s="5"/>
      <c r="E14" s="4"/>
      <c r="F14" s="116"/>
      <c r="G14" s="114">
        <v>610000</v>
      </c>
      <c r="H14" s="8"/>
      <c r="I14" s="115"/>
      <c r="J14" s="35"/>
      <c r="K14" s="111">
        <v>0</v>
      </c>
      <c r="L14" s="56">
        <v>4352921</v>
      </c>
      <c r="M14" s="20" t="s">
        <v>86</v>
      </c>
      <c r="N14" s="200"/>
      <c r="O14" s="189"/>
    </row>
    <row r="15" spans="1:19" ht="39" customHeight="1" x14ac:dyDescent="0.3">
      <c r="A15" s="11" t="s">
        <v>56</v>
      </c>
      <c r="B15" s="67"/>
      <c r="C15" s="112"/>
      <c r="D15" s="18"/>
      <c r="E15" s="18"/>
      <c r="F15" s="118"/>
      <c r="G15" s="114"/>
      <c r="H15" s="91"/>
      <c r="I15" s="32"/>
      <c r="J15" s="9"/>
      <c r="K15" s="111"/>
      <c r="L15" s="56"/>
      <c r="M15" s="61"/>
      <c r="N15" s="200"/>
      <c r="O15" s="189"/>
    </row>
    <row r="16" spans="1:19" ht="30" customHeight="1" x14ac:dyDescent="0.3">
      <c r="A16" s="11" t="s">
        <v>62</v>
      </c>
      <c r="B16" s="62"/>
      <c r="C16" s="4"/>
      <c r="D16" s="5"/>
      <c r="E16" s="4"/>
      <c r="F16" s="7"/>
      <c r="G16" s="114"/>
      <c r="H16" s="8"/>
      <c r="I16" s="32"/>
      <c r="J16" s="9"/>
      <c r="K16" s="111"/>
      <c r="L16" s="56"/>
      <c r="M16" s="20"/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34.5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  <c r="O20" s="189"/>
    </row>
    <row r="21" spans="1:15" ht="29.25" customHeight="1" thickTop="1" x14ac:dyDescent="0.3">
      <c r="A21" s="209" t="s">
        <v>27</v>
      </c>
      <c r="B21" s="211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18" customHeight="1" x14ac:dyDescent="0.3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3.75" customHeight="1" thickBot="1" x14ac:dyDescent="0.35">
      <c r="A23" s="210"/>
      <c r="B23" s="214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3"/>
      <c r="N23" s="200"/>
      <c r="O23" s="189"/>
    </row>
    <row r="24" spans="1:15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5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5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5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5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3">
    <mergeCell ref="A25:M25"/>
    <mergeCell ref="A1:M1"/>
    <mergeCell ref="N1:S1"/>
    <mergeCell ref="A2:M2"/>
    <mergeCell ref="B3:G3"/>
    <mergeCell ref="H3:L3"/>
    <mergeCell ref="M3:M4"/>
    <mergeCell ref="N3:N12"/>
    <mergeCell ref="O3:O9"/>
    <mergeCell ref="A6:M6"/>
    <mergeCell ref="O10:O17"/>
    <mergeCell ref="N13:N23"/>
    <mergeCell ref="O18:O23"/>
    <mergeCell ref="A21:A23"/>
    <mergeCell ref="B21:M23"/>
    <mergeCell ref="A24:M24"/>
    <mergeCell ref="A32:M32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workbookViewId="0">
      <selection activeCell="A2" sqref="A2:M2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4" width="13.25" customWidth="1"/>
    <col min="5" max="5" width="10" customWidth="1"/>
    <col min="6" max="6" width="12" customWidth="1"/>
    <col min="7" max="7" width="13.25" customWidth="1"/>
    <col min="8" max="8" width="14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84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3" t="s">
        <v>68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67</v>
      </c>
      <c r="B5" s="73"/>
      <c r="C5" s="74"/>
      <c r="D5" s="75"/>
      <c r="E5" s="76"/>
      <c r="F5" s="84"/>
      <c r="G5" s="83"/>
      <c r="H5" s="81">
        <v>4360832</v>
      </c>
      <c r="I5" s="3"/>
      <c r="J5" s="31">
        <v>2961</v>
      </c>
      <c r="K5" s="40"/>
      <c r="L5" s="120">
        <f>SUM(H5:K5)</f>
        <v>4363793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  <c r="O7" s="189"/>
    </row>
    <row r="8" spans="1:19" ht="30" customHeight="1" x14ac:dyDescent="0.3">
      <c r="A8" s="69" t="s">
        <v>19</v>
      </c>
      <c r="B8" s="121"/>
      <c r="C8" s="122"/>
      <c r="D8" s="123"/>
      <c r="E8" s="124"/>
      <c r="F8" s="125"/>
      <c r="G8" s="126">
        <v>0</v>
      </c>
      <c r="H8" s="127">
        <v>4800000</v>
      </c>
      <c r="I8" s="128"/>
      <c r="J8" s="129"/>
      <c r="K8" s="130">
        <v>4800000</v>
      </c>
      <c r="L8" s="131">
        <v>9163793</v>
      </c>
      <c r="M8" s="132" t="s">
        <v>69</v>
      </c>
      <c r="N8" s="200"/>
      <c r="O8" s="189"/>
    </row>
    <row r="9" spans="1:19" ht="30" customHeight="1" x14ac:dyDescent="0.3">
      <c r="A9" s="69" t="s">
        <v>25</v>
      </c>
      <c r="B9" s="133">
        <v>210000</v>
      </c>
      <c r="C9" s="134">
        <v>528000</v>
      </c>
      <c r="D9" s="123"/>
      <c r="E9" s="135"/>
      <c r="F9" s="129"/>
      <c r="G9" s="136">
        <v>738000</v>
      </c>
      <c r="H9" s="137"/>
      <c r="I9" s="133">
        <v>600000</v>
      </c>
      <c r="J9" s="138"/>
      <c r="K9" s="130">
        <v>600000</v>
      </c>
      <c r="L9" s="139">
        <v>9025793</v>
      </c>
      <c r="M9" s="132" t="s">
        <v>71</v>
      </c>
      <c r="N9" s="200"/>
      <c r="O9" s="189"/>
    </row>
    <row r="10" spans="1:19" ht="30" customHeight="1" x14ac:dyDescent="0.3">
      <c r="A10" s="106" t="s">
        <v>29</v>
      </c>
      <c r="B10" s="140">
        <v>200000</v>
      </c>
      <c r="C10" s="134">
        <v>445000</v>
      </c>
      <c r="D10" s="14"/>
      <c r="E10" s="15"/>
      <c r="F10" s="27"/>
      <c r="G10" s="136">
        <v>645000</v>
      </c>
      <c r="H10" s="89"/>
      <c r="I10" s="16"/>
      <c r="J10" s="27"/>
      <c r="K10" s="111">
        <v>0</v>
      </c>
      <c r="L10" s="141">
        <v>8380793</v>
      </c>
      <c r="M10" s="142" t="s">
        <v>74</v>
      </c>
      <c r="N10" s="200"/>
      <c r="O10" s="189"/>
    </row>
    <row r="11" spans="1:19" ht="30" customHeight="1" x14ac:dyDescent="0.3">
      <c r="A11" s="106" t="s">
        <v>37</v>
      </c>
      <c r="B11" s="143">
        <v>180000</v>
      </c>
      <c r="C11" s="134">
        <v>440000</v>
      </c>
      <c r="D11" s="144"/>
      <c r="E11" s="145"/>
      <c r="F11" s="146"/>
      <c r="G11" s="136">
        <v>620000</v>
      </c>
      <c r="H11" s="147"/>
      <c r="I11" s="148"/>
      <c r="J11" s="149">
        <v>2928</v>
      </c>
      <c r="K11" s="150">
        <v>2928</v>
      </c>
      <c r="L11" s="151">
        <v>7763721</v>
      </c>
      <c r="M11" s="142" t="s">
        <v>77</v>
      </c>
      <c r="N11" s="200"/>
      <c r="O11" s="189"/>
    </row>
    <row r="12" spans="1:19" ht="30" customHeight="1" x14ac:dyDescent="0.3">
      <c r="A12" s="117" t="s">
        <v>40</v>
      </c>
      <c r="B12" s="143">
        <v>180000</v>
      </c>
      <c r="C12" s="152">
        <v>395000</v>
      </c>
      <c r="D12" s="153"/>
      <c r="E12" s="154"/>
      <c r="F12" s="155"/>
      <c r="G12" s="136">
        <f>SUM(B12:F12)</f>
        <v>575000</v>
      </c>
      <c r="H12" s="90">
        <v>0</v>
      </c>
      <c r="I12" s="32">
        <v>0</v>
      </c>
      <c r="J12" s="7">
        <v>0</v>
      </c>
      <c r="K12" s="113">
        <v>0</v>
      </c>
      <c r="L12" s="156">
        <v>7188721</v>
      </c>
      <c r="M12" s="157" t="s">
        <v>80</v>
      </c>
      <c r="N12" s="200"/>
      <c r="O12" s="189"/>
    </row>
    <row r="13" spans="1:19" ht="30" customHeight="1" x14ac:dyDescent="0.3">
      <c r="A13" s="117" t="s">
        <v>46</v>
      </c>
      <c r="B13" s="143">
        <v>170000</v>
      </c>
      <c r="C13" s="152">
        <v>132000</v>
      </c>
      <c r="D13" s="153">
        <v>1860000</v>
      </c>
      <c r="E13" s="153">
        <v>63800</v>
      </c>
      <c r="F13" s="158"/>
      <c r="G13" s="159">
        <v>2225800</v>
      </c>
      <c r="H13" s="160"/>
      <c r="I13" s="160"/>
      <c r="J13" s="158"/>
      <c r="K13" s="150">
        <v>0</v>
      </c>
      <c r="L13" s="161">
        <v>4962921</v>
      </c>
      <c r="M13" s="162" t="s">
        <v>82</v>
      </c>
      <c r="N13" s="200"/>
      <c r="O13" s="189"/>
    </row>
    <row r="14" spans="1:19" ht="30" customHeight="1" x14ac:dyDescent="0.3">
      <c r="A14" s="117" t="s">
        <v>52</v>
      </c>
      <c r="B14" s="109"/>
      <c r="C14" s="112"/>
      <c r="D14" s="5"/>
      <c r="E14" s="4"/>
      <c r="F14" s="116"/>
      <c r="G14" s="114"/>
      <c r="H14" s="8"/>
      <c r="I14" s="115"/>
      <c r="J14" s="35"/>
      <c r="K14" s="111"/>
      <c r="L14" s="56"/>
      <c r="M14" s="20"/>
      <c r="N14" s="200"/>
      <c r="O14" s="189"/>
    </row>
    <row r="15" spans="1:19" ht="39" customHeight="1" x14ac:dyDescent="0.3">
      <c r="A15" s="11" t="s">
        <v>56</v>
      </c>
      <c r="B15" s="67"/>
      <c r="C15" s="112"/>
      <c r="D15" s="18"/>
      <c r="E15" s="18"/>
      <c r="F15" s="118"/>
      <c r="G15" s="114"/>
      <c r="H15" s="91"/>
      <c r="I15" s="32"/>
      <c r="J15" s="9"/>
      <c r="K15" s="111"/>
      <c r="L15" s="56"/>
      <c r="M15" s="61"/>
      <c r="N15" s="200"/>
      <c r="O15" s="189"/>
    </row>
    <row r="16" spans="1:19" ht="30" customHeight="1" x14ac:dyDescent="0.3">
      <c r="A16" s="11" t="s">
        <v>62</v>
      </c>
      <c r="B16" s="62"/>
      <c r="C16" s="4"/>
      <c r="D16" s="5"/>
      <c r="E16" s="4"/>
      <c r="F16" s="7"/>
      <c r="G16" s="114"/>
      <c r="H16" s="8"/>
      <c r="I16" s="32"/>
      <c r="J16" s="9"/>
      <c r="K16" s="111"/>
      <c r="L16" s="56"/>
      <c r="M16" s="20"/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34.5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  <c r="O20" s="189"/>
    </row>
    <row r="21" spans="1:15" ht="58.5" customHeight="1" thickTop="1" x14ac:dyDescent="0.3">
      <c r="A21" s="209" t="s">
        <v>27</v>
      </c>
      <c r="B21" s="211" t="s">
        <v>83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30" customHeight="1" x14ac:dyDescent="0.3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3.75" customHeight="1" thickBot="1" x14ac:dyDescent="0.35">
      <c r="A23" s="210"/>
      <c r="B23" s="214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3"/>
      <c r="N23" s="200"/>
      <c r="O23" s="189"/>
    </row>
    <row r="24" spans="1:15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5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5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5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5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3">
    <mergeCell ref="A25:M25"/>
    <mergeCell ref="A1:M1"/>
    <mergeCell ref="N1:S1"/>
    <mergeCell ref="A2:M2"/>
    <mergeCell ref="B3:G3"/>
    <mergeCell ref="H3:L3"/>
    <mergeCell ref="M3:M4"/>
    <mergeCell ref="N3:N12"/>
    <mergeCell ref="O3:O9"/>
    <mergeCell ref="A6:M6"/>
    <mergeCell ref="O10:O17"/>
    <mergeCell ref="N13:N23"/>
    <mergeCell ref="O18:O23"/>
    <mergeCell ref="A21:A23"/>
    <mergeCell ref="B21:M23"/>
    <mergeCell ref="A24:M24"/>
    <mergeCell ref="A32:M32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2"/>
  <sheetViews>
    <sheetView workbookViewId="0">
      <selection activeCell="B13" sqref="B13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2" customWidth="1"/>
    <col min="7" max="7" width="13.25" customWidth="1"/>
    <col min="8" max="8" width="14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79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3" t="s">
        <v>68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67</v>
      </c>
      <c r="B5" s="73"/>
      <c r="C5" s="74"/>
      <c r="D5" s="75"/>
      <c r="E5" s="76"/>
      <c r="F5" s="84"/>
      <c r="G5" s="83"/>
      <c r="H5" s="81">
        <v>4360832</v>
      </c>
      <c r="I5" s="3"/>
      <c r="J5" s="31">
        <v>2961</v>
      </c>
      <c r="K5" s="40"/>
      <c r="L5" s="120">
        <f>SUM(H5:K5)</f>
        <v>4363793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  <c r="O7" s="189"/>
    </row>
    <row r="8" spans="1:19" ht="30" customHeight="1" x14ac:dyDescent="0.3">
      <c r="A8" s="69" t="s">
        <v>19</v>
      </c>
      <c r="B8" s="121"/>
      <c r="C8" s="122"/>
      <c r="D8" s="123"/>
      <c r="E8" s="124"/>
      <c r="F8" s="125"/>
      <c r="G8" s="126">
        <v>0</v>
      </c>
      <c r="H8" s="127">
        <v>4800000</v>
      </c>
      <c r="I8" s="128"/>
      <c r="J8" s="129"/>
      <c r="K8" s="130">
        <v>4800000</v>
      </c>
      <c r="L8" s="131">
        <v>9163793</v>
      </c>
      <c r="M8" s="132" t="s">
        <v>69</v>
      </c>
      <c r="N8" s="200"/>
      <c r="O8" s="189"/>
    </row>
    <row r="9" spans="1:19" ht="30" customHeight="1" x14ac:dyDescent="0.3">
      <c r="A9" s="69" t="s">
        <v>25</v>
      </c>
      <c r="B9" s="133">
        <v>210000</v>
      </c>
      <c r="C9" s="134">
        <v>528000</v>
      </c>
      <c r="D9" s="123"/>
      <c r="E9" s="135"/>
      <c r="F9" s="129"/>
      <c r="G9" s="136">
        <v>738000</v>
      </c>
      <c r="H9" s="137"/>
      <c r="I9" s="133">
        <v>600000</v>
      </c>
      <c r="J9" s="138"/>
      <c r="K9" s="130">
        <v>600000</v>
      </c>
      <c r="L9" s="139">
        <v>9025793</v>
      </c>
      <c r="M9" s="132" t="s">
        <v>71</v>
      </c>
      <c r="N9" s="200"/>
      <c r="O9" s="189"/>
    </row>
    <row r="10" spans="1:19" ht="30" customHeight="1" x14ac:dyDescent="0.3">
      <c r="A10" s="106" t="s">
        <v>29</v>
      </c>
      <c r="B10" s="140">
        <v>200000</v>
      </c>
      <c r="C10" s="134">
        <v>445000</v>
      </c>
      <c r="D10" s="14"/>
      <c r="E10" s="15"/>
      <c r="F10" s="27"/>
      <c r="G10" s="136">
        <v>645000</v>
      </c>
      <c r="H10" s="89"/>
      <c r="I10" s="16"/>
      <c r="J10" s="27"/>
      <c r="K10" s="111">
        <v>0</v>
      </c>
      <c r="L10" s="141">
        <v>8380793</v>
      </c>
      <c r="M10" s="142" t="s">
        <v>74</v>
      </c>
      <c r="N10" s="200"/>
      <c r="O10" s="189"/>
    </row>
    <row r="11" spans="1:19" ht="30" customHeight="1" x14ac:dyDescent="0.3">
      <c r="A11" s="106" t="s">
        <v>37</v>
      </c>
      <c r="B11" s="143">
        <v>180000</v>
      </c>
      <c r="C11" s="134">
        <v>440000</v>
      </c>
      <c r="D11" s="144"/>
      <c r="E11" s="145"/>
      <c r="F11" s="146"/>
      <c r="G11" s="136">
        <v>620000</v>
      </c>
      <c r="H11" s="147"/>
      <c r="I11" s="148"/>
      <c r="J11" s="149">
        <v>2928</v>
      </c>
      <c r="K11" s="150">
        <v>2928</v>
      </c>
      <c r="L11" s="151">
        <v>7763721</v>
      </c>
      <c r="M11" s="142" t="s">
        <v>77</v>
      </c>
      <c r="N11" s="200"/>
      <c r="O11" s="189"/>
    </row>
    <row r="12" spans="1:19" ht="30" customHeight="1" x14ac:dyDescent="0.3">
      <c r="A12" s="117" t="s">
        <v>40</v>
      </c>
      <c r="B12" s="143">
        <v>180000</v>
      </c>
      <c r="C12" s="152">
        <v>395000</v>
      </c>
      <c r="D12" s="153"/>
      <c r="E12" s="154"/>
      <c r="F12" s="155"/>
      <c r="G12" s="136">
        <f>SUM(B12:F12)</f>
        <v>575000</v>
      </c>
      <c r="H12" s="90">
        <v>0</v>
      </c>
      <c r="I12" s="32">
        <v>0</v>
      </c>
      <c r="J12" s="7">
        <v>0</v>
      </c>
      <c r="K12" s="113">
        <v>0</v>
      </c>
      <c r="L12" s="156">
        <v>7188721</v>
      </c>
      <c r="M12" s="157" t="s">
        <v>80</v>
      </c>
      <c r="N12" s="200"/>
      <c r="O12" s="189"/>
    </row>
    <row r="13" spans="1:19" ht="30" customHeight="1" x14ac:dyDescent="0.3">
      <c r="A13" s="117" t="s">
        <v>46</v>
      </c>
      <c r="B13" s="109"/>
      <c r="C13" s="112"/>
      <c r="D13" s="4"/>
      <c r="E13" s="4"/>
      <c r="F13" s="9"/>
      <c r="G13" s="114"/>
      <c r="H13" s="8"/>
      <c r="I13" s="8"/>
      <c r="J13" s="9"/>
      <c r="K13" s="111"/>
      <c r="L13" s="59"/>
      <c r="M13" s="20"/>
      <c r="N13" s="200"/>
      <c r="O13" s="189"/>
    </row>
    <row r="14" spans="1:19" ht="30" customHeight="1" x14ac:dyDescent="0.3">
      <c r="A14" s="117" t="s">
        <v>52</v>
      </c>
      <c r="B14" s="109"/>
      <c r="C14" s="112"/>
      <c r="D14" s="5"/>
      <c r="E14" s="4"/>
      <c r="F14" s="116"/>
      <c r="G14" s="114"/>
      <c r="H14" s="8"/>
      <c r="I14" s="115"/>
      <c r="J14" s="35"/>
      <c r="K14" s="111"/>
      <c r="L14" s="56"/>
      <c r="M14" s="20"/>
      <c r="N14" s="200"/>
      <c r="O14" s="189"/>
    </row>
    <row r="15" spans="1:19" ht="39" customHeight="1" x14ac:dyDescent="0.3">
      <c r="A15" s="11" t="s">
        <v>56</v>
      </c>
      <c r="B15" s="67"/>
      <c r="C15" s="112"/>
      <c r="D15" s="18"/>
      <c r="E15" s="18"/>
      <c r="F15" s="118"/>
      <c r="G15" s="114"/>
      <c r="H15" s="91"/>
      <c r="I15" s="32"/>
      <c r="J15" s="9"/>
      <c r="K15" s="111"/>
      <c r="L15" s="56"/>
      <c r="M15" s="61"/>
      <c r="N15" s="200"/>
      <c r="O15" s="189"/>
    </row>
    <row r="16" spans="1:19" ht="30" customHeight="1" x14ac:dyDescent="0.3">
      <c r="A16" s="11" t="s">
        <v>62</v>
      </c>
      <c r="B16" s="62"/>
      <c r="C16" s="4"/>
      <c r="D16" s="5"/>
      <c r="E16" s="4"/>
      <c r="F16" s="7"/>
      <c r="G16" s="114"/>
      <c r="H16" s="8"/>
      <c r="I16" s="32"/>
      <c r="J16" s="9"/>
      <c r="K16" s="111"/>
      <c r="L16" s="56"/>
      <c r="M16" s="20"/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34.5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  <c r="O20" s="189"/>
    </row>
    <row r="21" spans="1:15" ht="58.5" customHeight="1" thickTop="1" x14ac:dyDescent="0.3">
      <c r="A21" s="209" t="s">
        <v>27</v>
      </c>
      <c r="B21" s="211" t="s">
        <v>81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30" customHeight="1" x14ac:dyDescent="0.3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3.75" customHeight="1" thickBot="1" x14ac:dyDescent="0.35">
      <c r="A23" s="210"/>
      <c r="B23" s="214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3"/>
      <c r="N23" s="200"/>
      <c r="O23" s="189"/>
    </row>
    <row r="24" spans="1:15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5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5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5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5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3">
    <mergeCell ref="A25:M25"/>
    <mergeCell ref="A1:M1"/>
    <mergeCell ref="N1:S1"/>
    <mergeCell ref="A2:M2"/>
    <mergeCell ref="B3:G3"/>
    <mergeCell ref="H3:L3"/>
    <mergeCell ref="M3:M4"/>
    <mergeCell ref="N3:N12"/>
    <mergeCell ref="O3:O9"/>
    <mergeCell ref="A6:M6"/>
    <mergeCell ref="O10:O17"/>
    <mergeCell ref="N13:N23"/>
    <mergeCell ref="O18:O23"/>
    <mergeCell ref="A21:A23"/>
    <mergeCell ref="B21:M23"/>
    <mergeCell ref="A24:M24"/>
    <mergeCell ref="A32:M32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topLeftCell="E1" workbookViewId="0">
      <selection activeCell="O3" sqref="O3:O9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2" customWidth="1"/>
    <col min="7" max="7" width="13.25" customWidth="1"/>
    <col min="8" max="8" width="14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76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3" t="s">
        <v>68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67</v>
      </c>
      <c r="B5" s="73"/>
      <c r="C5" s="74"/>
      <c r="D5" s="75"/>
      <c r="E5" s="76"/>
      <c r="F5" s="84"/>
      <c r="G5" s="83"/>
      <c r="H5" s="81">
        <v>4360832</v>
      </c>
      <c r="I5" s="3"/>
      <c r="J5" s="31">
        <v>2961</v>
      </c>
      <c r="K5" s="40"/>
      <c r="L5" s="120">
        <f>SUM(H5:K5)</f>
        <v>4363793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  <c r="O7" s="189"/>
    </row>
    <row r="8" spans="1:19" ht="30" customHeight="1" x14ac:dyDescent="0.3">
      <c r="A8" s="69" t="s">
        <v>19</v>
      </c>
      <c r="B8" s="121"/>
      <c r="C8" s="122"/>
      <c r="D8" s="123"/>
      <c r="E8" s="124"/>
      <c r="F8" s="125"/>
      <c r="G8" s="126">
        <v>0</v>
      </c>
      <c r="H8" s="127">
        <v>4800000</v>
      </c>
      <c r="I8" s="128"/>
      <c r="J8" s="129"/>
      <c r="K8" s="130">
        <v>4800000</v>
      </c>
      <c r="L8" s="131">
        <v>9163793</v>
      </c>
      <c r="M8" s="132" t="s">
        <v>69</v>
      </c>
      <c r="N8" s="200"/>
      <c r="O8" s="189"/>
    </row>
    <row r="9" spans="1:19" ht="30" customHeight="1" x14ac:dyDescent="0.3">
      <c r="A9" s="69" t="s">
        <v>25</v>
      </c>
      <c r="B9" s="133">
        <v>210000</v>
      </c>
      <c r="C9" s="134">
        <v>528000</v>
      </c>
      <c r="D9" s="123"/>
      <c r="E9" s="135"/>
      <c r="F9" s="129"/>
      <c r="G9" s="136">
        <v>738000</v>
      </c>
      <c r="H9" s="137"/>
      <c r="I9" s="133">
        <v>600000</v>
      </c>
      <c r="J9" s="138"/>
      <c r="K9" s="130">
        <v>600000</v>
      </c>
      <c r="L9" s="139">
        <v>9025793</v>
      </c>
      <c r="M9" s="132" t="s">
        <v>71</v>
      </c>
      <c r="N9" s="200"/>
      <c r="O9" s="189"/>
    </row>
    <row r="10" spans="1:19" ht="30" customHeight="1" x14ac:dyDescent="0.3">
      <c r="A10" s="106" t="s">
        <v>29</v>
      </c>
      <c r="B10" s="140">
        <v>200000</v>
      </c>
      <c r="C10" s="134">
        <v>445000</v>
      </c>
      <c r="D10" s="14"/>
      <c r="E10" s="15"/>
      <c r="F10" s="27"/>
      <c r="G10" s="136">
        <v>645000</v>
      </c>
      <c r="H10" s="89"/>
      <c r="I10" s="16"/>
      <c r="J10" s="27"/>
      <c r="K10" s="111">
        <v>0</v>
      </c>
      <c r="L10" s="141">
        <v>8380793</v>
      </c>
      <c r="M10" s="142" t="s">
        <v>74</v>
      </c>
      <c r="N10" s="200"/>
      <c r="O10" s="189"/>
    </row>
    <row r="11" spans="1:19" ht="30" customHeight="1" x14ac:dyDescent="0.3">
      <c r="A11" s="106" t="s">
        <v>37</v>
      </c>
      <c r="B11" s="143">
        <v>180000</v>
      </c>
      <c r="C11" s="134">
        <v>440000</v>
      </c>
      <c r="D11" s="144"/>
      <c r="E11" s="145"/>
      <c r="F11" s="146"/>
      <c r="G11" s="136">
        <v>620000</v>
      </c>
      <c r="H11" s="147"/>
      <c r="I11" s="148"/>
      <c r="J11" s="149">
        <v>2928</v>
      </c>
      <c r="K11" s="150">
        <v>2928</v>
      </c>
      <c r="L11" s="151">
        <v>7763721</v>
      </c>
      <c r="M11" s="142" t="s">
        <v>77</v>
      </c>
      <c r="N11" s="200"/>
      <c r="O11" s="189"/>
    </row>
    <row r="12" spans="1:19" ht="30" customHeight="1" x14ac:dyDescent="0.3">
      <c r="A12" s="117" t="s">
        <v>40</v>
      </c>
      <c r="B12" s="109"/>
      <c r="C12" s="112"/>
      <c r="D12" s="4"/>
      <c r="E12" s="18"/>
      <c r="F12" s="7"/>
      <c r="G12" s="103"/>
      <c r="H12" s="90"/>
      <c r="I12" s="32"/>
      <c r="J12" s="7"/>
      <c r="K12" s="113"/>
      <c r="L12" s="54"/>
      <c r="M12" s="61"/>
      <c r="N12" s="200"/>
      <c r="O12" s="189"/>
    </row>
    <row r="13" spans="1:19" ht="30" customHeight="1" x14ac:dyDescent="0.3">
      <c r="A13" s="117" t="s">
        <v>46</v>
      </c>
      <c r="B13" s="109"/>
      <c r="C13" s="112"/>
      <c r="D13" s="4"/>
      <c r="E13" s="4"/>
      <c r="F13" s="9"/>
      <c r="G13" s="114"/>
      <c r="H13" s="8"/>
      <c r="I13" s="8"/>
      <c r="J13" s="9"/>
      <c r="K13" s="111"/>
      <c r="L13" s="59"/>
      <c r="M13" s="20"/>
      <c r="N13" s="200"/>
      <c r="O13" s="189"/>
    </row>
    <row r="14" spans="1:19" ht="30" customHeight="1" x14ac:dyDescent="0.3">
      <c r="A14" s="117" t="s">
        <v>52</v>
      </c>
      <c r="B14" s="109"/>
      <c r="C14" s="112"/>
      <c r="D14" s="5"/>
      <c r="E14" s="4"/>
      <c r="F14" s="116"/>
      <c r="G14" s="114"/>
      <c r="H14" s="8"/>
      <c r="I14" s="115"/>
      <c r="J14" s="35"/>
      <c r="K14" s="111"/>
      <c r="L14" s="56"/>
      <c r="M14" s="20"/>
      <c r="N14" s="200"/>
      <c r="O14" s="189"/>
    </row>
    <row r="15" spans="1:19" ht="39" customHeight="1" x14ac:dyDescent="0.3">
      <c r="A15" s="11" t="s">
        <v>56</v>
      </c>
      <c r="B15" s="67"/>
      <c r="C15" s="112"/>
      <c r="D15" s="18"/>
      <c r="E15" s="18"/>
      <c r="F15" s="118"/>
      <c r="G15" s="114"/>
      <c r="H15" s="91"/>
      <c r="I15" s="32"/>
      <c r="J15" s="9"/>
      <c r="K15" s="111"/>
      <c r="L15" s="56"/>
      <c r="M15" s="61"/>
      <c r="N15" s="200"/>
      <c r="O15" s="189"/>
    </row>
    <row r="16" spans="1:19" ht="30" customHeight="1" x14ac:dyDescent="0.3">
      <c r="A16" s="11" t="s">
        <v>62</v>
      </c>
      <c r="B16" s="62"/>
      <c r="C16" s="4"/>
      <c r="D16" s="5"/>
      <c r="E16" s="4"/>
      <c r="F16" s="7"/>
      <c r="G16" s="114"/>
      <c r="H16" s="8"/>
      <c r="I16" s="32"/>
      <c r="J16" s="9"/>
      <c r="K16" s="111"/>
      <c r="L16" s="56"/>
      <c r="M16" s="20"/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34.5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  <c r="O20" s="189"/>
    </row>
    <row r="21" spans="1:15" ht="58.5" customHeight="1" thickTop="1" x14ac:dyDescent="0.3">
      <c r="A21" s="209" t="s">
        <v>27</v>
      </c>
      <c r="B21" s="211" t="s">
        <v>78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30" customHeight="1" x14ac:dyDescent="0.3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3.75" customHeight="1" thickBot="1" x14ac:dyDescent="0.35">
      <c r="A23" s="210"/>
      <c r="B23" s="214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3"/>
      <c r="N23" s="200"/>
      <c r="O23" s="189"/>
    </row>
    <row r="24" spans="1:15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5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5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5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5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3">
    <mergeCell ref="A25:M25"/>
    <mergeCell ref="A1:M1"/>
    <mergeCell ref="N1:S1"/>
    <mergeCell ref="A2:M2"/>
    <mergeCell ref="B3:G3"/>
    <mergeCell ref="H3:L3"/>
    <mergeCell ref="M3:M4"/>
    <mergeCell ref="O3:O9"/>
    <mergeCell ref="A6:M6"/>
    <mergeCell ref="O10:O17"/>
    <mergeCell ref="N3:N12"/>
    <mergeCell ref="N13:N23"/>
    <mergeCell ref="O18:O23"/>
    <mergeCell ref="A21:A23"/>
    <mergeCell ref="B21:M23"/>
    <mergeCell ref="A24:M24"/>
    <mergeCell ref="A32:M32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2"/>
  <sheetViews>
    <sheetView topLeftCell="A13" workbookViewId="0">
      <selection activeCell="C11" sqref="C11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2" customWidth="1"/>
    <col min="7" max="7" width="13.25" customWidth="1"/>
    <col min="8" max="8" width="14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75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1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3" t="s">
        <v>68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67</v>
      </c>
      <c r="B5" s="73"/>
      <c r="C5" s="74"/>
      <c r="D5" s="75"/>
      <c r="E5" s="76"/>
      <c r="F5" s="84"/>
      <c r="G5" s="83"/>
      <c r="H5" s="81">
        <v>4360832</v>
      </c>
      <c r="I5" s="3"/>
      <c r="J5" s="31">
        <v>2961</v>
      </c>
      <c r="K5" s="40"/>
      <c r="L5" s="120">
        <f>SUM(H5:K5)</f>
        <v>4363793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  <c r="O7" s="189"/>
    </row>
    <row r="8" spans="1:19" ht="30" customHeight="1" x14ac:dyDescent="0.3">
      <c r="A8" s="69" t="s">
        <v>19</v>
      </c>
      <c r="B8" s="121"/>
      <c r="C8" s="122"/>
      <c r="D8" s="123"/>
      <c r="E8" s="124"/>
      <c r="F8" s="125"/>
      <c r="G8" s="126">
        <v>0</v>
      </c>
      <c r="H8" s="127">
        <v>4800000</v>
      </c>
      <c r="I8" s="128"/>
      <c r="J8" s="129"/>
      <c r="K8" s="130">
        <v>4800000</v>
      </c>
      <c r="L8" s="131">
        <v>9163793</v>
      </c>
      <c r="M8" s="132" t="s">
        <v>69</v>
      </c>
      <c r="N8" s="200"/>
      <c r="O8" s="189"/>
    </row>
    <row r="9" spans="1:19" ht="30" customHeight="1" x14ac:dyDescent="0.3">
      <c r="A9" s="69" t="s">
        <v>25</v>
      </c>
      <c r="B9" s="133">
        <v>210000</v>
      </c>
      <c r="C9" s="134">
        <v>528000</v>
      </c>
      <c r="D9" s="123"/>
      <c r="E9" s="135"/>
      <c r="F9" s="129"/>
      <c r="G9" s="136">
        <v>738000</v>
      </c>
      <c r="H9" s="137"/>
      <c r="I9" s="133">
        <v>600000</v>
      </c>
      <c r="J9" s="138"/>
      <c r="K9" s="130">
        <v>600000</v>
      </c>
      <c r="L9" s="139">
        <v>9025793</v>
      </c>
      <c r="M9" s="132" t="s">
        <v>71</v>
      </c>
      <c r="N9" s="200"/>
      <c r="O9" s="189"/>
    </row>
    <row r="10" spans="1:19" ht="30" customHeight="1" x14ac:dyDescent="0.3">
      <c r="A10" s="106" t="s">
        <v>29</v>
      </c>
      <c r="B10" s="140">
        <v>200000</v>
      </c>
      <c r="C10" s="134">
        <v>445000</v>
      </c>
      <c r="D10" s="14"/>
      <c r="E10" s="15"/>
      <c r="F10" s="27"/>
      <c r="G10" s="136">
        <v>645000</v>
      </c>
      <c r="H10" s="89"/>
      <c r="I10" s="16"/>
      <c r="J10" s="27"/>
      <c r="K10" s="111">
        <v>0</v>
      </c>
      <c r="L10" s="141">
        <v>8380793</v>
      </c>
      <c r="M10" s="142" t="s">
        <v>74</v>
      </c>
      <c r="N10" s="200"/>
      <c r="O10" s="189"/>
    </row>
    <row r="11" spans="1:19" ht="30" customHeight="1" x14ac:dyDescent="0.3">
      <c r="A11" s="106" t="s">
        <v>37</v>
      </c>
      <c r="B11" s="109"/>
      <c r="C11" s="100"/>
      <c r="D11" s="14"/>
      <c r="E11" s="15"/>
      <c r="F11" s="27"/>
      <c r="G11" s="103"/>
      <c r="H11" s="89"/>
      <c r="I11" s="16"/>
      <c r="J11" s="110"/>
      <c r="K11" s="111"/>
      <c r="L11" s="58"/>
      <c r="M11" s="20"/>
      <c r="N11" s="200"/>
      <c r="O11" s="189"/>
    </row>
    <row r="12" spans="1:19" ht="30" customHeight="1" x14ac:dyDescent="0.3">
      <c r="A12" s="117" t="s">
        <v>40</v>
      </c>
      <c r="B12" s="109"/>
      <c r="C12" s="112"/>
      <c r="D12" s="4"/>
      <c r="E12" s="18"/>
      <c r="F12" s="7"/>
      <c r="G12" s="103"/>
      <c r="H12" s="90"/>
      <c r="I12" s="32"/>
      <c r="J12" s="7"/>
      <c r="K12" s="113"/>
      <c r="L12" s="54"/>
      <c r="M12" s="61"/>
      <c r="N12" s="200"/>
      <c r="O12" s="189"/>
    </row>
    <row r="13" spans="1:19" ht="30" customHeight="1" x14ac:dyDescent="0.3">
      <c r="A13" s="117" t="s">
        <v>46</v>
      </c>
      <c r="B13" s="109"/>
      <c r="C13" s="112"/>
      <c r="D13" s="4"/>
      <c r="E13" s="4"/>
      <c r="F13" s="9"/>
      <c r="G13" s="114"/>
      <c r="H13" s="8"/>
      <c r="I13" s="8"/>
      <c r="J13" s="9"/>
      <c r="K13" s="111"/>
      <c r="L13" s="59"/>
      <c r="M13" s="20"/>
      <c r="N13" s="200"/>
      <c r="O13" s="189"/>
    </row>
    <row r="14" spans="1:19" ht="30" customHeight="1" x14ac:dyDescent="0.3">
      <c r="A14" s="117" t="s">
        <v>52</v>
      </c>
      <c r="B14" s="109"/>
      <c r="C14" s="112"/>
      <c r="D14" s="5"/>
      <c r="E14" s="4"/>
      <c r="F14" s="116"/>
      <c r="G14" s="114"/>
      <c r="H14" s="8"/>
      <c r="I14" s="115"/>
      <c r="J14" s="35"/>
      <c r="K14" s="111"/>
      <c r="L14" s="56"/>
      <c r="M14" s="20"/>
      <c r="N14" s="200"/>
      <c r="O14" s="189"/>
    </row>
    <row r="15" spans="1:19" ht="39" customHeight="1" x14ac:dyDescent="0.3">
      <c r="A15" s="11" t="s">
        <v>56</v>
      </c>
      <c r="B15" s="67"/>
      <c r="C15" s="112"/>
      <c r="D15" s="18"/>
      <c r="E15" s="18"/>
      <c r="F15" s="118"/>
      <c r="G15" s="114"/>
      <c r="H15" s="91"/>
      <c r="I15" s="32"/>
      <c r="J15" s="9"/>
      <c r="K15" s="111"/>
      <c r="L15" s="56"/>
      <c r="M15" s="61"/>
      <c r="N15" s="200"/>
      <c r="O15" s="189"/>
    </row>
    <row r="16" spans="1:19" ht="30" customHeight="1" x14ac:dyDescent="0.3">
      <c r="A16" s="11" t="s">
        <v>62</v>
      </c>
      <c r="B16" s="62"/>
      <c r="C16" s="4"/>
      <c r="D16" s="5"/>
      <c r="E16" s="4"/>
      <c r="F16" s="7"/>
      <c r="G16" s="114"/>
      <c r="H16" s="8"/>
      <c r="I16" s="32"/>
      <c r="J16" s="9"/>
      <c r="K16" s="111"/>
      <c r="L16" s="56"/>
      <c r="M16" s="20"/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34.5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  <c r="O20" s="189"/>
    </row>
    <row r="21" spans="1:15" ht="58.5" customHeight="1" thickTop="1" x14ac:dyDescent="0.3">
      <c r="A21" s="209" t="s">
        <v>27</v>
      </c>
      <c r="B21" s="211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30" customHeight="1" x14ac:dyDescent="0.3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3.75" customHeight="1" thickBot="1" x14ac:dyDescent="0.35">
      <c r="A23" s="210"/>
      <c r="B23" s="214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3"/>
      <c r="N23" s="200"/>
      <c r="O23" s="189"/>
    </row>
    <row r="24" spans="1:15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5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5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5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5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3">
    <mergeCell ref="A25:M25"/>
    <mergeCell ref="A1:M1"/>
    <mergeCell ref="N1:S1"/>
    <mergeCell ref="A2:M2"/>
    <mergeCell ref="B3:G3"/>
    <mergeCell ref="H3:L3"/>
    <mergeCell ref="M3:M4"/>
    <mergeCell ref="O3:O9"/>
    <mergeCell ref="N4:N12"/>
    <mergeCell ref="A6:M6"/>
    <mergeCell ref="O10:O17"/>
    <mergeCell ref="N13:N23"/>
    <mergeCell ref="O18:O23"/>
    <mergeCell ref="A21:A23"/>
    <mergeCell ref="B21:M23"/>
    <mergeCell ref="A24:M24"/>
    <mergeCell ref="A32:M32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2"/>
  <sheetViews>
    <sheetView topLeftCell="A4" workbookViewId="0">
      <selection activeCell="H14" sqref="H14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2" customWidth="1"/>
    <col min="7" max="7" width="13.25" customWidth="1"/>
    <col min="8" max="8" width="14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72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1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3" t="s">
        <v>68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67</v>
      </c>
      <c r="B5" s="73"/>
      <c r="C5" s="74"/>
      <c r="D5" s="75"/>
      <c r="E5" s="76"/>
      <c r="F5" s="84"/>
      <c r="G5" s="83"/>
      <c r="H5" s="81">
        <v>4360832</v>
      </c>
      <c r="I5" s="3"/>
      <c r="J5" s="31">
        <v>2961</v>
      </c>
      <c r="K5" s="40"/>
      <c r="L5" s="120">
        <f>SUM(H5:K5)</f>
        <v>4363793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  <c r="O7" s="189"/>
    </row>
    <row r="8" spans="1:19" ht="30" customHeight="1" x14ac:dyDescent="0.3">
      <c r="A8" s="69" t="s">
        <v>19</v>
      </c>
      <c r="B8" s="121"/>
      <c r="C8" s="122"/>
      <c r="D8" s="123"/>
      <c r="E8" s="124"/>
      <c r="F8" s="125"/>
      <c r="G8" s="126"/>
      <c r="H8" s="127">
        <v>4800000</v>
      </c>
      <c r="I8" s="128"/>
      <c r="J8" s="129"/>
      <c r="K8" s="130">
        <v>4800000</v>
      </c>
      <c r="L8" s="131">
        <v>9163793</v>
      </c>
      <c r="M8" s="132" t="s">
        <v>69</v>
      </c>
      <c r="N8" s="200"/>
      <c r="O8" s="189"/>
    </row>
    <row r="9" spans="1:19" ht="30" customHeight="1" x14ac:dyDescent="0.3">
      <c r="A9" s="69" t="s">
        <v>25</v>
      </c>
      <c r="B9" s="133">
        <v>210000</v>
      </c>
      <c r="C9" s="134">
        <v>528000</v>
      </c>
      <c r="D9" s="123"/>
      <c r="E9" s="135"/>
      <c r="F9" s="129"/>
      <c r="G9" s="136">
        <v>738000</v>
      </c>
      <c r="H9" s="137"/>
      <c r="I9" s="133">
        <v>600000</v>
      </c>
      <c r="J9" s="138"/>
      <c r="K9" s="130">
        <v>600000</v>
      </c>
      <c r="L9" s="139">
        <v>9025793</v>
      </c>
      <c r="M9" s="132" t="s">
        <v>71</v>
      </c>
      <c r="N9" s="200"/>
      <c r="O9" s="189"/>
    </row>
    <row r="10" spans="1:19" ht="30" customHeight="1" x14ac:dyDescent="0.3">
      <c r="A10" s="106" t="s">
        <v>29</v>
      </c>
      <c r="B10" s="108"/>
      <c r="C10" s="100"/>
      <c r="D10" s="14"/>
      <c r="E10" s="15"/>
      <c r="F10" s="27"/>
      <c r="G10" s="103"/>
      <c r="H10" s="89"/>
      <c r="I10" s="16"/>
      <c r="J10" s="27"/>
      <c r="K10" s="111"/>
      <c r="L10" s="57"/>
      <c r="M10" s="19"/>
      <c r="N10" s="200"/>
      <c r="O10" s="189"/>
    </row>
    <row r="11" spans="1:19" ht="30" customHeight="1" x14ac:dyDescent="0.3">
      <c r="A11" s="106" t="s">
        <v>37</v>
      </c>
      <c r="B11" s="109"/>
      <c r="C11" s="100"/>
      <c r="D11" s="14"/>
      <c r="E11" s="15"/>
      <c r="F11" s="27"/>
      <c r="G11" s="103"/>
      <c r="H11" s="89"/>
      <c r="I11" s="16"/>
      <c r="J11" s="110"/>
      <c r="K11" s="111"/>
      <c r="L11" s="58"/>
      <c r="M11" s="20"/>
      <c r="N11" s="200"/>
      <c r="O11" s="189"/>
    </row>
    <row r="12" spans="1:19" ht="30" customHeight="1" x14ac:dyDescent="0.3">
      <c r="A12" s="117" t="s">
        <v>40</v>
      </c>
      <c r="B12" s="109"/>
      <c r="C12" s="112"/>
      <c r="D12" s="4"/>
      <c r="E12" s="18"/>
      <c r="F12" s="7"/>
      <c r="G12" s="103"/>
      <c r="H12" s="90"/>
      <c r="I12" s="32"/>
      <c r="J12" s="7"/>
      <c r="K12" s="113"/>
      <c r="L12" s="54"/>
      <c r="M12" s="61"/>
      <c r="N12" s="200"/>
      <c r="O12" s="189"/>
    </row>
    <row r="13" spans="1:19" ht="30" customHeight="1" x14ac:dyDescent="0.3">
      <c r="A13" s="117" t="s">
        <v>46</v>
      </c>
      <c r="B13" s="109"/>
      <c r="C13" s="112"/>
      <c r="D13" s="4"/>
      <c r="E13" s="4"/>
      <c r="F13" s="9"/>
      <c r="G13" s="114"/>
      <c r="H13" s="8"/>
      <c r="I13" s="8"/>
      <c r="J13" s="9"/>
      <c r="K13" s="111"/>
      <c r="L13" s="59"/>
      <c r="M13" s="20"/>
      <c r="N13" s="200"/>
      <c r="O13" s="189"/>
    </row>
    <row r="14" spans="1:19" ht="30" customHeight="1" x14ac:dyDescent="0.3">
      <c r="A14" s="117" t="s">
        <v>52</v>
      </c>
      <c r="B14" s="109"/>
      <c r="C14" s="112"/>
      <c r="D14" s="5"/>
      <c r="E14" s="4"/>
      <c r="F14" s="116"/>
      <c r="G14" s="114"/>
      <c r="H14" s="8"/>
      <c r="I14" s="115"/>
      <c r="J14" s="35"/>
      <c r="K14" s="111"/>
      <c r="L14" s="56"/>
      <c r="M14" s="20"/>
      <c r="N14" s="200"/>
      <c r="O14" s="189"/>
    </row>
    <row r="15" spans="1:19" ht="39" customHeight="1" x14ac:dyDescent="0.3">
      <c r="A15" s="11" t="s">
        <v>56</v>
      </c>
      <c r="B15" s="67"/>
      <c r="C15" s="112"/>
      <c r="D15" s="18"/>
      <c r="E15" s="18"/>
      <c r="F15" s="118"/>
      <c r="G15" s="114"/>
      <c r="H15" s="91"/>
      <c r="I15" s="32"/>
      <c r="J15" s="9"/>
      <c r="K15" s="111"/>
      <c r="L15" s="56"/>
      <c r="M15" s="61"/>
      <c r="N15" s="200"/>
      <c r="O15" s="189"/>
    </row>
    <row r="16" spans="1:19" ht="30" customHeight="1" x14ac:dyDescent="0.3">
      <c r="A16" s="11" t="s">
        <v>62</v>
      </c>
      <c r="B16" s="62"/>
      <c r="C16" s="4"/>
      <c r="D16" s="5"/>
      <c r="E16" s="4"/>
      <c r="F16" s="7"/>
      <c r="G16" s="114"/>
      <c r="H16" s="8"/>
      <c r="I16" s="32"/>
      <c r="J16" s="9"/>
      <c r="K16" s="111"/>
      <c r="L16" s="56"/>
      <c r="M16" s="20"/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  <c r="O20" s="189"/>
    </row>
    <row r="21" spans="1:15" ht="58.5" customHeight="1" thickTop="1" x14ac:dyDescent="0.3">
      <c r="A21" s="209" t="s">
        <v>27</v>
      </c>
      <c r="B21" s="211" t="s">
        <v>73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30" customHeight="1" x14ac:dyDescent="0.3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3.75" customHeight="1" thickBot="1" x14ac:dyDescent="0.35">
      <c r="A23" s="210"/>
      <c r="B23" s="214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3"/>
      <c r="N23" s="200"/>
      <c r="O23" s="189"/>
    </row>
    <row r="24" spans="1:15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5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5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5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5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3">
    <mergeCell ref="A25:M25"/>
    <mergeCell ref="A1:M1"/>
    <mergeCell ref="N1:S1"/>
    <mergeCell ref="A2:M2"/>
    <mergeCell ref="B3:G3"/>
    <mergeCell ref="H3:L3"/>
    <mergeCell ref="M3:M4"/>
    <mergeCell ref="O3:O9"/>
    <mergeCell ref="N4:N12"/>
    <mergeCell ref="A6:M6"/>
    <mergeCell ref="O10:O17"/>
    <mergeCell ref="N13:N23"/>
    <mergeCell ref="O18:O23"/>
    <mergeCell ref="A21:A23"/>
    <mergeCell ref="B21:M23"/>
    <mergeCell ref="A24:M24"/>
    <mergeCell ref="A32:M32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2"/>
  <sheetViews>
    <sheetView workbookViewId="0">
      <selection activeCell="A2" sqref="A2:M2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2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66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1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3" t="s">
        <v>68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67</v>
      </c>
      <c r="B5" s="73"/>
      <c r="C5" s="74"/>
      <c r="D5" s="75"/>
      <c r="E5" s="76"/>
      <c r="F5" s="84"/>
      <c r="G5" s="83"/>
      <c r="H5" s="81">
        <v>4360832</v>
      </c>
      <c r="I5" s="3"/>
      <c r="J5" s="31">
        <v>2961</v>
      </c>
      <c r="K5" s="40"/>
      <c r="L5" s="99">
        <f>SUM(H5:K5)</f>
        <v>4363793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  <c r="O7" s="189"/>
    </row>
    <row r="8" spans="1:19" ht="30" customHeight="1" x14ac:dyDescent="0.3">
      <c r="A8" s="69" t="s">
        <v>19</v>
      </c>
      <c r="B8" s="72"/>
      <c r="C8" s="71"/>
      <c r="D8" s="34"/>
      <c r="E8" s="70"/>
      <c r="F8" s="85"/>
      <c r="G8" s="94"/>
      <c r="H8" s="87">
        <v>4800000</v>
      </c>
      <c r="I8" s="68"/>
      <c r="J8" s="48"/>
      <c r="K8" s="49">
        <v>4800000</v>
      </c>
      <c r="L8" s="77">
        <v>9163793</v>
      </c>
      <c r="M8" s="78" t="s">
        <v>69</v>
      </c>
      <c r="N8" s="200"/>
      <c r="O8" s="189"/>
    </row>
    <row r="9" spans="1:19" ht="30" customHeight="1" x14ac:dyDescent="0.3">
      <c r="A9" s="69" t="s">
        <v>25</v>
      </c>
      <c r="B9" s="50"/>
      <c r="C9" s="100"/>
      <c r="D9" s="34"/>
      <c r="E9" s="101"/>
      <c r="F9" s="48"/>
      <c r="G9" s="103"/>
      <c r="H9" s="102"/>
      <c r="I9" s="50"/>
      <c r="J9" s="51"/>
      <c r="K9" s="49"/>
      <c r="L9" s="105"/>
      <c r="M9" s="52"/>
      <c r="N9" s="200"/>
      <c r="O9" s="189"/>
    </row>
    <row r="10" spans="1:19" ht="30" customHeight="1" x14ac:dyDescent="0.3">
      <c r="A10" s="106" t="s">
        <v>29</v>
      </c>
      <c r="B10" s="108"/>
      <c r="C10" s="100"/>
      <c r="D10" s="14"/>
      <c r="E10" s="15"/>
      <c r="F10" s="27"/>
      <c r="G10" s="103"/>
      <c r="H10" s="89"/>
      <c r="I10" s="16"/>
      <c r="J10" s="27"/>
      <c r="K10" s="111"/>
      <c r="L10" s="57"/>
      <c r="M10" s="19"/>
      <c r="N10" s="200"/>
      <c r="O10" s="189"/>
    </row>
    <row r="11" spans="1:19" ht="30" customHeight="1" x14ac:dyDescent="0.3">
      <c r="A11" s="106" t="s">
        <v>37</v>
      </c>
      <c r="B11" s="109"/>
      <c r="C11" s="100"/>
      <c r="D11" s="14"/>
      <c r="E11" s="15"/>
      <c r="F11" s="27"/>
      <c r="G11" s="103"/>
      <c r="H11" s="89"/>
      <c r="I11" s="16"/>
      <c r="J11" s="110"/>
      <c r="K11" s="111"/>
      <c r="L11" s="58"/>
      <c r="M11" s="20"/>
      <c r="N11" s="200"/>
      <c r="O11" s="189"/>
    </row>
    <row r="12" spans="1:19" ht="30" customHeight="1" x14ac:dyDescent="0.3">
      <c r="A12" s="117" t="s">
        <v>40</v>
      </c>
      <c r="B12" s="109"/>
      <c r="C12" s="112"/>
      <c r="D12" s="4"/>
      <c r="E12" s="18"/>
      <c r="F12" s="7"/>
      <c r="G12" s="103"/>
      <c r="H12" s="90"/>
      <c r="I12" s="32"/>
      <c r="J12" s="7"/>
      <c r="K12" s="113"/>
      <c r="L12" s="54"/>
      <c r="M12" s="61"/>
      <c r="N12" s="200"/>
      <c r="O12" s="189"/>
    </row>
    <row r="13" spans="1:19" ht="30" customHeight="1" x14ac:dyDescent="0.3">
      <c r="A13" s="117" t="s">
        <v>46</v>
      </c>
      <c r="B13" s="109"/>
      <c r="C13" s="112"/>
      <c r="D13" s="4"/>
      <c r="E13" s="4"/>
      <c r="F13" s="9"/>
      <c r="G13" s="114"/>
      <c r="H13" s="8"/>
      <c r="I13" s="8"/>
      <c r="J13" s="9"/>
      <c r="K13" s="111"/>
      <c r="L13" s="59"/>
      <c r="M13" s="20"/>
      <c r="N13" s="200"/>
      <c r="O13" s="189"/>
    </row>
    <row r="14" spans="1:19" ht="30" customHeight="1" x14ac:dyDescent="0.3">
      <c r="A14" s="117" t="s">
        <v>52</v>
      </c>
      <c r="B14" s="109"/>
      <c r="C14" s="112"/>
      <c r="D14" s="5"/>
      <c r="E14" s="4"/>
      <c r="F14" s="116"/>
      <c r="G14" s="114"/>
      <c r="H14" s="8"/>
      <c r="I14" s="115"/>
      <c r="J14" s="35"/>
      <c r="K14" s="111"/>
      <c r="L14" s="56"/>
      <c r="M14" s="20"/>
      <c r="N14" s="200"/>
      <c r="O14" s="189"/>
    </row>
    <row r="15" spans="1:19" ht="39" customHeight="1" x14ac:dyDescent="0.3">
      <c r="A15" s="11" t="s">
        <v>56</v>
      </c>
      <c r="B15" s="67"/>
      <c r="C15" s="112"/>
      <c r="D15" s="18"/>
      <c r="E15" s="18"/>
      <c r="F15" s="118"/>
      <c r="G15" s="114"/>
      <c r="H15" s="91"/>
      <c r="I15" s="32"/>
      <c r="J15" s="9"/>
      <c r="K15" s="111"/>
      <c r="L15" s="56"/>
      <c r="M15" s="61"/>
      <c r="N15" s="200"/>
      <c r="O15" s="189"/>
    </row>
    <row r="16" spans="1:19" ht="30" customHeight="1" x14ac:dyDescent="0.3">
      <c r="A16" s="11" t="s">
        <v>62</v>
      </c>
      <c r="B16" s="62"/>
      <c r="C16" s="4"/>
      <c r="D16" s="5"/>
      <c r="E16" s="4"/>
      <c r="F16" s="7"/>
      <c r="G16" s="114"/>
      <c r="H16" s="8"/>
      <c r="I16" s="32"/>
      <c r="J16" s="9"/>
      <c r="K16" s="111"/>
      <c r="L16" s="56"/>
      <c r="M16" s="20"/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  <c r="O20" s="189"/>
    </row>
    <row r="21" spans="1:15" ht="58.5" customHeight="1" thickTop="1" x14ac:dyDescent="0.3">
      <c r="A21" s="209" t="s">
        <v>27</v>
      </c>
      <c r="B21" s="220" t="s">
        <v>70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30" customHeight="1" x14ac:dyDescent="0.3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3.75" customHeight="1" thickBot="1" x14ac:dyDescent="0.35">
      <c r="A23" s="210"/>
      <c r="B23" s="214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3"/>
      <c r="N23" s="200"/>
      <c r="O23" s="189"/>
    </row>
    <row r="24" spans="1:15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5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5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5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5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3">
    <mergeCell ref="A25:M25"/>
    <mergeCell ref="A1:M1"/>
    <mergeCell ref="N1:S1"/>
    <mergeCell ref="A2:M2"/>
    <mergeCell ref="B3:G3"/>
    <mergeCell ref="H3:L3"/>
    <mergeCell ref="M3:M4"/>
    <mergeCell ref="O3:O9"/>
    <mergeCell ref="N4:N12"/>
    <mergeCell ref="A6:M6"/>
    <mergeCell ref="O10:O17"/>
    <mergeCell ref="N13:N23"/>
    <mergeCell ref="O18:O23"/>
    <mergeCell ref="A21:A23"/>
    <mergeCell ref="B21:M23"/>
    <mergeCell ref="A24:M24"/>
    <mergeCell ref="A32:M32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2"/>
  <sheetViews>
    <sheetView topLeftCell="A7" workbookViewId="0">
      <selection activeCell="B21" sqref="B21:M23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2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59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1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80" t="s">
        <v>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17</v>
      </c>
      <c r="B5" s="73"/>
      <c r="C5" s="74"/>
      <c r="D5" s="75"/>
      <c r="E5" s="76"/>
      <c r="F5" s="84"/>
      <c r="G5" s="83"/>
      <c r="H5" s="81"/>
      <c r="I5" s="3"/>
      <c r="J5" s="31"/>
      <c r="K5" s="40"/>
      <c r="L5" s="99">
        <v>9521748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  <c r="O7" s="189"/>
    </row>
    <row r="8" spans="1:19" ht="30" customHeight="1" x14ac:dyDescent="0.3">
      <c r="A8" s="69" t="s">
        <v>19</v>
      </c>
      <c r="B8" s="72">
        <v>360000</v>
      </c>
      <c r="C8" s="71">
        <v>888000</v>
      </c>
      <c r="D8" s="34"/>
      <c r="E8" s="70"/>
      <c r="F8" s="85">
        <v>122600</v>
      </c>
      <c r="G8" s="94">
        <v>1370600</v>
      </c>
      <c r="H8" s="87">
        <v>3280000</v>
      </c>
      <c r="I8" s="68">
        <v>200000</v>
      </c>
      <c r="J8" s="48"/>
      <c r="K8" s="49">
        <v>3480000</v>
      </c>
      <c r="L8" s="77">
        <v>11631148</v>
      </c>
      <c r="M8" s="78" t="s">
        <v>23</v>
      </c>
      <c r="N8" s="200"/>
      <c r="O8" s="189"/>
    </row>
    <row r="9" spans="1:19" ht="30" customHeight="1" x14ac:dyDescent="0.3">
      <c r="A9" s="69" t="s">
        <v>25</v>
      </c>
      <c r="B9" s="50">
        <v>280000</v>
      </c>
      <c r="C9" s="100">
        <v>1027000</v>
      </c>
      <c r="D9" s="34"/>
      <c r="E9" s="101">
        <v>8000</v>
      </c>
      <c r="F9" s="48"/>
      <c r="G9" s="103">
        <v>1315000</v>
      </c>
      <c r="H9" s="102">
        <v>120000</v>
      </c>
      <c r="I9" s="50"/>
      <c r="J9" s="51"/>
      <c r="K9" s="49">
        <v>120000</v>
      </c>
      <c r="L9" s="105">
        <v>10436148</v>
      </c>
      <c r="M9" s="52" t="s">
        <v>26</v>
      </c>
      <c r="N9" s="200"/>
      <c r="O9" s="189"/>
    </row>
    <row r="10" spans="1:19" ht="30" customHeight="1" x14ac:dyDescent="0.3">
      <c r="A10" s="106" t="s">
        <v>29</v>
      </c>
      <c r="B10" s="108">
        <v>220000</v>
      </c>
      <c r="C10" s="100">
        <v>924000</v>
      </c>
      <c r="D10" s="14"/>
      <c r="E10" s="15"/>
      <c r="F10" s="27"/>
      <c r="G10" s="103">
        <v>1144000</v>
      </c>
      <c r="H10" s="89"/>
      <c r="I10" s="16">
        <v>200000</v>
      </c>
      <c r="J10" s="27"/>
      <c r="K10" s="111">
        <v>200000</v>
      </c>
      <c r="L10" s="57">
        <v>9492148</v>
      </c>
      <c r="M10" s="19" t="s">
        <v>35</v>
      </c>
      <c r="N10" s="200"/>
      <c r="O10" s="189"/>
    </row>
    <row r="11" spans="1:19" ht="30" customHeight="1" x14ac:dyDescent="0.3">
      <c r="A11" s="106" t="s">
        <v>37</v>
      </c>
      <c r="B11" s="109">
        <v>260000</v>
      </c>
      <c r="C11" s="100">
        <v>1061000</v>
      </c>
      <c r="D11" s="14"/>
      <c r="E11" s="15"/>
      <c r="F11" s="27"/>
      <c r="G11" s="103">
        <f>SUM(B11:F11)</f>
        <v>1321000</v>
      </c>
      <c r="H11" s="89"/>
      <c r="I11" s="16"/>
      <c r="J11" s="110">
        <v>4494</v>
      </c>
      <c r="K11" s="111">
        <f>SUM(J11)</f>
        <v>4494</v>
      </c>
      <c r="L11" s="58">
        <v>8175642</v>
      </c>
      <c r="M11" s="20" t="s">
        <v>48</v>
      </c>
      <c r="N11" s="200"/>
      <c r="O11" s="189"/>
    </row>
    <row r="12" spans="1:19" ht="30" customHeight="1" x14ac:dyDescent="0.3">
      <c r="A12" s="117" t="s">
        <v>40</v>
      </c>
      <c r="B12" s="109">
        <v>290000</v>
      </c>
      <c r="C12" s="112">
        <v>305000</v>
      </c>
      <c r="D12" s="4"/>
      <c r="E12" s="18"/>
      <c r="F12" s="7"/>
      <c r="G12" s="103">
        <v>595000</v>
      </c>
      <c r="H12" s="90"/>
      <c r="I12" s="32"/>
      <c r="J12" s="7"/>
      <c r="K12" s="113">
        <v>0</v>
      </c>
      <c r="L12" s="54">
        <v>7580642</v>
      </c>
      <c r="M12" s="61" t="s">
        <v>49</v>
      </c>
      <c r="N12" s="200"/>
      <c r="O12" s="189"/>
    </row>
    <row r="13" spans="1:19" ht="30" customHeight="1" x14ac:dyDescent="0.3">
      <c r="A13" s="117" t="s">
        <v>46</v>
      </c>
      <c r="B13" s="109">
        <v>300000</v>
      </c>
      <c r="C13" s="112">
        <v>275000</v>
      </c>
      <c r="D13" s="4"/>
      <c r="E13" s="4"/>
      <c r="F13" s="9"/>
      <c r="G13" s="114">
        <v>575000</v>
      </c>
      <c r="H13" s="8"/>
      <c r="I13" s="8"/>
      <c r="J13" s="9"/>
      <c r="K13" s="111">
        <v>0</v>
      </c>
      <c r="L13" s="59">
        <v>7005642</v>
      </c>
      <c r="M13" s="20" t="s">
        <v>47</v>
      </c>
      <c r="N13" s="200"/>
      <c r="O13" s="189"/>
    </row>
    <row r="14" spans="1:19" ht="30" customHeight="1" x14ac:dyDescent="0.3">
      <c r="A14" s="117" t="s">
        <v>52</v>
      </c>
      <c r="B14" s="109">
        <v>240000</v>
      </c>
      <c r="C14" s="112">
        <v>610000</v>
      </c>
      <c r="D14" s="5"/>
      <c r="E14" s="4"/>
      <c r="F14" s="116">
        <v>62500</v>
      </c>
      <c r="G14" s="114">
        <v>912500</v>
      </c>
      <c r="H14" s="8"/>
      <c r="I14" s="115">
        <v>1600000</v>
      </c>
      <c r="J14" s="35"/>
      <c r="K14" s="111">
        <v>1600000</v>
      </c>
      <c r="L14" s="56">
        <v>7693142</v>
      </c>
      <c r="M14" s="20" t="s">
        <v>55</v>
      </c>
      <c r="N14" s="200"/>
      <c r="O14" s="189"/>
    </row>
    <row r="15" spans="1:19" ht="39" customHeight="1" x14ac:dyDescent="0.3">
      <c r="A15" s="11" t="s">
        <v>56</v>
      </c>
      <c r="B15" s="67">
        <v>72000</v>
      </c>
      <c r="C15" s="112">
        <v>607000</v>
      </c>
      <c r="D15" s="18">
        <v>903250</v>
      </c>
      <c r="E15" s="18">
        <v>772400</v>
      </c>
      <c r="F15" s="118" t="s">
        <v>60</v>
      </c>
      <c r="G15" s="114">
        <v>8047450</v>
      </c>
      <c r="H15" s="91">
        <v>5618140</v>
      </c>
      <c r="I15" s="32">
        <v>400000</v>
      </c>
      <c r="J15" s="9"/>
      <c r="K15" s="111">
        <v>6018140</v>
      </c>
      <c r="L15" s="56">
        <v>5663832</v>
      </c>
      <c r="M15" s="61" t="s">
        <v>58</v>
      </c>
      <c r="N15" s="200"/>
      <c r="O15" s="189"/>
    </row>
    <row r="16" spans="1:19" ht="30" customHeight="1" x14ac:dyDescent="0.3">
      <c r="A16" s="11" t="s">
        <v>62</v>
      </c>
      <c r="B16" s="62">
        <v>230000</v>
      </c>
      <c r="C16" s="4">
        <v>933000</v>
      </c>
      <c r="D16" s="5"/>
      <c r="E16" s="4">
        <v>340000</v>
      </c>
      <c r="F16" s="7"/>
      <c r="G16" s="114">
        <v>1503000</v>
      </c>
      <c r="H16" s="8"/>
      <c r="I16" s="32">
        <v>200000</v>
      </c>
      <c r="J16" s="9"/>
      <c r="K16" s="111">
        <v>200000</v>
      </c>
      <c r="L16" s="56">
        <v>4360832</v>
      </c>
      <c r="M16" s="20" t="s">
        <v>63</v>
      </c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>
        <f>SUM(G8:G17)</f>
        <v>16783550</v>
      </c>
      <c r="H18" s="8"/>
      <c r="I18" s="8"/>
      <c r="J18" s="9"/>
      <c r="K18" s="44">
        <f>SUM(K8:K17)</f>
        <v>11622634</v>
      </c>
      <c r="L18" s="56"/>
      <c r="M18" s="20"/>
      <c r="N18" s="200"/>
      <c r="O18" s="189"/>
    </row>
    <row r="19" spans="1:15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  <c r="O20" s="189"/>
    </row>
    <row r="21" spans="1:15" ht="58.5" customHeight="1" thickTop="1" x14ac:dyDescent="0.3">
      <c r="A21" s="209" t="s">
        <v>27</v>
      </c>
      <c r="B21" s="220" t="s">
        <v>64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30" customHeight="1" x14ac:dyDescent="0.3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3.75" customHeight="1" thickBot="1" x14ac:dyDescent="0.35">
      <c r="A23" s="210"/>
      <c r="B23" s="214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3"/>
      <c r="N23" s="200"/>
      <c r="O23" s="189"/>
    </row>
    <row r="24" spans="1:15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5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5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5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5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3">
    <mergeCell ref="A30:M30"/>
    <mergeCell ref="A31:M31"/>
    <mergeCell ref="A32:M32"/>
    <mergeCell ref="A24:M24"/>
    <mergeCell ref="A25:M25"/>
    <mergeCell ref="A26:M26"/>
    <mergeCell ref="A27:M27"/>
    <mergeCell ref="A28:M28"/>
    <mergeCell ref="A29:M29"/>
    <mergeCell ref="N13:N23"/>
    <mergeCell ref="O10:O17"/>
    <mergeCell ref="O18:O23"/>
    <mergeCell ref="A21:A23"/>
    <mergeCell ref="B21:M23"/>
    <mergeCell ref="A1:M1"/>
    <mergeCell ref="N1:S1"/>
    <mergeCell ref="A2:M2"/>
    <mergeCell ref="B3:G3"/>
    <mergeCell ref="H3:L3"/>
    <mergeCell ref="M3:M4"/>
    <mergeCell ref="O3:O9"/>
    <mergeCell ref="A6:M6"/>
    <mergeCell ref="N4:N1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2"/>
  <sheetViews>
    <sheetView topLeftCell="A7" workbookViewId="0">
      <selection activeCell="L15" sqref="L15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2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59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80" t="s">
        <v>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17</v>
      </c>
      <c r="B5" s="73"/>
      <c r="C5" s="74"/>
      <c r="D5" s="75"/>
      <c r="E5" s="76"/>
      <c r="F5" s="84"/>
      <c r="G5" s="83"/>
      <c r="H5" s="81"/>
      <c r="I5" s="3"/>
      <c r="J5" s="31"/>
      <c r="K5" s="40"/>
      <c r="L5" s="99">
        <v>9521748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  <c r="O7" s="189"/>
    </row>
    <row r="8" spans="1:19" ht="30" customHeight="1" x14ac:dyDescent="0.3">
      <c r="A8" s="69" t="s">
        <v>19</v>
      </c>
      <c r="B8" s="72">
        <v>360000</v>
      </c>
      <c r="C8" s="71">
        <v>888000</v>
      </c>
      <c r="D8" s="34"/>
      <c r="E8" s="70"/>
      <c r="F8" s="85">
        <v>122600</v>
      </c>
      <c r="G8" s="94">
        <v>1370600</v>
      </c>
      <c r="H8" s="87">
        <v>3280000</v>
      </c>
      <c r="I8" s="68">
        <v>200000</v>
      </c>
      <c r="J8" s="48"/>
      <c r="K8" s="49">
        <v>3480000</v>
      </c>
      <c r="L8" s="77">
        <v>11631148</v>
      </c>
      <c r="M8" s="78" t="s">
        <v>23</v>
      </c>
      <c r="N8" s="200"/>
      <c r="O8" s="189"/>
    </row>
    <row r="9" spans="1:19" ht="30" customHeight="1" x14ac:dyDescent="0.3">
      <c r="A9" s="69" t="s">
        <v>25</v>
      </c>
      <c r="B9" s="50">
        <v>280000</v>
      </c>
      <c r="C9" s="100">
        <v>1027000</v>
      </c>
      <c r="D9" s="34"/>
      <c r="E9" s="101">
        <v>8000</v>
      </c>
      <c r="F9" s="48"/>
      <c r="G9" s="103">
        <v>1315000</v>
      </c>
      <c r="H9" s="102">
        <v>120000</v>
      </c>
      <c r="I9" s="50"/>
      <c r="J9" s="51"/>
      <c r="K9" s="49">
        <v>120000</v>
      </c>
      <c r="L9" s="105">
        <v>10436148</v>
      </c>
      <c r="M9" s="52" t="s">
        <v>26</v>
      </c>
      <c r="N9" s="200"/>
      <c r="O9" s="189"/>
    </row>
    <row r="10" spans="1:19" ht="30" customHeight="1" x14ac:dyDescent="0.3">
      <c r="A10" s="106" t="s">
        <v>29</v>
      </c>
      <c r="B10" s="108">
        <v>220000</v>
      </c>
      <c r="C10" s="100">
        <v>924000</v>
      </c>
      <c r="D10" s="14"/>
      <c r="E10" s="15"/>
      <c r="F10" s="27"/>
      <c r="G10" s="103">
        <v>1144000</v>
      </c>
      <c r="H10" s="89"/>
      <c r="I10" s="16">
        <v>200000</v>
      </c>
      <c r="J10" s="27"/>
      <c r="K10" s="111">
        <v>200000</v>
      </c>
      <c r="L10" s="57">
        <v>9492148</v>
      </c>
      <c r="M10" s="19" t="s">
        <v>35</v>
      </c>
      <c r="N10" s="200"/>
      <c r="O10" s="189"/>
    </row>
    <row r="11" spans="1:19" ht="30" customHeight="1" x14ac:dyDescent="0.3">
      <c r="A11" s="106" t="s">
        <v>37</v>
      </c>
      <c r="B11" s="109">
        <v>260000</v>
      </c>
      <c r="C11" s="100">
        <v>1061000</v>
      </c>
      <c r="D11" s="14"/>
      <c r="E11" s="15"/>
      <c r="F11" s="27"/>
      <c r="G11" s="103">
        <f>SUM(B11:F11)</f>
        <v>1321000</v>
      </c>
      <c r="H11" s="89"/>
      <c r="I11" s="16"/>
      <c r="J11" s="110">
        <v>4494</v>
      </c>
      <c r="K11" s="111">
        <f>SUM(J11)</f>
        <v>4494</v>
      </c>
      <c r="L11" s="58">
        <v>8175642</v>
      </c>
      <c r="M11" s="20" t="s">
        <v>48</v>
      </c>
      <c r="N11" s="200"/>
      <c r="O11" s="189"/>
    </row>
    <row r="12" spans="1:19" ht="30" customHeight="1" x14ac:dyDescent="0.3">
      <c r="A12" s="117" t="s">
        <v>40</v>
      </c>
      <c r="B12" s="109">
        <v>290000</v>
      </c>
      <c r="C12" s="112">
        <v>305000</v>
      </c>
      <c r="D12" s="4"/>
      <c r="E12" s="18"/>
      <c r="F12" s="7"/>
      <c r="G12" s="103">
        <v>595000</v>
      </c>
      <c r="H12" s="90"/>
      <c r="I12" s="32"/>
      <c r="J12" s="7"/>
      <c r="K12" s="113">
        <v>0</v>
      </c>
      <c r="L12" s="54">
        <v>7580642</v>
      </c>
      <c r="M12" s="61" t="s">
        <v>49</v>
      </c>
      <c r="N12" s="200"/>
      <c r="O12" s="189"/>
    </row>
    <row r="13" spans="1:19" ht="30" customHeight="1" x14ac:dyDescent="0.3">
      <c r="A13" s="117" t="s">
        <v>46</v>
      </c>
      <c r="B13" s="109">
        <v>300000</v>
      </c>
      <c r="C13" s="112">
        <v>275000</v>
      </c>
      <c r="D13" s="4"/>
      <c r="E13" s="4"/>
      <c r="F13" s="9"/>
      <c r="G13" s="114">
        <v>575000</v>
      </c>
      <c r="H13" s="8"/>
      <c r="I13" s="8"/>
      <c r="J13" s="9"/>
      <c r="K13" s="111">
        <v>0</v>
      </c>
      <c r="L13" s="59">
        <v>7005642</v>
      </c>
      <c r="M13" s="20" t="s">
        <v>47</v>
      </c>
      <c r="N13" s="200"/>
      <c r="O13" s="189"/>
    </row>
    <row r="14" spans="1:19" ht="30" customHeight="1" x14ac:dyDescent="0.3">
      <c r="A14" s="117" t="s">
        <v>52</v>
      </c>
      <c r="B14" s="109">
        <v>240000</v>
      </c>
      <c r="C14" s="112">
        <v>610000</v>
      </c>
      <c r="D14" s="5"/>
      <c r="E14" s="4"/>
      <c r="F14" s="116">
        <v>62500</v>
      </c>
      <c r="G14" s="114">
        <v>912500</v>
      </c>
      <c r="H14" s="8"/>
      <c r="I14" s="115">
        <v>1600000</v>
      </c>
      <c r="J14" s="35"/>
      <c r="K14" s="111">
        <v>1600000</v>
      </c>
      <c r="L14" s="56">
        <v>7693142</v>
      </c>
      <c r="M14" s="20" t="s">
        <v>55</v>
      </c>
      <c r="N14" s="200"/>
      <c r="O14" s="189"/>
    </row>
    <row r="15" spans="1:19" ht="39" customHeight="1" x14ac:dyDescent="0.3">
      <c r="A15" s="11" t="s">
        <v>56</v>
      </c>
      <c r="B15" s="67">
        <v>72000</v>
      </c>
      <c r="C15" s="112">
        <v>607000</v>
      </c>
      <c r="D15" s="18">
        <v>903250</v>
      </c>
      <c r="E15" s="18">
        <v>772400</v>
      </c>
      <c r="F15" s="118" t="s">
        <v>60</v>
      </c>
      <c r="G15" s="114">
        <v>8047450</v>
      </c>
      <c r="H15" s="91">
        <v>5618140</v>
      </c>
      <c r="I15" s="32">
        <v>400000</v>
      </c>
      <c r="J15" s="9"/>
      <c r="K15" s="111">
        <v>6018140</v>
      </c>
      <c r="L15" s="56">
        <v>5663832</v>
      </c>
      <c r="M15" s="61" t="s">
        <v>58</v>
      </c>
      <c r="N15" s="200"/>
      <c r="O15" s="189"/>
    </row>
    <row r="16" spans="1:19" ht="30" customHeight="1" x14ac:dyDescent="0.3">
      <c r="A16" s="11"/>
      <c r="B16" s="62"/>
      <c r="C16" s="4"/>
      <c r="D16" s="5"/>
      <c r="E16" s="4"/>
      <c r="F16" s="7"/>
      <c r="G16" s="97"/>
      <c r="H16" s="8"/>
      <c r="I16" s="6"/>
      <c r="J16" s="9"/>
      <c r="K16" s="44"/>
      <c r="L16" s="64"/>
      <c r="M16" s="20"/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  <c r="O20" s="189"/>
    </row>
    <row r="21" spans="1:15" ht="24.95" customHeight="1" thickTop="1" x14ac:dyDescent="0.3">
      <c r="A21" s="209" t="s">
        <v>27</v>
      </c>
      <c r="B21" s="211" t="s">
        <v>61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2"/>
      <c r="N21" s="200"/>
      <c r="O21" s="189"/>
    </row>
    <row r="22" spans="1:15" ht="24.95" customHeight="1" x14ac:dyDescent="0.3">
      <c r="A22" s="210"/>
      <c r="B22" s="223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2"/>
      <c r="N22" s="200"/>
      <c r="O22" s="189"/>
    </row>
    <row r="23" spans="1:15" ht="49.5" customHeight="1" thickBot="1" x14ac:dyDescent="0.35">
      <c r="A23" s="210"/>
      <c r="B23" s="223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2"/>
      <c r="N23" s="200"/>
      <c r="O23" s="189"/>
    </row>
    <row r="24" spans="1:15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5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5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5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5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5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4">
    <mergeCell ref="O18:O23"/>
    <mergeCell ref="A25:M25"/>
    <mergeCell ref="A1:M1"/>
    <mergeCell ref="N1:S1"/>
    <mergeCell ref="A2:M2"/>
    <mergeCell ref="B3:G3"/>
    <mergeCell ref="H3:L3"/>
    <mergeCell ref="M3:M4"/>
    <mergeCell ref="A6:M6"/>
    <mergeCell ref="N3:N9"/>
    <mergeCell ref="O3:O9"/>
    <mergeCell ref="N10:N17"/>
    <mergeCell ref="O10:O17"/>
    <mergeCell ref="N18:N23"/>
    <mergeCell ref="A21:A23"/>
    <mergeCell ref="B21:M23"/>
    <mergeCell ref="A24:M24"/>
    <mergeCell ref="A32:M32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E632-7A8D-49E7-B762-C1D5D4918EEF}">
  <dimension ref="A1:S23"/>
  <sheetViews>
    <sheetView topLeftCell="A7" workbookViewId="0">
      <selection activeCell="G26" sqref="G26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4" width="13.25" customWidth="1"/>
    <col min="5" max="5" width="10" customWidth="1"/>
    <col min="6" max="6" width="12" customWidth="1"/>
    <col min="7" max="7" width="13.25" customWidth="1"/>
    <col min="8" max="8" width="14" customWidth="1"/>
    <col min="9" max="9" width="13.125" customWidth="1"/>
    <col min="10" max="10" width="9.25" customWidth="1"/>
    <col min="11" max="11" width="14.25" customWidth="1"/>
    <col min="12" max="12" width="14" customWidth="1"/>
    <col min="13" max="13" width="17.875" customWidth="1"/>
    <col min="14" max="14" width="65.7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99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108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93</v>
      </c>
      <c r="G4" s="82" t="s">
        <v>2</v>
      </c>
      <c r="H4" s="3" t="s">
        <v>98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7" t="s">
        <v>97</v>
      </c>
      <c r="B5" s="170"/>
      <c r="C5" s="171"/>
      <c r="D5" s="172"/>
      <c r="E5" s="173"/>
      <c r="F5" s="174"/>
      <c r="G5" s="175"/>
      <c r="H5" s="176">
        <v>3233401</v>
      </c>
      <c r="I5" s="177"/>
      <c r="J5" s="178">
        <v>2414</v>
      </c>
      <c r="K5" s="179"/>
      <c r="L5" s="180">
        <f>SUM(H5:K5)</f>
        <v>3235815</v>
      </c>
      <c r="M5" s="181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5</v>
      </c>
      <c r="N7" s="200"/>
      <c r="O7" s="189"/>
    </row>
    <row r="8" spans="1:19" ht="42.75" customHeight="1" x14ac:dyDescent="0.3">
      <c r="A8" s="204" t="s">
        <v>101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6"/>
      <c r="M8" s="19" t="s">
        <v>102</v>
      </c>
      <c r="N8" s="200"/>
      <c r="O8" s="189"/>
    </row>
    <row r="9" spans="1:19" ht="30" customHeight="1" x14ac:dyDescent="0.3">
      <c r="A9" s="2" t="s">
        <v>19</v>
      </c>
      <c r="B9" s="183">
        <v>160000</v>
      </c>
      <c r="C9" s="184">
        <v>382000</v>
      </c>
      <c r="D9" s="182"/>
      <c r="E9" s="165"/>
      <c r="F9" s="185"/>
      <c r="G9" s="104">
        <f>SUM(B9:F9)</f>
        <v>542000</v>
      </c>
      <c r="H9" s="87"/>
      <c r="I9" s="68"/>
      <c r="J9" s="48"/>
      <c r="K9" s="49">
        <v>8035815</v>
      </c>
      <c r="L9" s="131">
        <v>7493815</v>
      </c>
      <c r="M9" s="52" t="s">
        <v>106</v>
      </c>
      <c r="N9" s="200"/>
      <c r="O9" s="189"/>
    </row>
    <row r="10" spans="1:19" ht="30" customHeight="1" x14ac:dyDescent="0.3">
      <c r="A10" s="2" t="s">
        <v>25</v>
      </c>
      <c r="B10" s="50">
        <v>220000</v>
      </c>
      <c r="C10" s="100">
        <v>588000</v>
      </c>
      <c r="D10" s="34"/>
      <c r="E10" s="101"/>
      <c r="F10" s="48"/>
      <c r="G10" s="103">
        <v>808000</v>
      </c>
      <c r="H10" s="102"/>
      <c r="I10" s="50"/>
      <c r="J10" s="51"/>
      <c r="K10" s="49">
        <v>0</v>
      </c>
      <c r="L10" s="139">
        <f>L9-G10</f>
        <v>6685815</v>
      </c>
      <c r="M10" s="52" t="s">
        <v>105</v>
      </c>
      <c r="N10" s="200"/>
      <c r="O10" s="189"/>
    </row>
    <row r="11" spans="1:19" ht="30" customHeight="1" x14ac:dyDescent="0.3">
      <c r="A11" s="53" t="s">
        <v>29</v>
      </c>
      <c r="B11" s="108">
        <v>200000</v>
      </c>
      <c r="C11" s="100">
        <v>470000</v>
      </c>
      <c r="D11" s="14"/>
      <c r="E11" s="15"/>
      <c r="F11" s="27"/>
      <c r="G11" s="103">
        <v>670000</v>
      </c>
      <c r="H11" s="89"/>
      <c r="I11" s="16"/>
      <c r="J11" s="27"/>
      <c r="K11" s="111">
        <v>0</v>
      </c>
      <c r="L11" s="141">
        <v>6015815</v>
      </c>
      <c r="M11" s="19" t="s">
        <v>109</v>
      </c>
      <c r="N11" s="200"/>
      <c r="O11" s="189"/>
    </row>
    <row r="12" spans="1:19" ht="30" customHeight="1" x14ac:dyDescent="0.3">
      <c r="A12" s="53" t="s">
        <v>37</v>
      </c>
      <c r="B12" s="109"/>
      <c r="C12" s="100"/>
      <c r="D12" s="14"/>
      <c r="E12" s="15"/>
      <c r="F12" s="27"/>
      <c r="G12" s="103"/>
      <c r="H12" s="89"/>
      <c r="I12" s="16"/>
      <c r="J12" s="110"/>
      <c r="K12" s="111"/>
      <c r="L12" s="58"/>
      <c r="M12" s="19"/>
      <c r="N12" s="200"/>
      <c r="O12" s="189"/>
    </row>
    <row r="13" spans="1:19" ht="30" customHeight="1" x14ac:dyDescent="0.3">
      <c r="A13" s="11" t="s">
        <v>40</v>
      </c>
      <c r="B13" s="109"/>
      <c r="C13" s="112"/>
      <c r="D13" s="4"/>
      <c r="E13" s="18"/>
      <c r="F13" s="7"/>
      <c r="G13" s="103"/>
      <c r="H13" s="90"/>
      <c r="I13" s="32"/>
      <c r="J13" s="7"/>
      <c r="K13" s="113"/>
      <c r="L13" s="54"/>
      <c r="M13" s="61"/>
      <c r="N13" s="200"/>
      <c r="O13" s="189"/>
    </row>
    <row r="14" spans="1:19" ht="30" customHeight="1" x14ac:dyDescent="0.3">
      <c r="A14" s="11" t="s">
        <v>46</v>
      </c>
      <c r="B14" s="109"/>
      <c r="C14" s="112"/>
      <c r="D14" s="4"/>
      <c r="E14" s="4"/>
      <c r="F14" s="9"/>
      <c r="G14" s="114"/>
      <c r="H14" s="8"/>
      <c r="I14" s="8"/>
      <c r="J14" s="9"/>
      <c r="K14" s="111"/>
      <c r="L14" s="59"/>
      <c r="M14" s="20"/>
      <c r="N14" s="200"/>
      <c r="O14" s="189"/>
    </row>
    <row r="15" spans="1:19" ht="30" customHeight="1" x14ac:dyDescent="0.3">
      <c r="A15" s="11" t="s">
        <v>52</v>
      </c>
      <c r="B15" s="109"/>
      <c r="C15" s="112"/>
      <c r="D15" s="5"/>
      <c r="E15" s="4"/>
      <c r="F15" s="116"/>
      <c r="G15" s="114"/>
      <c r="H15" s="8"/>
      <c r="I15" s="115"/>
      <c r="J15" s="35"/>
      <c r="K15" s="111"/>
      <c r="L15" s="56"/>
      <c r="M15" s="20"/>
      <c r="N15" s="200"/>
      <c r="O15" s="189"/>
    </row>
    <row r="16" spans="1:19" ht="39" customHeight="1" x14ac:dyDescent="0.3">
      <c r="A16" s="11" t="s">
        <v>56</v>
      </c>
      <c r="B16" s="169"/>
      <c r="C16" s="112"/>
      <c r="D16" s="18"/>
      <c r="E16" s="18"/>
      <c r="F16" s="118"/>
      <c r="G16" s="114"/>
      <c r="H16" s="168"/>
      <c r="I16" s="32"/>
      <c r="J16" s="9"/>
      <c r="K16" s="111"/>
      <c r="L16" s="56"/>
      <c r="M16" s="61"/>
      <c r="N16" s="200"/>
      <c r="O16" s="189"/>
    </row>
    <row r="17" spans="1:15" ht="30" customHeight="1" x14ac:dyDescent="0.3">
      <c r="A17" s="11" t="s">
        <v>62</v>
      </c>
      <c r="B17" s="62"/>
      <c r="C17" s="4"/>
      <c r="D17" s="5"/>
      <c r="E17" s="4"/>
      <c r="F17" s="7"/>
      <c r="G17" s="114"/>
      <c r="H17" s="8"/>
      <c r="I17" s="32"/>
      <c r="J17" s="9"/>
      <c r="K17" s="111"/>
      <c r="L17" s="56"/>
      <c r="M17" s="20"/>
      <c r="N17" s="200"/>
      <c r="O17" s="189"/>
    </row>
    <row r="18" spans="1:15" ht="30" customHeight="1" thickBot="1" x14ac:dyDescent="0.35">
      <c r="A18" s="11"/>
      <c r="B18" s="62"/>
      <c r="C18" s="4"/>
      <c r="D18" s="5"/>
      <c r="E18" s="5"/>
      <c r="F18" s="7"/>
      <c r="G18" s="97"/>
      <c r="H18" s="92"/>
      <c r="I18" s="8"/>
      <c r="J18" s="7"/>
      <c r="K18" s="65"/>
      <c r="L18" s="64"/>
      <c r="M18" s="20"/>
      <c r="N18" s="200"/>
      <c r="O18" s="189"/>
    </row>
    <row r="19" spans="1:15" ht="29.25" customHeight="1" thickTop="1" x14ac:dyDescent="0.3">
      <c r="A19" s="209" t="s">
        <v>27</v>
      </c>
      <c r="B19" s="211" t="s">
        <v>112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3"/>
      <c r="N19" s="200"/>
      <c r="O19" s="189"/>
    </row>
    <row r="20" spans="1:15" ht="18" customHeight="1" x14ac:dyDescent="0.3">
      <c r="A20" s="210"/>
      <c r="B20" s="214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3"/>
      <c r="N20" s="200"/>
      <c r="O20" s="189"/>
    </row>
    <row r="21" spans="1:15" ht="3.75" customHeight="1" thickBot="1" x14ac:dyDescent="0.35">
      <c r="A21" s="210"/>
      <c r="B21" s="214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26.25" customHeight="1" x14ac:dyDescent="0.3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66"/>
    </row>
    <row r="23" spans="1:15" ht="33.75" customHeight="1" x14ac:dyDescent="0.3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66"/>
    </row>
  </sheetData>
  <mergeCells count="17">
    <mergeCell ref="A1:M1"/>
    <mergeCell ref="N1:S1"/>
    <mergeCell ref="A2:M2"/>
    <mergeCell ref="B3:G3"/>
    <mergeCell ref="H3:L3"/>
    <mergeCell ref="M3:M4"/>
    <mergeCell ref="O3:O10"/>
    <mergeCell ref="A6:M6"/>
    <mergeCell ref="A8:L8"/>
    <mergeCell ref="A23:M23"/>
    <mergeCell ref="N3:N11"/>
    <mergeCell ref="N12:N21"/>
    <mergeCell ref="O11:O18"/>
    <mergeCell ref="A19:A21"/>
    <mergeCell ref="B19:M21"/>
    <mergeCell ref="O19:O21"/>
    <mergeCell ref="A22:M2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2"/>
  <sheetViews>
    <sheetView topLeftCell="A6" workbookViewId="0">
      <selection activeCell="H16" sqref="H16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0.5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65.62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54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80" t="s">
        <v>8</v>
      </c>
      <c r="I4" s="3" t="s">
        <v>6</v>
      </c>
      <c r="J4" s="26" t="s">
        <v>7</v>
      </c>
      <c r="K4" s="39"/>
      <c r="L4" s="29" t="s">
        <v>2</v>
      </c>
      <c r="M4" s="198"/>
      <c r="N4" s="200"/>
    </row>
    <row r="5" spans="1:19" ht="41.25" customHeight="1" thickBot="1" x14ac:dyDescent="0.35">
      <c r="A5" s="11" t="s">
        <v>17</v>
      </c>
      <c r="B5" s="73"/>
      <c r="C5" s="74"/>
      <c r="D5" s="75"/>
      <c r="E5" s="76"/>
      <c r="F5" s="84"/>
      <c r="G5" s="83"/>
      <c r="H5" s="81"/>
      <c r="I5" s="3"/>
      <c r="J5" s="31"/>
      <c r="K5" s="40"/>
      <c r="L5" s="99">
        <v>9521748</v>
      </c>
      <c r="M5" s="52"/>
      <c r="N5" s="200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</row>
    <row r="7" spans="1:19" ht="71.25" customHeight="1" thickTop="1" x14ac:dyDescent="0.3">
      <c r="A7" s="36" t="s">
        <v>4</v>
      </c>
      <c r="B7" s="38" t="s">
        <v>44</v>
      </c>
      <c r="C7" s="37" t="s">
        <v>43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</row>
    <row r="8" spans="1:19" ht="30" customHeight="1" x14ac:dyDescent="0.3">
      <c r="A8" s="69" t="s">
        <v>19</v>
      </c>
      <c r="B8" s="72">
        <v>360000</v>
      </c>
      <c r="C8" s="71">
        <v>888000</v>
      </c>
      <c r="D8" s="34"/>
      <c r="E8" s="70"/>
      <c r="F8" s="85">
        <v>122600</v>
      </c>
      <c r="G8" s="94">
        <v>1370600</v>
      </c>
      <c r="H8" s="87">
        <v>3280000</v>
      </c>
      <c r="I8" s="68">
        <v>200000</v>
      </c>
      <c r="J8" s="48"/>
      <c r="K8" s="49">
        <v>3480000</v>
      </c>
      <c r="L8" s="77">
        <v>11631148</v>
      </c>
      <c r="M8" s="78" t="s">
        <v>23</v>
      </c>
      <c r="N8" s="200"/>
    </row>
    <row r="9" spans="1:19" ht="30" customHeight="1" x14ac:dyDescent="0.3">
      <c r="A9" s="69" t="s">
        <v>25</v>
      </c>
      <c r="B9" s="50">
        <v>280000</v>
      </c>
      <c r="C9" s="100">
        <v>1027000</v>
      </c>
      <c r="D9" s="34"/>
      <c r="E9" s="101">
        <v>8000</v>
      </c>
      <c r="F9" s="48"/>
      <c r="G9" s="103">
        <v>1315000</v>
      </c>
      <c r="H9" s="102">
        <v>120000</v>
      </c>
      <c r="I9" s="50"/>
      <c r="J9" s="51"/>
      <c r="K9" s="49">
        <v>120000</v>
      </c>
      <c r="L9" s="105">
        <v>10436148</v>
      </c>
      <c r="M9" s="52" t="s">
        <v>26</v>
      </c>
      <c r="N9" s="200"/>
    </row>
    <row r="10" spans="1:19" ht="30" customHeight="1" x14ac:dyDescent="0.3">
      <c r="A10" s="106" t="s">
        <v>29</v>
      </c>
      <c r="B10" s="108">
        <v>220000</v>
      </c>
      <c r="C10" s="100">
        <v>924000</v>
      </c>
      <c r="D10" s="14"/>
      <c r="E10" s="15"/>
      <c r="F10" s="27"/>
      <c r="G10" s="103">
        <v>1144000</v>
      </c>
      <c r="H10" s="89"/>
      <c r="I10" s="16">
        <v>200000</v>
      </c>
      <c r="J10" s="27"/>
      <c r="K10" s="111">
        <v>200000</v>
      </c>
      <c r="L10" s="57">
        <v>9492148</v>
      </c>
      <c r="M10" s="19" t="s">
        <v>35</v>
      </c>
      <c r="N10" s="200"/>
    </row>
    <row r="11" spans="1:19" ht="30" customHeight="1" x14ac:dyDescent="0.3">
      <c r="A11" s="106" t="s">
        <v>37</v>
      </c>
      <c r="B11" s="109">
        <v>260000</v>
      </c>
      <c r="C11" s="100">
        <v>1061000</v>
      </c>
      <c r="D11" s="14"/>
      <c r="E11" s="15"/>
      <c r="F11" s="27"/>
      <c r="G11" s="103">
        <f>SUM(B11:F11)</f>
        <v>1321000</v>
      </c>
      <c r="H11" s="89"/>
      <c r="I11" s="16"/>
      <c r="J11" s="110">
        <v>4494</v>
      </c>
      <c r="K11" s="111">
        <f>SUM(J11)</f>
        <v>4494</v>
      </c>
      <c r="L11" s="58">
        <v>8175642</v>
      </c>
      <c r="M11" s="20" t="s">
        <v>48</v>
      </c>
      <c r="N11" s="200"/>
    </row>
    <row r="12" spans="1:19" ht="30" customHeight="1" x14ac:dyDescent="0.3">
      <c r="A12" s="117" t="s">
        <v>40</v>
      </c>
      <c r="B12" s="109">
        <v>290000</v>
      </c>
      <c r="C12" s="112">
        <v>305000</v>
      </c>
      <c r="D12" s="4"/>
      <c r="E12" s="18"/>
      <c r="F12" s="7"/>
      <c r="G12" s="103">
        <v>595000</v>
      </c>
      <c r="H12" s="90"/>
      <c r="I12" s="32"/>
      <c r="J12" s="7"/>
      <c r="K12" s="113">
        <v>0</v>
      </c>
      <c r="L12" s="54">
        <v>7580642</v>
      </c>
      <c r="M12" s="61" t="s">
        <v>49</v>
      </c>
      <c r="N12" s="200"/>
    </row>
    <row r="13" spans="1:19" ht="30" customHeight="1" x14ac:dyDescent="0.3">
      <c r="A13" s="117" t="s">
        <v>46</v>
      </c>
      <c r="B13" s="109">
        <v>300000</v>
      </c>
      <c r="C13" s="112">
        <v>275000</v>
      </c>
      <c r="D13" s="4"/>
      <c r="E13" s="4"/>
      <c r="F13" s="9"/>
      <c r="G13" s="114">
        <v>575000</v>
      </c>
      <c r="H13" s="8"/>
      <c r="I13" s="8"/>
      <c r="J13" s="9"/>
      <c r="K13" s="111">
        <v>0</v>
      </c>
      <c r="L13" s="59">
        <v>7005642</v>
      </c>
      <c r="M13" s="20" t="s">
        <v>47</v>
      </c>
      <c r="N13" s="200"/>
    </row>
    <row r="14" spans="1:19" ht="30" customHeight="1" x14ac:dyDescent="0.3">
      <c r="A14" s="117" t="s">
        <v>52</v>
      </c>
      <c r="B14" s="109">
        <v>240000</v>
      </c>
      <c r="C14" s="112">
        <v>610000</v>
      </c>
      <c r="D14" s="5"/>
      <c r="E14" s="4"/>
      <c r="F14" s="116">
        <v>62500</v>
      </c>
      <c r="G14" s="114">
        <v>912500</v>
      </c>
      <c r="H14" s="8"/>
      <c r="I14" s="115">
        <v>1600000</v>
      </c>
      <c r="J14" s="35"/>
      <c r="K14" s="111">
        <v>1600000</v>
      </c>
      <c r="L14" s="56">
        <v>7693142</v>
      </c>
      <c r="M14" s="20" t="s">
        <v>55</v>
      </c>
      <c r="N14" s="200"/>
    </row>
    <row r="15" spans="1:19" ht="30" customHeight="1" x14ac:dyDescent="0.3">
      <c r="A15" s="11"/>
      <c r="B15" s="12"/>
      <c r="C15" s="4"/>
      <c r="D15" s="5"/>
      <c r="E15" s="5"/>
      <c r="F15" s="7"/>
      <c r="G15" s="97"/>
      <c r="H15" s="91"/>
      <c r="I15" s="32"/>
      <c r="J15" s="9"/>
      <c r="K15" s="44"/>
      <c r="L15" s="64"/>
      <c r="M15" s="61"/>
      <c r="N15" s="200"/>
    </row>
    <row r="16" spans="1:19" ht="30" customHeight="1" x14ac:dyDescent="0.3">
      <c r="A16" s="11"/>
      <c r="B16" s="62"/>
      <c r="C16" s="4"/>
      <c r="D16" s="5"/>
      <c r="E16" s="4"/>
      <c r="F16" s="7"/>
      <c r="G16" s="97"/>
      <c r="H16" s="8"/>
      <c r="I16" s="6"/>
      <c r="J16" s="9"/>
      <c r="K16" s="44"/>
      <c r="L16" s="64"/>
      <c r="M16" s="20"/>
      <c r="N16" s="200"/>
    </row>
    <row r="17" spans="1:14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</row>
    <row r="18" spans="1:14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</row>
    <row r="19" spans="1:14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</row>
    <row r="20" spans="1:14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</row>
    <row r="21" spans="1:14" ht="24.95" customHeight="1" thickTop="1" x14ac:dyDescent="0.3">
      <c r="A21" s="209" t="s">
        <v>27</v>
      </c>
      <c r="B21" s="211" t="s">
        <v>53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2"/>
      <c r="N21" s="200"/>
    </row>
    <row r="22" spans="1:14" ht="24.95" customHeight="1" x14ac:dyDescent="0.3">
      <c r="A22" s="210"/>
      <c r="B22" s="223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2"/>
      <c r="N22" s="200"/>
    </row>
    <row r="23" spans="1:14" ht="24.95" customHeight="1" thickBot="1" x14ac:dyDescent="0.35">
      <c r="A23" s="210"/>
      <c r="B23" s="223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2"/>
      <c r="N23" s="200"/>
    </row>
    <row r="24" spans="1:14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4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4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4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4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4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4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4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4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1">
    <mergeCell ref="N7:N9"/>
    <mergeCell ref="A1:M1"/>
    <mergeCell ref="N1:S1"/>
    <mergeCell ref="A2:M2"/>
    <mergeCell ref="B3:G3"/>
    <mergeCell ref="H3:L3"/>
    <mergeCell ref="M3:M4"/>
    <mergeCell ref="A6:M6"/>
    <mergeCell ref="N3:N6"/>
    <mergeCell ref="A31:M31"/>
    <mergeCell ref="A32:M32"/>
    <mergeCell ref="A21:A23"/>
    <mergeCell ref="B21:M23"/>
    <mergeCell ref="A24:M24"/>
    <mergeCell ref="A25:M25"/>
    <mergeCell ref="A26:M26"/>
    <mergeCell ref="N10:N23"/>
    <mergeCell ref="A27:M27"/>
    <mergeCell ref="A28:M28"/>
    <mergeCell ref="A29:M29"/>
    <mergeCell ref="A30:M3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2"/>
  <sheetViews>
    <sheetView topLeftCell="A10" workbookViewId="0">
      <selection activeCell="A14" sqref="A14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0.5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78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51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80" t="s">
        <v>8</v>
      </c>
      <c r="I4" s="3" t="s">
        <v>6</v>
      </c>
      <c r="J4" s="26" t="s">
        <v>7</v>
      </c>
      <c r="K4" s="39"/>
      <c r="L4" s="29" t="s">
        <v>2</v>
      </c>
      <c r="M4" s="198"/>
      <c r="N4" s="200"/>
    </row>
    <row r="5" spans="1:19" ht="41.25" customHeight="1" thickBot="1" x14ac:dyDescent="0.35">
      <c r="A5" s="11" t="s">
        <v>17</v>
      </c>
      <c r="B5" s="73"/>
      <c r="C5" s="74"/>
      <c r="D5" s="75"/>
      <c r="E5" s="76"/>
      <c r="F5" s="84"/>
      <c r="G5" s="83"/>
      <c r="H5" s="81"/>
      <c r="I5" s="3"/>
      <c r="J5" s="31"/>
      <c r="K5" s="40"/>
      <c r="L5" s="99">
        <v>9521748</v>
      </c>
      <c r="M5" s="52"/>
      <c r="N5" s="200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</row>
    <row r="7" spans="1:19" ht="71.25" customHeight="1" thickTop="1" x14ac:dyDescent="0.3">
      <c r="A7" s="36" t="s">
        <v>4</v>
      </c>
      <c r="B7" s="38" t="s">
        <v>44</v>
      </c>
      <c r="C7" s="37" t="s">
        <v>43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</row>
    <row r="8" spans="1:19" ht="30" customHeight="1" x14ac:dyDescent="0.3">
      <c r="A8" s="69" t="s">
        <v>19</v>
      </c>
      <c r="B8" s="72">
        <v>360000</v>
      </c>
      <c r="C8" s="71">
        <v>888000</v>
      </c>
      <c r="D8" s="34"/>
      <c r="E8" s="70"/>
      <c r="F8" s="85">
        <v>122600</v>
      </c>
      <c r="G8" s="94">
        <v>1370600</v>
      </c>
      <c r="H8" s="87">
        <v>3280000</v>
      </c>
      <c r="I8" s="68">
        <v>200000</v>
      </c>
      <c r="J8" s="48"/>
      <c r="K8" s="49">
        <v>3480000</v>
      </c>
      <c r="L8" s="77">
        <v>11631148</v>
      </c>
      <c r="M8" s="78" t="s">
        <v>23</v>
      </c>
      <c r="N8" s="200"/>
    </row>
    <row r="9" spans="1:19" ht="30" customHeight="1" x14ac:dyDescent="0.3">
      <c r="A9" s="69" t="s">
        <v>25</v>
      </c>
      <c r="B9" s="50">
        <v>280000</v>
      </c>
      <c r="C9" s="100">
        <v>1027000</v>
      </c>
      <c r="D9" s="34"/>
      <c r="E9" s="101">
        <v>8000</v>
      </c>
      <c r="F9" s="48"/>
      <c r="G9" s="103">
        <v>1315000</v>
      </c>
      <c r="H9" s="102">
        <v>120000</v>
      </c>
      <c r="I9" s="50"/>
      <c r="J9" s="51"/>
      <c r="K9" s="49">
        <v>120000</v>
      </c>
      <c r="L9" s="105">
        <v>10436148</v>
      </c>
      <c r="M9" s="52" t="s">
        <v>30</v>
      </c>
      <c r="N9" s="200"/>
    </row>
    <row r="10" spans="1:19" ht="30" customHeight="1" x14ac:dyDescent="0.3">
      <c r="A10" s="106" t="s">
        <v>29</v>
      </c>
      <c r="B10" s="108">
        <v>220000</v>
      </c>
      <c r="C10" s="100">
        <v>924000</v>
      </c>
      <c r="D10" s="14"/>
      <c r="E10" s="15"/>
      <c r="F10" s="27"/>
      <c r="G10" s="103">
        <v>1144000</v>
      </c>
      <c r="H10" s="89"/>
      <c r="I10" s="16">
        <v>200000</v>
      </c>
      <c r="J10" s="27"/>
      <c r="K10" s="111">
        <v>200000</v>
      </c>
      <c r="L10" s="57">
        <v>9492148</v>
      </c>
      <c r="M10" s="19" t="s">
        <v>35</v>
      </c>
      <c r="N10" s="200"/>
    </row>
    <row r="11" spans="1:19" ht="30" customHeight="1" x14ac:dyDescent="0.3">
      <c r="A11" s="106" t="s">
        <v>37</v>
      </c>
      <c r="B11" s="109">
        <v>260000</v>
      </c>
      <c r="C11" s="100">
        <v>1061000</v>
      </c>
      <c r="D11" s="14"/>
      <c r="E11" s="15"/>
      <c r="F11" s="27"/>
      <c r="G11" s="103">
        <f>SUM(B11:F11)</f>
        <v>1321000</v>
      </c>
      <c r="H11" s="89"/>
      <c r="I11" s="16"/>
      <c r="J11" s="110">
        <v>4494</v>
      </c>
      <c r="K11" s="111">
        <f>SUM(J11)</f>
        <v>4494</v>
      </c>
      <c r="L11" s="58">
        <v>8175642</v>
      </c>
      <c r="M11" s="20" t="s">
        <v>48</v>
      </c>
      <c r="N11" s="200"/>
    </row>
    <row r="12" spans="1:19" ht="30" customHeight="1" x14ac:dyDescent="0.3">
      <c r="A12" s="11" t="s">
        <v>40</v>
      </c>
      <c r="B12" s="109">
        <v>290000</v>
      </c>
      <c r="C12" s="112">
        <v>305000</v>
      </c>
      <c r="D12" s="4"/>
      <c r="E12" s="18"/>
      <c r="F12" s="7"/>
      <c r="G12" s="103">
        <v>595000</v>
      </c>
      <c r="H12" s="90"/>
      <c r="I12" s="32"/>
      <c r="J12" s="7"/>
      <c r="K12" s="113">
        <v>0</v>
      </c>
      <c r="L12" s="54">
        <v>7580642</v>
      </c>
      <c r="M12" s="61" t="s">
        <v>49</v>
      </c>
      <c r="N12" s="200"/>
    </row>
    <row r="13" spans="1:19" ht="30" customHeight="1" x14ac:dyDescent="0.3">
      <c r="A13" s="11" t="s">
        <v>46</v>
      </c>
      <c r="B13" s="109">
        <v>300000</v>
      </c>
      <c r="C13" s="112">
        <v>275000</v>
      </c>
      <c r="D13" s="4"/>
      <c r="E13" s="4"/>
      <c r="F13" s="9"/>
      <c r="G13" s="114">
        <v>575000</v>
      </c>
      <c r="H13" s="8"/>
      <c r="I13" s="8"/>
      <c r="J13" s="9"/>
      <c r="K13" s="111">
        <v>0</v>
      </c>
      <c r="L13" s="59">
        <v>7005642</v>
      </c>
      <c r="M13" s="20" t="s">
        <v>47</v>
      </c>
      <c r="N13" s="199"/>
    </row>
    <row r="14" spans="1:19" ht="30" customHeight="1" x14ac:dyDescent="0.3">
      <c r="A14" s="11"/>
      <c r="B14" s="62"/>
      <c r="C14" s="4"/>
      <c r="D14" s="5"/>
      <c r="E14" s="4"/>
      <c r="F14" s="7"/>
      <c r="G14" s="97"/>
      <c r="H14" s="8"/>
      <c r="I14" s="8"/>
      <c r="J14" s="35"/>
      <c r="K14" s="45"/>
      <c r="L14" s="64"/>
      <c r="M14" s="20"/>
      <c r="N14" s="200"/>
    </row>
    <row r="15" spans="1:19" ht="30" customHeight="1" x14ac:dyDescent="0.3">
      <c r="A15" s="11"/>
      <c r="B15" s="12"/>
      <c r="C15" s="4"/>
      <c r="D15" s="5"/>
      <c r="E15" s="5"/>
      <c r="F15" s="7"/>
      <c r="G15" s="97"/>
      <c r="H15" s="91"/>
      <c r="I15" s="32"/>
      <c r="J15" s="9"/>
      <c r="K15" s="44"/>
      <c r="L15" s="64"/>
      <c r="M15" s="61"/>
      <c r="N15" s="200"/>
    </row>
    <row r="16" spans="1:19" ht="30" customHeight="1" x14ac:dyDescent="0.3">
      <c r="A16" s="11"/>
      <c r="B16" s="62"/>
      <c r="C16" s="4"/>
      <c r="D16" s="5"/>
      <c r="E16" s="4"/>
      <c r="F16" s="7"/>
      <c r="G16" s="97"/>
      <c r="H16" s="8"/>
      <c r="I16" s="6"/>
      <c r="J16" s="9"/>
      <c r="K16" s="44"/>
      <c r="L16" s="64"/>
      <c r="M16" s="20"/>
      <c r="N16" s="200"/>
    </row>
    <row r="17" spans="1:14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</row>
    <row r="18" spans="1:14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</row>
    <row r="19" spans="1:14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</row>
    <row r="20" spans="1:14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</row>
    <row r="21" spans="1:14" ht="24.95" customHeight="1" thickTop="1" x14ac:dyDescent="0.3">
      <c r="A21" s="209" t="s">
        <v>27</v>
      </c>
      <c r="B21" s="211" t="s">
        <v>50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2"/>
      <c r="N21" s="200"/>
    </row>
    <row r="22" spans="1:14" ht="24.95" customHeight="1" x14ac:dyDescent="0.3">
      <c r="A22" s="210"/>
      <c r="B22" s="223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2"/>
      <c r="N22" s="200"/>
    </row>
    <row r="23" spans="1:14" ht="24.95" customHeight="1" thickBot="1" x14ac:dyDescent="0.35">
      <c r="A23" s="210"/>
      <c r="B23" s="223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2"/>
      <c r="N23" s="200"/>
    </row>
    <row r="24" spans="1:14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4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4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4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4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4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4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4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4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0">
    <mergeCell ref="A1:M1"/>
    <mergeCell ref="N1:S1"/>
    <mergeCell ref="A2:M2"/>
    <mergeCell ref="B3:G3"/>
    <mergeCell ref="H3:L3"/>
    <mergeCell ref="M3:M4"/>
    <mergeCell ref="N3:N12"/>
    <mergeCell ref="A6:M6"/>
    <mergeCell ref="A32:M32"/>
    <mergeCell ref="N13:N23"/>
    <mergeCell ref="A21:A23"/>
    <mergeCell ref="B21:M23"/>
    <mergeCell ref="A24:M24"/>
    <mergeCell ref="A25:M25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2"/>
  <sheetViews>
    <sheetView workbookViewId="0">
      <selection activeCell="N3" sqref="N3:N12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0.5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78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45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80" t="s">
        <v>8</v>
      </c>
      <c r="I4" s="3" t="s">
        <v>6</v>
      </c>
      <c r="J4" s="26" t="s">
        <v>7</v>
      </c>
      <c r="K4" s="39"/>
      <c r="L4" s="29" t="s">
        <v>2</v>
      </c>
      <c r="M4" s="198"/>
      <c r="N4" s="200"/>
    </row>
    <row r="5" spans="1:19" ht="41.25" customHeight="1" thickBot="1" x14ac:dyDescent="0.35">
      <c r="A5" s="11" t="s">
        <v>17</v>
      </c>
      <c r="B5" s="73"/>
      <c r="C5" s="74"/>
      <c r="D5" s="75"/>
      <c r="E5" s="76"/>
      <c r="F5" s="84"/>
      <c r="G5" s="83"/>
      <c r="H5" s="81"/>
      <c r="I5" s="3"/>
      <c r="J5" s="31"/>
      <c r="K5" s="40"/>
      <c r="L5" s="99">
        <v>9521748</v>
      </c>
      <c r="M5" s="52"/>
      <c r="N5" s="200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</row>
    <row r="7" spans="1:19" ht="71.25" customHeight="1" thickTop="1" x14ac:dyDescent="0.3">
      <c r="A7" s="36" t="s">
        <v>4</v>
      </c>
      <c r="B7" s="38" t="s">
        <v>44</v>
      </c>
      <c r="C7" s="37" t="s">
        <v>43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</row>
    <row r="8" spans="1:19" ht="30" customHeight="1" x14ac:dyDescent="0.3">
      <c r="A8" s="69" t="s">
        <v>19</v>
      </c>
      <c r="B8" s="72">
        <v>360000</v>
      </c>
      <c r="C8" s="71">
        <v>888000</v>
      </c>
      <c r="D8" s="34"/>
      <c r="E8" s="70"/>
      <c r="F8" s="85">
        <v>122600</v>
      </c>
      <c r="G8" s="94">
        <v>1370600</v>
      </c>
      <c r="H8" s="87">
        <v>3280000</v>
      </c>
      <c r="I8" s="68">
        <v>200000</v>
      </c>
      <c r="J8" s="48"/>
      <c r="K8" s="49">
        <v>3480000</v>
      </c>
      <c r="L8" s="77">
        <v>11631148</v>
      </c>
      <c r="M8" s="78" t="s">
        <v>23</v>
      </c>
      <c r="N8" s="200"/>
    </row>
    <row r="9" spans="1:19" ht="30" customHeight="1" x14ac:dyDescent="0.3">
      <c r="A9" s="69" t="s">
        <v>25</v>
      </c>
      <c r="B9" s="50">
        <v>280000</v>
      </c>
      <c r="C9" s="100">
        <v>1027000</v>
      </c>
      <c r="D9" s="34"/>
      <c r="E9" s="101">
        <v>8000</v>
      </c>
      <c r="F9" s="48"/>
      <c r="G9" s="103">
        <v>1315000</v>
      </c>
      <c r="H9" s="102">
        <v>120000</v>
      </c>
      <c r="I9" s="50"/>
      <c r="J9" s="51"/>
      <c r="K9" s="49">
        <v>120000</v>
      </c>
      <c r="L9" s="105">
        <v>10436148</v>
      </c>
      <c r="M9" s="52" t="s">
        <v>30</v>
      </c>
      <c r="N9" s="200"/>
    </row>
    <row r="10" spans="1:19" ht="30" customHeight="1" x14ac:dyDescent="0.3">
      <c r="A10" s="106" t="s">
        <v>29</v>
      </c>
      <c r="B10" s="108">
        <v>220000</v>
      </c>
      <c r="C10" s="100">
        <v>924000</v>
      </c>
      <c r="D10" s="14"/>
      <c r="E10" s="15"/>
      <c r="F10" s="27"/>
      <c r="G10" s="103">
        <v>1144000</v>
      </c>
      <c r="H10" s="89"/>
      <c r="I10" s="16">
        <v>200000</v>
      </c>
      <c r="J10" s="27"/>
      <c r="K10" s="111">
        <v>200000</v>
      </c>
      <c r="L10" s="57">
        <v>9492148</v>
      </c>
      <c r="M10" s="19" t="s">
        <v>35</v>
      </c>
      <c r="N10" s="200"/>
    </row>
    <row r="11" spans="1:19" ht="30" customHeight="1" x14ac:dyDescent="0.3">
      <c r="A11" s="106" t="s">
        <v>37</v>
      </c>
      <c r="B11" s="109">
        <v>260000</v>
      </c>
      <c r="C11" s="100">
        <v>1061000</v>
      </c>
      <c r="D11" s="14"/>
      <c r="E11" s="15"/>
      <c r="F11" s="27"/>
      <c r="G11" s="103">
        <f>SUM(B11:F11)</f>
        <v>1321000</v>
      </c>
      <c r="H11" s="89"/>
      <c r="I11" s="16"/>
      <c r="J11" s="110">
        <v>4494</v>
      </c>
      <c r="K11" s="111">
        <f>SUM(J11)</f>
        <v>4494</v>
      </c>
      <c r="L11" s="58">
        <v>8175642</v>
      </c>
      <c r="M11" s="20"/>
      <c r="N11" s="200"/>
    </row>
    <row r="12" spans="1:19" ht="30" customHeight="1" x14ac:dyDescent="0.3">
      <c r="A12" s="11" t="s">
        <v>40</v>
      </c>
      <c r="B12" s="109">
        <v>290000</v>
      </c>
      <c r="C12" s="112">
        <v>305000</v>
      </c>
      <c r="D12" s="4"/>
      <c r="E12" s="18"/>
      <c r="F12" s="7"/>
      <c r="G12" s="103">
        <v>595000</v>
      </c>
      <c r="H12" s="90"/>
      <c r="I12" s="32"/>
      <c r="J12" s="7"/>
      <c r="K12" s="113">
        <v>0</v>
      </c>
      <c r="L12" s="54">
        <v>7580642</v>
      </c>
      <c r="M12" s="61" t="s">
        <v>41</v>
      </c>
      <c r="N12" s="200"/>
    </row>
    <row r="13" spans="1:19" ht="30" customHeight="1" x14ac:dyDescent="0.3">
      <c r="A13" s="11"/>
      <c r="B13" s="62"/>
      <c r="C13" s="4"/>
      <c r="D13" s="4"/>
      <c r="E13" s="4"/>
      <c r="F13" s="9"/>
      <c r="G13" s="97"/>
      <c r="H13" s="8"/>
      <c r="I13" s="8"/>
      <c r="J13" s="9"/>
      <c r="K13" s="44"/>
      <c r="L13" s="59"/>
      <c r="M13" s="20"/>
      <c r="N13" s="199"/>
    </row>
    <row r="14" spans="1:19" ht="30" customHeight="1" x14ac:dyDescent="0.3">
      <c r="A14" s="11"/>
      <c r="B14" s="62"/>
      <c r="C14" s="4"/>
      <c r="D14" s="5"/>
      <c r="E14" s="4"/>
      <c r="F14" s="7"/>
      <c r="G14" s="97"/>
      <c r="H14" s="8"/>
      <c r="I14" s="8"/>
      <c r="J14" s="35"/>
      <c r="K14" s="45"/>
      <c r="L14" s="64"/>
      <c r="M14" s="20"/>
      <c r="N14" s="200"/>
    </row>
    <row r="15" spans="1:19" ht="30" customHeight="1" x14ac:dyDescent="0.3">
      <c r="A15" s="11"/>
      <c r="B15" s="12"/>
      <c r="C15" s="4"/>
      <c r="D15" s="5"/>
      <c r="E15" s="5"/>
      <c r="F15" s="7"/>
      <c r="G15" s="97"/>
      <c r="H15" s="91"/>
      <c r="I15" s="32"/>
      <c r="J15" s="9"/>
      <c r="K15" s="44"/>
      <c r="L15" s="64"/>
      <c r="M15" s="61"/>
      <c r="N15" s="200"/>
    </row>
    <row r="16" spans="1:19" ht="30" customHeight="1" x14ac:dyDescent="0.3">
      <c r="A16" s="11"/>
      <c r="B16" s="62"/>
      <c r="C16" s="4"/>
      <c r="D16" s="5"/>
      <c r="E16" s="4"/>
      <c r="F16" s="7"/>
      <c r="G16" s="97"/>
      <c r="H16" s="8"/>
      <c r="I16" s="6"/>
      <c r="J16" s="9"/>
      <c r="K16" s="44"/>
      <c r="L16" s="64"/>
      <c r="M16" s="20"/>
      <c r="N16" s="200"/>
    </row>
    <row r="17" spans="1:14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</row>
    <row r="18" spans="1:14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</row>
    <row r="19" spans="1:14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</row>
    <row r="20" spans="1:14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</row>
    <row r="21" spans="1:14" ht="24.95" customHeight="1" thickTop="1" x14ac:dyDescent="0.3">
      <c r="A21" s="209" t="s">
        <v>27</v>
      </c>
      <c r="B21" s="211" t="s">
        <v>42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2"/>
      <c r="N21" s="200"/>
    </row>
    <row r="22" spans="1:14" ht="24.95" customHeight="1" x14ac:dyDescent="0.3">
      <c r="A22" s="210"/>
      <c r="B22" s="223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2"/>
      <c r="N22" s="200"/>
    </row>
    <row r="23" spans="1:14" ht="24.95" customHeight="1" thickBot="1" x14ac:dyDescent="0.35">
      <c r="A23" s="210"/>
      <c r="B23" s="223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2"/>
      <c r="N23" s="200"/>
    </row>
    <row r="24" spans="1:14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4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4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4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4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4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4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4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4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0">
    <mergeCell ref="A32:M32"/>
    <mergeCell ref="N13:N23"/>
    <mergeCell ref="A21:A23"/>
    <mergeCell ref="B21:M23"/>
    <mergeCell ref="A24:M24"/>
    <mergeCell ref="A25:M25"/>
    <mergeCell ref="A26:M26"/>
    <mergeCell ref="A27:M27"/>
    <mergeCell ref="A28:M28"/>
    <mergeCell ref="A29:M29"/>
    <mergeCell ref="A30:M30"/>
    <mergeCell ref="A31:M31"/>
    <mergeCell ref="A1:M1"/>
    <mergeCell ref="N1:S1"/>
    <mergeCell ref="A2:M2"/>
    <mergeCell ref="B3:G3"/>
    <mergeCell ref="H3:L3"/>
    <mergeCell ref="M3:M4"/>
    <mergeCell ref="N3:N12"/>
    <mergeCell ref="A6:M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2"/>
  <sheetViews>
    <sheetView topLeftCell="A4" workbookViewId="0">
      <selection activeCell="N3" sqref="N3:N12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0.5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78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38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80" t="s">
        <v>8</v>
      </c>
      <c r="I4" s="3" t="s">
        <v>6</v>
      </c>
      <c r="J4" s="26" t="s">
        <v>7</v>
      </c>
      <c r="K4" s="39"/>
      <c r="L4" s="29" t="s">
        <v>2</v>
      </c>
      <c r="M4" s="198"/>
      <c r="N4" s="200"/>
    </row>
    <row r="5" spans="1:19" ht="41.25" customHeight="1" thickBot="1" x14ac:dyDescent="0.35">
      <c r="A5" s="11" t="s">
        <v>17</v>
      </c>
      <c r="B5" s="73"/>
      <c r="C5" s="74"/>
      <c r="D5" s="75"/>
      <c r="E5" s="76"/>
      <c r="F5" s="84"/>
      <c r="G5" s="83"/>
      <c r="H5" s="81"/>
      <c r="I5" s="3"/>
      <c r="J5" s="31"/>
      <c r="K5" s="40"/>
      <c r="L5" s="99">
        <v>9521748</v>
      </c>
      <c r="M5" s="52"/>
      <c r="N5" s="200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</row>
    <row r="7" spans="1:19" ht="71.25" customHeight="1" thickTop="1" x14ac:dyDescent="0.3">
      <c r="A7" s="36" t="s">
        <v>4</v>
      </c>
      <c r="B7" s="38" t="s">
        <v>21</v>
      </c>
      <c r="C7" s="37" t="s">
        <v>20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</row>
    <row r="8" spans="1:19" ht="30" customHeight="1" x14ac:dyDescent="0.3">
      <c r="A8" s="69" t="s">
        <v>19</v>
      </c>
      <c r="B8" s="72">
        <v>360000</v>
      </c>
      <c r="C8" s="71">
        <v>888000</v>
      </c>
      <c r="D8" s="34"/>
      <c r="E8" s="70"/>
      <c r="F8" s="85">
        <v>122600</v>
      </c>
      <c r="G8" s="107">
        <v>1370600</v>
      </c>
      <c r="H8" s="87">
        <v>3280000</v>
      </c>
      <c r="I8" s="68">
        <v>200000</v>
      </c>
      <c r="J8" s="48"/>
      <c r="K8" s="49">
        <v>3480000</v>
      </c>
      <c r="L8" s="77">
        <v>11631148</v>
      </c>
      <c r="M8" s="78" t="s">
        <v>23</v>
      </c>
      <c r="N8" s="200"/>
    </row>
    <row r="9" spans="1:19" ht="30" customHeight="1" x14ac:dyDescent="0.3">
      <c r="A9" s="69" t="s">
        <v>25</v>
      </c>
      <c r="B9" s="50">
        <v>280000</v>
      </c>
      <c r="C9" s="100">
        <v>1027000</v>
      </c>
      <c r="D9" s="34"/>
      <c r="E9" s="101">
        <v>8000</v>
      </c>
      <c r="F9" s="48"/>
      <c r="G9" s="103">
        <v>1315000</v>
      </c>
      <c r="H9" s="102">
        <v>120000</v>
      </c>
      <c r="I9" s="50"/>
      <c r="J9" s="51"/>
      <c r="K9" s="49">
        <v>120000</v>
      </c>
      <c r="L9" s="105">
        <v>10436148</v>
      </c>
      <c r="M9" s="52" t="s">
        <v>30</v>
      </c>
      <c r="N9" s="200"/>
    </row>
    <row r="10" spans="1:19" ht="30" customHeight="1" x14ac:dyDescent="0.3">
      <c r="A10" s="106" t="s">
        <v>29</v>
      </c>
      <c r="B10" s="108">
        <v>220000</v>
      </c>
      <c r="C10" s="100">
        <v>924000</v>
      </c>
      <c r="D10" s="14"/>
      <c r="E10" s="15"/>
      <c r="F10" s="27"/>
      <c r="G10" s="103">
        <v>1144000</v>
      </c>
      <c r="H10" s="89"/>
      <c r="I10" s="16">
        <v>200000</v>
      </c>
      <c r="J10" s="27"/>
      <c r="K10" s="111">
        <v>200000</v>
      </c>
      <c r="L10" s="57">
        <v>9492148</v>
      </c>
      <c r="M10" s="19" t="s">
        <v>35</v>
      </c>
      <c r="N10" s="200"/>
    </row>
    <row r="11" spans="1:19" ht="30" customHeight="1" x14ac:dyDescent="0.3">
      <c r="A11" s="106" t="s">
        <v>37</v>
      </c>
      <c r="B11" s="109">
        <v>260000</v>
      </c>
      <c r="C11" s="100">
        <v>1061000</v>
      </c>
      <c r="D11" s="14"/>
      <c r="E11" s="15"/>
      <c r="F11" s="27"/>
      <c r="G11" s="103">
        <f>SUM(B11:F11)</f>
        <v>1321000</v>
      </c>
      <c r="H11" s="89"/>
      <c r="I11" s="16"/>
      <c r="J11" s="110">
        <v>4494</v>
      </c>
      <c r="K11" s="111">
        <f>SUM(J11)</f>
        <v>4494</v>
      </c>
      <c r="L11" s="58">
        <v>8175642</v>
      </c>
      <c r="M11" s="20"/>
      <c r="N11" s="200"/>
    </row>
    <row r="12" spans="1:19" ht="30" customHeight="1" x14ac:dyDescent="0.3">
      <c r="A12" s="11"/>
      <c r="B12" s="62"/>
      <c r="C12" s="4"/>
      <c r="D12" s="4"/>
      <c r="E12" s="18"/>
      <c r="F12" s="7"/>
      <c r="G12" s="96"/>
      <c r="H12" s="90"/>
      <c r="I12" s="32"/>
      <c r="J12" s="7"/>
      <c r="K12" s="43"/>
      <c r="L12" s="54"/>
      <c r="M12" s="61"/>
      <c r="N12" s="200"/>
    </row>
    <row r="13" spans="1:19" ht="30" customHeight="1" x14ac:dyDescent="0.3">
      <c r="A13" s="11"/>
      <c r="B13" s="62"/>
      <c r="C13" s="4"/>
      <c r="D13" s="4"/>
      <c r="E13" s="4"/>
      <c r="F13" s="9"/>
      <c r="G13" s="97"/>
      <c r="H13" s="8"/>
      <c r="I13" s="8"/>
      <c r="J13" s="9"/>
      <c r="K13" s="44"/>
      <c r="L13" s="59"/>
      <c r="M13" s="20"/>
      <c r="N13" s="199"/>
    </row>
    <row r="14" spans="1:19" ht="30" customHeight="1" x14ac:dyDescent="0.3">
      <c r="A14" s="11"/>
      <c r="B14" s="62"/>
      <c r="C14" s="4"/>
      <c r="D14" s="5"/>
      <c r="E14" s="4"/>
      <c r="F14" s="7"/>
      <c r="G14" s="97"/>
      <c r="H14" s="8"/>
      <c r="I14" s="8"/>
      <c r="J14" s="35"/>
      <c r="K14" s="45"/>
      <c r="L14" s="64"/>
      <c r="M14" s="20"/>
      <c r="N14" s="200"/>
    </row>
    <row r="15" spans="1:19" ht="30" customHeight="1" x14ac:dyDescent="0.3">
      <c r="A15" s="11"/>
      <c r="B15" s="12"/>
      <c r="C15" s="4"/>
      <c r="D15" s="5"/>
      <c r="E15" s="5"/>
      <c r="F15" s="7"/>
      <c r="G15" s="97"/>
      <c r="H15" s="91"/>
      <c r="I15" s="32"/>
      <c r="J15" s="9"/>
      <c r="K15" s="44"/>
      <c r="L15" s="64"/>
      <c r="M15" s="61"/>
      <c r="N15" s="200"/>
    </row>
    <row r="16" spans="1:19" ht="30" customHeight="1" x14ac:dyDescent="0.3">
      <c r="A16" s="11"/>
      <c r="B16" s="62"/>
      <c r="C16" s="4"/>
      <c r="D16" s="5"/>
      <c r="E16" s="4"/>
      <c r="F16" s="7"/>
      <c r="G16" s="97"/>
      <c r="H16" s="8"/>
      <c r="I16" s="6"/>
      <c r="J16" s="9"/>
      <c r="K16" s="44"/>
      <c r="L16" s="64"/>
      <c r="M16" s="20"/>
      <c r="N16" s="200"/>
    </row>
    <row r="17" spans="1:14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</row>
    <row r="18" spans="1:14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</row>
    <row r="19" spans="1:14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</row>
    <row r="20" spans="1:14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</row>
    <row r="21" spans="1:14" ht="24.95" customHeight="1" thickTop="1" x14ac:dyDescent="0.3">
      <c r="A21" s="209" t="s">
        <v>27</v>
      </c>
      <c r="B21" s="224" t="s">
        <v>39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2"/>
      <c r="N21" s="200"/>
    </row>
    <row r="22" spans="1:14" ht="24.95" customHeight="1" x14ac:dyDescent="0.3">
      <c r="A22" s="210"/>
      <c r="B22" s="223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2"/>
      <c r="N22" s="200"/>
    </row>
    <row r="23" spans="1:14" ht="24.95" customHeight="1" thickBot="1" x14ac:dyDescent="0.35">
      <c r="A23" s="210"/>
      <c r="B23" s="223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2"/>
      <c r="N23" s="200"/>
    </row>
    <row r="24" spans="1:14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4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4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4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4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4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4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4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4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0">
    <mergeCell ref="A32:M32"/>
    <mergeCell ref="N13:N23"/>
    <mergeCell ref="A21:A23"/>
    <mergeCell ref="B21:M23"/>
    <mergeCell ref="A24:M24"/>
    <mergeCell ref="A25:M25"/>
    <mergeCell ref="A26:M26"/>
    <mergeCell ref="A27:M27"/>
    <mergeCell ref="A28:M28"/>
    <mergeCell ref="A29:M29"/>
    <mergeCell ref="A30:M30"/>
    <mergeCell ref="A31:M31"/>
    <mergeCell ref="A1:M1"/>
    <mergeCell ref="N1:S1"/>
    <mergeCell ref="A2:M2"/>
    <mergeCell ref="B3:G3"/>
    <mergeCell ref="H3:L3"/>
    <mergeCell ref="M3:M4"/>
    <mergeCell ref="N3:N12"/>
    <mergeCell ref="A6:M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2"/>
  <sheetViews>
    <sheetView workbookViewId="0">
      <selection activeCell="N29" sqref="N29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0.5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78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31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80" t="s">
        <v>8</v>
      </c>
      <c r="I4" s="3" t="s">
        <v>6</v>
      </c>
      <c r="J4" s="26" t="s">
        <v>7</v>
      </c>
      <c r="K4" s="39"/>
      <c r="L4" s="29" t="s">
        <v>2</v>
      </c>
      <c r="M4" s="198"/>
      <c r="N4" s="200"/>
    </row>
    <row r="5" spans="1:19" ht="41.25" customHeight="1" thickBot="1" x14ac:dyDescent="0.35">
      <c r="A5" s="11" t="s">
        <v>17</v>
      </c>
      <c r="B5" s="73"/>
      <c r="C5" s="74"/>
      <c r="D5" s="75"/>
      <c r="E5" s="76"/>
      <c r="F5" s="84"/>
      <c r="G5" s="83"/>
      <c r="H5" s="81"/>
      <c r="I5" s="3"/>
      <c r="J5" s="31"/>
      <c r="K5" s="40"/>
      <c r="L5" s="99">
        <v>9521748</v>
      </c>
      <c r="M5" s="52"/>
      <c r="N5" s="200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</row>
    <row r="7" spans="1:19" ht="71.25" customHeight="1" thickTop="1" x14ac:dyDescent="0.3">
      <c r="A7" s="36" t="s">
        <v>4</v>
      </c>
      <c r="B7" s="38" t="s">
        <v>21</v>
      </c>
      <c r="C7" s="37" t="s">
        <v>20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</row>
    <row r="8" spans="1:19" ht="30" customHeight="1" x14ac:dyDescent="0.3">
      <c r="A8" s="69" t="s">
        <v>19</v>
      </c>
      <c r="B8" s="72">
        <v>360000</v>
      </c>
      <c r="C8" s="71">
        <v>888000</v>
      </c>
      <c r="D8" s="34"/>
      <c r="E8" s="70"/>
      <c r="F8" s="85">
        <v>122600</v>
      </c>
      <c r="G8" s="107">
        <v>1370600</v>
      </c>
      <c r="H8" s="87">
        <v>3280000</v>
      </c>
      <c r="I8" s="68">
        <v>200000</v>
      </c>
      <c r="J8" s="48"/>
      <c r="K8" s="49">
        <v>3480000</v>
      </c>
      <c r="L8" s="77">
        <v>11631148</v>
      </c>
      <c r="M8" s="78" t="s">
        <v>23</v>
      </c>
      <c r="N8" s="200"/>
    </row>
    <row r="9" spans="1:19" ht="30" customHeight="1" x14ac:dyDescent="0.3">
      <c r="A9" s="69" t="s">
        <v>25</v>
      </c>
      <c r="B9" s="50">
        <v>280000</v>
      </c>
      <c r="C9" s="100">
        <v>1027000</v>
      </c>
      <c r="D9" s="34"/>
      <c r="E9" s="101">
        <v>8000</v>
      </c>
      <c r="F9" s="48"/>
      <c r="G9" s="103">
        <v>1315000</v>
      </c>
      <c r="H9" s="102">
        <v>120000</v>
      </c>
      <c r="I9" s="50"/>
      <c r="J9" s="51"/>
      <c r="K9" s="49">
        <v>120000</v>
      </c>
      <c r="L9" s="105">
        <v>10436148</v>
      </c>
      <c r="M9" s="52" t="s">
        <v>30</v>
      </c>
      <c r="N9" s="200"/>
    </row>
    <row r="10" spans="1:19" ht="30" customHeight="1" x14ac:dyDescent="0.3">
      <c r="A10" s="106" t="s">
        <v>29</v>
      </c>
      <c r="B10" s="13">
        <v>220000</v>
      </c>
      <c r="C10" s="14">
        <v>924000</v>
      </c>
      <c r="D10" s="14"/>
      <c r="E10" s="15"/>
      <c r="F10" s="27"/>
      <c r="G10" s="103">
        <v>1144000</v>
      </c>
      <c r="H10" s="89"/>
      <c r="I10" s="16">
        <v>200000</v>
      </c>
      <c r="J10" s="27"/>
      <c r="K10" s="44">
        <v>200000</v>
      </c>
      <c r="L10" s="57">
        <v>9492148</v>
      </c>
      <c r="M10" s="19" t="s">
        <v>35</v>
      </c>
      <c r="N10" s="200"/>
    </row>
    <row r="11" spans="1:19" ht="30" customHeight="1" x14ac:dyDescent="0.3">
      <c r="A11" s="53"/>
      <c r="B11" s="62"/>
      <c r="C11" s="14"/>
      <c r="D11" s="14"/>
      <c r="E11" s="15"/>
      <c r="F11" s="27"/>
      <c r="G11" s="96"/>
      <c r="H11" s="89"/>
      <c r="I11" s="16"/>
      <c r="J11" s="27"/>
      <c r="K11" s="44"/>
      <c r="L11" s="58"/>
      <c r="M11" s="20"/>
      <c r="N11" s="200"/>
    </row>
    <row r="12" spans="1:19" ht="30" customHeight="1" x14ac:dyDescent="0.3">
      <c r="A12" s="11"/>
      <c r="B12" s="62"/>
      <c r="C12" s="4"/>
      <c r="D12" s="4"/>
      <c r="E12" s="18"/>
      <c r="F12" s="7"/>
      <c r="G12" s="96"/>
      <c r="H12" s="90"/>
      <c r="I12" s="32"/>
      <c r="J12" s="7"/>
      <c r="K12" s="43"/>
      <c r="L12" s="54"/>
      <c r="M12" s="61"/>
      <c r="N12" s="200"/>
    </row>
    <row r="13" spans="1:19" ht="30" customHeight="1" x14ac:dyDescent="0.3">
      <c r="A13" s="11"/>
      <c r="B13" s="62"/>
      <c r="C13" s="4"/>
      <c r="D13" s="4"/>
      <c r="E13" s="4"/>
      <c r="F13" s="9"/>
      <c r="G13" s="97"/>
      <c r="H13" s="8"/>
      <c r="I13" s="8"/>
      <c r="J13" s="9"/>
      <c r="K13" s="44"/>
      <c r="L13" s="59"/>
      <c r="M13" s="20"/>
      <c r="N13" s="199"/>
    </row>
    <row r="14" spans="1:19" ht="30" customHeight="1" x14ac:dyDescent="0.3">
      <c r="A14" s="11"/>
      <c r="B14" s="62"/>
      <c r="C14" s="4"/>
      <c r="D14" s="5"/>
      <c r="E14" s="4"/>
      <c r="F14" s="7"/>
      <c r="G14" s="97"/>
      <c r="H14" s="8"/>
      <c r="I14" s="8"/>
      <c r="J14" s="35"/>
      <c r="K14" s="45"/>
      <c r="L14" s="64"/>
      <c r="M14" s="20"/>
      <c r="N14" s="200"/>
    </row>
    <row r="15" spans="1:19" ht="30" customHeight="1" x14ac:dyDescent="0.3">
      <c r="A15" s="11"/>
      <c r="B15" s="12"/>
      <c r="C15" s="4"/>
      <c r="D15" s="5"/>
      <c r="E15" s="5"/>
      <c r="F15" s="7"/>
      <c r="G15" s="97"/>
      <c r="H15" s="91"/>
      <c r="I15" s="32"/>
      <c r="J15" s="9"/>
      <c r="K15" s="44"/>
      <c r="L15" s="64"/>
      <c r="M15" s="61"/>
      <c r="N15" s="200"/>
    </row>
    <row r="16" spans="1:19" ht="30" customHeight="1" x14ac:dyDescent="0.3">
      <c r="A16" s="11"/>
      <c r="B16" s="62"/>
      <c r="C16" s="4"/>
      <c r="D16" s="5"/>
      <c r="E16" s="4"/>
      <c r="F16" s="7"/>
      <c r="G16" s="97"/>
      <c r="H16" s="8"/>
      <c r="I16" s="6"/>
      <c r="J16" s="9"/>
      <c r="K16" s="44"/>
      <c r="L16" s="64"/>
      <c r="M16" s="20"/>
      <c r="N16" s="200"/>
    </row>
    <row r="17" spans="1:14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</row>
    <row r="18" spans="1:14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</row>
    <row r="19" spans="1:14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</row>
    <row r="20" spans="1:14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</row>
    <row r="21" spans="1:14" ht="24.95" customHeight="1" thickTop="1" x14ac:dyDescent="0.3">
      <c r="A21" s="209" t="s">
        <v>27</v>
      </c>
      <c r="B21" s="225" t="s">
        <v>36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226"/>
      <c r="N21" s="200"/>
    </row>
    <row r="22" spans="1:14" ht="24.95" customHeight="1" x14ac:dyDescent="0.3">
      <c r="A22" s="210"/>
      <c r="B22" s="227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226"/>
      <c r="N22" s="200"/>
    </row>
    <row r="23" spans="1:14" ht="24.95" customHeight="1" thickBot="1" x14ac:dyDescent="0.35">
      <c r="A23" s="210"/>
      <c r="B23" s="227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226"/>
      <c r="N23" s="200"/>
    </row>
    <row r="24" spans="1:14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4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/>
    </row>
    <row r="26" spans="1:14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4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4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4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4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4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4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0">
    <mergeCell ref="A1:M1"/>
    <mergeCell ref="N1:S1"/>
    <mergeCell ref="A2:M2"/>
    <mergeCell ref="B3:G3"/>
    <mergeCell ref="H3:L3"/>
    <mergeCell ref="M3:M4"/>
    <mergeCell ref="N3:N12"/>
    <mergeCell ref="A6:M6"/>
    <mergeCell ref="A32:M32"/>
    <mergeCell ref="N13:N23"/>
    <mergeCell ref="A21:A23"/>
    <mergeCell ref="B21:M23"/>
    <mergeCell ref="A24:M24"/>
    <mergeCell ref="A25:M25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2"/>
  <sheetViews>
    <sheetView workbookViewId="0">
      <selection sqref="A1:M1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0.5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5.2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33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24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80" t="s">
        <v>8</v>
      </c>
      <c r="I4" s="3" t="s">
        <v>6</v>
      </c>
      <c r="J4" s="26" t="s">
        <v>7</v>
      </c>
      <c r="K4" s="39"/>
      <c r="L4" s="29" t="s">
        <v>2</v>
      </c>
      <c r="M4" s="198"/>
      <c r="N4" s="200"/>
    </row>
    <row r="5" spans="1:19" ht="41.25" customHeight="1" thickBot="1" x14ac:dyDescent="0.35">
      <c r="A5" s="11" t="s">
        <v>17</v>
      </c>
      <c r="B5" s="73"/>
      <c r="C5" s="74"/>
      <c r="D5" s="75"/>
      <c r="E5" s="76"/>
      <c r="F5" s="84"/>
      <c r="G5" s="83"/>
      <c r="H5" s="81"/>
      <c r="I5" s="3"/>
      <c r="J5" s="31"/>
      <c r="K5" s="40"/>
      <c r="L5" s="99">
        <v>9521748</v>
      </c>
      <c r="M5" s="52"/>
      <c r="N5" s="200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</row>
    <row r="7" spans="1:19" ht="71.25" customHeight="1" thickTop="1" x14ac:dyDescent="0.3">
      <c r="A7" s="36" t="s">
        <v>4</v>
      </c>
      <c r="B7" s="38" t="s">
        <v>21</v>
      </c>
      <c r="C7" s="37" t="s">
        <v>20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</row>
    <row r="8" spans="1:19" ht="30" customHeight="1" x14ac:dyDescent="0.3">
      <c r="A8" s="69" t="s">
        <v>19</v>
      </c>
      <c r="B8" s="72">
        <v>360000</v>
      </c>
      <c r="C8" s="71">
        <v>888000</v>
      </c>
      <c r="D8" s="34"/>
      <c r="E8" s="70"/>
      <c r="F8" s="85">
        <v>122600</v>
      </c>
      <c r="G8" s="104">
        <v>1370600</v>
      </c>
      <c r="H8" s="87">
        <v>3280000</v>
      </c>
      <c r="I8" s="68">
        <v>200000</v>
      </c>
      <c r="J8" s="48"/>
      <c r="K8" s="49">
        <v>3480000</v>
      </c>
      <c r="L8" s="77">
        <v>11631148</v>
      </c>
      <c r="M8" s="78" t="s">
        <v>23</v>
      </c>
      <c r="N8" s="200"/>
    </row>
    <row r="9" spans="1:19" ht="30" customHeight="1" x14ac:dyDescent="0.3">
      <c r="A9" s="69" t="s">
        <v>25</v>
      </c>
      <c r="B9" s="50">
        <v>280000</v>
      </c>
      <c r="C9" s="100">
        <v>1027000</v>
      </c>
      <c r="D9" s="34"/>
      <c r="E9" s="101">
        <v>8000</v>
      </c>
      <c r="F9" s="48"/>
      <c r="G9" s="103">
        <v>1315000</v>
      </c>
      <c r="H9" s="102">
        <v>120000</v>
      </c>
      <c r="I9" s="50"/>
      <c r="J9" s="51"/>
      <c r="K9" s="49">
        <v>120000</v>
      </c>
      <c r="L9" s="105">
        <v>10436148</v>
      </c>
      <c r="M9" s="52" t="s">
        <v>26</v>
      </c>
      <c r="N9" s="200"/>
    </row>
    <row r="10" spans="1:19" ht="30" customHeight="1" x14ac:dyDescent="0.3">
      <c r="A10" s="53"/>
      <c r="B10" s="13"/>
      <c r="C10" s="14"/>
      <c r="D10" s="14"/>
      <c r="E10" s="15"/>
      <c r="F10" s="27"/>
      <c r="G10" s="96"/>
      <c r="H10" s="89"/>
      <c r="I10" s="16"/>
      <c r="J10" s="27"/>
      <c r="K10" s="44"/>
      <c r="L10" s="57"/>
      <c r="M10" s="19"/>
      <c r="N10" s="200"/>
    </row>
    <row r="11" spans="1:19" ht="30" customHeight="1" x14ac:dyDescent="0.3">
      <c r="A11" s="53"/>
      <c r="B11" s="62"/>
      <c r="C11" s="14"/>
      <c r="D11" s="14"/>
      <c r="E11" s="15"/>
      <c r="F11" s="27"/>
      <c r="G11" s="96"/>
      <c r="H11" s="89"/>
      <c r="I11" s="16"/>
      <c r="J11" s="27"/>
      <c r="K11" s="44"/>
      <c r="L11" s="58"/>
      <c r="M11" s="20"/>
      <c r="N11" s="200"/>
    </row>
    <row r="12" spans="1:19" ht="30" customHeight="1" x14ac:dyDescent="0.3">
      <c r="A12" s="11"/>
      <c r="B12" s="62"/>
      <c r="C12" s="4"/>
      <c r="D12" s="4"/>
      <c r="E12" s="18"/>
      <c r="F12" s="7"/>
      <c r="G12" s="96"/>
      <c r="H12" s="90"/>
      <c r="I12" s="32"/>
      <c r="J12" s="7"/>
      <c r="K12" s="43"/>
      <c r="L12" s="54"/>
      <c r="M12" s="61"/>
      <c r="N12" s="200"/>
    </row>
    <row r="13" spans="1:19" ht="30" customHeight="1" x14ac:dyDescent="0.3">
      <c r="A13" s="11"/>
      <c r="B13" s="62"/>
      <c r="C13" s="4"/>
      <c r="D13" s="4"/>
      <c r="E13" s="4"/>
      <c r="F13" s="9"/>
      <c r="G13" s="97"/>
      <c r="H13" s="8"/>
      <c r="I13" s="8"/>
      <c r="J13" s="9"/>
      <c r="K13" s="44"/>
      <c r="L13" s="59"/>
      <c r="M13" s="20"/>
      <c r="N13" s="199"/>
    </row>
    <row r="14" spans="1:19" ht="30" customHeight="1" x14ac:dyDescent="0.3">
      <c r="A14" s="11"/>
      <c r="B14" s="62"/>
      <c r="C14" s="4"/>
      <c r="D14" s="5"/>
      <c r="E14" s="4"/>
      <c r="F14" s="7"/>
      <c r="G14" s="97"/>
      <c r="H14" s="8"/>
      <c r="I14" s="8"/>
      <c r="J14" s="35"/>
      <c r="K14" s="45"/>
      <c r="L14" s="64"/>
      <c r="M14" s="20"/>
      <c r="N14" s="200"/>
    </row>
    <row r="15" spans="1:19" ht="30" customHeight="1" x14ac:dyDescent="0.3">
      <c r="A15" s="11"/>
      <c r="B15" s="12"/>
      <c r="C15" s="4"/>
      <c r="D15" s="5"/>
      <c r="E15" s="5"/>
      <c r="F15" s="7"/>
      <c r="G15" s="97"/>
      <c r="H15" s="91"/>
      <c r="I15" s="32"/>
      <c r="J15" s="9"/>
      <c r="K15" s="44"/>
      <c r="L15" s="64"/>
      <c r="M15" s="61"/>
      <c r="N15" s="200"/>
    </row>
    <row r="16" spans="1:19" ht="30" customHeight="1" x14ac:dyDescent="0.3">
      <c r="A16" s="11"/>
      <c r="B16" s="62"/>
      <c r="C16" s="4"/>
      <c r="D16" s="5"/>
      <c r="E16" s="4"/>
      <c r="F16" s="7"/>
      <c r="G16" s="97"/>
      <c r="H16" s="8"/>
      <c r="I16" s="6"/>
      <c r="J16" s="9"/>
      <c r="K16" s="44"/>
      <c r="L16" s="64"/>
      <c r="M16" s="20"/>
      <c r="N16" s="200"/>
    </row>
    <row r="17" spans="1:14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</row>
    <row r="18" spans="1:14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</row>
    <row r="19" spans="1:14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</row>
    <row r="20" spans="1:14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</row>
    <row r="21" spans="1:14" ht="24.95" customHeight="1" thickTop="1" x14ac:dyDescent="0.3">
      <c r="A21" s="209" t="s">
        <v>27</v>
      </c>
      <c r="B21" s="225" t="s">
        <v>28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226"/>
      <c r="N21" s="200"/>
    </row>
    <row r="22" spans="1:14" ht="24.95" customHeight="1" x14ac:dyDescent="0.3">
      <c r="A22" s="210"/>
      <c r="B22" s="227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226"/>
      <c r="N22" s="200"/>
    </row>
    <row r="23" spans="1:14" ht="24.95" customHeight="1" thickBot="1" x14ac:dyDescent="0.35">
      <c r="A23" s="210"/>
      <c r="B23" s="227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226"/>
      <c r="N23" s="200"/>
    </row>
    <row r="24" spans="1:14" ht="26.25" customHeight="1" x14ac:dyDescent="0.3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66"/>
    </row>
    <row r="25" spans="1:14" ht="33.75" customHeigh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6">
        <v>9329503</v>
      </c>
    </row>
    <row r="26" spans="1:14" ht="32.1" customHeight="1" x14ac:dyDescent="0.3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</row>
    <row r="27" spans="1:14" ht="27" customHeight="1" x14ac:dyDescent="0.3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4" ht="20.25" customHeight="1" x14ac:dyDescent="0.3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4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4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4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4" x14ac:dyDescent="0.3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</sheetData>
  <mergeCells count="20">
    <mergeCell ref="A1:M1"/>
    <mergeCell ref="N1:S1"/>
    <mergeCell ref="A2:M2"/>
    <mergeCell ref="B3:G3"/>
    <mergeCell ref="H3:L3"/>
    <mergeCell ref="M3:M4"/>
    <mergeCell ref="N3:N12"/>
    <mergeCell ref="A6:M6"/>
    <mergeCell ref="A32:M32"/>
    <mergeCell ref="N13:N23"/>
    <mergeCell ref="A21:A23"/>
    <mergeCell ref="B21:M23"/>
    <mergeCell ref="A24:M24"/>
    <mergeCell ref="A25:M25"/>
    <mergeCell ref="A26:M26"/>
    <mergeCell ref="A27:M27"/>
    <mergeCell ref="A28:M28"/>
    <mergeCell ref="A29:M29"/>
    <mergeCell ref="A30:M30"/>
    <mergeCell ref="A31:M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34"/>
  <sheetViews>
    <sheetView workbookViewId="0">
      <selection sqref="A1:M1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5" width="10" customWidth="1"/>
    <col min="6" max="6" width="10.5" customWidth="1"/>
    <col min="7" max="7" width="13.25" customWidth="1"/>
    <col min="8" max="8" width="11.625" customWidth="1"/>
    <col min="9" max="9" width="11.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5.2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34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18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</v>
      </c>
      <c r="G4" s="82" t="s">
        <v>2</v>
      </c>
      <c r="H4" s="80" t="s">
        <v>8</v>
      </c>
      <c r="I4" s="3" t="s">
        <v>6</v>
      </c>
      <c r="J4" s="26" t="s">
        <v>7</v>
      </c>
      <c r="K4" s="39"/>
      <c r="L4" s="29" t="s">
        <v>2</v>
      </c>
      <c r="M4" s="198"/>
      <c r="N4" s="200"/>
    </row>
    <row r="5" spans="1:19" ht="41.25" customHeight="1" thickBot="1" x14ac:dyDescent="0.35">
      <c r="A5" s="11" t="s">
        <v>17</v>
      </c>
      <c r="B5" s="73"/>
      <c r="C5" s="74"/>
      <c r="D5" s="75"/>
      <c r="E5" s="76"/>
      <c r="F5" s="84"/>
      <c r="G5" s="83"/>
      <c r="H5" s="81"/>
      <c r="I5" s="3"/>
      <c r="J5" s="31"/>
      <c r="K5" s="40"/>
      <c r="L5" s="99">
        <v>9521748</v>
      </c>
      <c r="M5" s="52"/>
      <c r="N5" s="200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</row>
    <row r="7" spans="1:19" ht="71.25" customHeight="1" thickTop="1" x14ac:dyDescent="0.3">
      <c r="A7" s="36" t="s">
        <v>4</v>
      </c>
      <c r="B7" s="38" t="s">
        <v>21</v>
      </c>
      <c r="C7" s="37" t="s">
        <v>20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22</v>
      </c>
      <c r="N7" s="200"/>
    </row>
    <row r="8" spans="1:19" ht="30" customHeight="1" x14ac:dyDescent="0.3">
      <c r="A8" s="69" t="s">
        <v>19</v>
      </c>
      <c r="B8" s="72">
        <v>360000</v>
      </c>
      <c r="C8" s="71">
        <v>888000</v>
      </c>
      <c r="D8" s="34"/>
      <c r="E8" s="70"/>
      <c r="F8" s="85">
        <v>122600</v>
      </c>
      <c r="G8" s="94">
        <v>1370600</v>
      </c>
      <c r="H8" s="87">
        <v>3280000</v>
      </c>
      <c r="I8" s="68">
        <v>200000</v>
      </c>
      <c r="J8" s="48"/>
      <c r="K8" s="49">
        <v>3480000</v>
      </c>
      <c r="L8" s="77">
        <v>11631148</v>
      </c>
      <c r="M8" s="78" t="s">
        <v>23</v>
      </c>
      <c r="N8" s="200"/>
    </row>
    <row r="9" spans="1:19" ht="30" customHeight="1" x14ac:dyDescent="0.3">
      <c r="A9" s="2"/>
      <c r="B9" s="47"/>
      <c r="C9" s="33"/>
      <c r="D9" s="34"/>
      <c r="E9" s="34"/>
      <c r="F9" s="48"/>
      <c r="G9" s="95"/>
      <c r="H9" s="88"/>
      <c r="I9" s="50"/>
      <c r="J9" s="51"/>
      <c r="K9" s="49"/>
      <c r="L9" s="56"/>
      <c r="M9" s="52"/>
      <c r="N9" s="200"/>
    </row>
    <row r="10" spans="1:19" ht="30" customHeight="1" x14ac:dyDescent="0.3">
      <c r="A10" s="53"/>
      <c r="B10" s="13"/>
      <c r="C10" s="14"/>
      <c r="D10" s="14"/>
      <c r="E10" s="15"/>
      <c r="F10" s="27"/>
      <c r="G10" s="96"/>
      <c r="H10" s="89"/>
      <c r="I10" s="16"/>
      <c r="J10" s="27"/>
      <c r="K10" s="44"/>
      <c r="L10" s="57"/>
      <c r="M10" s="19"/>
      <c r="N10" s="200"/>
    </row>
    <row r="11" spans="1:19" ht="30" customHeight="1" x14ac:dyDescent="0.3">
      <c r="A11" s="53"/>
      <c r="B11" s="62"/>
      <c r="C11" s="14"/>
      <c r="D11" s="14"/>
      <c r="E11" s="15"/>
      <c r="F11" s="27"/>
      <c r="G11" s="96"/>
      <c r="H11" s="89"/>
      <c r="I11" s="16"/>
      <c r="J11" s="27"/>
      <c r="K11" s="44"/>
      <c r="L11" s="58"/>
      <c r="M11" s="20"/>
      <c r="N11" s="200"/>
    </row>
    <row r="12" spans="1:19" ht="30" customHeight="1" x14ac:dyDescent="0.3">
      <c r="A12" s="11"/>
      <c r="B12" s="62"/>
      <c r="C12" s="4"/>
      <c r="D12" s="4"/>
      <c r="E12" s="18"/>
      <c r="F12" s="7"/>
      <c r="G12" s="96"/>
      <c r="H12" s="90"/>
      <c r="I12" s="32"/>
      <c r="J12" s="7"/>
      <c r="K12" s="43"/>
      <c r="L12" s="54"/>
      <c r="M12" s="61"/>
      <c r="N12" s="200"/>
    </row>
    <row r="13" spans="1:19" ht="30" customHeight="1" x14ac:dyDescent="0.3">
      <c r="A13" s="11"/>
      <c r="B13" s="62"/>
      <c r="C13" s="4"/>
      <c r="D13" s="4"/>
      <c r="E13" s="4"/>
      <c r="F13" s="9"/>
      <c r="G13" s="97"/>
      <c r="H13" s="8"/>
      <c r="I13" s="8"/>
      <c r="J13" s="9"/>
      <c r="K13" s="44"/>
      <c r="L13" s="59"/>
      <c r="M13" s="20"/>
      <c r="N13" s="199"/>
    </row>
    <row r="14" spans="1:19" ht="30" customHeight="1" x14ac:dyDescent="0.3">
      <c r="A14" s="11"/>
      <c r="B14" s="62"/>
      <c r="C14" s="4"/>
      <c r="D14" s="5"/>
      <c r="E14" s="4"/>
      <c r="F14" s="7"/>
      <c r="G14" s="97"/>
      <c r="H14" s="8"/>
      <c r="I14" s="8"/>
      <c r="J14" s="35"/>
      <c r="K14" s="45"/>
      <c r="L14" s="64"/>
      <c r="M14" s="20"/>
      <c r="N14" s="200"/>
    </row>
    <row r="15" spans="1:19" ht="30" customHeight="1" x14ac:dyDescent="0.3">
      <c r="A15" s="11"/>
      <c r="B15" s="12"/>
      <c r="C15" s="4"/>
      <c r="D15" s="5"/>
      <c r="E15" s="5"/>
      <c r="F15" s="7"/>
      <c r="G15" s="97"/>
      <c r="H15" s="91"/>
      <c r="I15" s="32"/>
      <c r="J15" s="9"/>
      <c r="K15" s="44"/>
      <c r="L15" s="64"/>
      <c r="M15" s="61"/>
      <c r="N15" s="200"/>
    </row>
    <row r="16" spans="1:19" ht="30" customHeight="1" x14ac:dyDescent="0.3">
      <c r="A16" s="11"/>
      <c r="B16" s="62"/>
      <c r="C16" s="4"/>
      <c r="D16" s="5"/>
      <c r="E16" s="4"/>
      <c r="F16" s="7"/>
      <c r="G16" s="97"/>
      <c r="H16" s="8"/>
      <c r="I16" s="6"/>
      <c r="J16" s="9"/>
      <c r="K16" s="44"/>
      <c r="L16" s="64"/>
      <c r="M16" s="20"/>
      <c r="N16" s="200"/>
    </row>
    <row r="17" spans="1:14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</row>
    <row r="18" spans="1:14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</row>
    <row r="19" spans="1:14" ht="30" customHeight="1" x14ac:dyDescent="0.3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</row>
    <row r="20" spans="1:14" ht="30" customHeight="1" thickBot="1" x14ac:dyDescent="0.35">
      <c r="A20" s="17"/>
      <c r="B20" s="22"/>
      <c r="C20" s="23"/>
      <c r="D20" s="23"/>
      <c r="E20" s="23"/>
      <c r="F20" s="28"/>
      <c r="G20" s="98"/>
      <c r="H20" s="24"/>
      <c r="I20" s="24"/>
      <c r="J20" s="28"/>
      <c r="K20" s="44"/>
      <c r="L20" s="60"/>
      <c r="M20" s="25"/>
      <c r="N20" s="200"/>
    </row>
    <row r="21" spans="1:14" ht="24.95" customHeight="1" thickTop="1" x14ac:dyDescent="0.3">
      <c r="A21" s="209"/>
      <c r="B21" s="225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226"/>
      <c r="N21" s="200"/>
    </row>
    <row r="22" spans="1:14" ht="24.95" customHeight="1" x14ac:dyDescent="0.3">
      <c r="A22" s="210"/>
      <c r="B22" s="227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226"/>
      <c r="N22" s="200"/>
    </row>
    <row r="23" spans="1:14" ht="24.95" customHeight="1" x14ac:dyDescent="0.3">
      <c r="A23" s="210"/>
      <c r="B23" s="227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226"/>
      <c r="N23" s="200"/>
    </row>
    <row r="24" spans="1:14" ht="24.95" customHeight="1" x14ac:dyDescent="0.3">
      <c r="A24" s="210"/>
      <c r="B24" s="227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226"/>
      <c r="N24" s="200"/>
    </row>
    <row r="25" spans="1:14" ht="24.95" customHeight="1" thickBot="1" x14ac:dyDescent="0.35">
      <c r="A25" s="228"/>
      <c r="B25" s="229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1"/>
      <c r="N25" s="200"/>
    </row>
    <row r="26" spans="1:14" ht="26.25" customHeight="1" x14ac:dyDescent="0.3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66"/>
    </row>
    <row r="27" spans="1:14" ht="33.75" customHeight="1" x14ac:dyDescent="0.3">
      <c r="A27" s="20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66">
        <v>9329503</v>
      </c>
    </row>
    <row r="28" spans="1:14" ht="32.1" customHeight="1" x14ac:dyDescent="0.3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</row>
    <row r="29" spans="1:14" ht="27" customHeight="1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4" ht="20.25" customHeight="1" x14ac:dyDescent="0.3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</row>
    <row r="31" spans="1:14" x14ac:dyDescent="0.3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</row>
    <row r="32" spans="1:14" x14ac:dyDescent="0.3">
      <c r="A32" s="218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</row>
    <row r="33" spans="1:13" x14ac:dyDescent="0.3">
      <c r="A33" s="218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</row>
    <row r="34" spans="1:13" x14ac:dyDescent="0.3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</sheetData>
  <mergeCells count="20">
    <mergeCell ref="A30:M30"/>
    <mergeCell ref="A31:M31"/>
    <mergeCell ref="A32:M32"/>
    <mergeCell ref="A33:M33"/>
    <mergeCell ref="A34:M34"/>
    <mergeCell ref="A29:M29"/>
    <mergeCell ref="A1:M1"/>
    <mergeCell ref="N1:S1"/>
    <mergeCell ref="A2:M2"/>
    <mergeCell ref="B3:G3"/>
    <mergeCell ref="H3:L3"/>
    <mergeCell ref="M3:M4"/>
    <mergeCell ref="A6:M6"/>
    <mergeCell ref="A21:A25"/>
    <mergeCell ref="B21:M25"/>
    <mergeCell ref="A26:M26"/>
    <mergeCell ref="A27:M27"/>
    <mergeCell ref="A28:M28"/>
    <mergeCell ref="N3:N12"/>
    <mergeCell ref="N13:N2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79F70-A901-4C08-8C5B-7E999CDB7E05}">
  <dimension ref="A1:S23"/>
  <sheetViews>
    <sheetView topLeftCell="C1" workbookViewId="0">
      <selection activeCell="O3" sqref="O3:O10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4" width="13.25" customWidth="1"/>
    <col min="5" max="5" width="10" customWidth="1"/>
    <col min="6" max="6" width="12" customWidth="1"/>
    <col min="7" max="7" width="13.25" customWidth="1"/>
    <col min="8" max="8" width="14" customWidth="1"/>
    <col min="9" max="9" width="13.125" customWidth="1"/>
    <col min="10" max="10" width="9.25" customWidth="1"/>
    <col min="11" max="11" width="14.25" customWidth="1"/>
    <col min="12" max="12" width="14" customWidth="1"/>
    <col min="13" max="13" width="17.875" customWidth="1"/>
    <col min="14" max="14" width="74.87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99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104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93</v>
      </c>
      <c r="G4" s="82" t="s">
        <v>2</v>
      </c>
      <c r="H4" s="3" t="s">
        <v>98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7" t="s">
        <v>97</v>
      </c>
      <c r="B5" s="170"/>
      <c r="C5" s="171"/>
      <c r="D5" s="172"/>
      <c r="E5" s="173"/>
      <c r="F5" s="174"/>
      <c r="G5" s="175"/>
      <c r="H5" s="176">
        <v>3233401</v>
      </c>
      <c r="I5" s="177"/>
      <c r="J5" s="178">
        <v>2414</v>
      </c>
      <c r="K5" s="179"/>
      <c r="L5" s="180">
        <f>SUM(H5:K5)</f>
        <v>3235815</v>
      </c>
      <c r="M5" s="181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5</v>
      </c>
      <c r="N7" s="200"/>
      <c r="O7" s="189"/>
    </row>
    <row r="8" spans="1:19" ht="42.75" customHeight="1" x14ac:dyDescent="0.3">
      <c r="A8" s="204" t="s">
        <v>101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6"/>
      <c r="M8" s="19" t="s">
        <v>102</v>
      </c>
      <c r="N8" s="200"/>
      <c r="O8" s="189"/>
    </row>
    <row r="9" spans="1:19" ht="30" customHeight="1" x14ac:dyDescent="0.3">
      <c r="A9" s="2" t="s">
        <v>19</v>
      </c>
      <c r="B9" s="183">
        <v>160000</v>
      </c>
      <c r="C9" s="184">
        <v>382000</v>
      </c>
      <c r="D9" s="182"/>
      <c r="E9" s="165"/>
      <c r="F9" s="185"/>
      <c r="G9" s="104">
        <f>SUM(B9:F9)</f>
        <v>542000</v>
      </c>
      <c r="H9" s="87"/>
      <c r="I9" s="68"/>
      <c r="J9" s="48"/>
      <c r="K9" s="49">
        <v>8035815</v>
      </c>
      <c r="L9" s="131">
        <v>7493815</v>
      </c>
      <c r="M9" s="52" t="s">
        <v>106</v>
      </c>
      <c r="N9" s="200"/>
      <c r="O9" s="189"/>
    </row>
    <row r="10" spans="1:19" ht="30" customHeight="1" x14ac:dyDescent="0.3">
      <c r="A10" s="2" t="s">
        <v>25</v>
      </c>
      <c r="B10" s="50">
        <v>220000</v>
      </c>
      <c r="C10" s="100">
        <v>588000</v>
      </c>
      <c r="D10" s="34"/>
      <c r="E10" s="101"/>
      <c r="F10" s="48"/>
      <c r="G10" s="103">
        <v>808000</v>
      </c>
      <c r="H10" s="102"/>
      <c r="I10" s="50"/>
      <c r="J10" s="51"/>
      <c r="K10" s="49">
        <v>0</v>
      </c>
      <c r="L10" s="139">
        <f>L9-G10</f>
        <v>6685815</v>
      </c>
      <c r="M10" s="52" t="s">
        <v>105</v>
      </c>
      <c r="N10" s="200"/>
      <c r="O10" s="189"/>
    </row>
    <row r="11" spans="1:19" ht="30" customHeight="1" x14ac:dyDescent="0.3">
      <c r="A11" s="53" t="s">
        <v>29</v>
      </c>
      <c r="B11" s="108"/>
      <c r="C11" s="100"/>
      <c r="D11" s="14"/>
      <c r="E11" s="15"/>
      <c r="F11" s="27"/>
      <c r="G11" s="103"/>
      <c r="H11" s="89"/>
      <c r="I11" s="16"/>
      <c r="J11" s="27"/>
      <c r="K11" s="111"/>
      <c r="L11" s="57"/>
      <c r="M11" s="19"/>
      <c r="N11" s="200"/>
      <c r="O11" s="189"/>
    </row>
    <row r="12" spans="1:19" ht="30" customHeight="1" x14ac:dyDescent="0.3">
      <c r="A12" s="53" t="s">
        <v>37</v>
      </c>
      <c r="B12" s="109"/>
      <c r="C12" s="100"/>
      <c r="D12" s="14"/>
      <c r="E12" s="15"/>
      <c r="F12" s="27"/>
      <c r="G12" s="103"/>
      <c r="H12" s="89"/>
      <c r="I12" s="16"/>
      <c r="J12" s="110"/>
      <c r="K12" s="111"/>
      <c r="L12" s="58"/>
      <c r="M12" s="19"/>
      <c r="N12" s="200"/>
      <c r="O12" s="189"/>
    </row>
    <row r="13" spans="1:19" ht="30" customHeight="1" x14ac:dyDescent="0.3">
      <c r="A13" s="11" t="s">
        <v>40</v>
      </c>
      <c r="B13" s="109"/>
      <c r="C13" s="112"/>
      <c r="D13" s="4"/>
      <c r="E13" s="18"/>
      <c r="F13" s="7"/>
      <c r="G13" s="103"/>
      <c r="H13" s="90"/>
      <c r="I13" s="32"/>
      <c r="J13" s="7"/>
      <c r="K13" s="113"/>
      <c r="L13" s="54"/>
      <c r="M13" s="61"/>
      <c r="N13" s="200"/>
      <c r="O13" s="189"/>
    </row>
    <row r="14" spans="1:19" ht="30" customHeight="1" x14ac:dyDescent="0.3">
      <c r="A14" s="11" t="s">
        <v>46</v>
      </c>
      <c r="B14" s="109"/>
      <c r="C14" s="112"/>
      <c r="D14" s="4"/>
      <c r="E14" s="4"/>
      <c r="F14" s="9"/>
      <c r="G14" s="114"/>
      <c r="H14" s="8"/>
      <c r="I14" s="8"/>
      <c r="J14" s="9"/>
      <c r="K14" s="111"/>
      <c r="L14" s="59"/>
      <c r="M14" s="20"/>
      <c r="N14" s="200"/>
      <c r="O14" s="189"/>
    </row>
    <row r="15" spans="1:19" ht="30" customHeight="1" x14ac:dyDescent="0.3">
      <c r="A15" s="11" t="s">
        <v>52</v>
      </c>
      <c r="B15" s="109"/>
      <c r="C15" s="112"/>
      <c r="D15" s="5"/>
      <c r="E15" s="4"/>
      <c r="F15" s="116"/>
      <c r="G15" s="114"/>
      <c r="H15" s="8"/>
      <c r="I15" s="115"/>
      <c r="J15" s="35"/>
      <c r="K15" s="111"/>
      <c r="L15" s="56"/>
      <c r="M15" s="20"/>
      <c r="N15" s="200"/>
      <c r="O15" s="189"/>
    </row>
    <row r="16" spans="1:19" ht="39" customHeight="1" x14ac:dyDescent="0.3">
      <c r="A16" s="11" t="s">
        <v>56</v>
      </c>
      <c r="B16" s="169"/>
      <c r="C16" s="112"/>
      <c r="D16" s="18"/>
      <c r="E16" s="18"/>
      <c r="F16" s="118"/>
      <c r="G16" s="114"/>
      <c r="H16" s="168"/>
      <c r="I16" s="32"/>
      <c r="J16" s="9"/>
      <c r="K16" s="111"/>
      <c r="L16" s="56"/>
      <c r="M16" s="61"/>
      <c r="N16" s="200"/>
      <c r="O16" s="189"/>
    </row>
    <row r="17" spans="1:15" ht="30" customHeight="1" x14ac:dyDescent="0.3">
      <c r="A17" s="11" t="s">
        <v>62</v>
      </c>
      <c r="B17" s="62"/>
      <c r="C17" s="4"/>
      <c r="D17" s="5"/>
      <c r="E17" s="4"/>
      <c r="F17" s="7"/>
      <c r="G17" s="114"/>
      <c r="H17" s="8"/>
      <c r="I17" s="32"/>
      <c r="J17" s="9"/>
      <c r="K17" s="111"/>
      <c r="L17" s="56"/>
      <c r="M17" s="20"/>
      <c r="N17" s="200"/>
      <c r="O17" s="189"/>
    </row>
    <row r="18" spans="1:15" ht="30" customHeight="1" thickBot="1" x14ac:dyDescent="0.35">
      <c r="A18" s="11"/>
      <c r="B18" s="62"/>
      <c r="C18" s="4"/>
      <c r="D18" s="5"/>
      <c r="E18" s="5"/>
      <c r="F18" s="7"/>
      <c r="G18" s="97"/>
      <c r="H18" s="92"/>
      <c r="I18" s="8"/>
      <c r="J18" s="7"/>
      <c r="K18" s="65"/>
      <c r="L18" s="64"/>
      <c r="M18" s="20"/>
      <c r="N18" s="200"/>
      <c r="O18" s="189"/>
    </row>
    <row r="19" spans="1:15" ht="29.25" customHeight="1" thickTop="1" x14ac:dyDescent="0.3">
      <c r="A19" s="209" t="s">
        <v>27</v>
      </c>
      <c r="B19" s="211" t="s">
        <v>107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3"/>
      <c r="N19" s="200"/>
      <c r="O19" s="189"/>
    </row>
    <row r="20" spans="1:15" ht="18" customHeight="1" x14ac:dyDescent="0.3">
      <c r="A20" s="210"/>
      <c r="B20" s="214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3"/>
      <c r="N20" s="200"/>
      <c r="O20" s="189"/>
    </row>
    <row r="21" spans="1:15" ht="3.75" customHeight="1" thickBot="1" x14ac:dyDescent="0.35">
      <c r="A21" s="210"/>
      <c r="B21" s="214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26.25" customHeight="1" x14ac:dyDescent="0.3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66"/>
    </row>
    <row r="23" spans="1:15" ht="33.75" customHeight="1" x14ac:dyDescent="0.3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66"/>
    </row>
  </sheetData>
  <mergeCells count="17">
    <mergeCell ref="A23:M23"/>
    <mergeCell ref="O11:O18"/>
    <mergeCell ref="N14:N21"/>
    <mergeCell ref="A19:A21"/>
    <mergeCell ref="B19:M21"/>
    <mergeCell ref="O19:O21"/>
    <mergeCell ref="A22:M22"/>
    <mergeCell ref="A1:M1"/>
    <mergeCell ref="N1:S1"/>
    <mergeCell ref="A2:M2"/>
    <mergeCell ref="B3:G3"/>
    <mergeCell ref="H3:L3"/>
    <mergeCell ref="M3:M4"/>
    <mergeCell ref="N3:N13"/>
    <mergeCell ref="O3:O10"/>
    <mergeCell ref="A6:M6"/>
    <mergeCell ref="A8:L8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30F6A-DF8F-4C7F-B6F0-F304F1F0C45A}">
  <dimension ref="A1:S23"/>
  <sheetViews>
    <sheetView topLeftCell="D1" workbookViewId="0">
      <selection activeCell="H31" sqref="H31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4" width="13.25" customWidth="1"/>
    <col min="5" max="5" width="10" customWidth="1"/>
    <col min="6" max="6" width="12" customWidth="1"/>
    <col min="7" max="7" width="13.25" customWidth="1"/>
    <col min="8" max="8" width="14" customWidth="1"/>
    <col min="9" max="9" width="13.125" customWidth="1"/>
    <col min="10" max="10" width="9.25" customWidth="1"/>
    <col min="11" max="11" width="14.25" customWidth="1"/>
    <col min="12" max="12" width="14" customWidth="1"/>
    <col min="13" max="13" width="17.875" customWidth="1"/>
    <col min="14" max="14" width="88.37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99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96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93</v>
      </c>
      <c r="G4" s="82" t="s">
        <v>2</v>
      </c>
      <c r="H4" s="3" t="s">
        <v>98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7" t="s">
        <v>97</v>
      </c>
      <c r="B5" s="170"/>
      <c r="C5" s="171"/>
      <c r="D5" s="172"/>
      <c r="E5" s="173"/>
      <c r="F5" s="174"/>
      <c r="G5" s="175"/>
      <c r="H5" s="176">
        <v>3233401</v>
      </c>
      <c r="I5" s="177"/>
      <c r="J5" s="178">
        <v>2414</v>
      </c>
      <c r="K5" s="179"/>
      <c r="L5" s="180">
        <f>SUM(H5:K5)</f>
        <v>3235815</v>
      </c>
      <c r="M5" s="181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5</v>
      </c>
      <c r="N7" s="200"/>
      <c r="O7" s="189"/>
    </row>
    <row r="8" spans="1:19" ht="42.75" customHeight="1" x14ac:dyDescent="0.3">
      <c r="A8" s="204" t="s">
        <v>101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6"/>
      <c r="M8" s="19" t="s">
        <v>102</v>
      </c>
      <c r="N8" s="200"/>
      <c r="O8" s="189"/>
    </row>
    <row r="9" spans="1:19" ht="30" customHeight="1" x14ac:dyDescent="0.3">
      <c r="A9" s="2" t="s">
        <v>19</v>
      </c>
      <c r="B9" s="163">
        <v>160000</v>
      </c>
      <c r="C9" s="164">
        <v>382000</v>
      </c>
      <c r="D9" s="34"/>
      <c r="E9" s="165"/>
      <c r="F9" s="166"/>
      <c r="G9" s="94">
        <f>SUM(B9:F9)</f>
        <v>542000</v>
      </c>
      <c r="H9" s="87"/>
      <c r="I9" s="68"/>
      <c r="J9" s="48"/>
      <c r="K9" s="49">
        <v>8035815</v>
      </c>
      <c r="L9" s="131">
        <v>7493815</v>
      </c>
      <c r="M9" s="52" t="s">
        <v>103</v>
      </c>
      <c r="N9" s="200"/>
      <c r="O9" s="189"/>
    </row>
    <row r="10" spans="1:19" ht="30" customHeight="1" x14ac:dyDescent="0.3">
      <c r="A10" s="2" t="s">
        <v>25</v>
      </c>
      <c r="B10" s="50"/>
      <c r="C10" s="100"/>
      <c r="D10" s="34"/>
      <c r="E10" s="101"/>
      <c r="F10" s="48"/>
      <c r="G10" s="103"/>
      <c r="H10" s="102"/>
      <c r="I10" s="50"/>
      <c r="J10" s="51"/>
      <c r="K10" s="49"/>
      <c r="L10" s="56"/>
      <c r="M10" s="52"/>
      <c r="N10" s="200"/>
      <c r="O10" s="189"/>
    </row>
    <row r="11" spans="1:19" ht="30" customHeight="1" x14ac:dyDescent="0.3">
      <c r="A11" s="53" t="s">
        <v>29</v>
      </c>
      <c r="B11" s="108"/>
      <c r="C11" s="100"/>
      <c r="D11" s="14"/>
      <c r="E11" s="15"/>
      <c r="F11" s="27"/>
      <c r="G11" s="103"/>
      <c r="H11" s="89"/>
      <c r="I11" s="16"/>
      <c r="J11" s="27"/>
      <c r="K11" s="111"/>
      <c r="L11" s="57"/>
      <c r="M11" s="19"/>
      <c r="N11" s="200"/>
      <c r="O11" s="189"/>
    </row>
    <row r="12" spans="1:19" ht="30" customHeight="1" x14ac:dyDescent="0.3">
      <c r="A12" s="53" t="s">
        <v>37</v>
      </c>
      <c r="B12" s="109"/>
      <c r="C12" s="100"/>
      <c r="D12" s="14"/>
      <c r="E12" s="15"/>
      <c r="F12" s="27"/>
      <c r="G12" s="103"/>
      <c r="H12" s="89"/>
      <c r="I12" s="16"/>
      <c r="J12" s="110"/>
      <c r="K12" s="111"/>
      <c r="L12" s="58"/>
      <c r="M12" s="19"/>
      <c r="N12" s="200"/>
      <c r="O12" s="189"/>
    </row>
    <row r="13" spans="1:19" ht="30" customHeight="1" x14ac:dyDescent="0.3">
      <c r="A13" s="11" t="s">
        <v>40</v>
      </c>
      <c r="B13" s="109"/>
      <c r="C13" s="112"/>
      <c r="D13" s="4"/>
      <c r="E13" s="18"/>
      <c r="F13" s="7"/>
      <c r="G13" s="103"/>
      <c r="H13" s="90"/>
      <c r="I13" s="32"/>
      <c r="J13" s="7"/>
      <c r="K13" s="113"/>
      <c r="L13" s="54"/>
      <c r="M13" s="61"/>
      <c r="N13" s="200"/>
      <c r="O13" s="189"/>
    </row>
    <row r="14" spans="1:19" ht="30" customHeight="1" x14ac:dyDescent="0.3">
      <c r="A14" s="11" t="s">
        <v>46</v>
      </c>
      <c r="B14" s="109"/>
      <c r="C14" s="112"/>
      <c r="D14" s="4"/>
      <c r="E14" s="4"/>
      <c r="F14" s="9"/>
      <c r="G14" s="114"/>
      <c r="H14" s="8"/>
      <c r="I14" s="8"/>
      <c r="J14" s="9"/>
      <c r="K14" s="111"/>
      <c r="L14" s="59"/>
      <c r="M14" s="20"/>
      <c r="N14" s="200"/>
      <c r="O14" s="189"/>
    </row>
    <row r="15" spans="1:19" ht="30" customHeight="1" x14ac:dyDescent="0.3">
      <c r="A15" s="11" t="s">
        <v>52</v>
      </c>
      <c r="B15" s="109"/>
      <c r="C15" s="112"/>
      <c r="D15" s="5"/>
      <c r="E15" s="4"/>
      <c r="F15" s="116"/>
      <c r="G15" s="114"/>
      <c r="H15" s="8"/>
      <c r="I15" s="115"/>
      <c r="J15" s="35"/>
      <c r="K15" s="111"/>
      <c r="L15" s="56"/>
      <c r="M15" s="20"/>
      <c r="N15" s="200"/>
      <c r="O15" s="189"/>
    </row>
    <row r="16" spans="1:19" ht="39" customHeight="1" x14ac:dyDescent="0.3">
      <c r="A16" s="11" t="s">
        <v>56</v>
      </c>
      <c r="B16" s="169"/>
      <c r="C16" s="112"/>
      <c r="D16" s="18"/>
      <c r="E16" s="18"/>
      <c r="F16" s="118"/>
      <c r="G16" s="114"/>
      <c r="H16" s="168"/>
      <c r="I16" s="32"/>
      <c r="J16" s="9"/>
      <c r="K16" s="111"/>
      <c r="L16" s="56"/>
      <c r="M16" s="61"/>
      <c r="N16" s="200"/>
      <c r="O16" s="189"/>
    </row>
    <row r="17" spans="1:15" ht="30" customHeight="1" x14ac:dyDescent="0.3">
      <c r="A17" s="11" t="s">
        <v>62</v>
      </c>
      <c r="B17" s="62"/>
      <c r="C17" s="4"/>
      <c r="D17" s="5"/>
      <c r="E17" s="4"/>
      <c r="F17" s="7"/>
      <c r="G17" s="114"/>
      <c r="H17" s="8"/>
      <c r="I17" s="32"/>
      <c r="J17" s="9"/>
      <c r="K17" s="111"/>
      <c r="L17" s="56"/>
      <c r="M17" s="20"/>
      <c r="N17" s="200"/>
      <c r="O17" s="189"/>
    </row>
    <row r="18" spans="1:15" ht="30" customHeight="1" thickBot="1" x14ac:dyDescent="0.35">
      <c r="A18" s="11"/>
      <c r="B18" s="62"/>
      <c r="C18" s="4"/>
      <c r="D18" s="5"/>
      <c r="E18" s="5"/>
      <c r="F18" s="7"/>
      <c r="G18" s="97"/>
      <c r="H18" s="92"/>
      <c r="I18" s="8"/>
      <c r="J18" s="7"/>
      <c r="K18" s="65"/>
      <c r="L18" s="64"/>
      <c r="M18" s="20"/>
      <c r="N18" s="200"/>
      <c r="O18" s="189"/>
    </row>
    <row r="19" spans="1:15" ht="29.25" customHeight="1" thickTop="1" x14ac:dyDescent="0.3">
      <c r="A19" s="209" t="s">
        <v>27</v>
      </c>
      <c r="B19" s="211" t="s">
        <v>100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3"/>
      <c r="N19" s="200"/>
      <c r="O19" s="189"/>
    </row>
    <row r="20" spans="1:15" ht="18" customHeight="1" x14ac:dyDescent="0.3">
      <c r="A20" s="210"/>
      <c r="B20" s="214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3"/>
      <c r="N20" s="200"/>
      <c r="O20" s="189"/>
    </row>
    <row r="21" spans="1:15" ht="3.75" customHeight="1" thickBot="1" x14ac:dyDescent="0.35">
      <c r="A21" s="210"/>
      <c r="B21" s="214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26.25" customHeight="1" x14ac:dyDescent="0.3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66"/>
    </row>
    <row r="23" spans="1:15" ht="33.75" customHeight="1" x14ac:dyDescent="0.3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66"/>
    </row>
  </sheetData>
  <mergeCells count="17">
    <mergeCell ref="N1:S1"/>
    <mergeCell ref="A2:M2"/>
    <mergeCell ref="B3:G3"/>
    <mergeCell ref="H3:L3"/>
    <mergeCell ref="M3:M4"/>
    <mergeCell ref="N3:N13"/>
    <mergeCell ref="O3:O10"/>
    <mergeCell ref="A6:M6"/>
    <mergeCell ref="O11:O18"/>
    <mergeCell ref="N14:N21"/>
    <mergeCell ref="O19:O21"/>
    <mergeCell ref="A19:A21"/>
    <mergeCell ref="B19:M21"/>
    <mergeCell ref="A22:M22"/>
    <mergeCell ref="A23:M23"/>
    <mergeCell ref="A8:L8"/>
    <mergeCell ref="A1:M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77E4-34B2-41C1-BB03-363AB59035EE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0A6F-4C19-4994-8264-A997E04E99BD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05C3-D9D7-4467-9DB1-553F05E001B6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457D-45DD-40FF-95E4-9EAD7DAC3161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9358-E353-48D6-BA61-562B0C94ADD5}">
  <dimension ref="A1:S31"/>
  <sheetViews>
    <sheetView topLeftCell="C7" workbookViewId="0">
      <selection activeCell="N13" sqref="N13:N22"/>
    </sheetView>
  </sheetViews>
  <sheetFormatPr defaultRowHeight="16.5" x14ac:dyDescent="0.3"/>
  <cols>
    <col min="1" max="1" width="8.875" customWidth="1"/>
    <col min="2" max="2" width="12.375" customWidth="1"/>
    <col min="3" max="3" width="11.25" customWidth="1"/>
    <col min="4" max="4" width="13.25" customWidth="1"/>
    <col min="5" max="5" width="10" customWidth="1"/>
    <col min="6" max="6" width="12" customWidth="1"/>
    <col min="7" max="7" width="13.25" customWidth="1"/>
    <col min="8" max="8" width="14" customWidth="1"/>
    <col min="9" max="9" width="13.125" customWidth="1"/>
    <col min="10" max="10" width="9.25" customWidth="1"/>
    <col min="11" max="11" width="11.875" customWidth="1"/>
    <col min="12" max="12" width="14" customWidth="1"/>
    <col min="13" max="13" width="17.875" customWidth="1"/>
    <col min="14" max="14" width="99.125" customWidth="1"/>
    <col min="15" max="15" width="33.375" customWidth="1"/>
    <col min="18" max="18" width="4.625" customWidth="1"/>
    <col min="19" max="19" width="4.875" customWidth="1"/>
  </cols>
  <sheetData>
    <row r="1" spans="1:19" ht="37.5" customHeight="1" x14ac:dyDescent="0.3">
      <c r="A1" s="186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  <c r="N1" s="189"/>
      <c r="O1" s="189"/>
      <c r="P1" s="189"/>
      <c r="Q1" s="189"/>
      <c r="R1" s="189"/>
      <c r="S1" s="189"/>
    </row>
    <row r="2" spans="1:19" ht="18" customHeight="1" thickBot="1" x14ac:dyDescent="0.35">
      <c r="A2" s="190" t="s">
        <v>94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9" ht="30" customHeight="1" x14ac:dyDescent="0.3">
      <c r="A3" s="10"/>
      <c r="B3" s="191" t="s">
        <v>0</v>
      </c>
      <c r="C3" s="192"/>
      <c r="D3" s="192"/>
      <c r="E3" s="192"/>
      <c r="F3" s="192"/>
      <c r="G3" s="193"/>
      <c r="H3" s="194" t="s">
        <v>1</v>
      </c>
      <c r="I3" s="195"/>
      <c r="J3" s="195"/>
      <c r="K3" s="195"/>
      <c r="L3" s="196"/>
      <c r="M3" s="197" t="s">
        <v>5</v>
      </c>
      <c r="N3" s="199"/>
      <c r="O3" s="189"/>
    </row>
    <row r="4" spans="1:19" ht="54.75" customHeight="1" x14ac:dyDescent="0.3">
      <c r="A4" s="11" t="s">
        <v>4</v>
      </c>
      <c r="B4" s="21" t="s">
        <v>10</v>
      </c>
      <c r="D4" s="1" t="s">
        <v>3</v>
      </c>
      <c r="E4" s="2" t="s">
        <v>11</v>
      </c>
      <c r="F4" s="2" t="s">
        <v>93</v>
      </c>
      <c r="G4" s="82" t="s">
        <v>2</v>
      </c>
      <c r="H4" s="3" t="s">
        <v>68</v>
      </c>
      <c r="I4" s="3" t="s">
        <v>6</v>
      </c>
      <c r="J4" s="26" t="s">
        <v>7</v>
      </c>
      <c r="K4" s="39"/>
      <c r="L4" s="29" t="s">
        <v>2</v>
      </c>
      <c r="M4" s="198"/>
      <c r="N4" s="200"/>
      <c r="O4" s="189"/>
    </row>
    <row r="5" spans="1:19" ht="41.25" customHeight="1" thickBot="1" x14ac:dyDescent="0.35">
      <c r="A5" s="11" t="s">
        <v>67</v>
      </c>
      <c r="B5" s="73"/>
      <c r="C5" s="74"/>
      <c r="D5" s="75"/>
      <c r="E5" s="76"/>
      <c r="F5" s="84"/>
      <c r="G5" s="83"/>
      <c r="H5" s="81">
        <v>4360832</v>
      </c>
      <c r="I5" s="3"/>
      <c r="J5" s="31">
        <v>2961</v>
      </c>
      <c r="K5" s="40"/>
      <c r="L5" s="120">
        <f>SUM(H5:K5)</f>
        <v>4363793</v>
      </c>
      <c r="M5" s="52"/>
      <c r="N5" s="200"/>
      <c r="O5" s="189"/>
    </row>
    <row r="6" spans="1:19" ht="16.5" customHeight="1" thickTop="1" thickBot="1" x14ac:dyDescent="0.35">
      <c r="A6" s="201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3"/>
      <c r="N6" s="200"/>
      <c r="O6" s="189"/>
    </row>
    <row r="7" spans="1:19" ht="71.25" customHeight="1" thickTop="1" x14ac:dyDescent="0.3">
      <c r="A7" s="36" t="s">
        <v>4</v>
      </c>
      <c r="B7" s="38" t="s">
        <v>44</v>
      </c>
      <c r="C7" s="38" t="s">
        <v>57</v>
      </c>
      <c r="D7" s="37" t="s">
        <v>3</v>
      </c>
      <c r="E7" s="38" t="s">
        <v>14</v>
      </c>
      <c r="F7" s="41" t="s">
        <v>16</v>
      </c>
      <c r="G7" s="93" t="s">
        <v>15</v>
      </c>
      <c r="H7" s="86" t="s">
        <v>8</v>
      </c>
      <c r="I7" s="38" t="s">
        <v>6</v>
      </c>
      <c r="J7" s="41" t="s">
        <v>7</v>
      </c>
      <c r="K7" s="42" t="s">
        <v>13</v>
      </c>
      <c r="L7" s="55" t="s">
        <v>12</v>
      </c>
      <c r="M7" s="79" t="s">
        <v>5</v>
      </c>
      <c r="N7" s="200"/>
      <c r="O7" s="189"/>
    </row>
    <row r="8" spans="1:19" ht="30" customHeight="1" x14ac:dyDescent="0.3">
      <c r="A8" s="2" t="s">
        <v>19</v>
      </c>
      <c r="B8" s="163"/>
      <c r="C8" s="164"/>
      <c r="D8" s="34"/>
      <c r="E8" s="165"/>
      <c r="F8" s="166"/>
      <c r="G8" s="94">
        <v>0</v>
      </c>
      <c r="H8" s="87">
        <v>4800000</v>
      </c>
      <c r="I8" s="68"/>
      <c r="J8" s="48"/>
      <c r="K8" s="49">
        <v>4800000</v>
      </c>
      <c r="L8" s="167">
        <v>9163793</v>
      </c>
      <c r="M8" s="52" t="s">
        <v>69</v>
      </c>
      <c r="N8" s="200"/>
      <c r="O8" s="189"/>
    </row>
    <row r="9" spans="1:19" ht="30" customHeight="1" x14ac:dyDescent="0.3">
      <c r="A9" s="2" t="s">
        <v>25</v>
      </c>
      <c r="B9" s="50">
        <v>210000</v>
      </c>
      <c r="C9" s="100">
        <v>528000</v>
      </c>
      <c r="D9" s="34"/>
      <c r="E9" s="101"/>
      <c r="F9" s="48"/>
      <c r="G9" s="103">
        <v>738000</v>
      </c>
      <c r="H9" s="102"/>
      <c r="I9" s="50">
        <v>600000</v>
      </c>
      <c r="J9" s="51"/>
      <c r="K9" s="49">
        <v>600000</v>
      </c>
      <c r="L9" s="56">
        <v>9025793</v>
      </c>
      <c r="M9" s="52" t="s">
        <v>71</v>
      </c>
      <c r="N9" s="200"/>
      <c r="O9" s="189"/>
    </row>
    <row r="10" spans="1:19" ht="30" customHeight="1" x14ac:dyDescent="0.3">
      <c r="A10" s="53" t="s">
        <v>29</v>
      </c>
      <c r="B10" s="108">
        <v>200000</v>
      </c>
      <c r="C10" s="100">
        <v>445000</v>
      </c>
      <c r="D10" s="14"/>
      <c r="E10" s="15"/>
      <c r="F10" s="27"/>
      <c r="G10" s="103">
        <v>645000</v>
      </c>
      <c r="H10" s="89"/>
      <c r="I10" s="16"/>
      <c r="J10" s="27"/>
      <c r="K10" s="111">
        <v>0</v>
      </c>
      <c r="L10" s="57">
        <v>8380793</v>
      </c>
      <c r="M10" s="19" t="s">
        <v>74</v>
      </c>
      <c r="N10" s="200"/>
      <c r="O10" s="189"/>
    </row>
    <row r="11" spans="1:19" ht="30" customHeight="1" x14ac:dyDescent="0.3">
      <c r="A11" s="53" t="s">
        <v>37</v>
      </c>
      <c r="B11" s="109">
        <v>180000</v>
      </c>
      <c r="C11" s="100">
        <v>440000</v>
      </c>
      <c r="D11" s="14"/>
      <c r="E11" s="15"/>
      <c r="F11" s="27"/>
      <c r="G11" s="103">
        <v>620000</v>
      </c>
      <c r="H11" s="89"/>
      <c r="I11" s="16"/>
      <c r="J11" s="110">
        <v>2928</v>
      </c>
      <c r="K11" s="111">
        <v>2928</v>
      </c>
      <c r="L11" s="58">
        <v>7763721</v>
      </c>
      <c r="M11" s="19" t="s">
        <v>77</v>
      </c>
      <c r="N11" s="200"/>
      <c r="O11" s="189"/>
    </row>
    <row r="12" spans="1:19" ht="30" customHeight="1" x14ac:dyDescent="0.3">
      <c r="A12" s="11" t="s">
        <v>40</v>
      </c>
      <c r="B12" s="109">
        <v>180000</v>
      </c>
      <c r="C12" s="112">
        <v>395000</v>
      </c>
      <c r="D12" s="4"/>
      <c r="E12" s="18"/>
      <c r="F12" s="7"/>
      <c r="G12" s="103">
        <f>SUM(B12:F12)</f>
        <v>575000</v>
      </c>
      <c r="H12" s="90">
        <v>0</v>
      </c>
      <c r="I12" s="32">
        <v>0</v>
      </c>
      <c r="J12" s="7">
        <v>0</v>
      </c>
      <c r="K12" s="113">
        <v>0</v>
      </c>
      <c r="L12" s="54">
        <v>7188721</v>
      </c>
      <c r="M12" s="61" t="s">
        <v>80</v>
      </c>
      <c r="N12" s="200"/>
      <c r="O12" s="189"/>
    </row>
    <row r="13" spans="1:19" ht="30" customHeight="1" x14ac:dyDescent="0.3">
      <c r="A13" s="11" t="s">
        <v>46</v>
      </c>
      <c r="B13" s="109">
        <v>170000</v>
      </c>
      <c r="C13" s="112">
        <v>132000</v>
      </c>
      <c r="D13" s="4">
        <v>1860000</v>
      </c>
      <c r="E13" s="4">
        <v>63800</v>
      </c>
      <c r="F13" s="9"/>
      <c r="G13" s="114">
        <v>2225800</v>
      </c>
      <c r="H13" s="8"/>
      <c r="I13" s="8"/>
      <c r="J13" s="9"/>
      <c r="K13" s="111">
        <v>0</v>
      </c>
      <c r="L13" s="59">
        <v>4962921</v>
      </c>
      <c r="M13" s="20" t="s">
        <v>82</v>
      </c>
      <c r="N13" s="200"/>
      <c r="O13" s="189"/>
    </row>
    <row r="14" spans="1:19" ht="30" customHeight="1" x14ac:dyDescent="0.3">
      <c r="A14" s="11" t="s">
        <v>52</v>
      </c>
      <c r="B14" s="109">
        <v>190000</v>
      </c>
      <c r="C14" s="112">
        <v>420000</v>
      </c>
      <c r="D14" s="5"/>
      <c r="E14" s="4"/>
      <c r="F14" s="116"/>
      <c r="G14" s="114">
        <v>610000</v>
      </c>
      <c r="H14" s="8"/>
      <c r="I14" s="115"/>
      <c r="J14" s="35"/>
      <c r="K14" s="111">
        <v>0</v>
      </c>
      <c r="L14" s="56">
        <v>4352921</v>
      </c>
      <c r="M14" s="20" t="s">
        <v>86</v>
      </c>
      <c r="N14" s="200"/>
      <c r="O14" s="189"/>
    </row>
    <row r="15" spans="1:19" ht="39" customHeight="1" x14ac:dyDescent="0.3">
      <c r="A15" s="11" t="s">
        <v>56</v>
      </c>
      <c r="B15" s="169" t="s">
        <v>89</v>
      </c>
      <c r="C15" s="112">
        <v>1200000</v>
      </c>
      <c r="D15" s="18">
        <v>839120</v>
      </c>
      <c r="E15" s="18">
        <v>220000</v>
      </c>
      <c r="F15" s="118">
        <v>220000</v>
      </c>
      <c r="G15" s="114">
        <v>7097520</v>
      </c>
      <c r="H15" s="168">
        <v>4550000</v>
      </c>
      <c r="I15" s="32">
        <v>2203000</v>
      </c>
      <c r="J15" s="9"/>
      <c r="K15" s="111">
        <f>SUM(H15:J15)</f>
        <v>6753000</v>
      </c>
      <c r="L15" s="56">
        <v>4008401</v>
      </c>
      <c r="M15" s="61" t="s">
        <v>90</v>
      </c>
      <c r="N15" s="200"/>
      <c r="O15" s="189"/>
    </row>
    <row r="16" spans="1:19" ht="30" customHeight="1" x14ac:dyDescent="0.3">
      <c r="A16" s="11" t="s">
        <v>62</v>
      </c>
      <c r="B16" s="62">
        <v>220000</v>
      </c>
      <c r="C16" s="4">
        <v>555000</v>
      </c>
      <c r="D16" s="5"/>
      <c r="E16" s="4"/>
      <c r="F16" s="7"/>
      <c r="G16" s="114">
        <v>775000</v>
      </c>
      <c r="H16" s="8"/>
      <c r="I16" s="32"/>
      <c r="J16" s="9"/>
      <c r="K16" s="111">
        <v>0</v>
      </c>
      <c r="L16" s="56">
        <v>3233401</v>
      </c>
      <c r="M16" s="20" t="s">
        <v>92</v>
      </c>
      <c r="N16" s="200"/>
      <c r="O16" s="189"/>
    </row>
    <row r="17" spans="1:15" ht="30" customHeight="1" x14ac:dyDescent="0.3">
      <c r="A17" s="11"/>
      <c r="B17" s="62"/>
      <c r="C17" s="4"/>
      <c r="D17" s="5"/>
      <c r="E17" s="5"/>
      <c r="F17" s="7"/>
      <c r="G17" s="97"/>
      <c r="H17" s="92"/>
      <c r="I17" s="8"/>
      <c r="J17" s="7"/>
      <c r="K17" s="65"/>
      <c r="L17" s="64"/>
      <c r="M17" s="20"/>
      <c r="N17" s="200"/>
      <c r="O17" s="189"/>
    </row>
    <row r="18" spans="1:15" ht="30" customHeight="1" x14ac:dyDescent="0.3">
      <c r="A18" s="11"/>
      <c r="B18" s="63"/>
      <c r="C18" s="4"/>
      <c r="D18" s="30"/>
      <c r="E18" s="4"/>
      <c r="F18" s="9"/>
      <c r="G18" s="97"/>
      <c r="H18" s="8"/>
      <c r="I18" s="8"/>
      <c r="J18" s="9"/>
      <c r="K18" s="44"/>
      <c r="L18" s="56"/>
      <c r="M18" s="20"/>
      <c r="N18" s="200"/>
      <c r="O18" s="189"/>
    </row>
    <row r="19" spans="1:15" ht="30" customHeight="1" thickBot="1" x14ac:dyDescent="0.35">
      <c r="A19" s="11"/>
      <c r="B19" s="67"/>
      <c r="C19" s="4"/>
      <c r="D19" s="4"/>
      <c r="E19" s="4"/>
      <c r="F19" s="7"/>
      <c r="G19" s="97"/>
      <c r="H19" s="6"/>
      <c r="I19" s="6"/>
      <c r="J19" s="9"/>
      <c r="K19" s="44"/>
      <c r="L19" s="56"/>
      <c r="M19" s="46"/>
      <c r="N19" s="200"/>
      <c r="O19" s="189"/>
    </row>
    <row r="20" spans="1:15" ht="29.25" customHeight="1" thickTop="1" x14ac:dyDescent="0.3">
      <c r="A20" s="209" t="s">
        <v>27</v>
      </c>
      <c r="B20" s="211" t="s">
        <v>95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3"/>
      <c r="N20" s="200"/>
      <c r="O20" s="189"/>
    </row>
    <row r="21" spans="1:15" ht="18" customHeight="1" x14ac:dyDescent="0.3">
      <c r="A21" s="210"/>
      <c r="B21" s="214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200"/>
      <c r="O21" s="189"/>
    </row>
    <row r="22" spans="1:15" ht="3.75" customHeight="1" thickBot="1" x14ac:dyDescent="0.35">
      <c r="A22" s="210"/>
      <c r="B22" s="214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3"/>
      <c r="N22" s="200"/>
      <c r="O22" s="189"/>
    </row>
    <row r="23" spans="1:15" ht="26.25" customHeight="1" x14ac:dyDescent="0.3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66"/>
    </row>
    <row r="24" spans="1:15" ht="33.75" customHeigh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66"/>
    </row>
    <row r="25" spans="1:15" ht="32.1" customHeight="1" x14ac:dyDescent="0.3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</row>
    <row r="26" spans="1:15" ht="27" customHeight="1" x14ac:dyDescent="0.3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</row>
    <row r="27" spans="1:15" ht="20.25" customHeight="1" x14ac:dyDescent="0.3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</row>
    <row r="28" spans="1:15" x14ac:dyDescent="0.3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</row>
    <row r="29" spans="1:15" x14ac:dyDescent="0.3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1:15" x14ac:dyDescent="0.3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</row>
    <row r="31" spans="1:15" x14ac:dyDescent="0.3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</sheetData>
  <mergeCells count="23">
    <mergeCell ref="A31:M31"/>
    <mergeCell ref="A25:M25"/>
    <mergeCell ref="A26:M26"/>
    <mergeCell ref="A27:M27"/>
    <mergeCell ref="A28:M28"/>
    <mergeCell ref="A29:M29"/>
    <mergeCell ref="A30:M30"/>
    <mergeCell ref="A24:M24"/>
    <mergeCell ref="A1:M1"/>
    <mergeCell ref="N1:S1"/>
    <mergeCell ref="A2:M2"/>
    <mergeCell ref="B3:G3"/>
    <mergeCell ref="H3:L3"/>
    <mergeCell ref="M3:M4"/>
    <mergeCell ref="N3:N12"/>
    <mergeCell ref="O3:O9"/>
    <mergeCell ref="A6:M6"/>
    <mergeCell ref="O10:O17"/>
    <mergeCell ref="N13:N22"/>
    <mergeCell ref="O18:O22"/>
    <mergeCell ref="A20:A22"/>
    <mergeCell ref="B20:M22"/>
    <mergeCell ref="A23:M2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27</vt:i4>
      </vt:variant>
    </vt:vector>
  </HeadingPairs>
  <TitlesOfParts>
    <vt:vector size="27" baseType="lpstr">
      <vt:lpstr>중전회 2026.06</vt:lpstr>
      <vt:lpstr>중전회 2026.05</vt:lpstr>
      <vt:lpstr>중전회 2026.04</vt:lpstr>
      <vt:lpstr>중전회 2026.03</vt:lpstr>
      <vt:lpstr>Sheet3</vt:lpstr>
      <vt:lpstr>Sheet4</vt:lpstr>
      <vt:lpstr>Sheet5</vt:lpstr>
      <vt:lpstr>Sheet6</vt:lpstr>
      <vt:lpstr>중전회 2025.11</vt:lpstr>
      <vt:lpstr>중전회 2025.10</vt:lpstr>
      <vt:lpstr>중전회 2025.09</vt:lpstr>
      <vt:lpstr>중전회 2025.08</vt:lpstr>
      <vt:lpstr>중전회 2025.07</vt:lpstr>
      <vt:lpstr>중전회 2025.06</vt:lpstr>
      <vt:lpstr>중전회 2025.05</vt:lpstr>
      <vt:lpstr>중전회 2025.04</vt:lpstr>
      <vt:lpstr>중전회 2025.03 </vt:lpstr>
      <vt:lpstr>중전회 년말정산2024.11 </vt:lpstr>
      <vt:lpstr>중전회경비 2024.10</vt:lpstr>
      <vt:lpstr>중전회경비 2024.09</vt:lpstr>
      <vt:lpstr>중전회경비 2024.08</vt:lpstr>
      <vt:lpstr>중전회경비 2024.07</vt:lpstr>
      <vt:lpstr>중전회경비 2024.06</vt:lpstr>
      <vt:lpstr>중전회경비 2024.05</vt:lpstr>
      <vt:lpstr>Sheet1</vt:lpstr>
      <vt:lpstr>중전회경비 2024.04</vt:lpstr>
      <vt:lpstr>중전회경비 2024.03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inmyhome</dc:creator>
  <cp:lastModifiedBy>Administrator</cp:lastModifiedBy>
  <dcterms:created xsi:type="dcterms:W3CDTF">2018-08-22T11:14:28Z</dcterms:created>
  <dcterms:modified xsi:type="dcterms:W3CDTF">2026-06-18T06:15:12Z</dcterms:modified>
</cp:coreProperties>
</file>