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홍보문건 모음\2022회계연도\20221230-2023년 보험 관련 주요 개정사항 안내\"/>
    </mc:Choice>
  </mc:AlternateContent>
  <bookViews>
    <workbookView xWindow="-120" yWindow="-120" windowWidth="51840" windowHeight="17745"/>
  </bookViews>
  <sheets>
    <sheet name="첩약수가" sheetId="2" r:id="rId1"/>
  </sheets>
  <definedNames>
    <definedName name="_xlnm.Print_Area" localSheetId="0">첩약수가!$C$1:$R$30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2" l="1"/>
  <c r="P26" i="2"/>
  <c r="N26" i="2"/>
  <c r="M26" i="2"/>
  <c r="K26" i="2"/>
  <c r="J26" i="2"/>
  <c r="H26" i="2"/>
  <c r="G26" i="2"/>
  <c r="E26" i="2"/>
  <c r="D26" i="2"/>
  <c r="R25" i="2"/>
  <c r="R26" i="2" s="1"/>
  <c r="O25" i="2"/>
  <c r="O26" i="2" s="1"/>
  <c r="L25" i="2"/>
  <c r="L26" i="2" s="1"/>
  <c r="I25" i="2"/>
  <c r="I26" i="2" s="1"/>
  <c r="F25" i="2"/>
  <c r="F26" i="2" s="1"/>
  <c r="Q12" i="2"/>
  <c r="P12" i="2"/>
  <c r="N12" i="2"/>
  <c r="M12" i="2"/>
  <c r="K12" i="2"/>
  <c r="J12" i="2"/>
  <c r="H12" i="2"/>
  <c r="G12" i="2"/>
  <c r="E12" i="2"/>
  <c r="D12" i="2"/>
  <c r="M29" i="2" l="1"/>
  <c r="R11" i="2" l="1"/>
  <c r="O11" i="2"/>
  <c r="O12" i="2" s="1"/>
  <c r="M15" i="2" s="1"/>
  <c r="L11" i="2"/>
  <c r="I11" i="2"/>
  <c r="F11" i="2"/>
  <c r="Q29" i="2"/>
  <c r="P29" i="2"/>
  <c r="N29" i="2"/>
  <c r="K29" i="2"/>
  <c r="J29" i="2"/>
  <c r="H29" i="2"/>
  <c r="G29" i="2"/>
  <c r="E29" i="2"/>
  <c r="D29" i="2"/>
  <c r="Q28" i="2"/>
  <c r="P28" i="2"/>
  <c r="N28" i="2"/>
  <c r="M28" i="2"/>
  <c r="K28" i="2"/>
  <c r="J28" i="2"/>
  <c r="H28" i="2"/>
  <c r="G28" i="2"/>
  <c r="E28" i="2"/>
  <c r="D28" i="2"/>
  <c r="Q14" i="2" l="1"/>
  <c r="R12" i="2"/>
  <c r="N15" i="2"/>
  <c r="J14" i="2"/>
  <c r="K14" i="2"/>
  <c r="L12" i="2"/>
  <c r="H14" i="2"/>
  <c r="I12" i="2"/>
  <c r="E14" i="2"/>
  <c r="F12" i="2"/>
  <c r="D14" i="2"/>
  <c r="P14" i="2"/>
  <c r="G14" i="2"/>
  <c r="N14" i="2"/>
  <c r="M14" i="2"/>
  <c r="Q15" i="2" l="1"/>
  <c r="P15" i="2"/>
  <c r="K15" i="2"/>
  <c r="J15" i="2"/>
  <c r="G15" i="2"/>
  <c r="H15" i="2"/>
  <c r="E15" i="2"/>
  <c r="D15" i="2"/>
</calcChain>
</file>

<file path=xl/sharedStrings.xml><?xml version="1.0" encoding="utf-8"?>
<sst xmlns="http://schemas.openxmlformats.org/spreadsheetml/2006/main" count="62" uniqueCount="21">
  <si>
    <t>첩약심층방제기술료</t>
    <phoneticPr fontId="1" type="noConversion"/>
  </si>
  <si>
    <t>조제탕전료</t>
    <phoneticPr fontId="1" type="noConversion"/>
  </si>
  <si>
    <t>약재비(상한금액)</t>
    <phoneticPr fontId="1" type="noConversion"/>
  </si>
  <si>
    <t>안면신경마비</t>
  </si>
  <si>
    <t>뇌혈관질환후유증</t>
  </si>
  <si>
    <t>공통-변증</t>
  </si>
  <si>
    <t>공통-사상</t>
  </si>
  <si>
    <t>초진</t>
    <phoneticPr fontId="1" type="noConversion"/>
  </si>
  <si>
    <t>총진료비</t>
    <phoneticPr fontId="1" type="noConversion"/>
  </si>
  <si>
    <t>본인일부부담금</t>
    <phoneticPr fontId="1" type="noConversion"/>
  </si>
  <si>
    <t>재진</t>
    <phoneticPr fontId="1" type="noConversion"/>
  </si>
  <si>
    <t>월경통</t>
    <phoneticPr fontId="1" type="noConversion"/>
  </si>
  <si>
    <t>진찰료</t>
    <phoneticPr fontId="1" type="noConversion"/>
  </si>
  <si>
    <t>첩약수가</t>
    <phoneticPr fontId="1" type="noConversion"/>
  </si>
  <si>
    <t>총진료비 합계</t>
    <phoneticPr fontId="1" type="noConversion"/>
  </si>
  <si>
    <t>본인일부부담금 합계</t>
    <phoneticPr fontId="1" type="noConversion"/>
  </si>
  <si>
    <t>자체탕전</t>
    <phoneticPr fontId="1" type="noConversion"/>
  </si>
  <si>
    <t>공동이용탕전</t>
    <phoneticPr fontId="1" type="noConversion"/>
  </si>
  <si>
    <t>※ 비시범사업내역(진찰료 포함)은 기존대로 처리하시고, 시범사업내역의 본부금은 위 빨간색 셀(시범사업명세서 상한금액)을 참고하여 주시기 바랍니다.</t>
    <phoneticPr fontId="1" type="noConversion"/>
  </si>
  <si>
    <t>&lt;첩약 건강보험 시범사업 수가표&gt;</t>
    <phoneticPr fontId="1" type="noConversion"/>
  </si>
  <si>
    <t>2023년 한의원 기준, 50% 본부금(진찰료는 30% 본부금) 10일분 처방의 경우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</si>
</sst>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16"/>
      <color theme="1"/>
      <name val="나눔고딕 ExtraBold"/>
      <family val="3"/>
      <charset val="129"/>
    </font>
    <font>
      <b/>
      <sz val="40"/>
      <color theme="1"/>
      <name val="나눔고딕 ExtraBold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0"/>
      <color theme="0"/>
      <name val="나눔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20"/>
      <color theme="1"/>
      <name val="나눔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ck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ck">
        <color theme="2" tint="-0.499984740745262"/>
      </right>
      <top style="thick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ck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ck">
        <color theme="2" tint="-0.499984740745262"/>
      </bottom>
      <diagonal/>
    </border>
    <border>
      <left style="thin">
        <color theme="2" tint="-0.499984740745262"/>
      </left>
      <right style="thick">
        <color theme="2" tint="-0.499984740745262"/>
      </right>
      <top style="thin">
        <color theme="2" tint="-0.499984740745262"/>
      </top>
      <bottom style="thick">
        <color theme="2" tint="-0.499984740745262"/>
      </bottom>
      <diagonal/>
    </border>
    <border>
      <left/>
      <right style="thin">
        <color theme="2" tint="-0.499984740745262"/>
      </right>
      <top style="thick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ck">
        <color theme="2" tint="-0.499984740745262"/>
      </bottom>
      <diagonal/>
    </border>
    <border>
      <left style="thick">
        <color theme="2" tint="-0.499984740745262"/>
      </left>
      <right style="double">
        <color theme="2" tint="-0.499984740745262"/>
      </right>
      <top style="thick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 style="double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 style="double">
        <color theme="2" tint="-0.499984740745262"/>
      </right>
      <top style="thin">
        <color theme="2" tint="-0.499984740745262"/>
      </top>
      <bottom style="thick">
        <color theme="2" tint="-0.499984740745262"/>
      </bottom>
      <diagonal/>
    </border>
    <border>
      <left style="thick">
        <color theme="2" tint="-0.499984740745262"/>
      </left>
      <right style="double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ck">
        <color theme="2" tint="-0.499984740745262"/>
      </right>
      <top/>
      <bottom style="thin">
        <color theme="2" tint="-0.499984740745262"/>
      </bottom>
      <diagonal/>
    </border>
    <border>
      <left style="thick">
        <color theme="2" tint="-0.499984740745262"/>
      </left>
      <right style="double">
        <color theme="2" tint="-0.499984740745262"/>
      </right>
      <top style="thin">
        <color theme="2" tint="-0.499984740745262"/>
      </top>
      <bottom style="double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 style="thick">
        <color theme="2" tint="-0.499984740745262"/>
      </right>
      <top style="thin">
        <color theme="2" tint="-0.499984740745262"/>
      </top>
      <bottom style="double">
        <color theme="2" tint="-0.499984740745262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41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41" fontId="2" fillId="3" borderId="1" xfId="0" applyNumberFormat="1" applyFont="1" applyFill="1" applyBorder="1">
      <alignment vertical="center"/>
    </xf>
    <xf numFmtId="41" fontId="2" fillId="0" borderId="1" xfId="0" applyNumberFormat="1" applyFont="1" applyBorder="1">
      <alignment vertical="center"/>
    </xf>
    <xf numFmtId="41" fontId="2" fillId="3" borderId="4" xfId="0" applyNumberFormat="1" applyFont="1" applyFill="1" applyBorder="1">
      <alignment vertical="center"/>
    </xf>
    <xf numFmtId="0" fontId="2" fillId="0" borderId="4" xfId="0" applyFont="1" applyBorder="1">
      <alignment vertical="center"/>
    </xf>
    <xf numFmtId="41" fontId="2" fillId="0" borderId="8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41" fontId="2" fillId="0" borderId="14" xfId="0" applyNumberFormat="1" applyFont="1" applyBorder="1">
      <alignment vertical="center"/>
    </xf>
    <xf numFmtId="41" fontId="2" fillId="0" borderId="15" xfId="0" applyNumberFormat="1" applyFont="1" applyBorder="1">
      <alignment vertical="center"/>
    </xf>
    <xf numFmtId="41" fontId="2" fillId="3" borderId="15" xfId="0" applyNumberFormat="1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3" fillId="0" borderId="11" xfId="0" applyFont="1" applyBorder="1">
      <alignment vertical="center"/>
    </xf>
    <xf numFmtId="41" fontId="3" fillId="2" borderId="8" xfId="0" applyNumberFormat="1" applyFont="1" applyFill="1" applyBorder="1">
      <alignment vertical="center"/>
    </xf>
    <xf numFmtId="41" fontId="3" fillId="5" borderId="1" xfId="0" applyNumberFormat="1" applyFont="1" applyFill="1" applyBorder="1">
      <alignment vertical="center"/>
    </xf>
    <xf numFmtId="41" fontId="3" fillId="0" borderId="1" xfId="0" applyNumberFormat="1" applyFont="1" applyBorder="1">
      <alignment vertical="center"/>
    </xf>
    <xf numFmtId="41" fontId="3" fillId="4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41" fontId="3" fillId="2" borderId="9" xfId="0" applyNumberFormat="1" applyFont="1" applyFill="1" applyBorder="1">
      <alignment vertical="center"/>
    </xf>
    <xf numFmtId="41" fontId="3" fillId="5" borderId="5" xfId="0" applyNumberFormat="1" applyFont="1" applyFill="1" applyBorder="1">
      <alignment vertical="center"/>
    </xf>
    <xf numFmtId="41" fontId="3" fillId="0" borderId="5" xfId="0" applyNumberFormat="1" applyFont="1" applyBorder="1">
      <alignment vertical="center"/>
    </xf>
    <xf numFmtId="41" fontId="3" fillId="4" borderId="5" xfId="0" applyNumberFormat="1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1" fontId="2" fillId="5" borderId="19" xfId="0" applyNumberFormat="1" applyFont="1" applyFill="1" applyBorder="1" applyAlignment="1">
      <alignment horizontal="center" vertical="center"/>
    </xf>
    <xf numFmtId="41" fontId="2" fillId="3" borderId="19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41" fontId="2" fillId="3" borderId="2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2" fillId="6" borderId="19" xfId="0" applyNumberFormat="1" applyFont="1" applyFill="1" applyBorder="1" applyAlignment="1">
      <alignment horizontal="center" vertical="center"/>
    </xf>
    <xf numFmtId="41" fontId="2" fillId="6" borderId="15" xfId="0" applyNumberFormat="1" applyFont="1" applyFill="1" applyBorder="1">
      <alignment vertical="center"/>
    </xf>
    <xf numFmtId="41" fontId="2" fillId="6" borderId="1" xfId="0" applyNumberFormat="1" applyFont="1" applyFill="1" applyBorder="1">
      <alignment vertical="center"/>
    </xf>
    <xf numFmtId="0" fontId="2" fillId="6" borderId="15" xfId="0" applyFont="1" applyFill="1" applyBorder="1">
      <alignment vertical="center"/>
    </xf>
    <xf numFmtId="41" fontId="2" fillId="6" borderId="20" xfId="0" applyNumberFormat="1" applyFont="1" applyFill="1" applyBorder="1" applyAlignment="1">
      <alignment horizontal="center" vertical="center"/>
    </xf>
    <xf numFmtId="0" fontId="2" fillId="6" borderId="16" xfId="0" applyFont="1" applyFill="1" applyBorder="1">
      <alignment vertical="center"/>
    </xf>
    <xf numFmtId="41" fontId="2" fillId="6" borderId="4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1" fontId="3" fillId="0" borderId="0" xfId="0" applyNumberFormat="1" applyFont="1">
      <alignment vertical="center"/>
    </xf>
    <xf numFmtId="41" fontId="8" fillId="8" borderId="1" xfId="0" applyNumberFormat="1" applyFont="1" applyFill="1" applyBorder="1">
      <alignment vertical="center"/>
    </xf>
    <xf numFmtId="41" fontId="8" fillId="8" borderId="4" xfId="0" applyNumberFormat="1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32"/>
  <sheetViews>
    <sheetView showGridLines="0" tabSelected="1" view="pageBreakPreview" zoomScaleNormal="115" zoomScaleSheetLayoutView="100" workbookViewId="0">
      <selection activeCell="C1" sqref="C1"/>
    </sheetView>
  </sheetViews>
  <sheetFormatPr defaultRowHeight="20.100000000000001" customHeight="1"/>
  <cols>
    <col min="1" max="1" width="2" style="1" bestFit="1" customWidth="1"/>
    <col min="2" max="2" width="4.5" style="1" bestFit="1" customWidth="1"/>
    <col min="3" max="3" width="16.125" style="1" bestFit="1" customWidth="1"/>
    <col min="4" max="4" width="10.5" style="1" customWidth="1"/>
    <col min="5" max="5" width="10.375" style="2" customWidth="1"/>
    <col min="6" max="6" width="10.75" style="2" bestFit="1" customWidth="1"/>
    <col min="7" max="7" width="10.375" style="2" customWidth="1"/>
    <col min="8" max="8" width="10.625" style="2" customWidth="1"/>
    <col min="9" max="9" width="10.75" style="2" bestFit="1" customWidth="1"/>
    <col min="10" max="10" width="10.75" style="2" customWidth="1"/>
    <col min="11" max="11" width="11.5" style="2" customWidth="1"/>
    <col min="12" max="12" width="10.75" style="2" bestFit="1" customWidth="1"/>
    <col min="13" max="13" width="11.125" style="2" customWidth="1"/>
    <col min="14" max="14" width="10" style="2" customWidth="1"/>
    <col min="15" max="15" width="10.75" style="1" bestFit="1" customWidth="1"/>
    <col min="16" max="16" width="9.875" style="1" customWidth="1"/>
    <col min="17" max="17" width="10.875" style="1" customWidth="1"/>
    <col min="18" max="18" width="10.75" style="1" bestFit="1" customWidth="1"/>
    <col min="19" max="16384" width="9" style="1"/>
  </cols>
  <sheetData>
    <row r="1" spans="3:18" ht="20.100000000000001" customHeight="1">
      <c r="C1" s="56" t="s">
        <v>19</v>
      </c>
    </row>
    <row r="3" spans="3:18" s="47" customFormat="1" ht="20.100000000000001" customHeight="1">
      <c r="C3" s="48" t="s">
        <v>20</v>
      </c>
      <c r="D3" s="49"/>
      <c r="E3" s="49"/>
      <c r="F3" s="49"/>
      <c r="G3" s="50"/>
      <c r="H3" s="50"/>
      <c r="I3" s="50"/>
      <c r="J3" s="50"/>
      <c r="K3" s="50"/>
      <c r="L3" s="50"/>
      <c r="M3" s="50"/>
      <c r="N3" s="50"/>
    </row>
    <row r="4" spans="3:18" ht="39.950000000000003" customHeight="1" thickBot="1">
      <c r="C4" s="55" t="s">
        <v>16</v>
      </c>
    </row>
    <row r="5" spans="3:18" ht="20.100000000000001" customHeight="1" thickTop="1">
      <c r="C5" s="10"/>
      <c r="D5" s="59" t="s">
        <v>11</v>
      </c>
      <c r="E5" s="57"/>
      <c r="F5" s="57"/>
      <c r="G5" s="57" t="s">
        <v>3</v>
      </c>
      <c r="H5" s="57"/>
      <c r="I5" s="57"/>
      <c r="J5" s="57" t="s">
        <v>4</v>
      </c>
      <c r="K5" s="57"/>
      <c r="L5" s="57"/>
      <c r="M5" s="57" t="s">
        <v>5</v>
      </c>
      <c r="N5" s="57"/>
      <c r="O5" s="57"/>
      <c r="P5" s="57" t="s">
        <v>6</v>
      </c>
      <c r="Q5" s="57"/>
      <c r="R5" s="58"/>
    </row>
    <row r="6" spans="3:18" s="37" customFormat="1" ht="20.100000000000001" customHeight="1" thickBot="1">
      <c r="C6" s="31"/>
      <c r="D6" s="32" t="s">
        <v>7</v>
      </c>
      <c r="E6" s="33" t="s">
        <v>10</v>
      </c>
      <c r="F6" s="34" t="s">
        <v>13</v>
      </c>
      <c r="G6" s="35" t="s">
        <v>7</v>
      </c>
      <c r="H6" s="33" t="s">
        <v>10</v>
      </c>
      <c r="I6" s="34" t="s">
        <v>13</v>
      </c>
      <c r="J6" s="35" t="s">
        <v>7</v>
      </c>
      <c r="K6" s="33" t="s">
        <v>10</v>
      </c>
      <c r="L6" s="34" t="s">
        <v>13</v>
      </c>
      <c r="M6" s="35" t="s">
        <v>7</v>
      </c>
      <c r="N6" s="33" t="s">
        <v>10</v>
      </c>
      <c r="O6" s="34" t="s">
        <v>13</v>
      </c>
      <c r="P6" s="35" t="s">
        <v>7</v>
      </c>
      <c r="Q6" s="33" t="s">
        <v>10</v>
      </c>
      <c r="R6" s="36" t="s">
        <v>13</v>
      </c>
    </row>
    <row r="7" spans="3:18" ht="20.100000000000001" customHeight="1" thickTop="1">
      <c r="C7" s="12" t="s">
        <v>12</v>
      </c>
      <c r="D7" s="13">
        <v>14510</v>
      </c>
      <c r="E7" s="14">
        <v>9160</v>
      </c>
      <c r="F7" s="15"/>
      <c r="G7" s="13">
        <v>14510</v>
      </c>
      <c r="H7" s="14">
        <v>9160</v>
      </c>
      <c r="I7" s="15"/>
      <c r="J7" s="13">
        <v>14510</v>
      </c>
      <c r="K7" s="14">
        <v>9160</v>
      </c>
      <c r="L7" s="15"/>
      <c r="M7" s="13">
        <v>14510</v>
      </c>
      <c r="N7" s="14">
        <v>9160</v>
      </c>
      <c r="O7" s="16"/>
      <c r="P7" s="13">
        <v>14510</v>
      </c>
      <c r="Q7" s="14">
        <v>9160</v>
      </c>
      <c r="R7" s="17"/>
    </row>
    <row r="8" spans="3:18" ht="20.100000000000001" customHeight="1">
      <c r="C8" s="11" t="s">
        <v>0</v>
      </c>
      <c r="D8" s="9"/>
      <c r="E8" s="5"/>
      <c r="F8" s="4">
        <v>35500</v>
      </c>
      <c r="G8" s="5"/>
      <c r="H8" s="5"/>
      <c r="I8" s="4">
        <v>35500</v>
      </c>
      <c r="J8" s="5"/>
      <c r="K8" s="5"/>
      <c r="L8" s="4">
        <v>35500</v>
      </c>
      <c r="M8" s="5"/>
      <c r="N8" s="5"/>
      <c r="O8" s="4">
        <v>35500</v>
      </c>
      <c r="P8" s="3"/>
      <c r="Q8" s="3"/>
      <c r="R8" s="4">
        <v>35500</v>
      </c>
    </row>
    <row r="9" spans="3:18" ht="20.100000000000001" customHeight="1">
      <c r="C9" s="11" t="s">
        <v>1</v>
      </c>
      <c r="D9" s="9"/>
      <c r="E9" s="5"/>
      <c r="F9" s="4">
        <v>45360</v>
      </c>
      <c r="G9" s="5"/>
      <c r="H9" s="5"/>
      <c r="I9" s="4">
        <v>45360</v>
      </c>
      <c r="J9" s="5"/>
      <c r="K9" s="5"/>
      <c r="L9" s="4">
        <v>45360</v>
      </c>
      <c r="M9" s="5"/>
      <c r="N9" s="5"/>
      <c r="O9" s="4">
        <v>45360</v>
      </c>
      <c r="P9" s="3"/>
      <c r="Q9" s="3"/>
      <c r="R9" s="4">
        <v>45360</v>
      </c>
    </row>
    <row r="10" spans="3:18" ht="20.100000000000001" customHeight="1">
      <c r="C10" s="11" t="s">
        <v>2</v>
      </c>
      <c r="D10" s="9"/>
      <c r="E10" s="5"/>
      <c r="F10" s="4">
        <v>63610</v>
      </c>
      <c r="G10" s="5"/>
      <c r="H10" s="5"/>
      <c r="I10" s="4">
        <v>55290</v>
      </c>
      <c r="J10" s="5"/>
      <c r="K10" s="5"/>
      <c r="L10" s="4">
        <v>48990</v>
      </c>
      <c r="M10" s="5"/>
      <c r="N10" s="5"/>
      <c r="O10" s="4">
        <v>32620</v>
      </c>
      <c r="P10" s="3"/>
      <c r="Q10" s="3"/>
      <c r="R10" s="6">
        <v>43280</v>
      </c>
    </row>
    <row r="11" spans="3:18" ht="20.100000000000001" customHeight="1">
      <c r="C11" s="11" t="s">
        <v>8</v>
      </c>
      <c r="D11" s="13">
        <v>14510</v>
      </c>
      <c r="E11" s="14">
        <v>9160</v>
      </c>
      <c r="F11" s="4">
        <f>SUM(F8:F10)</f>
        <v>144470</v>
      </c>
      <c r="G11" s="13">
        <v>14510</v>
      </c>
      <c r="H11" s="14">
        <v>9160</v>
      </c>
      <c r="I11" s="4">
        <f>SUM(I8:I10)</f>
        <v>136150</v>
      </c>
      <c r="J11" s="13">
        <v>14510</v>
      </c>
      <c r="K11" s="14">
        <v>9160</v>
      </c>
      <c r="L11" s="4">
        <f>SUM(L8:L10)</f>
        <v>129850</v>
      </c>
      <c r="M11" s="13">
        <v>14510</v>
      </c>
      <c r="N11" s="14">
        <v>9160</v>
      </c>
      <c r="O11" s="4">
        <f>SUM(O8:O10)</f>
        <v>113480</v>
      </c>
      <c r="P11" s="13">
        <v>14510</v>
      </c>
      <c r="Q11" s="14">
        <v>9160</v>
      </c>
      <c r="R11" s="6">
        <f>SUM(R8:R10)</f>
        <v>124140</v>
      </c>
    </row>
    <row r="12" spans="3:18" ht="20.100000000000001" customHeight="1">
      <c r="C12" s="11" t="s">
        <v>9</v>
      </c>
      <c r="D12" s="8">
        <f>ROUNDDOWN(D11*0.3,-2)</f>
        <v>4300</v>
      </c>
      <c r="E12" s="5">
        <f>ROUNDDOWN(E11*0.3,-2)</f>
        <v>2700</v>
      </c>
      <c r="F12" s="51">
        <f>ROUNDDOWN(F11*0.5,-2)</f>
        <v>72200</v>
      </c>
      <c r="G12" s="5">
        <f>ROUNDDOWN(G11*0.3,-2)</f>
        <v>4300</v>
      </c>
      <c r="H12" s="5">
        <f>ROUNDDOWN(H11*0.3,-2)</f>
        <v>2700</v>
      </c>
      <c r="I12" s="51">
        <f>ROUNDDOWN(I11*0.5,-2)</f>
        <v>68000</v>
      </c>
      <c r="J12" s="5">
        <f>ROUNDDOWN(J11*0.3,-2)</f>
        <v>4300</v>
      </c>
      <c r="K12" s="5">
        <f>ROUNDDOWN(K11*0.3,-2)</f>
        <v>2700</v>
      </c>
      <c r="L12" s="51">
        <f>ROUNDDOWN(L11*0.5,-2)</f>
        <v>64900</v>
      </c>
      <c r="M12" s="5">
        <f>ROUNDDOWN(M11*0.3,-2)</f>
        <v>4300</v>
      </c>
      <c r="N12" s="5">
        <f>ROUNDDOWN(N11*0.3,-2)</f>
        <v>2700</v>
      </c>
      <c r="O12" s="51">
        <f>ROUNDDOWN(O11*0.5,-2)</f>
        <v>56700</v>
      </c>
      <c r="P12" s="8">
        <f>ROUNDDOWN(P11*0.3,-2)</f>
        <v>4300</v>
      </c>
      <c r="Q12" s="5">
        <f>ROUNDDOWN(Q11*0.3,-2)</f>
        <v>2700</v>
      </c>
      <c r="R12" s="52">
        <f>ROUNDDOWN(R11*0.5,-2)</f>
        <v>62000</v>
      </c>
    </row>
    <row r="13" spans="3:18" ht="9.9499999999999993" customHeight="1">
      <c r="C13" s="11"/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7"/>
    </row>
    <row r="14" spans="3:18" ht="20.100000000000001" customHeight="1">
      <c r="C14" s="18" t="s">
        <v>14</v>
      </c>
      <c r="D14" s="19">
        <f>D11+F11</f>
        <v>158980</v>
      </c>
      <c r="E14" s="20">
        <f>E11+F11</f>
        <v>153630</v>
      </c>
      <c r="F14" s="21"/>
      <c r="G14" s="22">
        <f>G11+I11</f>
        <v>150660</v>
      </c>
      <c r="H14" s="20">
        <f>H11+I11</f>
        <v>145310</v>
      </c>
      <c r="I14" s="21"/>
      <c r="J14" s="22">
        <f>J11+L11</f>
        <v>144360</v>
      </c>
      <c r="K14" s="20">
        <f>K11+L11</f>
        <v>139010</v>
      </c>
      <c r="L14" s="21"/>
      <c r="M14" s="22">
        <f>M11+O11</f>
        <v>127990</v>
      </c>
      <c r="N14" s="20">
        <f>N11+O11</f>
        <v>122640</v>
      </c>
      <c r="O14" s="23"/>
      <c r="P14" s="22">
        <f>P11+R11</f>
        <v>138650</v>
      </c>
      <c r="Q14" s="20">
        <f>Q11+R11</f>
        <v>133300</v>
      </c>
      <c r="R14" s="24"/>
    </row>
    <row r="15" spans="3:18" ht="20.100000000000001" customHeight="1" thickBot="1">
      <c r="C15" s="54" t="s">
        <v>15</v>
      </c>
      <c r="D15" s="25">
        <f>D12+F12</f>
        <v>76500</v>
      </c>
      <c r="E15" s="26">
        <f>E12+F12</f>
        <v>74900</v>
      </c>
      <c r="F15" s="27"/>
      <c r="G15" s="28">
        <f>G12+I12</f>
        <v>72300</v>
      </c>
      <c r="H15" s="26">
        <f>H12+I12</f>
        <v>70700</v>
      </c>
      <c r="I15" s="27"/>
      <c r="J15" s="28">
        <f>J12+L12</f>
        <v>69200</v>
      </c>
      <c r="K15" s="26">
        <f>K12+L12</f>
        <v>67600</v>
      </c>
      <c r="L15" s="27"/>
      <c r="M15" s="28">
        <f>M12+O12</f>
        <v>61000</v>
      </c>
      <c r="N15" s="26">
        <f>N12+O12</f>
        <v>59400</v>
      </c>
      <c r="O15" s="29"/>
      <c r="P15" s="28">
        <f>P12+R12</f>
        <v>66300</v>
      </c>
      <c r="Q15" s="26">
        <f>Q12+R12</f>
        <v>64700</v>
      </c>
      <c r="R15" s="30"/>
    </row>
    <row r="16" spans="3:18" ht="20.100000000000001" customHeight="1" thickTop="1">
      <c r="C16" s="53" t="s">
        <v>18</v>
      </c>
    </row>
    <row r="17" spans="3:18" ht="20.100000000000001" customHeight="1">
      <c r="C17" s="2"/>
    </row>
    <row r="18" spans="3:18" s="38" customFormat="1" ht="39.950000000000003" customHeight="1" thickBot="1">
      <c r="C18" s="55" t="s">
        <v>17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3:18" ht="20.100000000000001" customHeight="1" thickTop="1">
      <c r="C19" s="10"/>
      <c r="D19" s="59" t="s">
        <v>11</v>
      </c>
      <c r="E19" s="57"/>
      <c r="F19" s="57"/>
      <c r="G19" s="57" t="s">
        <v>3</v>
      </c>
      <c r="H19" s="57"/>
      <c r="I19" s="57"/>
      <c r="J19" s="57" t="s">
        <v>4</v>
      </c>
      <c r="K19" s="57"/>
      <c r="L19" s="57"/>
      <c r="M19" s="57" t="s">
        <v>5</v>
      </c>
      <c r="N19" s="57"/>
      <c r="O19" s="57"/>
      <c r="P19" s="57" t="s">
        <v>6</v>
      </c>
      <c r="Q19" s="57"/>
      <c r="R19" s="58"/>
    </row>
    <row r="20" spans="3:18" ht="20.100000000000001" customHeight="1" thickBot="1">
      <c r="C20" s="31"/>
      <c r="D20" s="32" t="s">
        <v>7</v>
      </c>
      <c r="E20" s="33" t="s">
        <v>10</v>
      </c>
      <c r="F20" s="40" t="s">
        <v>13</v>
      </c>
      <c r="G20" s="35" t="s">
        <v>7</v>
      </c>
      <c r="H20" s="33" t="s">
        <v>10</v>
      </c>
      <c r="I20" s="40" t="s">
        <v>13</v>
      </c>
      <c r="J20" s="35" t="s">
        <v>7</v>
      </c>
      <c r="K20" s="33" t="s">
        <v>10</v>
      </c>
      <c r="L20" s="40" t="s">
        <v>13</v>
      </c>
      <c r="M20" s="35" t="s">
        <v>7</v>
      </c>
      <c r="N20" s="33" t="s">
        <v>10</v>
      </c>
      <c r="O20" s="40" t="s">
        <v>13</v>
      </c>
      <c r="P20" s="35" t="s">
        <v>7</v>
      </c>
      <c r="Q20" s="33" t="s">
        <v>10</v>
      </c>
      <c r="R20" s="44" t="s">
        <v>13</v>
      </c>
    </row>
    <row r="21" spans="3:18" ht="20.100000000000001" customHeight="1" thickTop="1">
      <c r="C21" s="12" t="s">
        <v>12</v>
      </c>
      <c r="D21" s="13">
        <v>14510</v>
      </c>
      <c r="E21" s="14">
        <v>9160</v>
      </c>
      <c r="F21" s="41"/>
      <c r="G21" s="13">
        <v>14510</v>
      </c>
      <c r="H21" s="14">
        <v>9160</v>
      </c>
      <c r="I21" s="41"/>
      <c r="J21" s="13">
        <v>14510</v>
      </c>
      <c r="K21" s="14">
        <v>9160</v>
      </c>
      <c r="L21" s="41"/>
      <c r="M21" s="13">
        <v>14510</v>
      </c>
      <c r="N21" s="14">
        <v>9160</v>
      </c>
      <c r="O21" s="43"/>
      <c r="P21" s="13">
        <v>14510</v>
      </c>
      <c r="Q21" s="14">
        <v>9160</v>
      </c>
      <c r="R21" s="45"/>
    </row>
    <row r="22" spans="3:18" ht="20.100000000000001" customHeight="1">
      <c r="C22" s="11" t="s">
        <v>0</v>
      </c>
      <c r="D22" s="9"/>
      <c r="E22" s="5"/>
      <c r="F22" s="42">
        <v>35500</v>
      </c>
      <c r="G22" s="5"/>
      <c r="H22" s="5"/>
      <c r="I22" s="42">
        <v>35500</v>
      </c>
      <c r="J22" s="5"/>
      <c r="K22" s="5"/>
      <c r="L22" s="42">
        <v>35500</v>
      </c>
      <c r="M22" s="5"/>
      <c r="N22" s="5"/>
      <c r="O22" s="42">
        <v>35500</v>
      </c>
      <c r="P22" s="3"/>
      <c r="Q22" s="3"/>
      <c r="R22" s="42">
        <v>35500</v>
      </c>
    </row>
    <row r="23" spans="3:18" ht="20.100000000000001" customHeight="1">
      <c r="C23" s="11" t="s">
        <v>1</v>
      </c>
      <c r="D23" s="9"/>
      <c r="E23" s="5"/>
      <c r="F23" s="42">
        <v>33200</v>
      </c>
      <c r="G23" s="5"/>
      <c r="H23" s="5"/>
      <c r="I23" s="42">
        <v>33200</v>
      </c>
      <c r="J23" s="5"/>
      <c r="K23" s="5"/>
      <c r="L23" s="42">
        <v>33200</v>
      </c>
      <c r="M23" s="5"/>
      <c r="N23" s="5"/>
      <c r="O23" s="42">
        <v>33200</v>
      </c>
      <c r="P23" s="3"/>
      <c r="Q23" s="3"/>
      <c r="R23" s="42">
        <v>33200</v>
      </c>
    </row>
    <row r="24" spans="3:18" ht="20.100000000000001" customHeight="1">
      <c r="C24" s="11" t="s">
        <v>2</v>
      </c>
      <c r="D24" s="9"/>
      <c r="E24" s="5"/>
      <c r="F24" s="42">
        <v>63610</v>
      </c>
      <c r="G24" s="5"/>
      <c r="H24" s="5"/>
      <c r="I24" s="42">
        <v>55290</v>
      </c>
      <c r="J24" s="5"/>
      <c r="K24" s="5"/>
      <c r="L24" s="42">
        <v>48990</v>
      </c>
      <c r="M24" s="5"/>
      <c r="N24" s="5"/>
      <c r="O24" s="42">
        <v>32620</v>
      </c>
      <c r="P24" s="3"/>
      <c r="Q24" s="3"/>
      <c r="R24" s="46">
        <v>43280</v>
      </c>
    </row>
    <row r="25" spans="3:18" ht="20.100000000000001" customHeight="1">
      <c r="C25" s="11" t="s">
        <v>8</v>
      </c>
      <c r="D25" s="13">
        <v>14510</v>
      </c>
      <c r="E25" s="14">
        <v>9160</v>
      </c>
      <c r="F25" s="42">
        <f>SUM(F22:F24)</f>
        <v>132310</v>
      </c>
      <c r="G25" s="13">
        <v>14510</v>
      </c>
      <c r="H25" s="14">
        <v>9160</v>
      </c>
      <c r="I25" s="42">
        <f>SUM(I22:I24)</f>
        <v>123990</v>
      </c>
      <c r="J25" s="13">
        <v>14510</v>
      </c>
      <c r="K25" s="14">
        <v>9160</v>
      </c>
      <c r="L25" s="42">
        <f>SUM(L22:L24)</f>
        <v>117690</v>
      </c>
      <c r="M25" s="13">
        <v>14510</v>
      </c>
      <c r="N25" s="14">
        <v>9160</v>
      </c>
      <c r="O25" s="42">
        <f>SUM(O22:O24)</f>
        <v>101320</v>
      </c>
      <c r="P25" s="13">
        <v>14510</v>
      </c>
      <c r="Q25" s="14">
        <v>9160</v>
      </c>
      <c r="R25" s="46">
        <f>SUM(R22:R24)</f>
        <v>111980</v>
      </c>
    </row>
    <row r="26" spans="3:18" ht="20.100000000000001" customHeight="1">
      <c r="C26" s="11" t="s">
        <v>9</v>
      </c>
      <c r="D26" s="8">
        <f>ROUNDDOWN(D25*0.3,-2)</f>
        <v>4300</v>
      </c>
      <c r="E26" s="5">
        <f>ROUNDDOWN(E25*0.3,-2)</f>
        <v>2700</v>
      </c>
      <c r="F26" s="51">
        <f>ROUNDDOWN(F25*0.5,-2)</f>
        <v>66100</v>
      </c>
      <c r="G26" s="5">
        <f>ROUNDDOWN(G25*0.3,-2)</f>
        <v>4300</v>
      </c>
      <c r="H26" s="5">
        <f>ROUNDDOWN(H25*0.3,-2)</f>
        <v>2700</v>
      </c>
      <c r="I26" s="51">
        <f>ROUNDDOWN(I25*0.5,-2)</f>
        <v>61900</v>
      </c>
      <c r="J26" s="5">
        <f>ROUNDDOWN(J25*0.3,-2)</f>
        <v>4300</v>
      </c>
      <c r="K26" s="5">
        <f>ROUNDDOWN(K25*0.3,-2)</f>
        <v>2700</v>
      </c>
      <c r="L26" s="51">
        <f>ROUNDDOWN(L25*0.5,-2)</f>
        <v>58800</v>
      </c>
      <c r="M26" s="5">
        <f>ROUNDDOWN(M25*0.3,-2)</f>
        <v>4300</v>
      </c>
      <c r="N26" s="5">
        <f>ROUNDDOWN(N25*0.3,-2)</f>
        <v>2700</v>
      </c>
      <c r="O26" s="51">
        <f>ROUNDDOWN(O25*0.5,-2)</f>
        <v>50600</v>
      </c>
      <c r="P26" s="8">
        <f>ROUNDDOWN(P25*0.3,-2)</f>
        <v>4300</v>
      </c>
      <c r="Q26" s="5">
        <f>ROUNDDOWN(Q25*0.3,-2)</f>
        <v>2700</v>
      </c>
      <c r="R26" s="52">
        <f>ROUNDDOWN(R25*0.5,-2)</f>
        <v>55900</v>
      </c>
    </row>
    <row r="27" spans="3:18" ht="9.9499999999999993" customHeight="1">
      <c r="C27" s="11"/>
      <c r="D27" s="9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P27" s="3"/>
      <c r="Q27" s="3"/>
      <c r="R27" s="7"/>
    </row>
    <row r="28" spans="3:18" ht="20.100000000000001" customHeight="1">
      <c r="C28" s="18" t="s">
        <v>14</v>
      </c>
      <c r="D28" s="19">
        <f>D25+F25</f>
        <v>146820</v>
      </c>
      <c r="E28" s="20">
        <f>E25+F25</f>
        <v>141470</v>
      </c>
      <c r="F28" s="21"/>
      <c r="G28" s="22">
        <f>G25+I25</f>
        <v>138500</v>
      </c>
      <c r="H28" s="20">
        <f>H25+I25</f>
        <v>133150</v>
      </c>
      <c r="I28" s="21"/>
      <c r="J28" s="22">
        <f>J25+L25</f>
        <v>132200</v>
      </c>
      <c r="K28" s="20">
        <f>K25+L25</f>
        <v>126850</v>
      </c>
      <c r="L28" s="21"/>
      <c r="M28" s="22">
        <f>M25+O25</f>
        <v>115830</v>
      </c>
      <c r="N28" s="20">
        <f>N25+O25</f>
        <v>110480</v>
      </c>
      <c r="O28" s="23"/>
      <c r="P28" s="22">
        <f>P25+R25</f>
        <v>126490</v>
      </c>
      <c r="Q28" s="20">
        <f>Q25+R25</f>
        <v>121140</v>
      </c>
      <c r="R28" s="24"/>
    </row>
    <row r="29" spans="3:18" ht="20.100000000000001" customHeight="1" thickBot="1">
      <c r="C29" s="54" t="s">
        <v>15</v>
      </c>
      <c r="D29" s="25">
        <f>D26+F26</f>
        <v>70400</v>
      </c>
      <c r="E29" s="26">
        <f>E26+F26</f>
        <v>68800</v>
      </c>
      <c r="F29" s="27"/>
      <c r="G29" s="28">
        <f>G26+I26</f>
        <v>66200</v>
      </c>
      <c r="H29" s="26">
        <f>H26+I26</f>
        <v>64600</v>
      </c>
      <c r="I29" s="27"/>
      <c r="J29" s="28">
        <f>J26+L26</f>
        <v>63100</v>
      </c>
      <c r="K29" s="26">
        <f>K26+L26</f>
        <v>61500</v>
      </c>
      <c r="L29" s="27"/>
      <c r="M29" s="28">
        <f>M26+O26</f>
        <v>54900</v>
      </c>
      <c r="N29" s="26">
        <f>N26+O26</f>
        <v>53300</v>
      </c>
      <c r="O29" s="29"/>
      <c r="P29" s="28">
        <f>P26+R26</f>
        <v>60200</v>
      </c>
      <c r="Q29" s="26">
        <f>Q26+R26</f>
        <v>58600</v>
      </c>
      <c r="R29" s="30"/>
    </row>
    <row r="30" spans="3:18" ht="20.100000000000001" customHeight="1" thickTop="1">
      <c r="C30" s="53" t="s">
        <v>18</v>
      </c>
    </row>
    <row r="32" spans="3:18" ht="20.100000000000001" customHeight="1">
      <c r="C32" s="53"/>
    </row>
  </sheetData>
  <mergeCells count="10">
    <mergeCell ref="P5:R5"/>
    <mergeCell ref="D19:F19"/>
    <mergeCell ref="G19:I19"/>
    <mergeCell ref="J19:L19"/>
    <mergeCell ref="M19:O19"/>
    <mergeCell ref="P19:R19"/>
    <mergeCell ref="D5:F5"/>
    <mergeCell ref="G5:I5"/>
    <mergeCell ref="J5:L5"/>
    <mergeCell ref="M5:O5"/>
  </mergeCells>
  <phoneticPr fontId="1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첩약수가</vt:lpstr>
      <vt:lpstr>첩약수가!Print_Area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2020-12-28T11:42:33Z</cp:lastPrinted>
  <dcterms:created xsi:type="dcterms:W3CDTF">2020-11-20T05:55:19Z</dcterms:created>
  <dcterms:modified xsi:type="dcterms:W3CDTF">2022-12-12T00:34:29Z</dcterms:modified>
</cp:coreProperties>
</file>