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285"/>
  </bookViews>
  <sheets>
    <sheet name="신성조의 CPU+쿨러+DRAM+보드 가성비 비교표" sheetId="1" r:id="rId1"/>
  </sheets>
  <calcPr calcId="145621"/>
</workbook>
</file>

<file path=xl/calcChain.xml><?xml version="1.0" encoding="utf-8"?>
<calcChain xmlns="http://schemas.openxmlformats.org/spreadsheetml/2006/main">
  <c r="K29" i="1" l="1"/>
  <c r="M48" i="1"/>
  <c r="K48" i="1"/>
  <c r="L48" i="1"/>
  <c r="N48" i="1"/>
  <c r="R48" i="1"/>
  <c r="P48" i="1"/>
  <c r="M38" i="1"/>
  <c r="K16" i="1"/>
  <c r="K15" i="1"/>
  <c r="K13" i="1"/>
  <c r="K14" i="1"/>
  <c r="L70" i="1"/>
  <c r="M70" i="1"/>
  <c r="N70" i="1"/>
  <c r="P70" i="1"/>
  <c r="R70" i="1"/>
  <c r="M12" i="1"/>
  <c r="M11" i="1"/>
  <c r="M10" i="1"/>
  <c r="T70" i="1" l="1"/>
  <c r="T48" i="1"/>
  <c r="P46" i="1"/>
  <c r="M46" i="1" l="1"/>
  <c r="M74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5" i="1"/>
  <c r="N86" i="1"/>
  <c r="N87" i="1"/>
  <c r="N88" i="1"/>
  <c r="N89" i="1"/>
  <c r="N90" i="1"/>
  <c r="N91" i="1"/>
  <c r="N92" i="1"/>
  <c r="N93" i="1"/>
  <c r="N94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49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5" i="1"/>
  <c r="P86" i="1"/>
  <c r="P87" i="1"/>
  <c r="P88" i="1"/>
  <c r="P89" i="1"/>
  <c r="P90" i="1"/>
  <c r="P91" i="1"/>
  <c r="P92" i="1"/>
  <c r="P93" i="1"/>
  <c r="P94" i="1"/>
  <c r="R24" i="1"/>
  <c r="R25" i="1"/>
  <c r="R26" i="1"/>
  <c r="R27" i="1"/>
  <c r="R28" i="1"/>
  <c r="R29" i="1"/>
  <c r="R30" i="1"/>
  <c r="R31" i="1"/>
  <c r="R32" i="1"/>
  <c r="R33" i="1"/>
  <c r="R34" i="1"/>
  <c r="R35" i="1"/>
  <c r="R37" i="1"/>
  <c r="R38" i="1"/>
  <c r="R39" i="1"/>
  <c r="R40" i="1"/>
  <c r="R41" i="1"/>
  <c r="R42" i="1"/>
  <c r="R43" i="1"/>
  <c r="R44" i="1"/>
  <c r="R45" i="1"/>
  <c r="R46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5" i="1"/>
  <c r="R86" i="1"/>
  <c r="R87" i="1"/>
  <c r="R88" i="1"/>
  <c r="R89" i="1"/>
  <c r="R90" i="1"/>
  <c r="R91" i="1"/>
  <c r="R92" i="1"/>
  <c r="R93" i="1"/>
  <c r="R94" i="1"/>
  <c r="R23" i="1"/>
  <c r="N24" i="1"/>
  <c r="N25" i="1"/>
  <c r="N26" i="1"/>
  <c r="N27" i="1"/>
  <c r="N28" i="1"/>
  <c r="N29" i="1"/>
  <c r="N30" i="1"/>
  <c r="N31" i="1"/>
  <c r="N32" i="1"/>
  <c r="N33" i="1"/>
  <c r="N34" i="1"/>
  <c r="N35" i="1"/>
  <c r="N37" i="1"/>
  <c r="N38" i="1"/>
  <c r="N39" i="1"/>
  <c r="N40" i="1"/>
  <c r="N41" i="1"/>
  <c r="N42" i="1"/>
  <c r="N43" i="1"/>
  <c r="N44" i="1"/>
  <c r="N45" i="1"/>
  <c r="N46" i="1"/>
  <c r="N23" i="1"/>
  <c r="P24" i="1"/>
  <c r="P25" i="1"/>
  <c r="P26" i="1"/>
  <c r="P27" i="1"/>
  <c r="P28" i="1"/>
  <c r="P29" i="1"/>
  <c r="P30" i="1"/>
  <c r="P31" i="1"/>
  <c r="P32" i="1"/>
  <c r="P33" i="1"/>
  <c r="P34" i="1"/>
  <c r="P35" i="1"/>
  <c r="P37" i="1"/>
  <c r="P38" i="1"/>
  <c r="P39" i="1"/>
  <c r="P40" i="1"/>
  <c r="P41" i="1"/>
  <c r="P42" i="1"/>
  <c r="P43" i="1"/>
  <c r="P44" i="1"/>
  <c r="P45" i="1"/>
  <c r="P23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R5" i="1"/>
  <c r="P5" i="1"/>
  <c r="O48" i="1" l="1"/>
  <c r="O49" i="1"/>
  <c r="S48" i="1"/>
  <c r="Q48" i="1"/>
  <c r="Q70" i="1"/>
  <c r="S70" i="1"/>
  <c r="O70" i="1"/>
  <c r="Q73" i="1"/>
  <c r="S24" i="1"/>
  <c r="S74" i="1"/>
  <c r="S68" i="1"/>
  <c r="Q68" i="1"/>
  <c r="S66" i="1"/>
  <c r="S90" i="1"/>
  <c r="Q88" i="1"/>
  <c r="Q63" i="1"/>
  <c r="S72" i="1"/>
  <c r="Q72" i="1"/>
  <c r="Q93" i="1"/>
  <c r="S55" i="1"/>
  <c r="S63" i="1"/>
  <c r="Q62" i="1"/>
  <c r="S45" i="1"/>
  <c r="S25" i="1"/>
  <c r="S19" i="1"/>
  <c r="Q9" i="1"/>
  <c r="S92" i="1"/>
  <c r="Q39" i="1"/>
  <c r="S44" i="1"/>
  <c r="S43" i="1"/>
  <c r="Q37" i="1"/>
  <c r="S13" i="1"/>
  <c r="Q20" i="1"/>
  <c r="S11" i="1"/>
  <c r="Q16" i="1"/>
  <c r="S56" i="1"/>
  <c r="S94" i="1"/>
  <c r="O86" i="1"/>
  <c r="S15" i="1"/>
  <c r="S64" i="1"/>
  <c r="Q89" i="1"/>
  <c r="S62" i="1"/>
  <c r="Q17" i="1"/>
  <c r="S39" i="1"/>
  <c r="Q59" i="1"/>
  <c r="S37" i="1"/>
  <c r="Q14" i="1"/>
  <c r="Q81" i="1"/>
  <c r="Q13" i="1"/>
  <c r="S77" i="1"/>
  <c r="S76" i="1"/>
  <c r="S52" i="1"/>
  <c r="S26" i="1"/>
  <c r="S23" i="1"/>
  <c r="Q71" i="1"/>
  <c r="Q94" i="1"/>
  <c r="S91" i="1"/>
  <c r="Q91" i="1"/>
  <c r="Q90" i="1"/>
  <c r="Q21" i="1"/>
  <c r="S88" i="1"/>
  <c r="S87" i="1"/>
  <c r="S41" i="1"/>
  <c r="S85" i="1"/>
  <c r="S60" i="1"/>
  <c r="S9" i="1"/>
  <c r="Q85" i="1"/>
  <c r="Q83" i="1"/>
  <c r="S57" i="1"/>
  <c r="S80" i="1"/>
  <c r="S79" i="1"/>
  <c r="Q79" i="1"/>
  <c r="S30" i="1"/>
  <c r="Q76" i="1"/>
  <c r="Q52" i="1"/>
  <c r="O87" i="1"/>
  <c r="S16" i="1"/>
  <c r="Q92" i="1"/>
  <c r="S65" i="1"/>
  <c r="S89" i="1"/>
  <c r="S12" i="1"/>
  <c r="Q19" i="1"/>
  <c r="S61" i="1"/>
  <c r="Q86" i="1"/>
  <c r="S8" i="1"/>
  <c r="S58" i="1"/>
  <c r="S81" i="1"/>
  <c r="Q56" i="1"/>
  <c r="S78" i="1"/>
  <c r="S33" i="1"/>
  <c r="S29" i="1"/>
  <c r="Q75" i="1"/>
  <c r="Q51" i="1"/>
  <c r="Q54" i="1"/>
  <c r="S93" i="1"/>
  <c r="Q33" i="1"/>
  <c r="Q82" i="1"/>
  <c r="S14" i="1"/>
  <c r="S42" i="1"/>
  <c r="Q64" i="1"/>
  <c r="S86" i="1"/>
  <c r="S10" i="1"/>
  <c r="Q61" i="1"/>
  <c r="S83" i="1"/>
  <c r="S38" i="1"/>
  <c r="Q57" i="1"/>
  <c r="Q80" i="1"/>
  <c r="Q12" i="1"/>
  <c r="S54" i="1"/>
  <c r="Q55" i="1"/>
  <c r="Q11" i="1"/>
  <c r="S53" i="1"/>
  <c r="S49" i="1"/>
  <c r="S28" i="1"/>
  <c r="Q74" i="1"/>
  <c r="Q50" i="1"/>
  <c r="S71" i="1"/>
  <c r="S17" i="1"/>
  <c r="S67" i="1"/>
  <c r="Q67" i="1"/>
  <c r="Q38" i="1"/>
  <c r="Q66" i="1"/>
  <c r="Q65" i="1"/>
  <c r="Q87" i="1"/>
  <c r="Q18" i="1"/>
  <c r="S40" i="1"/>
  <c r="S59" i="1"/>
  <c r="Q60" i="1"/>
  <c r="S82" i="1"/>
  <c r="Q15" i="1"/>
  <c r="S35" i="1"/>
  <c r="S34" i="1"/>
  <c r="S73" i="1"/>
  <c r="S46" i="1"/>
  <c r="S27" i="1"/>
  <c r="Q49" i="1"/>
  <c r="S51" i="1"/>
  <c r="Q46" i="1"/>
  <c r="Q29" i="1"/>
  <c r="Q35" i="1"/>
  <c r="S50" i="1"/>
  <c r="Q27" i="1"/>
  <c r="S21" i="1"/>
  <c r="Q53" i="1"/>
  <c r="S75" i="1"/>
  <c r="S6" i="1"/>
  <c r="Q32" i="1"/>
  <c r="Q31" i="1"/>
  <c r="Q45" i="1"/>
  <c r="Q24" i="1"/>
  <c r="O61" i="1"/>
  <c r="Q10" i="1"/>
  <c r="S31" i="1"/>
  <c r="Q7" i="1"/>
  <c r="Q5" i="1"/>
  <c r="S20" i="1"/>
  <c r="Q44" i="1"/>
  <c r="S18" i="1"/>
  <c r="O57" i="1"/>
  <c r="Q77" i="1"/>
  <c r="S5" i="1"/>
  <c r="Q26" i="1"/>
  <c r="Q41" i="1"/>
  <c r="Q34" i="1"/>
  <c r="Q25" i="1"/>
  <c r="Q40" i="1"/>
  <c r="Q78" i="1"/>
  <c r="Q23" i="1"/>
  <c r="Q42" i="1"/>
  <c r="S32" i="1"/>
  <c r="Q8" i="1"/>
  <c r="Q28" i="1"/>
  <c r="Q58" i="1"/>
  <c r="S7" i="1"/>
  <c r="Q30" i="1"/>
  <c r="Q6" i="1"/>
  <c r="Q43" i="1"/>
  <c r="O89" i="1"/>
  <c r="O78" i="1"/>
  <c r="O82" i="1"/>
  <c r="O90" i="1"/>
  <c r="O81" i="1"/>
  <c r="O80" i="1"/>
  <c r="O79" i="1"/>
  <c r="O94" i="1"/>
  <c r="O60" i="1"/>
  <c r="O59" i="1"/>
  <c r="O58" i="1"/>
  <c r="O50" i="1"/>
  <c r="O65" i="1"/>
  <c r="O64" i="1"/>
  <c r="O63" i="1"/>
  <c r="O62" i="1"/>
  <c r="O77" i="1"/>
  <c r="O75" i="1"/>
  <c r="O74" i="1"/>
  <c r="O73" i="1"/>
  <c r="O72" i="1"/>
  <c r="O76" i="1"/>
  <c r="O71" i="1"/>
  <c r="O93" i="1"/>
  <c r="O85" i="1"/>
  <c r="O92" i="1"/>
  <c r="O91" i="1"/>
  <c r="O83" i="1"/>
  <c r="O88" i="1"/>
  <c r="O56" i="1"/>
  <c r="O55" i="1"/>
  <c r="O54" i="1"/>
  <c r="O53" i="1"/>
  <c r="O52" i="1"/>
  <c r="O67" i="1"/>
  <c r="O51" i="1"/>
  <c r="O68" i="1"/>
  <c r="O66" i="1"/>
  <c r="O24" i="1"/>
  <c r="O27" i="1"/>
  <c r="O40" i="1"/>
  <c r="O39" i="1"/>
  <c r="O38" i="1"/>
  <c r="O37" i="1"/>
  <c r="O35" i="1"/>
  <c r="O34" i="1"/>
  <c r="O23" i="1"/>
  <c r="O31" i="1"/>
  <c r="O25" i="1"/>
  <c r="O30" i="1"/>
  <c r="O32" i="1"/>
  <c r="O29" i="1"/>
  <c r="O28" i="1"/>
  <c r="O33" i="1"/>
  <c r="O46" i="1"/>
  <c r="O45" i="1"/>
  <c r="O44" i="1"/>
  <c r="O43" i="1"/>
  <c r="O42" i="1"/>
  <c r="O41" i="1"/>
  <c r="O26" i="1"/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5" i="1"/>
  <c r="L94" i="1"/>
  <c r="L93" i="1"/>
  <c r="L92" i="1"/>
  <c r="L91" i="1"/>
  <c r="L90" i="1"/>
  <c r="L89" i="1"/>
  <c r="L88" i="1"/>
  <c r="L87" i="1"/>
  <c r="L86" i="1"/>
  <c r="L85" i="1"/>
  <c r="L83" i="1"/>
  <c r="L82" i="1"/>
  <c r="L81" i="1"/>
  <c r="L80" i="1"/>
  <c r="L79" i="1"/>
  <c r="L78" i="1"/>
  <c r="L77" i="1"/>
  <c r="L76" i="1"/>
  <c r="L75" i="1"/>
  <c r="L74" i="1"/>
  <c r="T74" i="1" s="1"/>
  <c r="L73" i="1"/>
  <c r="L72" i="1"/>
  <c r="L71" i="1"/>
  <c r="L68" i="1"/>
  <c r="L67" i="1"/>
  <c r="L66" i="1"/>
  <c r="L65" i="1"/>
  <c r="L64" i="1"/>
  <c r="L63" i="1"/>
  <c r="L62" i="1"/>
  <c r="L61" i="1"/>
  <c r="L60" i="1"/>
  <c r="L59" i="1"/>
  <c r="L58" i="1"/>
  <c r="L57" i="1"/>
  <c r="L55" i="1"/>
  <c r="L56" i="1"/>
  <c r="L54" i="1"/>
  <c r="L53" i="1"/>
  <c r="L52" i="1"/>
  <c r="L51" i="1"/>
  <c r="L50" i="1"/>
  <c r="L49" i="1"/>
  <c r="L46" i="1"/>
  <c r="L45" i="1"/>
  <c r="L44" i="1"/>
  <c r="L43" i="1"/>
  <c r="L42" i="1"/>
  <c r="L41" i="1"/>
  <c r="L40" i="1"/>
  <c r="L39" i="1"/>
  <c r="L38" i="1"/>
  <c r="L37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M72" i="1"/>
  <c r="M71" i="1"/>
  <c r="M65" i="1"/>
  <c r="M64" i="1"/>
  <c r="M62" i="1"/>
  <c r="M61" i="1"/>
  <c r="M60" i="1"/>
  <c r="M59" i="1"/>
  <c r="M50" i="1"/>
  <c r="M49" i="1"/>
  <c r="M52" i="1"/>
  <c r="M51" i="1"/>
  <c r="M39" i="1"/>
  <c r="M35" i="1"/>
  <c r="M34" i="1"/>
  <c r="M31" i="1"/>
  <c r="M30" i="1"/>
  <c r="M21" i="1"/>
  <c r="M14" i="1"/>
  <c r="M13" i="1"/>
  <c r="M9" i="1"/>
  <c r="M8" i="1"/>
  <c r="K58" i="1"/>
  <c r="K62" i="1"/>
  <c r="K61" i="1"/>
  <c r="K60" i="1"/>
  <c r="K59" i="1"/>
  <c r="K50" i="1"/>
  <c r="K49" i="1"/>
  <c r="K26" i="1"/>
  <c r="K34" i="1"/>
  <c r="K31" i="1"/>
  <c r="K30" i="1"/>
  <c r="K9" i="1"/>
  <c r="K8" i="1"/>
  <c r="T72" i="1" l="1"/>
  <c r="T50" i="1"/>
  <c r="T59" i="1"/>
  <c r="T49" i="1"/>
  <c r="T60" i="1"/>
  <c r="T61" i="1"/>
  <c r="T71" i="1"/>
  <c r="T62" i="1"/>
  <c r="T34" i="1"/>
  <c r="T30" i="1"/>
  <c r="T31" i="1"/>
  <c r="T9" i="1"/>
  <c r="O17" i="1"/>
  <c r="O16" i="1"/>
  <c r="O15" i="1"/>
  <c r="O14" i="1"/>
  <c r="O13" i="1"/>
  <c r="O12" i="1"/>
  <c r="T8" i="1"/>
  <c r="O11" i="1"/>
  <c r="O10" i="1"/>
  <c r="O9" i="1"/>
  <c r="O8" i="1"/>
  <c r="O7" i="1"/>
  <c r="O6" i="1"/>
  <c r="O21" i="1"/>
  <c r="T13" i="1"/>
  <c r="T14" i="1"/>
  <c r="O5" i="1"/>
  <c r="O20" i="1"/>
  <c r="O19" i="1"/>
  <c r="O18" i="1"/>
  <c r="K21" i="1" l="1"/>
  <c r="T21" i="1" s="1"/>
  <c r="M58" i="1" l="1"/>
  <c r="T58" i="1" s="1"/>
  <c r="M57" i="1"/>
  <c r="M73" i="1"/>
  <c r="T73" i="1" s="1"/>
  <c r="M44" i="1" l="1"/>
  <c r="K44" i="1"/>
  <c r="T44" i="1" l="1"/>
  <c r="M56" i="1"/>
  <c r="M55" i="1"/>
  <c r="M54" i="1"/>
  <c r="M29" i="1"/>
  <c r="T29" i="1" s="1"/>
  <c r="M19" i="1" l="1"/>
  <c r="M20" i="1"/>
  <c r="M94" i="1" l="1"/>
  <c r="T94" i="1" s="1"/>
  <c r="M93" i="1"/>
  <c r="T93" i="1" s="1"/>
  <c r="M92" i="1"/>
  <c r="T92" i="1" s="1"/>
  <c r="M91" i="1"/>
  <c r="T91" i="1" s="1"/>
  <c r="M90" i="1"/>
  <c r="T90" i="1" s="1"/>
  <c r="M89" i="1"/>
  <c r="T89" i="1" s="1"/>
  <c r="M88" i="1"/>
  <c r="T88" i="1" s="1"/>
  <c r="M87" i="1"/>
  <c r="T87" i="1" s="1"/>
  <c r="M86" i="1"/>
  <c r="T86" i="1" s="1"/>
  <c r="M85" i="1"/>
  <c r="M83" i="1"/>
  <c r="T83" i="1" s="1"/>
  <c r="M82" i="1"/>
  <c r="T82" i="1" s="1"/>
  <c r="M81" i="1"/>
  <c r="T81" i="1" s="1"/>
  <c r="M80" i="1"/>
  <c r="T80" i="1" s="1"/>
  <c r="M79" i="1"/>
  <c r="T79" i="1" s="1"/>
  <c r="M78" i="1"/>
  <c r="T78" i="1" s="1"/>
  <c r="M77" i="1"/>
  <c r="M76" i="1"/>
  <c r="T76" i="1" s="1"/>
  <c r="M75" i="1"/>
  <c r="T75" i="1" s="1"/>
  <c r="M68" i="1"/>
  <c r="M63" i="1"/>
  <c r="M67" i="1"/>
  <c r="M66" i="1"/>
  <c r="M53" i="1"/>
  <c r="M45" i="1"/>
  <c r="M43" i="1"/>
  <c r="M42" i="1"/>
  <c r="M41" i="1"/>
  <c r="M40" i="1"/>
  <c r="M33" i="1"/>
  <c r="M32" i="1"/>
  <c r="M28" i="1"/>
  <c r="M27" i="1"/>
  <c r="M37" i="1"/>
  <c r="M23" i="1"/>
  <c r="M26" i="1"/>
  <c r="T26" i="1" s="1"/>
  <c r="M25" i="1"/>
  <c r="M24" i="1"/>
  <c r="M18" i="1"/>
  <c r="M17" i="1"/>
  <c r="M16" i="1"/>
  <c r="M15" i="1"/>
  <c r="M7" i="1"/>
  <c r="M6" i="1"/>
  <c r="M5" i="1"/>
  <c r="K85" i="1"/>
  <c r="K77" i="1"/>
  <c r="K68" i="1"/>
  <c r="K63" i="1"/>
  <c r="K67" i="1"/>
  <c r="K66" i="1"/>
  <c r="K65" i="1"/>
  <c r="T65" i="1" s="1"/>
  <c r="K64" i="1"/>
  <c r="T64" i="1" s="1"/>
  <c r="K52" i="1"/>
  <c r="T52" i="1" s="1"/>
  <c r="K51" i="1"/>
  <c r="T51" i="1" s="1"/>
  <c r="K56" i="1"/>
  <c r="T56" i="1" s="1"/>
  <c r="K55" i="1"/>
  <c r="T55" i="1" s="1"/>
  <c r="K57" i="1"/>
  <c r="T57" i="1" s="1"/>
  <c r="K54" i="1"/>
  <c r="T54" i="1" s="1"/>
  <c r="K53" i="1"/>
  <c r="K46" i="1"/>
  <c r="T46" i="1" s="1"/>
  <c r="K45" i="1"/>
  <c r="T45" i="1" s="1"/>
  <c r="K43" i="1"/>
  <c r="K42" i="1"/>
  <c r="K41" i="1"/>
  <c r="K40" i="1"/>
  <c r="K33" i="1"/>
  <c r="T33" i="1" s="1"/>
  <c r="K32" i="1"/>
  <c r="T32" i="1" s="1"/>
  <c r="K39" i="1"/>
  <c r="T39" i="1" s="1"/>
  <c r="K28" i="1"/>
  <c r="K27" i="1"/>
  <c r="K38" i="1"/>
  <c r="K37" i="1"/>
  <c r="K23" i="1"/>
  <c r="K35" i="1"/>
  <c r="T35" i="1" s="1"/>
  <c r="K25" i="1"/>
  <c r="K24" i="1"/>
  <c r="K20" i="1"/>
  <c r="T20" i="1" s="1"/>
  <c r="K19" i="1"/>
  <c r="T19" i="1" s="1"/>
  <c r="K18" i="1"/>
  <c r="K17" i="1"/>
  <c r="K12" i="1"/>
  <c r="K11" i="1"/>
  <c r="K10" i="1"/>
  <c r="K7" i="1"/>
  <c r="K6" i="1"/>
  <c r="K5" i="1"/>
  <c r="T41" i="1" l="1"/>
  <c r="T42" i="1"/>
  <c r="T43" i="1"/>
  <c r="T40" i="1"/>
  <c r="T5" i="1"/>
  <c r="T37" i="1"/>
  <c r="T53" i="1"/>
  <c r="T66" i="1"/>
  <c r="T67" i="1"/>
  <c r="T27" i="1"/>
  <c r="T24" i="1"/>
  <c r="T25" i="1"/>
  <c r="T23" i="1"/>
  <c r="T63" i="1"/>
  <c r="T38" i="1"/>
  <c r="T28" i="1"/>
  <c r="T68" i="1"/>
  <c r="T77" i="1"/>
  <c r="T85" i="1"/>
  <c r="T7" i="1"/>
  <c r="T6" i="1"/>
  <c r="T11" i="1"/>
  <c r="T15" i="1"/>
  <c r="T16" i="1"/>
  <c r="T10" i="1"/>
  <c r="T17" i="1"/>
  <c r="T12" i="1"/>
  <c r="T18" i="1"/>
  <c r="U48" i="1" l="1"/>
  <c r="U83" i="1"/>
  <c r="U70" i="1"/>
  <c r="U45" i="1"/>
  <c r="U23" i="1"/>
  <c r="U56" i="1"/>
  <c r="U63" i="1"/>
  <c r="U51" i="1"/>
  <c r="U32" i="1"/>
  <c r="U94" i="1"/>
  <c r="U92" i="1"/>
  <c r="U66" i="1"/>
  <c r="U76" i="1"/>
  <c r="U85" i="1"/>
  <c r="U44" i="1"/>
  <c r="U62" i="1"/>
  <c r="U91" i="1"/>
  <c r="U80" i="1"/>
  <c r="U67" i="1"/>
  <c r="U86" i="1"/>
  <c r="U37" i="1"/>
  <c r="U65" i="1"/>
  <c r="U88" i="1"/>
  <c r="U90" i="1"/>
  <c r="U73" i="1"/>
  <c r="U27" i="1"/>
  <c r="U68" i="1"/>
  <c r="U87" i="1"/>
  <c r="U72" i="1"/>
  <c r="U28" i="1"/>
  <c r="U26" i="1"/>
  <c r="U81" i="1"/>
  <c r="U35" i="1"/>
  <c r="U25" i="1"/>
  <c r="U30" i="1"/>
  <c r="U93" i="1"/>
  <c r="U58" i="1"/>
  <c r="U39" i="1"/>
  <c r="U49" i="1"/>
  <c r="U55" i="1"/>
  <c r="U89" i="1"/>
  <c r="U43" i="1"/>
  <c r="U31" i="1"/>
  <c r="U40" i="1"/>
  <c r="U71" i="1"/>
  <c r="U75" i="1"/>
  <c r="U50" i="1"/>
  <c r="U38" i="1"/>
  <c r="U78" i="1"/>
  <c r="U34" i="1"/>
  <c r="U46" i="1"/>
  <c r="U61" i="1"/>
  <c r="U59" i="1"/>
  <c r="U79" i="1"/>
  <c r="U64" i="1"/>
  <c r="U60" i="1"/>
  <c r="U42" i="1"/>
  <c r="U54" i="1"/>
  <c r="U33" i="1"/>
  <c r="U77" i="1"/>
  <c r="U29" i="1"/>
  <c r="U52" i="1"/>
  <c r="U53" i="1"/>
  <c r="U57" i="1"/>
  <c r="U82" i="1"/>
  <c r="U24" i="1"/>
  <c r="U41" i="1"/>
  <c r="U74" i="1"/>
  <c r="U12" i="1"/>
  <c r="U16" i="1"/>
  <c r="U15" i="1"/>
  <c r="U10" i="1"/>
  <c r="U14" i="1"/>
  <c r="U9" i="1"/>
  <c r="U6" i="1"/>
  <c r="U7" i="1"/>
  <c r="U8" i="1"/>
  <c r="U18" i="1"/>
  <c r="U20" i="1"/>
  <c r="U5" i="1"/>
  <c r="U13" i="1"/>
  <c r="U21" i="1"/>
  <c r="U19" i="1"/>
  <c r="U17" i="1"/>
  <c r="U11" i="1"/>
</calcChain>
</file>

<file path=xl/sharedStrings.xml><?xml version="1.0" encoding="utf-8"?>
<sst xmlns="http://schemas.openxmlformats.org/spreadsheetml/2006/main" count="262" uniqueCount="249">
  <si>
    <t>라이젠9 5950X</t>
    <phoneticPr fontId="1" type="noConversion"/>
  </si>
  <si>
    <t>순위</t>
  </si>
  <si>
    <t>멀티스레드</t>
    <phoneticPr fontId="1" type="noConversion"/>
  </si>
  <si>
    <t>싱글스레드</t>
    <phoneticPr fontId="1" type="noConversion"/>
  </si>
  <si>
    <t>1%성능비용</t>
  </si>
  <si>
    <t>라이젠9 5900X</t>
    <phoneticPr fontId="1" type="noConversion"/>
  </si>
  <si>
    <t>순위</t>
    <phoneticPr fontId="1" type="noConversion"/>
  </si>
  <si>
    <t>라이젠5 5600X</t>
    <phoneticPr fontId="1" type="noConversion"/>
  </si>
  <si>
    <t>1%성능비용</t>
    <phoneticPr fontId="1" type="noConversion"/>
  </si>
  <si>
    <t>시네벤치 R23
상대 성능</t>
    <phoneticPr fontId="1" type="noConversion"/>
  </si>
  <si>
    <t>라이젠7 PRO 4750G</t>
    <phoneticPr fontId="1" type="noConversion"/>
  </si>
  <si>
    <t>1%성능비용</t>
    <phoneticPr fontId="1" type="noConversion"/>
  </si>
  <si>
    <t>보드</t>
    <phoneticPr fontId="1" type="noConversion"/>
  </si>
  <si>
    <t>전월</t>
    <phoneticPr fontId="1" type="noConversion"/>
  </si>
  <si>
    <t>당월</t>
    <phoneticPr fontId="1" type="noConversion"/>
  </si>
  <si>
    <t>라이젠3 5300G</t>
    <phoneticPr fontId="1" type="noConversion"/>
  </si>
  <si>
    <t>라이젠5 PRO 4650G</t>
    <phoneticPr fontId="1" type="noConversion"/>
  </si>
  <si>
    <t>CPU별 올코어 부스트 클럭</t>
    <phoneticPr fontId="1" type="noConversion"/>
  </si>
  <si>
    <t>라이젠9 5950X</t>
    <phoneticPr fontId="1" type="noConversion"/>
  </si>
  <si>
    <t>라이젠9 5900X</t>
    <phoneticPr fontId="1" type="noConversion"/>
  </si>
  <si>
    <t>라이젠5 5600X</t>
    <phoneticPr fontId="1" type="noConversion"/>
  </si>
  <si>
    <t>i9-10900K</t>
    <phoneticPr fontId="1" type="noConversion"/>
  </si>
  <si>
    <t>i9-10900</t>
    <phoneticPr fontId="1" type="noConversion"/>
  </si>
  <si>
    <t>i7-10700K</t>
    <phoneticPr fontId="1" type="noConversion"/>
  </si>
  <si>
    <t>i5-10600K</t>
    <phoneticPr fontId="1" type="noConversion"/>
  </si>
  <si>
    <t>i5-10500</t>
    <phoneticPr fontId="1" type="noConversion"/>
  </si>
  <si>
    <t>i5-10400</t>
    <phoneticPr fontId="1" type="noConversion"/>
  </si>
  <si>
    <t>i3-10300</t>
    <phoneticPr fontId="1" type="noConversion"/>
  </si>
  <si>
    <t>i3-10100</t>
    <phoneticPr fontId="1" type="noConversion"/>
  </si>
  <si>
    <t>i9-9900K</t>
    <phoneticPr fontId="1" type="noConversion"/>
  </si>
  <si>
    <t>i5-9600K</t>
    <phoneticPr fontId="1" type="noConversion"/>
  </si>
  <si>
    <t>i9-12900K</t>
    <phoneticPr fontId="1" type="noConversion"/>
  </si>
  <si>
    <t>라이젠3 PRO 4350G</t>
    <phoneticPr fontId="1" type="noConversion"/>
  </si>
  <si>
    <t>라이젠5 PRO 4650G</t>
    <phoneticPr fontId="1" type="noConversion"/>
  </si>
  <si>
    <t>인텔 LGA 1200 보드</t>
    <phoneticPr fontId="1" type="noConversion"/>
  </si>
  <si>
    <t>AMD AM5 보드</t>
    <phoneticPr fontId="1" type="noConversion"/>
  </si>
  <si>
    <t>CPU 쿨러</t>
    <phoneticPr fontId="1" type="noConversion"/>
  </si>
  <si>
    <t>품목</t>
    <phoneticPr fontId="1" type="noConversion"/>
  </si>
  <si>
    <t>PB2 4.2~4.6GHz</t>
    <phoneticPr fontId="1" type="noConversion"/>
  </si>
  <si>
    <t>PB2 4.2~4.6GHz</t>
    <phoneticPr fontId="1" type="noConversion"/>
  </si>
  <si>
    <t>PB2 3.9~4.1GHz</t>
    <phoneticPr fontId="1" type="noConversion"/>
  </si>
  <si>
    <t>PB2 3.9GHz</t>
    <phoneticPr fontId="1" type="noConversion"/>
  </si>
  <si>
    <t>TB2 4.7GHz</t>
    <phoneticPr fontId="1" type="noConversion"/>
  </si>
  <si>
    <t>TB2 4.8GHz (TVB 4.9~5.3GHz)</t>
    <phoneticPr fontId="1" type="noConversion"/>
  </si>
  <si>
    <t>TB2 4.5GHz (TVB 4.6~5.2GHz)</t>
    <phoneticPr fontId="1" type="noConversion"/>
  </si>
  <si>
    <t>TB2 4.5GHz</t>
    <phoneticPr fontId="1" type="noConversion"/>
  </si>
  <si>
    <t>TB2 4.2GHz</t>
    <phoneticPr fontId="1" type="noConversion"/>
  </si>
  <si>
    <t>TB2 4.0GHz</t>
    <phoneticPr fontId="1" type="noConversion"/>
  </si>
  <si>
    <t>TB2 4.2GHz</t>
    <phoneticPr fontId="1" type="noConversion"/>
  </si>
  <si>
    <t>TB2 4.1GHz</t>
    <phoneticPr fontId="1" type="noConversion"/>
  </si>
  <si>
    <t>TB2 4.7GHz</t>
    <phoneticPr fontId="1" type="noConversion"/>
  </si>
  <si>
    <t>TB2 4.3GHz</t>
    <phoneticPr fontId="1" type="noConversion"/>
  </si>
  <si>
    <t>인텔 10세대 코어 i 시리즈</t>
    <phoneticPr fontId="1" type="noConversion"/>
  </si>
  <si>
    <t>인텔 9세대 코어 i 시리즈</t>
    <phoneticPr fontId="1" type="noConversion"/>
  </si>
  <si>
    <t>AMD 라이젠 5000 시리즈</t>
    <phoneticPr fontId="1" type="noConversion"/>
  </si>
  <si>
    <t>AMD 라이젠 4000 시리즈</t>
    <phoneticPr fontId="1" type="noConversion"/>
  </si>
  <si>
    <t>PB2 4.2~4.6GHz</t>
    <phoneticPr fontId="1" type="noConversion"/>
  </si>
  <si>
    <t>인텔 LGA 1700 보드</t>
    <phoneticPr fontId="1" type="noConversion"/>
  </si>
  <si>
    <t>AMD AM4 보드</t>
    <phoneticPr fontId="1" type="noConversion"/>
  </si>
  <si>
    <t>전월</t>
    <phoneticPr fontId="1" type="noConversion"/>
  </si>
  <si>
    <t>당월</t>
    <phoneticPr fontId="1" type="noConversion"/>
  </si>
  <si>
    <t>라이젠9 7900</t>
    <phoneticPr fontId="1" type="noConversion"/>
  </si>
  <si>
    <t>라이젠7 5800X3D</t>
    <phoneticPr fontId="1" type="noConversion"/>
  </si>
  <si>
    <t>라이젠5 5600X3D</t>
    <phoneticPr fontId="1" type="noConversion"/>
  </si>
  <si>
    <t>3RSYS Socoool 라니 SE 360 ARGB</t>
    <phoneticPr fontId="1" type="noConversion"/>
  </si>
  <si>
    <t>ASUS TUF Gaming B550M-PLUS STCOM</t>
    <phoneticPr fontId="1" type="noConversion"/>
  </si>
  <si>
    <r>
      <t xml:space="preserve">CPU 다나와 최저가
</t>
    </r>
    <r>
      <rPr>
        <b/>
        <sz val="8"/>
        <rFont val="맑은 고딕"/>
        <family val="3"/>
        <charset val="129"/>
        <scheme val="minor"/>
      </rPr>
      <t>(인텔 정품팩, AMD 정품·멀티팩 기준)</t>
    </r>
    <phoneticPr fontId="1" type="noConversion"/>
  </si>
  <si>
    <t>코어i3-10105F</t>
    <phoneticPr fontId="1" type="noConversion"/>
  </si>
  <si>
    <t>코어i3-10100</t>
    <phoneticPr fontId="1" type="noConversion"/>
  </si>
  <si>
    <t>코어i3-10100F</t>
    <phoneticPr fontId="1" type="noConversion"/>
  </si>
  <si>
    <t>RTX 4070 Ti</t>
    <phoneticPr fontId="1" type="noConversion"/>
  </si>
  <si>
    <t>RTX 4090</t>
    <phoneticPr fontId="1" type="noConversion"/>
  </si>
  <si>
    <t>RTX 4060 Ti</t>
    <phoneticPr fontId="1" type="noConversion"/>
  </si>
  <si>
    <t>RTX 3050</t>
    <phoneticPr fontId="1" type="noConversion"/>
  </si>
  <si>
    <t>특이 사항</t>
    <phoneticPr fontId="1" type="noConversion"/>
  </si>
  <si>
    <t>CPU 쿨러</t>
    <phoneticPr fontId="1" type="noConversion"/>
  </si>
  <si>
    <r>
      <t>코어i9-14900KF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</si>
  <si>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코어i7-13700F</t>
    </r>
    <r>
      <rPr>
        <b/>
        <sz val="11"/>
        <color theme="1"/>
        <rFont val="맑은 고딕"/>
        <family val="3"/>
        <charset val="129"/>
        <scheme val="minor"/>
      </rPr>
      <t xml:space="preserve"> DDR5</t>
    </r>
    <phoneticPr fontId="1" type="noConversion"/>
  </si>
  <si>
    <r>
      <t>코어i5-13600KF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</si>
  <si>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코어i9-12900KF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</si>
  <si>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코어i9-12900F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</si>
  <si>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코어i7-12700K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</si>
  <si>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코어i7-12700KF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</si>
  <si>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코어i7-12700F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</si>
  <si>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코어i5-13600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</si>
  <si>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코어i5-12600K</t>
    </r>
    <r>
      <rPr>
        <b/>
        <sz val="11"/>
        <rFont val="맑은 고딕"/>
        <family val="3"/>
        <charset val="129"/>
        <scheme val="minor"/>
      </rPr>
      <t xml:space="preserve"> DDR4</t>
    </r>
    <phoneticPr fontId="1" type="noConversion"/>
  </si>
  <si>
    <r>
      <t>코어i5-12600KF</t>
    </r>
    <r>
      <rPr>
        <b/>
        <sz val="11"/>
        <rFont val="맑은 고딕"/>
        <family val="3"/>
        <charset val="129"/>
        <scheme val="minor"/>
      </rPr>
      <t xml:space="preserve"> DDR4</t>
    </r>
    <phoneticPr fontId="1" type="noConversion"/>
  </si>
  <si>
    <r>
      <t>코어i5-13400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</si>
  <si>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코어i5-13400F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</si>
  <si>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코어i5-12600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</si>
  <si>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코어i5-12600</t>
    </r>
    <r>
      <rPr>
        <b/>
        <sz val="11"/>
        <rFont val="맑은 고딕"/>
        <family val="3"/>
        <charset val="129"/>
        <scheme val="minor"/>
      </rPr>
      <t xml:space="preserve"> DDR4</t>
    </r>
    <phoneticPr fontId="1" type="noConversion"/>
  </si>
  <si>
    <r>
      <t>코어i5-12500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</si>
  <si>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코어i5-12400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</si>
  <si>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코어i5-12400</t>
    </r>
    <r>
      <rPr>
        <b/>
        <sz val="11"/>
        <rFont val="맑은 고딕"/>
        <family val="3"/>
        <charset val="129"/>
        <scheme val="minor"/>
      </rPr>
      <t xml:space="preserve"> DDR4</t>
    </r>
    <phoneticPr fontId="1" type="noConversion"/>
  </si>
  <si>
    <r>
      <t>코어i3-13100F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</si>
  <si>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코어i3-12300</t>
    </r>
    <r>
      <rPr>
        <b/>
        <sz val="11"/>
        <rFont val="맑은 고딕"/>
        <family val="3"/>
        <charset val="129"/>
        <scheme val="minor"/>
      </rPr>
      <t xml:space="preserve"> DDR4</t>
    </r>
    <phoneticPr fontId="1" type="noConversion"/>
  </si>
  <si>
    <r>
      <t>코어i3-12100</t>
    </r>
    <r>
      <rPr>
        <b/>
        <sz val="11"/>
        <rFont val="맑은 고딕"/>
        <family val="3"/>
        <charset val="129"/>
        <scheme val="minor"/>
      </rPr>
      <t xml:space="preserve"> DDR4</t>
    </r>
    <phoneticPr fontId="1" type="noConversion"/>
  </si>
  <si>
    <r>
      <t>코어i5-12500</t>
    </r>
    <r>
      <rPr>
        <b/>
        <sz val="11"/>
        <rFont val="맑은 고딕"/>
        <family val="3"/>
        <charset val="129"/>
        <scheme val="minor"/>
      </rPr>
      <t xml:space="preserve"> DDR4</t>
    </r>
    <phoneticPr fontId="1" type="noConversion"/>
  </si>
  <si>
    <t>라이젠7 5700X</t>
    <phoneticPr fontId="1" type="noConversion"/>
  </si>
  <si>
    <r>
      <t>코어i5-12600KF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</si>
  <si>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코어i3-12100F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</si>
  <si>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t>100몰미만</t>
    <phoneticPr fontId="1" type="noConversion"/>
  </si>
  <si>
    <t>100몰미만</t>
    <phoneticPr fontId="1" type="noConversion"/>
  </si>
  <si>
    <t>100몰미만</t>
    <phoneticPr fontId="1" type="noConversion"/>
  </si>
  <si>
    <t>100몰미만</t>
    <phoneticPr fontId="1" type="noConversion"/>
  </si>
  <si>
    <t>품절(직전)</t>
    <phoneticPr fontId="1" type="noConversion"/>
  </si>
  <si>
    <t>DRAM</t>
    <phoneticPr fontId="1" type="noConversion"/>
  </si>
  <si>
    <t>ASRock Z490 Phantom Gaming-ITX/TB3 에즈윈
※ 현재 쓸만한 Z490, Z590 보드가 없음</t>
    <phoneticPr fontId="1" type="noConversion"/>
  </si>
  <si>
    <t>ASUS TUF Gaming B450M-PRO II 대원씨티에스</t>
    <phoneticPr fontId="1" type="noConversion"/>
  </si>
  <si>
    <t>ASUS PRIME A520M-A II 대원씨티에스</t>
    <phoneticPr fontId="1" type="noConversion"/>
  </si>
  <si>
    <t>인텔 12세대 코어 i 시리즈</t>
    <phoneticPr fontId="1" type="noConversion"/>
  </si>
  <si>
    <t>인텔 14세대 코어 i 시리즈</t>
    <phoneticPr fontId="1" type="noConversion"/>
  </si>
  <si>
    <t>인텔 13세대 코어 i 시리즈</t>
    <phoneticPr fontId="1" type="noConversion"/>
  </si>
  <si>
    <t>i7-12700K</t>
    <phoneticPr fontId="1" type="noConversion"/>
  </si>
  <si>
    <t>i5-12600K</t>
    <phoneticPr fontId="1" type="noConversion"/>
  </si>
  <si>
    <t>TB2 P 4.9GHz, E 3.6GHz</t>
    <phoneticPr fontId="1" type="noConversion"/>
  </si>
  <si>
    <t>TB2 P 4.9GHz, E 3.8GHz</t>
    <phoneticPr fontId="1" type="noConversion"/>
  </si>
  <si>
    <t>TB2 P 5.1GHz, E 3.9GHz</t>
    <phoneticPr fontId="1" type="noConversion"/>
  </si>
  <si>
    <t>i9-13900K</t>
    <phoneticPr fontId="1" type="noConversion"/>
  </si>
  <si>
    <t>i7-13700K</t>
    <phoneticPr fontId="1" type="noConversion"/>
  </si>
  <si>
    <t>i5-13600K</t>
    <phoneticPr fontId="1" type="noConversion"/>
  </si>
  <si>
    <t>TB2 P 5.4GHz, E 4.3GHz</t>
    <phoneticPr fontId="1" type="noConversion"/>
  </si>
  <si>
    <t>TB2 P 5.3GHz, E 4.2GHz</t>
    <phoneticPr fontId="1" type="noConversion"/>
  </si>
  <si>
    <t>TB2 P 5.1GHz, E 3.9GHz</t>
    <phoneticPr fontId="1" type="noConversion"/>
  </si>
  <si>
    <t>i7-14700K</t>
    <phoneticPr fontId="1" type="noConversion"/>
  </si>
  <si>
    <t>i9-14900K</t>
    <phoneticPr fontId="1" type="noConversion"/>
  </si>
  <si>
    <t>i5-14600K</t>
    <phoneticPr fontId="1" type="noConversion"/>
  </si>
  <si>
    <t>TB2 P 5.6GHz, E 4.4GHz</t>
    <phoneticPr fontId="1" type="noConversion"/>
  </si>
  <si>
    <t>TB2 P 5.5GHz, E 4.3GHz</t>
    <phoneticPr fontId="1" type="noConversion"/>
  </si>
  <si>
    <t>TB2 P 5.3GHz, E 4.0GHz</t>
    <phoneticPr fontId="1" type="noConversion"/>
  </si>
  <si>
    <r>
      <t>셀러론 G6900</t>
    </r>
    <r>
      <rPr>
        <b/>
        <sz val="11"/>
        <rFont val="맑은 고딕"/>
        <family val="3"/>
        <charset val="129"/>
        <scheme val="minor"/>
      </rPr>
      <t xml:space="preserve"> DDR4</t>
    </r>
    <phoneticPr fontId="1" type="noConversion"/>
  </si>
  <si>
    <t>CPU 단독
게이밍 가성비</t>
    <phoneticPr fontId="1" type="noConversion"/>
  </si>
  <si>
    <t>CPU 단독
단순, 단일
작업 가성비</t>
    <phoneticPr fontId="1" type="noConversion"/>
  </si>
  <si>
    <t>CPU 단독
내보내기, 다중
작업 가성비</t>
    <phoneticPr fontId="1" type="noConversion"/>
  </si>
  <si>
    <r>
      <t xml:space="preserve">CPU 상품명
</t>
    </r>
    <r>
      <rPr>
        <b/>
        <sz val="8"/>
        <rFont val="맑은 고딕"/>
        <family val="3"/>
        <charset val="129"/>
        <scheme val="minor"/>
      </rPr>
      <t>(intel, AMD 통합)</t>
    </r>
    <phoneticPr fontId="1" type="noConversion"/>
  </si>
  <si>
    <t>3종 작업
4종 품목
종합 가성비</t>
    <phoneticPr fontId="1" type="noConversion"/>
  </si>
  <si>
    <t>미국 마이크로센터 전용</t>
    <phoneticPr fontId="1" type="noConversion"/>
  </si>
  <si>
    <t>OEM 전용</t>
    <phoneticPr fontId="1" type="noConversion"/>
  </si>
  <si>
    <t>↑RTX 4060 Ti급 성능 그래픽 카드는 코어i5-12400, 라이젠5 5600급 성능 이상의 CPU를 권장 ㅡㅡㅡㅡㅡㅡㅡㅡㅡㅡㅡㅡㅡㅡㅡㅡㅡ</t>
    <phoneticPr fontId="1" type="noConversion"/>
  </si>
  <si>
    <t>↑RTX 4070 Ti급 성능의 그래픽 카드는 코어i7-12700K급, 라이젠5 7500F급 성능 이상의 CPU를 권장 ㅡㅡㅡㅡㅡㅡㅡㅡㅡㅡㅡㅡㅡㅡ</t>
    <phoneticPr fontId="1" type="noConversion"/>
  </si>
  <si>
    <t>↑RTX 4090급 성능의 그래픽 카드는 코어i7-13700K급, 라이젠7 5800X3D급 성능 이상의 CPU를 권장 ㅡㅡㅡㅡㅡㅡㅡㅡㅡㅡㅡㅡㅡㅡ</t>
    <phoneticPr fontId="1" type="noConversion"/>
  </si>
  <si>
    <t>↑RTX 3050급 성능의 그래픽 카드는 코어i3-10100급 성능 이상의 CPU를 권장 ㅡㅡㅡㅡㅡㅡㅡㅡㅡㅡㅡㅡㅡㅡㅡㅡㅡㅡㅡㅡㅡㅡㅡㅡ</t>
    <phoneticPr fontId="1" type="noConversion"/>
  </si>
  <si>
    <t>메인스트림 게이밍 라인↑</t>
    <phoneticPr fontId="1" type="noConversion"/>
  </si>
  <si>
    <t>퍼포먼스 게이밍 라인↑</t>
    <phoneticPr fontId="1" type="noConversion"/>
  </si>
  <si>
    <t>엔트리 게이밍 &amp; 로우엔드 라인↑</t>
    <phoneticPr fontId="1" type="noConversion"/>
  </si>
  <si>
    <r>
      <t>코어i7-13700KF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</si>
  <si>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t>라이젠5 7500F</t>
    <phoneticPr fontId="1" type="noConversion"/>
  </si>
  <si>
    <r>
      <t>코어i5-13500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</si>
  <si>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t>라이젠5 5600</t>
    <phoneticPr fontId="1" type="noConversion"/>
  </si>
  <si>
    <r>
      <t>코어i5-12400F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</si>
  <si>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코어i3-12100F</t>
    </r>
    <r>
      <rPr>
        <b/>
        <sz val="11"/>
        <rFont val="맑은 고딕"/>
        <family val="3"/>
        <charset val="129"/>
        <scheme val="minor"/>
      </rPr>
      <t xml:space="preserve"> DDR4</t>
    </r>
    <phoneticPr fontId="1" type="noConversion"/>
  </si>
  <si>
    <t>라이젠5 4600G</t>
    <phoneticPr fontId="1" type="noConversion"/>
  </si>
  <si>
    <t>특이 사항</t>
    <phoneticPr fontId="1" type="noConversion"/>
  </si>
  <si>
    <t>품절</t>
    <phoneticPr fontId="1" type="noConversion"/>
  </si>
  <si>
    <r>
      <t>코어i5-12400F</t>
    </r>
    <r>
      <rPr>
        <b/>
        <sz val="11"/>
        <rFont val="맑은 고딕"/>
        <family val="3"/>
        <charset val="129"/>
        <scheme val="minor"/>
      </rPr>
      <t xml:space="preserve"> DDR4</t>
    </r>
    <phoneticPr fontId="1" type="noConversion"/>
  </si>
  <si>
    <t>차상위D5</t>
  </si>
  <si>
    <t>중상위D5</t>
  </si>
  <si>
    <t>중상위D4</t>
  </si>
  <si>
    <t>중위D5</t>
  </si>
  <si>
    <t>중위D4</t>
  </si>
  <si>
    <t>중하위D5</t>
  </si>
  <si>
    <t>중하위D4</t>
  </si>
  <si>
    <t>하위D5</t>
  </si>
  <si>
    <t>하위D4</t>
  </si>
  <si>
    <t>하이엔드 게이밍 라인↑</t>
    <phoneticPr fontId="1" type="noConversion"/>
  </si>
  <si>
    <t>(4090에 4K급일때 권장 또는 4080에 QHD급일때 권장)</t>
    <phoneticPr fontId="1" type="noConversion"/>
  </si>
  <si>
    <t>(QHD 4070TI 또는 FHD 4070일때 권장)</t>
    <phoneticPr fontId="1" type="noConversion"/>
  </si>
  <si>
    <t>(그외 모든 그래픽카드에서 권장)</t>
    <phoneticPr fontId="1" type="noConversion"/>
  </si>
  <si>
    <t>비매품</t>
    <phoneticPr fontId="1" type="noConversion"/>
  </si>
  <si>
    <t>TeamGroup DDR5-4800 CL40 Elite 16GB 서린</t>
    <phoneticPr fontId="1" type="noConversion"/>
  </si>
  <si>
    <t>ASUS PRIME B760M-K 인텍앤컴퍼니</t>
    <phoneticPr fontId="1" type="noConversion"/>
  </si>
  <si>
    <t>ASUS TUF Gaming B550-PLUS 대원씨티에스 (무지박스)</t>
    <phoneticPr fontId="1" type="noConversion"/>
  </si>
  <si>
    <r>
      <t>코어i9-13900KF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</si>
  <si>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코어i9-13900F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</si>
  <si>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코어i7-13700K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</si>
  <si>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코어i7-13700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</si>
  <si>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코어i7-12700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</si>
  <si>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t>2만원하락</t>
    <phoneticPr fontId="1" type="noConversion"/>
  </si>
  <si>
    <r>
      <t>코어i3-13100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</si>
  <si>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t>품절(직전)</t>
    <phoneticPr fontId="1" type="noConversion"/>
  </si>
  <si>
    <r>
      <t>코어i7-14700KF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</si>
  <si>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t>CORSAIR iCUE H170i ELITE CAPELLIX XT + 17XX 가이드킷</t>
    <phoneticPr fontId="1" type="noConversion"/>
  </si>
  <si>
    <t>3RSYS Socoool 라니 SE 360 ARGB + 가이드킷 17XX</t>
    <phoneticPr fontId="1" type="noConversion"/>
  </si>
  <si>
    <t xml:space="preserve">3RSYS Socoool RC1800 LITE </t>
    <phoneticPr fontId="1" type="noConversion"/>
  </si>
  <si>
    <t>DEEPCOOL AG400</t>
    <phoneticPr fontId="1" type="noConversion"/>
  </si>
  <si>
    <t>TeamGroup DDR5-5600 CL46 Elite 16GB 서린</t>
    <phoneticPr fontId="1" type="noConversion"/>
  </si>
  <si>
    <t>삼성전자 DDR4-3200 16GB</t>
    <phoneticPr fontId="1" type="noConversion"/>
  </si>
  <si>
    <t>CPU와 조합될 상품별 샵 다나와 최저가</t>
    <phoneticPr fontId="1" type="noConversion"/>
  </si>
  <si>
    <t>ASUS TUF Gaming Z790-PLUS WIFI
→ GIGABYTE Z790 AORUS ELITE 피씨디렉트</t>
    <phoneticPr fontId="1" type="noConversion"/>
  </si>
  <si>
    <t>상위D5</t>
    <phoneticPr fontId="1" type="noConversion"/>
  </si>
  <si>
    <t>(권장은 
Z790 TUF)</t>
    <phoneticPr fontId="1" type="noConversion"/>
  </si>
  <si>
    <t>(현 시점
품절)</t>
    <phoneticPr fontId="1" type="noConversion"/>
  </si>
  <si>
    <t>GIGABYTE Z790 UD 제이씨현</t>
    <phoneticPr fontId="1" type="noConversion"/>
  </si>
  <si>
    <t>MSI MAG B760M 박격포
→ GIGABYTE B760M AORUS ELITE 피씨디렉트
(두 보드의 가격이 역전될 경우, 저렴한 보드로 대체)</t>
    <phoneticPr fontId="1" type="noConversion"/>
  </si>
  <si>
    <t>GIGABYTE B760M AORUS ELITE D4 피씨디렉트</t>
    <phoneticPr fontId="1" type="noConversion"/>
  </si>
  <si>
    <t>MSI MAG B660M 박격포 (단종)
-&gt; ASRock B760M PG Riptide D5</t>
    <phoneticPr fontId="1" type="noConversion"/>
  </si>
  <si>
    <t>MSI MAG B660M 박격포 DDR4 (단종)
-&gt;MSI PRO B760M-A DDR4 II</t>
    <phoneticPr fontId="1" type="noConversion"/>
  </si>
  <si>
    <t>ASUS PRIME B660M-K D4 인텍앤컴퍼니 (단종)
-&gt;ASRock B760M PG LIGHTNING/D4</t>
    <phoneticPr fontId="1" type="noConversion"/>
  </si>
  <si>
    <t>ASUS PRIME H610M-E 코잇</t>
    <phoneticPr fontId="1" type="noConversion"/>
  </si>
  <si>
    <t>ASUS PRIME H610M-K D4 인텍앤컴퍼니</t>
    <phoneticPr fontId="1" type="noConversion"/>
  </si>
  <si>
    <t xml:space="preserve"> ASUS PRIME H510M-K R2.0 STCOM </t>
    <phoneticPr fontId="1" type="noConversion"/>
  </si>
  <si>
    <t>ASUS TUF Gaming B650-PLUS 대원씨티에스</t>
    <phoneticPr fontId="1" type="noConversion"/>
  </si>
  <si>
    <t>GIGABYTE B650M K 피씨디렉트</t>
    <phoneticPr fontId="1" type="noConversion"/>
  </si>
  <si>
    <t>ASUS EX B650M-V7 대원씨티에스</t>
    <phoneticPr fontId="1" type="noConversion"/>
  </si>
  <si>
    <t>2024년 1월 1일 기준
CPU+쿨러+DRAM+보드
가성비 비교표</t>
    <phoneticPr fontId="1" type="noConversion"/>
  </si>
  <si>
    <t>라이젠7 7800X3D</t>
    <phoneticPr fontId="1" type="noConversion"/>
  </si>
  <si>
    <t>라이젠9 7950X3D</t>
    <phoneticPr fontId="1" type="noConversion"/>
  </si>
  <si>
    <t>라이젠9 7900X3D</t>
    <phoneticPr fontId="1" type="noConversion"/>
  </si>
  <si>
    <r>
      <t>코어i9-14900K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</si>
  <si>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코어i9-13900KS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</si>
  <si>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코어i9-13900K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</si>
  <si>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코어i7-14700K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</si>
  <si>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코어i9-13900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</si>
  <si>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코어i9-12900KS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</si>
  <si>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t>3몰</t>
    <phoneticPr fontId="1" type="noConversion"/>
  </si>
  <si>
    <t>라이젠9 7950X</t>
    <phoneticPr fontId="1" type="noConversion"/>
  </si>
  <si>
    <t>라이젠9 7900X</t>
    <phoneticPr fontId="1" type="noConversion"/>
  </si>
  <si>
    <t>라이젠7 7700X</t>
    <phoneticPr fontId="1" type="noConversion"/>
  </si>
  <si>
    <r>
      <t>코어i9-12900K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</si>
  <si>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코어i5-14600K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</si>
  <si>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코어i9-12900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</si>
  <si>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t>100몰미만</t>
    <phoneticPr fontId="1" type="noConversion"/>
  </si>
  <si>
    <t>100몰미만</t>
    <phoneticPr fontId="1" type="noConversion"/>
  </si>
  <si>
    <t>라이젠7 7700</t>
    <phoneticPr fontId="1" type="noConversion"/>
  </si>
  <si>
    <t>라이젠5 7600X</t>
    <phoneticPr fontId="1" type="noConversion"/>
  </si>
  <si>
    <r>
      <t>코어i5-13600K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</si>
  <si>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t>벌크33만</t>
    <phoneticPr fontId="1" type="noConversion"/>
  </si>
  <si>
    <t>라이젠5 7600</t>
    <phoneticPr fontId="1" type="noConversion"/>
  </si>
  <si>
    <r>
      <t>코어i5-12600K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</si>
  <si>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t>라이젠7 5800X</t>
    <phoneticPr fontId="1" type="noConversion"/>
  </si>
  <si>
    <r>
      <t>코어i3-12300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</si>
  <si>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t>라이젠7 5700G</t>
    <phoneticPr fontId="1" type="noConversion"/>
  </si>
  <si>
    <t>라이젠5 5600G</t>
    <phoneticPr fontId="1" type="noConversion"/>
  </si>
  <si>
    <t>라이젠5 5500</t>
    <phoneticPr fontId="1" type="noConversion"/>
  </si>
  <si>
    <t>코어i3-10105</t>
    <phoneticPr fontId="1" type="noConversion"/>
  </si>
  <si>
    <t>벌크</t>
    <phoneticPr fontId="1" type="noConversion"/>
  </si>
  <si>
    <t>라이젠5 4500</t>
    <phoneticPr fontId="1" type="noConversion"/>
  </si>
  <si>
    <t>라이젠3 PRO 4350G</t>
    <phoneticPr fontId="1" type="noConversion"/>
  </si>
  <si>
    <t>라이젠3 4100</t>
    <phoneticPr fontId="1" type="noConversion"/>
  </si>
  <si>
    <t>펜티엄 골드 G6405</t>
    <phoneticPr fontId="1" type="noConversion"/>
  </si>
  <si>
    <r>
      <t>펜티엄 골드 G7400</t>
    </r>
    <r>
      <rPr>
        <b/>
        <sz val="11"/>
        <rFont val="맑은 고딕"/>
        <family val="3"/>
        <charset val="129"/>
        <scheme val="minor"/>
      </rPr>
      <t xml:space="preserve"> DDR4</t>
    </r>
    <phoneticPr fontId="1" type="noConversion"/>
  </si>
  <si>
    <t>애슬론 3000G</t>
    <phoneticPr fontId="1" type="noConversion"/>
  </si>
  <si>
    <r>
      <t xml:space="preserve">▷▶ 하이엔드 게이밍 라인 ◀◁
새해복 많이 받으세요!! 
</t>
    </r>
    <r>
      <rPr>
        <b/>
        <sz val="11"/>
        <color rgb="FFC00000"/>
        <rFont val="맑은 고딕"/>
        <family val="3"/>
        <charset val="129"/>
        <scheme val="minor"/>
      </rPr>
      <t>14700KF</t>
    </r>
    <r>
      <rPr>
        <b/>
        <sz val="11"/>
        <color theme="1"/>
        <rFont val="맑은 고딕"/>
        <family val="3"/>
        <charset val="129"/>
        <scheme val="minor"/>
      </rPr>
      <t xml:space="preserve">와 </t>
    </r>
    <r>
      <rPr>
        <b/>
        <sz val="11"/>
        <color rgb="FF0070C0"/>
        <rFont val="맑은 고딕"/>
        <family val="3"/>
        <charset val="129"/>
        <scheme val="minor"/>
      </rPr>
      <t>13700KF</t>
    </r>
    <r>
      <rPr>
        <b/>
        <sz val="11"/>
        <color theme="1"/>
        <rFont val="맑은 고딕"/>
        <family val="3"/>
        <charset val="129"/>
        <scheme val="minor"/>
      </rPr>
      <t xml:space="preserve">가 </t>
    </r>
    <r>
      <rPr>
        <b/>
        <sz val="11"/>
        <color rgb="FFC00000"/>
        <rFont val="맑은 고딕"/>
        <family val="3"/>
        <charset val="129"/>
        <scheme val="minor"/>
      </rPr>
      <t>1위</t>
    </r>
    <r>
      <rPr>
        <b/>
        <sz val="11"/>
        <color theme="1"/>
        <rFont val="맑은 고딕"/>
        <family val="3"/>
        <charset val="129"/>
        <scheme val="minor"/>
      </rPr>
      <t>,</t>
    </r>
    <r>
      <rPr>
        <b/>
        <sz val="11"/>
        <color rgb="FF0070C0"/>
        <rFont val="맑은 고딕"/>
        <family val="3"/>
        <charset val="129"/>
        <scheme val="minor"/>
      </rPr>
      <t xml:space="preserve"> 2위</t>
    </r>
    <r>
      <rPr>
        <b/>
        <sz val="11"/>
        <color theme="1"/>
        <rFont val="맑은 고딕"/>
        <family val="3"/>
        <charset val="129"/>
        <scheme val="minor"/>
      </rPr>
      <t xml:space="preserve">로
작업 + 게이밍 높은 온도를 감당
할수있다면 14700KF 추천
게이밍 위주인 분들은
13700KF로 가시면 된다 (풀로드 
전력제한 해제 기준 3-5도 평균 
온도 차이가 있습니다)
번외로 가성비가 비교적 아쉽지만
게이밍성능이 가장 좋은 
</t>
    </r>
    <r>
      <rPr>
        <b/>
        <sz val="11"/>
        <color rgb="FF00B050"/>
        <rFont val="맑은 고딕"/>
        <family val="3"/>
        <charset val="129"/>
        <scheme val="minor"/>
      </rPr>
      <t>7800X3D 도 추천</t>
    </r>
    <r>
      <rPr>
        <b/>
        <sz val="11"/>
        <color theme="1"/>
        <rFont val="맑은 고딕"/>
        <family val="3"/>
        <charset val="129"/>
        <scheme val="minor"/>
      </rPr>
      <t>할만!</t>
    </r>
    <r>
      <rPr>
        <b/>
        <sz val="8"/>
        <color theme="1"/>
        <rFont val="맑은 고딕"/>
        <family val="3"/>
        <charset val="129"/>
        <scheme val="minor"/>
      </rPr>
      <t xml:space="preserve">
</t>
    </r>
    <r>
      <rPr>
        <sz val="8"/>
        <color theme="1"/>
        <rFont val="맑은 고딕"/>
        <family val="3"/>
        <charset val="129"/>
        <scheme val="minor"/>
      </rPr>
      <t>※ DRAM 품목 추가
※ 모든 게이밍 상대 성능 값 재조정
※ 12세대 코어 i 시리즈만 DDR4, DDR5 성능 값을 병기
※ 13, 14세대 코어 I 시리즈는 DDR5 성능 값만 표기
※ 11세대 코어 I 시리즈는 표에서 전부 퇴출
※ 구간 내 가성비 꼴찌 순위도 서식 강조</t>
    </r>
    <phoneticPr fontId="1" type="noConversion"/>
  </si>
  <si>
    <r>
      <t>코어i5-14600KF</t>
    </r>
    <r>
      <rPr>
        <b/>
        <sz val="11"/>
        <color theme="1"/>
        <rFont val="맑은 고딕"/>
        <family val="3"/>
        <charset val="129"/>
        <scheme val="minor"/>
      </rPr>
      <t xml:space="preserve"> DDR5</t>
    </r>
    <phoneticPr fontId="1" type="noConversion"/>
  </si>
  <si>
    <r>
      <t xml:space="preserve">▷▶ 퍼포먼스 게이밍 라인 ◀◁
</t>
    </r>
    <r>
      <rPr>
        <b/>
        <sz val="11"/>
        <color rgb="FFC00000"/>
        <rFont val="맑은 고딕"/>
        <family val="3"/>
        <charset val="129"/>
        <scheme val="minor"/>
      </rPr>
      <t>종합 가성비는 압도적 격차로
7500F가 1위</t>
    </r>
    <r>
      <rPr>
        <b/>
        <sz val="11"/>
        <color theme="1"/>
        <rFont val="맑은 고딕"/>
        <family val="3"/>
        <charset val="129"/>
        <scheme val="minor"/>
      </rPr>
      <t xml:space="preserve">를 차지했다
2위와 11%의 가성비 차이
순수 게이밍 가성비로 본다면 추천
(2위는 7600, 4위는 7600X
7500~7600X 성능차이 미미,
저렴한 7500F 사는게 정답!)
실질적 </t>
    </r>
    <r>
      <rPr>
        <b/>
        <sz val="11"/>
        <color rgb="FF0070C0"/>
        <rFont val="맑은 고딕"/>
        <family val="3"/>
        <charset val="129"/>
        <scheme val="minor"/>
      </rPr>
      <t>가성비 2위는 13500</t>
    </r>
    <r>
      <rPr>
        <b/>
        <sz val="11"/>
        <color theme="1"/>
        <rFont val="맑은 고딕"/>
        <family val="3"/>
        <charset val="129"/>
        <scheme val="minor"/>
      </rPr>
      <t xml:space="preserve">인데..
게이밍으로는 큰 메리트는 없고
</t>
    </r>
    <r>
      <rPr>
        <b/>
        <sz val="11"/>
        <color rgb="FF0070C0"/>
        <rFont val="맑은 고딕"/>
        <family val="3"/>
        <charset val="129"/>
        <scheme val="minor"/>
      </rPr>
      <t xml:space="preserve">멀티성능이 필요할때 </t>
    </r>
    <r>
      <rPr>
        <b/>
        <sz val="11"/>
        <color theme="1"/>
        <rFont val="맑은 고딕"/>
        <family val="3"/>
        <charset val="129"/>
        <scheme val="minor"/>
      </rPr>
      <t xml:space="preserve">고르면 된다
</t>
    </r>
    <r>
      <rPr>
        <b/>
        <sz val="11"/>
        <color rgb="FF00B050"/>
        <rFont val="맑은 고딕"/>
        <family val="3"/>
        <charset val="129"/>
        <scheme val="minor"/>
      </rPr>
      <t>가성비 5위는 14600KF</t>
    </r>
    <r>
      <rPr>
        <b/>
        <sz val="11"/>
        <color theme="1"/>
        <rFont val="맑은 고딕"/>
        <family val="3"/>
        <charset val="129"/>
        <scheme val="minor"/>
      </rPr>
      <t xml:space="preserve">가 차지했는데
13600KF와 비슷한 성능이고
13600KF 벌크가 크게 저렴해서
가성비가 중요하다면 13600KF 벌크로
가는게 좋다 (다용도로 쓰기 좋음)
12세대는 현시점에는 가성비가
좋지않아 고려치 않는게 좋다
(중고로 사더라도 새7500F보다
게이밍 가성비가 구린상태)
</t>
    </r>
    <r>
      <rPr>
        <sz val="8"/>
        <color theme="1"/>
        <rFont val="맑은 고딕"/>
        <family val="3"/>
        <charset val="129"/>
        <scheme val="minor"/>
      </rPr>
      <t>※ i5-13600 : 벌크·병행수입품만 판매 중</t>
    </r>
    <phoneticPr fontId="1" type="noConversion"/>
  </si>
  <si>
    <r>
      <t>▷▶ 메인스트림 게이밍 라인 ◀◁
이쪽 라인은 안봐도</t>
    </r>
    <r>
      <rPr>
        <b/>
        <sz val="11"/>
        <color rgb="FFC00000"/>
        <rFont val="맑은 고딕"/>
        <family val="3"/>
        <charset val="129"/>
        <scheme val="minor"/>
      </rPr>
      <t xml:space="preserve"> 가성비 1위가
5600</t>
    </r>
    <r>
      <rPr>
        <b/>
        <sz val="11"/>
        <color theme="1"/>
        <rFont val="맑은 고딕"/>
        <family val="3"/>
        <charset val="129"/>
        <scheme val="minor"/>
      </rPr>
      <t xml:space="preserve">이겠죠??
</t>
    </r>
    <r>
      <rPr>
        <b/>
        <sz val="11"/>
        <color rgb="FF0070C0"/>
        <rFont val="맑은 고딕"/>
        <family val="3"/>
        <charset val="129"/>
        <scheme val="minor"/>
      </rPr>
      <t>3위는 12400F</t>
    </r>
    <r>
      <rPr>
        <b/>
        <sz val="11"/>
        <color theme="1"/>
        <rFont val="맑은 고딕"/>
        <family val="3"/>
        <charset val="129"/>
        <scheme val="minor"/>
      </rPr>
      <t xml:space="preserve">가 차지했는데..
13400F(6위)는 멀티 가성비를 생각해도
12400F보다 가성비가 꽤나 쳐짐
(특히 게이밍에서 별 차이없으니
12세대 구형이라 무시하지말고
인텔 </t>
    </r>
    <r>
      <rPr>
        <b/>
        <sz val="11"/>
        <color rgb="FF0070C0"/>
        <rFont val="맑은 고딕"/>
        <family val="3"/>
        <charset val="129"/>
        <scheme val="minor"/>
      </rPr>
      <t>하급 I5갈려면 12400F 선택할것</t>
    </r>
    <r>
      <rPr>
        <b/>
        <sz val="11"/>
        <color theme="1"/>
        <rFont val="맑은 고딕"/>
        <family val="3"/>
        <charset val="129"/>
        <scheme val="minor"/>
      </rPr>
      <t xml:space="preserve">)
2위는 5600과 별차이없는 5600X가
차지해서 별도 추천은 하지않고
AMD쪽에서 좀 더 나은 제품을
쓰고싶다면 7500F로 상향시키면된다
(더 윗급을 원하시면 13600KF로
</t>
    </r>
    <r>
      <rPr>
        <b/>
        <sz val="11"/>
        <color rgb="FF7030A0"/>
        <rFont val="맑은 고딕"/>
        <family val="3"/>
        <charset val="129"/>
        <scheme val="minor"/>
      </rPr>
      <t>참고로 12400F와 7500F의 가성비는
거의 동일</t>
    </r>
    <r>
      <rPr>
        <b/>
        <sz val="11"/>
        <color theme="1"/>
        <rFont val="맑은 고딕"/>
        <family val="3"/>
        <charset val="129"/>
        <scheme val="minor"/>
      </rPr>
      <t>합니다!!)</t>
    </r>
    <r>
      <rPr>
        <sz val="10"/>
        <color theme="1"/>
        <rFont val="맑은 고딕"/>
        <family val="3"/>
        <charset val="129"/>
        <scheme val="minor"/>
      </rPr>
      <t xml:space="preserve">
(※ AMD CPU의 쿨러 권장이 PBO까지
사용이 어느정도 가능한 수준으로
상향 시켜둠)</t>
    </r>
    <phoneticPr fontId="1" type="noConversion"/>
  </si>
  <si>
    <r>
      <t xml:space="preserve">▷▶ 엔트리 게이밍, 로우엔드 라인 ◀◁
늘 이야기하지만.. 여기라인업은
조금이라도 PC를 오래 쓰고싶으면
선택치 않는게 좋다
가성비 1위가 12100F인데
4코어 제품이라 다용도로 쓰기에
부적합하고
차후 업그레이드도 어려운
H보드 + 하위 CPU조합이라
곧 군대가는데.. 그전까지 미친듯
롤만 하겠다 이런 특수한 경우에나
살만한 제품 (아니면 주식용
라이트한 PC구매시)
그와 별개로 APU (내장그래픽 사용시)
가 필요하다면
4650G, 5600G는 괜찮은 선택
참고로 12100F도 까이는데..
그거보다 구린 10100F가 옛날
i7 7700보다 성능이 좋은편이라
아직 1~7세대 제품 쓰고있다면
신규구매 생각해보셔도 좋을듯?
(5600 이상급 신규 구매시 권장)
</t>
    </r>
    <r>
      <rPr>
        <sz val="8"/>
        <color theme="1"/>
        <rFont val="맑은 고딕"/>
        <family val="3"/>
        <charset val="129"/>
        <scheme val="minor"/>
      </rPr>
      <t>※ i3-12300 : 벌크 수입품만 판매 중</t>
    </r>
    <phoneticPr fontId="1" type="noConversion"/>
  </si>
  <si>
    <t>조합될 상품별
다나와 최저가</t>
    <phoneticPr fontId="1" type="noConversion"/>
  </si>
  <si>
    <r>
      <t xml:space="preserve">게임 평균 상대 성능
</t>
    </r>
    <r>
      <rPr>
        <b/>
        <sz val="8"/>
        <rFont val="맑은 고딕"/>
        <family val="3"/>
        <charset val="129"/>
        <scheme val="minor"/>
      </rPr>
      <t>(1920×1080 FHD 해상도 기준)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</si>
</sst>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&quot;만원&quot;\_x000a_0,"/>
    <numFmt numFmtId="177" formatCode="#,##0&quot;원&quot;"/>
    <numFmt numFmtId="178" formatCode="0.0%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rgb="FFC00000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</fills>
  <borders count="6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Font="0" applyAlignment="0" applyProtection="0">
      <alignment vertical="center"/>
    </xf>
  </cellStyleXfs>
  <cellXfs count="2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8" xfId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12" xfId="1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6" fillId="0" borderId="15" xfId="0" applyFont="1" applyFill="1" applyBorder="1">
      <alignment vertical="center"/>
    </xf>
    <xf numFmtId="0" fontId="6" fillId="0" borderId="11" xfId="1" applyNumberFormat="1" applyFont="1" applyFill="1" applyBorder="1" applyAlignment="1">
      <alignment horizontal="right" vertical="center"/>
    </xf>
    <xf numFmtId="0" fontId="6" fillId="0" borderId="14" xfId="1" applyNumberFormat="1" applyFont="1" applyFill="1" applyBorder="1" applyAlignment="1">
      <alignment horizontal="right" vertical="center"/>
    </xf>
    <xf numFmtId="176" fontId="9" fillId="0" borderId="3" xfId="1" applyNumberFormat="1" applyFont="1" applyFill="1" applyBorder="1" applyAlignment="1">
      <alignment horizontal="right" vertical="top" wrapText="1"/>
    </xf>
    <xf numFmtId="176" fontId="7" fillId="0" borderId="10" xfId="1" applyNumberFormat="1" applyFont="1" applyFill="1" applyBorder="1" applyAlignment="1">
      <alignment horizontal="right" vertical="top" wrapText="1"/>
    </xf>
    <xf numFmtId="176" fontId="7" fillId="0" borderId="2" xfId="1" applyNumberFormat="1" applyFont="1" applyFill="1" applyBorder="1" applyAlignment="1">
      <alignment horizontal="right" vertical="top" wrapText="1"/>
    </xf>
    <xf numFmtId="176" fontId="7" fillId="0" borderId="13" xfId="1" applyNumberFormat="1" applyFont="1" applyFill="1" applyBorder="1" applyAlignment="1">
      <alignment horizontal="right" vertical="top" wrapText="1"/>
    </xf>
    <xf numFmtId="176" fontId="9" fillId="0" borderId="2" xfId="0" applyNumberFormat="1" applyFont="1" applyBorder="1" applyAlignment="1">
      <alignment horizontal="right" vertical="top" wrapText="1"/>
    </xf>
    <xf numFmtId="0" fontId="6" fillId="0" borderId="28" xfId="1" applyFont="1" applyFill="1" applyBorder="1">
      <alignment vertical="center"/>
    </xf>
    <xf numFmtId="176" fontId="7" fillId="0" borderId="30" xfId="1" applyNumberFormat="1" applyFont="1" applyFill="1" applyBorder="1" applyAlignment="1">
      <alignment horizontal="right" vertical="top" wrapText="1"/>
    </xf>
    <xf numFmtId="177" fontId="7" fillId="0" borderId="9" xfId="1" applyNumberFormat="1" applyFont="1" applyFill="1" applyBorder="1" applyAlignment="1">
      <alignment horizontal="right" vertical="center"/>
    </xf>
    <xf numFmtId="177" fontId="7" fillId="0" borderId="29" xfId="1" applyNumberFormat="1" applyFont="1" applyFill="1" applyBorder="1" applyAlignment="1">
      <alignment horizontal="right" vertical="center"/>
    </xf>
    <xf numFmtId="177" fontId="7" fillId="0" borderId="3" xfId="1" applyNumberFormat="1" applyFont="1" applyFill="1" applyBorder="1" applyAlignment="1">
      <alignment horizontal="right" vertical="center"/>
    </xf>
    <xf numFmtId="177" fontId="7" fillId="0" borderId="4" xfId="1" applyNumberFormat="1" applyFont="1" applyFill="1" applyBorder="1" applyAlignment="1">
      <alignment horizontal="right" vertical="center"/>
    </xf>
    <xf numFmtId="0" fontId="5" fillId="9" borderId="8" xfId="1" applyFont="1" applyFill="1" applyBorder="1">
      <alignment vertical="center"/>
    </xf>
    <xf numFmtId="176" fontId="9" fillId="0" borderId="18" xfId="1" applyNumberFormat="1" applyFont="1" applyFill="1" applyBorder="1" applyAlignment="1">
      <alignment horizontal="right" vertical="top" wrapText="1"/>
    </xf>
    <xf numFmtId="0" fontId="12" fillId="0" borderId="0" xfId="0" applyFont="1">
      <alignment vertical="center"/>
    </xf>
    <xf numFmtId="0" fontId="6" fillId="9" borderId="8" xfId="1" applyFont="1" applyFill="1" applyBorder="1">
      <alignment vertical="center"/>
    </xf>
    <xf numFmtId="0" fontId="10" fillId="4" borderId="4" xfId="3" applyFont="1" applyBorder="1" applyAlignment="1">
      <alignment horizontal="center" vertical="center" wrapText="1"/>
    </xf>
    <xf numFmtId="0" fontId="10" fillId="4" borderId="13" xfId="3" applyFont="1" applyBorder="1" applyAlignment="1">
      <alignment horizontal="center" vertical="center" wrapText="1"/>
    </xf>
    <xf numFmtId="0" fontId="10" fillId="4" borderId="14" xfId="3" applyFont="1" applyBorder="1" applyAlignment="1">
      <alignment horizontal="center" vertical="center" wrapText="1"/>
    </xf>
    <xf numFmtId="0" fontId="10" fillId="4" borderId="35" xfId="3" applyFont="1" applyBorder="1" applyAlignment="1">
      <alignment horizontal="center" vertical="center" wrapText="1"/>
    </xf>
    <xf numFmtId="178" fontId="7" fillId="0" borderId="9" xfId="1" applyNumberFormat="1" applyFont="1" applyFill="1" applyBorder="1" applyAlignment="1">
      <alignment horizontal="right" vertical="center"/>
    </xf>
    <xf numFmtId="178" fontId="7" fillId="0" borderId="10" xfId="1" applyNumberFormat="1" applyFont="1" applyFill="1" applyBorder="1" applyAlignment="1">
      <alignment horizontal="right" vertical="center"/>
    </xf>
    <xf numFmtId="178" fontId="7" fillId="0" borderId="29" xfId="1" applyNumberFormat="1" applyFont="1" applyFill="1" applyBorder="1" applyAlignment="1">
      <alignment horizontal="right" vertical="center"/>
    </xf>
    <xf numFmtId="178" fontId="7" fillId="0" borderId="30" xfId="1" applyNumberFormat="1" applyFont="1" applyFill="1" applyBorder="1" applyAlignment="1">
      <alignment horizontal="right" vertical="center"/>
    </xf>
    <xf numFmtId="178" fontId="7" fillId="0" borderId="3" xfId="1" applyNumberFormat="1" applyFont="1" applyFill="1" applyBorder="1" applyAlignment="1">
      <alignment horizontal="right" vertical="center"/>
    </xf>
    <xf numFmtId="178" fontId="7" fillId="0" borderId="2" xfId="1" applyNumberFormat="1" applyFont="1" applyFill="1" applyBorder="1" applyAlignment="1">
      <alignment horizontal="right" vertical="center"/>
    </xf>
    <xf numFmtId="178" fontId="7" fillId="0" borderId="12" xfId="1" applyNumberFormat="1" applyFont="1" applyFill="1" applyBorder="1" applyAlignment="1">
      <alignment horizontal="right" vertical="center"/>
    </xf>
    <xf numFmtId="178" fontId="7" fillId="0" borderId="4" xfId="1" applyNumberFormat="1" applyFont="1" applyFill="1" applyBorder="1" applyAlignment="1">
      <alignment horizontal="right" vertical="center"/>
    </xf>
    <xf numFmtId="178" fontId="7" fillId="0" borderId="13" xfId="1" applyNumberFormat="1" applyFont="1" applyFill="1" applyBorder="1" applyAlignment="1">
      <alignment horizontal="right" vertical="center"/>
    </xf>
    <xf numFmtId="178" fontId="7" fillId="0" borderId="14" xfId="1" applyNumberFormat="1" applyFont="1" applyFill="1" applyBorder="1" applyAlignment="1">
      <alignment horizontal="right" vertical="center"/>
    </xf>
    <xf numFmtId="178" fontId="7" fillId="0" borderId="11" xfId="1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178" fontId="7" fillId="0" borderId="11" xfId="2" applyNumberFormat="1" applyFont="1" applyFill="1" applyBorder="1" applyAlignment="1">
      <alignment horizontal="right" vertical="center"/>
    </xf>
    <xf numFmtId="178" fontId="7" fillId="0" borderId="31" xfId="2" applyNumberFormat="1" applyFont="1" applyFill="1" applyBorder="1" applyAlignment="1">
      <alignment horizontal="right" vertical="center"/>
    </xf>
    <xf numFmtId="0" fontId="10" fillId="4" borderId="42" xfId="3" applyFont="1" applyBorder="1" applyAlignment="1">
      <alignment horizontal="center" vertical="center" wrapText="1"/>
    </xf>
    <xf numFmtId="177" fontId="7" fillId="0" borderId="44" xfId="1" applyNumberFormat="1" applyFont="1" applyFill="1" applyBorder="1" applyAlignment="1">
      <alignment horizontal="right" vertical="center"/>
    </xf>
    <xf numFmtId="177" fontId="7" fillId="0" borderId="47" xfId="1" applyNumberFormat="1" applyFont="1" applyFill="1" applyBorder="1" applyAlignment="1">
      <alignment horizontal="right" vertical="center"/>
    </xf>
    <xf numFmtId="177" fontId="7" fillId="0" borderId="26" xfId="1" applyNumberFormat="1" applyFont="1" applyFill="1" applyBorder="1" applyAlignment="1">
      <alignment horizontal="right" vertical="center"/>
    </xf>
    <xf numFmtId="176" fontId="9" fillId="0" borderId="35" xfId="1" applyNumberFormat="1" applyFont="1" applyFill="1" applyBorder="1" applyAlignment="1">
      <alignment horizontal="right" vertical="top" wrapText="1"/>
    </xf>
    <xf numFmtId="177" fontId="7" fillId="0" borderId="26" xfId="0" applyNumberFormat="1" applyFont="1" applyBorder="1" applyAlignment="1">
      <alignment horizontal="right" vertical="center"/>
    </xf>
    <xf numFmtId="176" fontId="9" fillId="0" borderId="25" xfId="1" applyNumberFormat="1" applyFont="1" applyFill="1" applyBorder="1" applyAlignment="1">
      <alignment horizontal="right" vertical="top" wrapText="1"/>
    </xf>
    <xf numFmtId="0" fontId="13" fillId="0" borderId="31" xfId="1" applyNumberFormat="1" applyFont="1" applyFill="1" applyBorder="1" applyAlignment="1">
      <alignment horizontal="right" vertical="center"/>
    </xf>
    <xf numFmtId="0" fontId="13" fillId="0" borderId="12" xfId="1" applyNumberFormat="1" applyFont="1" applyFill="1" applyBorder="1" applyAlignment="1">
      <alignment horizontal="right" vertical="center"/>
    </xf>
    <xf numFmtId="0" fontId="13" fillId="0" borderId="26" xfId="1" applyNumberFormat="1" applyFont="1" applyFill="1" applyBorder="1" applyAlignment="1">
      <alignment horizontal="right" vertical="center"/>
    </xf>
    <xf numFmtId="0" fontId="13" fillId="0" borderId="47" xfId="1" applyNumberFormat="1" applyFont="1" applyFill="1" applyBorder="1" applyAlignment="1">
      <alignment horizontal="right" vertical="center"/>
    </xf>
    <xf numFmtId="0" fontId="10" fillId="4" borderId="6" xfId="3" applyNumberFormat="1" applyFont="1" applyBorder="1" applyAlignment="1">
      <alignment horizontal="right" vertical="center"/>
    </xf>
    <xf numFmtId="0" fontId="13" fillId="0" borderId="12" xfId="0" applyNumberFormat="1" applyFont="1" applyBorder="1" applyAlignment="1">
      <alignment horizontal="right" vertical="center"/>
    </xf>
    <xf numFmtId="0" fontId="13" fillId="0" borderId="14" xfId="0" applyNumberFormat="1" applyFont="1" applyBorder="1" applyAlignment="1">
      <alignment horizontal="right" vertical="center"/>
    </xf>
    <xf numFmtId="177" fontId="7" fillId="0" borderId="42" xfId="0" applyNumberFormat="1" applyFont="1" applyBorder="1" applyAlignment="1">
      <alignment horizontal="right" vertical="center"/>
    </xf>
    <xf numFmtId="0" fontId="10" fillId="4" borderId="34" xfId="3" applyFont="1" applyBorder="1" applyAlignment="1">
      <alignment horizontal="center" vertical="center" wrapText="1"/>
    </xf>
    <xf numFmtId="0" fontId="8" fillId="0" borderId="40" xfId="0" applyFont="1" applyBorder="1" applyAlignment="1">
      <alignment vertical="center" wrapText="1"/>
    </xf>
    <xf numFmtId="0" fontId="6" fillId="0" borderId="59" xfId="1" applyFont="1" applyFill="1" applyBorder="1">
      <alignment vertical="center"/>
    </xf>
    <xf numFmtId="178" fontId="7" fillId="0" borderId="45" xfId="1" applyNumberFormat="1" applyFont="1" applyFill="1" applyBorder="1" applyAlignment="1">
      <alignment horizontal="right" vertical="center"/>
    </xf>
    <xf numFmtId="178" fontId="7" fillId="0" borderId="46" xfId="1" applyNumberFormat="1" applyFont="1" applyFill="1" applyBorder="1" applyAlignment="1">
      <alignment horizontal="right" vertical="center"/>
    </xf>
    <xf numFmtId="178" fontId="7" fillId="0" borderId="32" xfId="2" applyNumberFormat="1" applyFont="1" applyFill="1" applyBorder="1" applyAlignment="1">
      <alignment horizontal="right" vertical="center"/>
    </xf>
    <xf numFmtId="177" fontId="7" fillId="0" borderId="45" xfId="1" applyNumberFormat="1" applyFont="1" applyFill="1" applyBorder="1" applyAlignment="1">
      <alignment horizontal="right" vertical="center"/>
    </xf>
    <xf numFmtId="177" fontId="7" fillId="0" borderId="58" xfId="1" applyNumberFormat="1" applyFont="1" applyFill="1" applyBorder="1" applyAlignment="1">
      <alignment horizontal="right" vertical="center"/>
    </xf>
    <xf numFmtId="0" fontId="13" fillId="0" borderId="32" xfId="1" applyNumberFormat="1" applyFont="1" applyFill="1" applyBorder="1" applyAlignment="1">
      <alignment horizontal="right" vertical="center"/>
    </xf>
    <xf numFmtId="176" fontId="7" fillId="0" borderId="46" xfId="1" applyNumberFormat="1" applyFont="1" applyFill="1" applyBorder="1" applyAlignment="1">
      <alignment horizontal="right" vertical="top" wrapText="1"/>
    </xf>
    <xf numFmtId="0" fontId="6" fillId="0" borderId="32" xfId="1" applyNumberFormat="1" applyFont="1" applyFill="1" applyBorder="1" applyAlignment="1">
      <alignment horizontal="right" vertical="center"/>
    </xf>
    <xf numFmtId="178" fontId="7" fillId="5" borderId="6" xfId="1" applyNumberFormat="1" applyFont="1" applyFill="1" applyBorder="1" applyAlignment="1">
      <alignment horizontal="right" vertical="center"/>
    </xf>
    <xf numFmtId="178" fontId="7" fillId="5" borderId="6" xfId="2" applyNumberFormat="1" applyFont="1" applyFill="1" applyBorder="1" applyAlignment="1">
      <alignment horizontal="right" vertical="center"/>
    </xf>
    <xf numFmtId="177" fontId="7" fillId="5" borderId="6" xfId="1" applyNumberFormat="1" applyFont="1" applyFill="1" applyBorder="1" applyAlignment="1">
      <alignment horizontal="right" vertical="center"/>
    </xf>
    <xf numFmtId="0" fontId="10" fillId="5" borderId="6" xfId="1" applyNumberFormat="1" applyFont="1" applyFill="1" applyBorder="1" applyAlignment="1">
      <alignment horizontal="right" vertical="center"/>
    </xf>
    <xf numFmtId="0" fontId="13" fillId="0" borderId="58" xfId="1" applyNumberFormat="1" applyFont="1" applyFill="1" applyBorder="1" applyAlignment="1">
      <alignment horizontal="right" vertical="center"/>
    </xf>
    <xf numFmtId="176" fontId="9" fillId="0" borderId="45" xfId="1" applyNumberFormat="1" applyFont="1" applyFill="1" applyBorder="1" applyAlignment="1">
      <alignment horizontal="right" vertical="top" wrapText="1"/>
    </xf>
    <xf numFmtId="176" fontId="9" fillId="0" borderId="19" xfId="1" applyNumberFormat="1" applyFont="1" applyFill="1" applyBorder="1" applyAlignment="1">
      <alignment horizontal="right" vertical="top" wrapText="1"/>
    </xf>
    <xf numFmtId="0" fontId="6" fillId="9" borderId="28" xfId="1" applyFont="1" applyFill="1" applyBorder="1">
      <alignment vertical="center"/>
    </xf>
    <xf numFmtId="176" fontId="9" fillId="0" borderId="29" xfId="1" applyNumberFormat="1" applyFont="1" applyFill="1" applyBorder="1" applyAlignment="1">
      <alignment horizontal="right" vertical="top" wrapText="1"/>
    </xf>
    <xf numFmtId="0" fontId="7" fillId="4" borderId="6" xfId="3" applyFont="1" applyBorder="1" applyAlignment="1">
      <alignment horizontal="right" vertical="center"/>
    </xf>
    <xf numFmtId="176" fontId="7" fillId="4" borderId="6" xfId="3" applyNumberFormat="1" applyFont="1" applyBorder="1" applyAlignment="1">
      <alignment horizontal="right" vertical="center"/>
    </xf>
    <xf numFmtId="0" fontId="6" fillId="4" borderId="6" xfId="3" applyFont="1" applyBorder="1" applyAlignment="1">
      <alignment horizontal="right" vertical="center"/>
    </xf>
    <xf numFmtId="0" fontId="6" fillId="4" borderId="7" xfId="3" applyFont="1" applyBorder="1" applyAlignment="1">
      <alignment horizontal="right" vertical="center"/>
    </xf>
    <xf numFmtId="0" fontId="10" fillId="4" borderId="5" xfId="3" applyFont="1" applyBorder="1" applyAlignment="1">
      <alignment horizontal="right" vertical="center"/>
    </xf>
    <xf numFmtId="0" fontId="10" fillId="5" borderId="5" xfId="1" applyFont="1" applyFill="1" applyBorder="1" applyAlignment="1">
      <alignment horizontal="right" vertical="center"/>
    </xf>
    <xf numFmtId="178" fontId="7" fillId="0" borderId="44" xfId="1" applyNumberFormat="1" applyFont="1" applyFill="1" applyBorder="1" applyAlignment="1">
      <alignment horizontal="right" vertical="center"/>
    </xf>
    <xf numFmtId="178" fontId="7" fillId="0" borderId="26" xfId="1" applyNumberFormat="1" applyFont="1" applyFill="1" applyBorder="1" applyAlignment="1">
      <alignment horizontal="right" vertical="center"/>
    </xf>
    <xf numFmtId="178" fontId="7" fillId="0" borderId="42" xfId="1" applyNumberFormat="1" applyFont="1" applyFill="1" applyBorder="1" applyAlignment="1">
      <alignment horizontal="right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60" xfId="0" applyFon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177" fontId="8" fillId="0" borderId="10" xfId="0" applyNumberFormat="1" applyFont="1" applyBorder="1" applyAlignment="1">
      <alignment horizontal="right" vertical="center"/>
    </xf>
    <xf numFmtId="177" fontId="8" fillId="0" borderId="44" xfId="0" applyNumberFormat="1" applyFont="1" applyBorder="1" applyAlignment="1">
      <alignment horizontal="right" vertical="center"/>
    </xf>
    <xf numFmtId="177" fontId="8" fillId="0" borderId="2" xfId="0" applyNumberFormat="1" applyFont="1" applyBorder="1" applyAlignment="1">
      <alignment horizontal="right" vertical="center"/>
    </xf>
    <xf numFmtId="177" fontId="8" fillId="0" borderId="26" xfId="0" applyNumberFormat="1" applyFont="1" applyBorder="1" applyAlignment="1">
      <alignment horizontal="right" vertical="center"/>
    </xf>
    <xf numFmtId="177" fontId="8" fillId="0" borderId="13" xfId="0" applyNumberFormat="1" applyFont="1" applyBorder="1" applyAlignment="1">
      <alignment horizontal="right" vertical="center"/>
    </xf>
    <xf numFmtId="177" fontId="8" fillId="0" borderId="42" xfId="0" applyNumberFormat="1" applyFont="1" applyBorder="1" applyAlignment="1">
      <alignment horizontal="right" vertical="center"/>
    </xf>
    <xf numFmtId="177" fontId="8" fillId="0" borderId="30" xfId="0" applyNumberFormat="1" applyFont="1" applyBorder="1" applyAlignment="1">
      <alignment horizontal="right" vertical="center"/>
    </xf>
    <xf numFmtId="177" fontId="8" fillId="0" borderId="47" xfId="0" applyNumberFormat="1" applyFont="1" applyBorder="1" applyAlignment="1">
      <alignment horizontal="right" vertical="center"/>
    </xf>
    <xf numFmtId="177" fontId="8" fillId="0" borderId="46" xfId="0" applyNumberFormat="1" applyFont="1" applyBorder="1" applyAlignment="1">
      <alignment horizontal="right" vertical="center"/>
    </xf>
    <xf numFmtId="177" fontId="8" fillId="0" borderId="58" xfId="0" applyNumberFormat="1" applyFont="1" applyBorder="1" applyAlignment="1">
      <alignment horizontal="right" vertical="center"/>
    </xf>
    <xf numFmtId="0" fontId="17" fillId="0" borderId="11" xfId="0" applyFont="1" applyBorder="1" applyAlignment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7" fillId="0" borderId="14" xfId="0" applyFont="1" applyBorder="1" applyAlignment="1">
      <alignment horizontal="right" vertical="center"/>
    </xf>
    <xf numFmtId="177" fontId="17" fillId="0" borderId="11" xfId="0" applyNumberFormat="1" applyFont="1" applyBorder="1" applyAlignment="1">
      <alignment horizontal="right" vertical="center"/>
    </xf>
    <xf numFmtId="177" fontId="17" fillId="0" borderId="12" xfId="0" applyNumberFormat="1" applyFont="1" applyBorder="1" applyAlignment="1">
      <alignment horizontal="right" vertical="center"/>
    </xf>
    <xf numFmtId="177" fontId="17" fillId="0" borderId="14" xfId="0" applyNumberFormat="1" applyFont="1" applyBorder="1" applyAlignment="1">
      <alignment horizontal="right" vertical="center"/>
    </xf>
    <xf numFmtId="0" fontId="6" fillId="11" borderId="16" xfId="1" applyFont="1" applyFill="1" applyBorder="1">
      <alignment vertical="center"/>
    </xf>
    <xf numFmtId="0" fontId="6" fillId="11" borderId="8" xfId="1" applyFont="1" applyFill="1" applyBorder="1">
      <alignment vertical="center"/>
    </xf>
    <xf numFmtId="0" fontId="8" fillId="0" borderId="20" xfId="0" applyFont="1" applyBorder="1" applyAlignment="1">
      <alignment vertical="center" wrapText="1"/>
    </xf>
    <xf numFmtId="178" fontId="7" fillId="0" borderId="47" xfId="1" applyNumberFormat="1" applyFont="1" applyFill="1" applyBorder="1" applyAlignment="1">
      <alignment horizontal="right" vertical="center"/>
    </xf>
    <xf numFmtId="0" fontId="6" fillId="0" borderId="31" xfId="1" applyNumberFormat="1" applyFont="1" applyFill="1" applyBorder="1" applyAlignment="1">
      <alignment horizontal="right" vertical="center"/>
    </xf>
    <xf numFmtId="0" fontId="6" fillId="4" borderId="9" xfId="3" applyFont="1" applyBorder="1" applyAlignment="1">
      <alignment horizontal="center" vertical="center" wrapText="1"/>
    </xf>
    <xf numFmtId="0" fontId="6" fillId="4" borderId="10" xfId="3" applyFont="1" applyBorder="1" applyAlignment="1">
      <alignment horizontal="center" vertical="center" wrapText="1"/>
    </xf>
    <xf numFmtId="0" fontId="6" fillId="4" borderId="11" xfId="3" applyFont="1" applyBorder="1" applyAlignment="1">
      <alignment horizontal="center" vertical="center" wrapText="1"/>
    </xf>
    <xf numFmtId="0" fontId="6" fillId="4" borderId="3" xfId="3" applyFont="1" applyBorder="1" applyAlignment="1">
      <alignment horizontal="center" vertical="center" wrapText="1"/>
    </xf>
    <xf numFmtId="0" fontId="6" fillId="4" borderId="2" xfId="3" applyFont="1" applyBorder="1" applyAlignment="1">
      <alignment horizontal="center" vertical="center" wrapText="1"/>
    </xf>
    <xf numFmtId="0" fontId="6" fillId="4" borderId="12" xfId="3" applyFont="1" applyBorder="1" applyAlignment="1">
      <alignment horizontal="center" vertical="center" wrapText="1"/>
    </xf>
    <xf numFmtId="0" fontId="6" fillId="4" borderId="37" xfId="3" applyFont="1" applyBorder="1" applyAlignment="1">
      <alignment horizontal="center" vertical="center" wrapText="1"/>
    </xf>
    <xf numFmtId="0" fontId="6" fillId="4" borderId="40" xfId="3" applyFont="1" applyBorder="1" applyAlignment="1">
      <alignment horizontal="center" vertical="center" wrapText="1"/>
    </xf>
    <xf numFmtId="0" fontId="6" fillId="4" borderId="49" xfId="3" applyFont="1" applyBorder="1" applyAlignment="1">
      <alignment horizontal="center" vertical="center" wrapText="1"/>
    </xf>
    <xf numFmtId="0" fontId="6" fillId="4" borderId="50" xfId="3" applyFont="1" applyBorder="1" applyAlignment="1">
      <alignment horizontal="center" vertical="center" wrapText="1"/>
    </xf>
    <xf numFmtId="0" fontId="6" fillId="4" borderId="51" xfId="3" applyFont="1" applyBorder="1" applyAlignment="1">
      <alignment horizontal="center" vertical="center" wrapText="1"/>
    </xf>
    <xf numFmtId="0" fontId="6" fillId="4" borderId="52" xfId="3" applyFont="1" applyBorder="1" applyAlignment="1">
      <alignment horizontal="center" vertical="center" wrapText="1"/>
    </xf>
    <xf numFmtId="0" fontId="6" fillId="4" borderId="0" xfId="3" applyFont="1" applyBorder="1" applyAlignment="1">
      <alignment horizontal="center" vertical="center" wrapText="1"/>
    </xf>
    <xf numFmtId="0" fontId="6" fillId="4" borderId="53" xfId="3" applyFont="1" applyBorder="1" applyAlignment="1">
      <alignment horizontal="center" vertical="center" wrapText="1"/>
    </xf>
    <xf numFmtId="0" fontId="6" fillId="4" borderId="54" xfId="3" applyFont="1" applyBorder="1" applyAlignment="1">
      <alignment horizontal="center" vertical="center" wrapText="1"/>
    </xf>
    <xf numFmtId="0" fontId="6" fillId="4" borderId="17" xfId="3" applyFont="1" applyBorder="1" applyAlignment="1">
      <alignment horizontal="center" vertical="center" wrapText="1"/>
    </xf>
    <xf numFmtId="0" fontId="6" fillId="4" borderId="48" xfId="3" applyFont="1" applyBorder="1" applyAlignment="1">
      <alignment horizontal="center" vertical="center" wrapText="1"/>
    </xf>
    <xf numFmtId="0" fontId="6" fillId="4" borderId="23" xfId="3" applyFont="1" applyBorder="1" applyAlignment="1">
      <alignment horizontal="center" vertical="center" wrapText="1"/>
    </xf>
    <xf numFmtId="0" fontId="6" fillId="4" borderId="22" xfId="3" applyFont="1" applyBorder="1" applyAlignment="1">
      <alignment horizontal="center" vertical="center" wrapText="1"/>
    </xf>
    <xf numFmtId="0" fontId="6" fillId="4" borderId="24" xfId="3" applyFont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/>
    </xf>
    <xf numFmtId="0" fontId="16" fillId="5" borderId="60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5" borderId="41" xfId="0" applyFont="1" applyFill="1" applyBorder="1" applyAlignment="1">
      <alignment horizontal="center" vertical="center"/>
    </xf>
    <xf numFmtId="0" fontId="8" fillId="10" borderId="49" xfId="0" applyFont="1" applyFill="1" applyBorder="1" applyAlignment="1">
      <alignment horizontal="center" vertical="center"/>
    </xf>
    <xf numFmtId="0" fontId="8" fillId="10" borderId="50" xfId="0" applyFont="1" applyFill="1" applyBorder="1" applyAlignment="1">
      <alignment horizontal="center" vertical="center"/>
    </xf>
    <xf numFmtId="0" fontId="8" fillId="10" borderId="51" xfId="0" applyFont="1" applyFill="1" applyBorder="1" applyAlignment="1">
      <alignment horizontal="center" vertical="center"/>
    </xf>
    <xf numFmtId="176" fontId="20" fillId="5" borderId="6" xfId="1" applyNumberFormat="1" applyFont="1" applyFill="1" applyBorder="1" applyAlignment="1">
      <alignment horizontal="center" vertical="top" wrapText="1"/>
    </xf>
    <xf numFmtId="176" fontId="20" fillId="5" borderId="7" xfId="1" applyNumberFormat="1" applyFont="1" applyFill="1" applyBorder="1" applyAlignment="1">
      <alignment horizontal="center" vertical="top" wrapText="1"/>
    </xf>
    <xf numFmtId="176" fontId="14" fillId="5" borderId="6" xfId="1" applyNumberFormat="1" applyFont="1" applyFill="1" applyBorder="1" applyAlignment="1">
      <alignment horizontal="center" vertical="top" wrapText="1"/>
    </xf>
    <xf numFmtId="176" fontId="14" fillId="5" borderId="7" xfId="1" applyNumberFormat="1" applyFont="1" applyFill="1" applyBorder="1" applyAlignment="1">
      <alignment horizontal="center" vertical="top" wrapText="1"/>
    </xf>
    <xf numFmtId="0" fontId="15" fillId="4" borderId="38" xfId="3" applyFont="1" applyBorder="1" applyAlignment="1">
      <alignment horizontal="center" vertical="center" wrapText="1"/>
    </xf>
    <xf numFmtId="0" fontId="15" fillId="4" borderId="11" xfId="3" applyFont="1" applyBorder="1" applyAlignment="1">
      <alignment horizontal="center" vertical="center" wrapText="1"/>
    </xf>
    <xf numFmtId="0" fontId="15" fillId="4" borderId="25" xfId="3" applyFont="1" applyBorder="1" applyAlignment="1">
      <alignment horizontal="center" vertical="center" wrapText="1"/>
    </xf>
    <xf numFmtId="0" fontId="15" fillId="4" borderId="12" xfId="3" applyFont="1" applyBorder="1" applyAlignment="1">
      <alignment horizontal="center" vertical="center" wrapText="1"/>
    </xf>
    <xf numFmtId="0" fontId="15" fillId="4" borderId="9" xfId="3" applyFont="1" applyBorder="1" applyAlignment="1">
      <alignment horizontal="center" vertical="center" wrapText="1"/>
    </xf>
    <xf numFmtId="0" fontId="15" fillId="4" borderId="10" xfId="3" applyFont="1" applyBorder="1" applyAlignment="1">
      <alignment horizontal="center" vertical="center" wrapText="1"/>
    </xf>
    <xf numFmtId="0" fontId="15" fillId="4" borderId="3" xfId="3" applyFont="1" applyBorder="1" applyAlignment="1">
      <alignment horizontal="center" vertical="center" wrapText="1"/>
    </xf>
    <xf numFmtId="0" fontId="15" fillId="4" borderId="2" xfId="3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14" fillId="0" borderId="42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41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8" fillId="7" borderId="52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8" fillId="7" borderId="53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/>
    </xf>
    <xf numFmtId="0" fontId="8" fillId="8" borderId="52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8" fillId="8" borderId="5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/>
    </xf>
    <xf numFmtId="0" fontId="14" fillId="0" borderId="42" xfId="0" applyFont="1" applyFill="1" applyBorder="1" applyAlignment="1">
      <alignment horizontal="left" vertical="center"/>
    </xf>
    <xf numFmtId="0" fontId="14" fillId="0" borderId="34" xfId="0" applyFont="1" applyFill="1" applyBorder="1" applyAlignment="1">
      <alignment horizontal="left" vertical="center"/>
    </xf>
    <xf numFmtId="0" fontId="14" fillId="0" borderId="43" xfId="0" applyFont="1" applyFill="1" applyBorder="1" applyAlignment="1">
      <alignment horizontal="left" vertical="center"/>
    </xf>
    <xf numFmtId="0" fontId="14" fillId="0" borderId="44" xfId="0" applyFont="1" applyFill="1" applyBorder="1" applyAlignment="1">
      <alignment horizontal="left" vertical="center"/>
    </xf>
    <xf numFmtId="0" fontId="14" fillId="0" borderId="37" xfId="0" applyFont="1" applyFill="1" applyBorder="1" applyAlignment="1">
      <alignment horizontal="left" vertical="center"/>
    </xf>
    <xf numFmtId="0" fontId="14" fillId="0" borderId="41" xfId="0" applyFont="1" applyFill="1" applyBorder="1" applyAlignment="1">
      <alignment horizontal="left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35" xfId="0" applyFont="1" applyFill="1" applyBorder="1" applyAlignment="1">
      <alignment horizontal="left" vertical="center"/>
    </xf>
    <xf numFmtId="0" fontId="14" fillId="0" borderId="36" xfId="0" applyFont="1" applyFill="1" applyBorder="1" applyAlignment="1">
      <alignment horizontal="left" vertical="center"/>
    </xf>
    <xf numFmtId="0" fontId="14" fillId="0" borderId="38" xfId="0" applyFont="1" applyFill="1" applyBorder="1" applyAlignment="1">
      <alignment horizontal="left" vertical="center"/>
    </xf>
    <xf numFmtId="0" fontId="14" fillId="0" borderId="26" xfId="0" applyFont="1" applyFill="1" applyBorder="1" applyAlignment="1">
      <alignment horizontal="left" vertical="center"/>
    </xf>
    <xf numFmtId="0" fontId="14" fillId="0" borderId="40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left" vertical="center"/>
    </xf>
    <xf numFmtId="0" fontId="14" fillId="0" borderId="39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0" fontId="8" fillId="6" borderId="52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3" fillId="0" borderId="32" xfId="0" applyNumberFormat="1" applyFont="1" applyBorder="1" applyAlignment="1">
      <alignment horizontal="right" vertical="center"/>
    </xf>
    <xf numFmtId="0" fontId="5" fillId="11" borderId="8" xfId="1" applyFont="1" applyFill="1" applyBorder="1">
      <alignment vertical="center"/>
    </xf>
  </cellXfs>
  <cellStyles count="4">
    <cellStyle name="나쁨" xfId="2" builtinId="27"/>
    <cellStyle name="메모" xfId="3" builtinId="10"/>
    <cellStyle name="좋음" xfId="1" builtinId="26"/>
    <cellStyle name="표준" xfId="0" builtinId="0"/>
  </cellStyles>
  <dxfs count="192"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C0C0C0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C0C0C0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rgb="FFC00000"/>
      </font>
    </dxf>
    <dxf>
      <font>
        <color rgb="FF0070C0"/>
      </font>
    </dxf>
    <dxf>
      <font>
        <color auto="1"/>
      </font>
    </dxf>
    <dxf>
      <font>
        <color auto="1"/>
      </font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C0C0C0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colors>
    <mruColors>
      <color rgb="FF99FF99"/>
      <color rgb="FFC0C0C0"/>
      <color rgb="FFDDDDDD"/>
      <color rgb="FFEAEAEA"/>
      <color rgb="FFFFCCFF"/>
      <color rgb="FFFF99FF"/>
      <color rgb="FF9999FF"/>
      <color rgb="FFFFFFCC"/>
      <color rgb="FF99FF33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"/>
  <sheetViews>
    <sheetView tabSelected="1" zoomScaleNormal="100" workbookViewId="0">
      <pane xSplit="1" ySplit="4" topLeftCell="B77" activePane="bottomRight" state="frozen"/>
      <selection pane="topRight" activeCell="B1" sqref="B1"/>
      <selection pane="bottomLeft" activeCell="A4" sqref="A4"/>
      <selection pane="bottomRight" activeCell="A5" sqref="A5:XFD5"/>
    </sheetView>
  </sheetViews>
  <sheetFormatPr defaultColWidth="9" defaultRowHeight="16.5"/>
  <cols>
    <col min="1" max="1" width="27.625" customWidth="1"/>
    <col min="2" max="7" width="8.375" customWidth="1"/>
    <col min="8" max="9" width="13" customWidth="1"/>
    <col min="10" max="10" width="7.5" bestFit="1" customWidth="1"/>
    <col min="11" max="13" width="9.375" customWidth="1"/>
    <col min="14" max="14" width="10" customWidth="1"/>
    <col min="15" max="15" width="3.75" customWidth="1"/>
    <col min="16" max="16" width="10" customWidth="1"/>
    <col min="17" max="17" width="3.75" customWidth="1"/>
    <col min="18" max="18" width="10" customWidth="1"/>
    <col min="19" max="19" width="3.75" customWidth="1"/>
    <col min="20" max="20" width="10" customWidth="1"/>
    <col min="21" max="21" width="3.75" customWidth="1"/>
    <col min="22" max="25" width="9" customWidth="1"/>
  </cols>
  <sheetData>
    <row r="1" spans="1:25">
      <c r="A1" s="128" t="s">
        <v>134</v>
      </c>
      <c r="B1" s="111" t="s">
        <v>248</v>
      </c>
      <c r="C1" s="112"/>
      <c r="D1" s="112"/>
      <c r="E1" s="113"/>
      <c r="F1" s="111" t="s">
        <v>9</v>
      </c>
      <c r="G1" s="113"/>
      <c r="H1" s="119" t="s">
        <v>66</v>
      </c>
      <c r="I1" s="120"/>
      <c r="J1" s="121"/>
      <c r="K1" s="111" t="s">
        <v>247</v>
      </c>
      <c r="L1" s="117"/>
      <c r="M1" s="113"/>
      <c r="N1" s="151" t="s">
        <v>131</v>
      </c>
      <c r="O1" s="152"/>
      <c r="P1" s="151" t="s">
        <v>132</v>
      </c>
      <c r="Q1" s="152"/>
      <c r="R1" s="151" t="s">
        <v>133</v>
      </c>
      <c r="S1" s="148"/>
      <c r="T1" s="147" t="s">
        <v>135</v>
      </c>
      <c r="U1" s="148"/>
      <c r="V1" s="155" t="s">
        <v>204</v>
      </c>
      <c r="W1" s="155"/>
      <c r="X1" s="155"/>
      <c r="Y1" s="155"/>
    </row>
    <row r="2" spans="1:25">
      <c r="A2" s="129"/>
      <c r="B2" s="114"/>
      <c r="C2" s="115"/>
      <c r="D2" s="115"/>
      <c r="E2" s="116"/>
      <c r="F2" s="114"/>
      <c r="G2" s="116"/>
      <c r="H2" s="122"/>
      <c r="I2" s="123"/>
      <c r="J2" s="124"/>
      <c r="K2" s="114"/>
      <c r="L2" s="118"/>
      <c r="M2" s="116"/>
      <c r="N2" s="153"/>
      <c r="O2" s="154"/>
      <c r="P2" s="153"/>
      <c r="Q2" s="154"/>
      <c r="R2" s="153"/>
      <c r="S2" s="150"/>
      <c r="T2" s="149"/>
      <c r="U2" s="150"/>
      <c r="V2" s="155"/>
      <c r="W2" s="155"/>
      <c r="X2" s="155"/>
      <c r="Y2" s="155"/>
    </row>
    <row r="3" spans="1:25">
      <c r="A3" s="129"/>
      <c r="B3" s="114"/>
      <c r="C3" s="115"/>
      <c r="D3" s="115"/>
      <c r="E3" s="116"/>
      <c r="F3" s="114"/>
      <c r="G3" s="116"/>
      <c r="H3" s="125"/>
      <c r="I3" s="126"/>
      <c r="J3" s="127"/>
      <c r="K3" s="114"/>
      <c r="L3" s="118"/>
      <c r="M3" s="116"/>
      <c r="N3" s="153"/>
      <c r="O3" s="154"/>
      <c r="P3" s="153"/>
      <c r="Q3" s="154"/>
      <c r="R3" s="153"/>
      <c r="S3" s="150"/>
      <c r="T3" s="149"/>
      <c r="U3" s="150"/>
      <c r="V3" s="155"/>
      <c r="W3" s="155"/>
      <c r="X3" s="155"/>
      <c r="Y3" s="155"/>
    </row>
    <row r="4" spans="1:25" ht="17.25" thickBot="1">
      <c r="A4" s="130"/>
      <c r="B4" s="25" t="s">
        <v>71</v>
      </c>
      <c r="C4" s="26" t="s">
        <v>70</v>
      </c>
      <c r="D4" s="26" t="s">
        <v>72</v>
      </c>
      <c r="E4" s="27" t="s">
        <v>73</v>
      </c>
      <c r="F4" s="25" t="s">
        <v>3</v>
      </c>
      <c r="G4" s="27" t="s">
        <v>2</v>
      </c>
      <c r="H4" s="25" t="s">
        <v>13</v>
      </c>
      <c r="I4" s="43" t="s">
        <v>14</v>
      </c>
      <c r="J4" s="27" t="s">
        <v>74</v>
      </c>
      <c r="K4" s="28" t="s">
        <v>75</v>
      </c>
      <c r="L4" s="58" t="s">
        <v>106</v>
      </c>
      <c r="M4" s="27" t="s">
        <v>12</v>
      </c>
      <c r="N4" s="25" t="s">
        <v>4</v>
      </c>
      <c r="O4" s="26" t="s">
        <v>1</v>
      </c>
      <c r="P4" s="25" t="s">
        <v>11</v>
      </c>
      <c r="Q4" s="26" t="s">
        <v>1</v>
      </c>
      <c r="R4" s="25" t="s">
        <v>4</v>
      </c>
      <c r="S4" s="27" t="s">
        <v>1</v>
      </c>
      <c r="T4" s="28" t="s">
        <v>8</v>
      </c>
      <c r="U4" s="27" t="s">
        <v>6</v>
      </c>
      <c r="V4" s="156"/>
      <c r="W4" s="156"/>
      <c r="X4" s="156"/>
      <c r="Y4" s="156"/>
    </row>
    <row r="5" spans="1:25" ht="20.25" customHeight="1">
      <c r="A5" s="106" t="s">
        <v>205</v>
      </c>
      <c r="B5" s="29">
        <v>1.21429630526669</v>
      </c>
      <c r="C5" s="30">
        <v>1.1550062695355301</v>
      </c>
      <c r="D5" s="30"/>
      <c r="E5" s="39"/>
      <c r="F5" s="29">
        <v>0.91761021035575197</v>
      </c>
      <c r="G5" s="41">
        <v>0.74917092916671302</v>
      </c>
      <c r="H5" s="17">
        <v>560330</v>
      </c>
      <c r="I5" s="44">
        <v>538500</v>
      </c>
      <c r="J5" s="50"/>
      <c r="K5" s="12">
        <f>VALUE(I105)</f>
        <v>54000</v>
      </c>
      <c r="L5" s="12">
        <f>VALUE(I109)</f>
        <v>60270</v>
      </c>
      <c r="M5" s="11">
        <f>VALUE(I126)</f>
        <v>308530</v>
      </c>
      <c r="N5" s="17">
        <f>(I5/B5)/100</f>
        <v>4434.6672032550732</v>
      </c>
      <c r="O5" s="8">
        <f>RANK(N5,$N$5:$N$21,1)</f>
        <v>2</v>
      </c>
      <c r="P5" s="17">
        <f>(I5/F5)/100</f>
        <v>5868.5048828219424</v>
      </c>
      <c r="Q5" s="8">
        <f t="shared" ref="Q5:Q21" si="0">RANK(P5,$P$5:$P$94,1)</f>
        <v>68</v>
      </c>
      <c r="R5" s="17">
        <f>(I5/G5)/100</f>
        <v>7187.9457549021845</v>
      </c>
      <c r="S5" s="8">
        <f t="shared" ref="S5:S21" si="1">RANK(R5,$R$5:$R$94,1)</f>
        <v>80</v>
      </c>
      <c r="T5" s="17">
        <f>(I5+K5+L5+M5)/((B5+F5+G5)/3)/100</f>
        <v>10009.796873790914</v>
      </c>
      <c r="U5" s="8">
        <f>RANK(T5,$T$5:$T$21,1)</f>
        <v>11</v>
      </c>
      <c r="V5" s="157" t="s">
        <v>242</v>
      </c>
      <c r="W5" s="158"/>
      <c r="X5" s="158"/>
      <c r="Y5" s="159"/>
    </row>
    <row r="6" spans="1:25" ht="20.25">
      <c r="A6" s="15" t="s">
        <v>206</v>
      </c>
      <c r="B6" s="31">
        <v>1.2003086028542858</v>
      </c>
      <c r="C6" s="32">
        <v>1.1411532645245801</v>
      </c>
      <c r="D6" s="34"/>
      <c r="E6" s="35"/>
      <c r="F6" s="31">
        <v>0.99104576493132801</v>
      </c>
      <c r="G6" s="42">
        <v>1.4876685612023299</v>
      </c>
      <c r="H6" s="18">
        <v>882320</v>
      </c>
      <c r="I6" s="45">
        <v>893840</v>
      </c>
      <c r="J6" s="51"/>
      <c r="K6" s="12">
        <f>VALUE(I105)</f>
        <v>54000</v>
      </c>
      <c r="L6" s="12">
        <f>VALUE(I109)</f>
        <v>60270</v>
      </c>
      <c r="M6" s="16">
        <f>VALUE(I126)</f>
        <v>308530</v>
      </c>
      <c r="N6" s="19">
        <f t="shared" ref="N6:N21" si="2">(I6/B6)/100</f>
        <v>7446.7515926694541</v>
      </c>
      <c r="O6" s="5">
        <f t="shared" ref="O6:O21" si="3">RANK(N6,$N$5:$N$21,1)</f>
        <v>16</v>
      </c>
      <c r="P6" s="19">
        <f t="shared" ref="P6:P21" si="4">(I6/F6)/100</f>
        <v>9019.1596758595333</v>
      </c>
      <c r="Q6" s="5">
        <f t="shared" si="0"/>
        <v>84</v>
      </c>
      <c r="R6" s="19">
        <f t="shared" ref="R6:R21" si="5">(I6/G6)/100</f>
        <v>6008.327548964272</v>
      </c>
      <c r="S6" s="5">
        <f t="shared" si="1"/>
        <v>74</v>
      </c>
      <c r="T6" s="19">
        <f t="shared" ref="T6:T21" si="6">(I6+K6+L6+M6)/((B6+F6+G6)/3)/100</f>
        <v>10736.328846655426</v>
      </c>
      <c r="U6" s="5">
        <f t="shared" ref="U6:U21" si="7">RANK(T6,$T$5:$T$21,1)</f>
        <v>12</v>
      </c>
      <c r="V6" s="160"/>
      <c r="W6" s="161"/>
      <c r="X6" s="161"/>
      <c r="Y6" s="162"/>
    </row>
    <row r="7" spans="1:25" ht="20.25">
      <c r="A7" s="15" t="s">
        <v>207</v>
      </c>
      <c r="B7" s="31">
        <v>1.1510123819072597</v>
      </c>
      <c r="C7" s="32">
        <v>1.0923317514793587</v>
      </c>
      <c r="D7" s="34"/>
      <c r="E7" s="35"/>
      <c r="F7" s="31">
        <v>0.97513892701582505</v>
      </c>
      <c r="G7" s="42">
        <v>1.14056967530096</v>
      </c>
      <c r="H7" s="18">
        <v>654000</v>
      </c>
      <c r="I7" s="45">
        <v>638290</v>
      </c>
      <c r="J7" s="51"/>
      <c r="K7" s="12">
        <f>VALUE(I105)</f>
        <v>54000</v>
      </c>
      <c r="L7" s="12">
        <f>VALUE(I109)</f>
        <v>60270</v>
      </c>
      <c r="M7" s="16">
        <f>VALUE(I126)</f>
        <v>308530</v>
      </c>
      <c r="N7" s="19">
        <f t="shared" si="2"/>
        <v>5545.4659744175442</v>
      </c>
      <c r="O7" s="5">
        <f t="shared" si="3"/>
        <v>9</v>
      </c>
      <c r="P7" s="19">
        <f t="shared" si="4"/>
        <v>6545.6314204718592</v>
      </c>
      <c r="Q7" s="5">
        <f t="shared" si="0"/>
        <v>75</v>
      </c>
      <c r="R7" s="19">
        <f t="shared" si="5"/>
        <v>5596.2385623795899</v>
      </c>
      <c r="S7" s="5">
        <f t="shared" si="1"/>
        <v>69</v>
      </c>
      <c r="T7" s="19">
        <f t="shared" si="6"/>
        <v>9744.5420511055145</v>
      </c>
      <c r="U7" s="5">
        <f t="shared" si="7"/>
        <v>10</v>
      </c>
      <c r="V7" s="160"/>
      <c r="W7" s="161"/>
      <c r="X7" s="161"/>
      <c r="Y7" s="162"/>
    </row>
    <row r="8" spans="1:25" ht="20.25">
      <c r="A8" s="15" t="s">
        <v>208</v>
      </c>
      <c r="B8" s="31">
        <v>1.12661846478993</v>
      </c>
      <c r="C8" s="32">
        <v>1.0672958505516907</v>
      </c>
      <c r="D8" s="34"/>
      <c r="E8" s="35"/>
      <c r="F8" s="31">
        <v>1.17583209876543</v>
      </c>
      <c r="G8" s="42">
        <v>1.7314093674764499</v>
      </c>
      <c r="H8" s="18">
        <v>751510</v>
      </c>
      <c r="I8" s="45">
        <v>796250</v>
      </c>
      <c r="J8" s="51"/>
      <c r="K8" s="12">
        <f>VALUE(I102)</f>
        <v>347900</v>
      </c>
      <c r="L8" s="12">
        <f>VALUE(I108)</f>
        <v>61150</v>
      </c>
      <c r="M8" s="16">
        <f>VALUE(I112)</f>
        <v>354240</v>
      </c>
      <c r="N8" s="19">
        <f t="shared" si="2"/>
        <v>7067.6100639666802</v>
      </c>
      <c r="O8" s="5">
        <f t="shared" si="3"/>
        <v>15</v>
      </c>
      <c r="P8" s="19">
        <f t="shared" si="4"/>
        <v>6771.8001646325702</v>
      </c>
      <c r="Q8" s="5">
        <f t="shared" si="0"/>
        <v>78</v>
      </c>
      <c r="R8" s="19">
        <f t="shared" si="5"/>
        <v>4598.8546380602293</v>
      </c>
      <c r="S8" s="5">
        <f t="shared" si="1"/>
        <v>49</v>
      </c>
      <c r="T8" s="19">
        <f t="shared" si="6"/>
        <v>11598.369997947028</v>
      </c>
      <c r="U8" s="5">
        <f t="shared" si="7"/>
        <v>15</v>
      </c>
      <c r="V8" s="160"/>
      <c r="W8" s="161"/>
      <c r="X8" s="161"/>
      <c r="Y8" s="162"/>
    </row>
    <row r="9" spans="1:25" ht="20.25">
      <c r="A9" s="15" t="s">
        <v>76</v>
      </c>
      <c r="B9" s="31">
        <v>1.12661846478993</v>
      </c>
      <c r="C9" s="32">
        <v>1.0672958505516907</v>
      </c>
      <c r="D9" s="34"/>
      <c r="E9" s="35"/>
      <c r="F9" s="31">
        <v>1.17583209876543</v>
      </c>
      <c r="G9" s="42">
        <v>1.7314093674764499</v>
      </c>
      <c r="H9" s="18">
        <v>728430</v>
      </c>
      <c r="I9" s="45">
        <v>719250</v>
      </c>
      <c r="J9" s="51"/>
      <c r="K9" s="12">
        <f>VALUE(I102)</f>
        <v>347900</v>
      </c>
      <c r="L9" s="12">
        <f>VALUE(I108)</f>
        <v>61150</v>
      </c>
      <c r="M9" s="16">
        <f>VALUE(I112)</f>
        <v>354240</v>
      </c>
      <c r="N9" s="19">
        <f t="shared" si="2"/>
        <v>6384.1488709677042</v>
      </c>
      <c r="O9" s="5">
        <f t="shared" si="3"/>
        <v>10</v>
      </c>
      <c r="P9" s="19">
        <f t="shared" si="4"/>
        <v>6116.9447640966737</v>
      </c>
      <c r="Q9" s="5">
        <f t="shared" si="0"/>
        <v>73</v>
      </c>
      <c r="R9" s="19">
        <f t="shared" si="5"/>
        <v>4154.1302335005594</v>
      </c>
      <c r="S9" s="5">
        <f t="shared" si="1"/>
        <v>33</v>
      </c>
      <c r="T9" s="19">
        <f t="shared" si="6"/>
        <v>11025.717491540059</v>
      </c>
      <c r="U9" s="5">
        <f t="shared" si="7"/>
        <v>13</v>
      </c>
      <c r="V9" s="160"/>
      <c r="W9" s="161"/>
      <c r="X9" s="161"/>
      <c r="Y9" s="162"/>
    </row>
    <row r="10" spans="1:25" ht="20.25">
      <c r="A10" s="15" t="s">
        <v>209</v>
      </c>
      <c r="B10" s="31">
        <v>1.1215385383603704</v>
      </c>
      <c r="C10" s="32">
        <v>1.0634006038738404</v>
      </c>
      <c r="D10" s="34"/>
      <c r="E10" s="35"/>
      <c r="F10" s="31">
        <v>1.1660529957325201</v>
      </c>
      <c r="G10" s="42">
        <v>1.7247729099783</v>
      </c>
      <c r="H10" s="18">
        <v>946930</v>
      </c>
      <c r="I10" s="45">
        <v>924670</v>
      </c>
      <c r="J10" s="51"/>
      <c r="K10" s="12">
        <f>VALUE(I102)</f>
        <v>347900</v>
      </c>
      <c r="L10" s="12">
        <f>VALUE(I108)</f>
        <v>61150</v>
      </c>
      <c r="M10" s="16">
        <f>VALUE(I112)</f>
        <v>354240</v>
      </c>
      <c r="N10" s="19">
        <f t="shared" si="2"/>
        <v>8244.6564997384594</v>
      </c>
      <c r="O10" s="5">
        <f t="shared" si="3"/>
        <v>17</v>
      </c>
      <c r="P10" s="19">
        <f t="shared" si="4"/>
        <v>7929.9140209242187</v>
      </c>
      <c r="Q10" s="5">
        <f t="shared" si="0"/>
        <v>82</v>
      </c>
      <c r="R10" s="19">
        <f t="shared" si="5"/>
        <v>5361.1115680825114</v>
      </c>
      <c r="S10" s="5">
        <f t="shared" si="1"/>
        <v>63</v>
      </c>
      <c r="T10" s="19">
        <f t="shared" si="6"/>
        <v>12620.688052109936</v>
      </c>
      <c r="U10" s="5">
        <f t="shared" si="7"/>
        <v>17</v>
      </c>
      <c r="V10" s="160"/>
      <c r="W10" s="161"/>
      <c r="X10" s="161"/>
      <c r="Y10" s="162"/>
    </row>
    <row r="11" spans="1:25" ht="20.25">
      <c r="A11" s="3" t="s">
        <v>210</v>
      </c>
      <c r="B11" s="33">
        <v>1.11320072026706</v>
      </c>
      <c r="C11" s="34">
        <v>1.04981696701073</v>
      </c>
      <c r="D11" s="34"/>
      <c r="E11" s="35"/>
      <c r="F11" s="33">
        <v>1.1359477124182999</v>
      </c>
      <c r="G11" s="40">
        <v>1.68387331303676</v>
      </c>
      <c r="H11" s="19">
        <v>744200</v>
      </c>
      <c r="I11" s="46">
        <v>780920</v>
      </c>
      <c r="J11" s="51"/>
      <c r="K11" s="12">
        <f>VALUE(I102)</f>
        <v>347900</v>
      </c>
      <c r="L11" s="12">
        <f>VALUE(I108)</f>
        <v>61150</v>
      </c>
      <c r="M11" s="16">
        <f>VALUE(I112)</f>
        <v>354240</v>
      </c>
      <c r="N11" s="19">
        <f t="shared" si="2"/>
        <v>7015.0870888104992</v>
      </c>
      <c r="O11" s="5">
        <f t="shared" si="3"/>
        <v>14</v>
      </c>
      <c r="P11" s="19">
        <f t="shared" si="4"/>
        <v>6874.6121979286581</v>
      </c>
      <c r="Q11" s="5">
        <f t="shared" si="0"/>
        <v>79</v>
      </c>
      <c r="R11" s="19">
        <f t="shared" si="5"/>
        <v>4637.6410502739054</v>
      </c>
      <c r="S11" s="5">
        <f t="shared" si="1"/>
        <v>51</v>
      </c>
      <c r="T11" s="19">
        <f t="shared" si="6"/>
        <v>11778.80596525771</v>
      </c>
      <c r="U11" s="5">
        <f t="shared" si="7"/>
        <v>16</v>
      </c>
      <c r="V11" s="160"/>
      <c r="W11" s="161"/>
      <c r="X11" s="161"/>
      <c r="Y11" s="162"/>
    </row>
    <row r="12" spans="1:25" ht="19.5" customHeight="1">
      <c r="A12" s="3" t="s">
        <v>172</v>
      </c>
      <c r="B12" s="33">
        <v>1.11320072026706</v>
      </c>
      <c r="C12" s="34">
        <v>1.04981696701073</v>
      </c>
      <c r="D12" s="34"/>
      <c r="E12" s="35"/>
      <c r="F12" s="33">
        <v>1.1359477124182999</v>
      </c>
      <c r="G12" s="40">
        <v>1.6838733130367611</v>
      </c>
      <c r="H12" s="19">
        <v>749490</v>
      </c>
      <c r="I12" s="46">
        <v>729960</v>
      </c>
      <c r="J12" s="51"/>
      <c r="K12" s="12">
        <f>VALUE(I102)</f>
        <v>347900</v>
      </c>
      <c r="L12" s="12">
        <f>VALUE(I108)</f>
        <v>61150</v>
      </c>
      <c r="M12" s="12">
        <f>VALUE(I112)</f>
        <v>354240</v>
      </c>
      <c r="N12" s="19">
        <f t="shared" si="2"/>
        <v>6557.3080102291042</v>
      </c>
      <c r="O12" s="5">
        <f t="shared" si="3"/>
        <v>11</v>
      </c>
      <c r="P12" s="19">
        <f t="shared" si="4"/>
        <v>6426.0000000000036</v>
      </c>
      <c r="Q12" s="5">
        <f t="shared" si="0"/>
        <v>74</v>
      </c>
      <c r="R12" s="19">
        <f t="shared" si="5"/>
        <v>4335.0054564589682</v>
      </c>
      <c r="S12" s="5">
        <f t="shared" si="1"/>
        <v>41</v>
      </c>
      <c r="T12" s="19">
        <f t="shared" si="6"/>
        <v>11390.097206740709</v>
      </c>
      <c r="U12" s="5">
        <f t="shared" si="7"/>
        <v>14</v>
      </c>
      <c r="V12" s="160"/>
      <c r="W12" s="161"/>
      <c r="X12" s="161"/>
      <c r="Y12" s="162"/>
    </row>
    <row r="13" spans="1:25" ht="20.25">
      <c r="A13" s="3" t="s">
        <v>211</v>
      </c>
      <c r="B13" s="33">
        <v>1.10157966132523</v>
      </c>
      <c r="C13" s="34">
        <v>1.0386725870491795</v>
      </c>
      <c r="D13" s="34"/>
      <c r="E13" s="35"/>
      <c r="F13" s="33">
        <v>1.0937386042611299</v>
      </c>
      <c r="G13" s="40">
        <v>1.52370121589313</v>
      </c>
      <c r="H13" s="19">
        <v>538830</v>
      </c>
      <c r="I13" s="46">
        <v>591850</v>
      </c>
      <c r="J13" s="51"/>
      <c r="K13" s="12">
        <f>VALUE(I103)</f>
        <v>131500</v>
      </c>
      <c r="L13" s="12">
        <f>VALUE(I108)</f>
        <v>61150</v>
      </c>
      <c r="M13" s="12">
        <f>VALUE(I113)</f>
        <v>304350</v>
      </c>
      <c r="N13" s="19">
        <f t="shared" si="2"/>
        <v>5372.7389927296636</v>
      </c>
      <c r="O13" s="5">
        <f t="shared" si="3"/>
        <v>8</v>
      </c>
      <c r="P13" s="19">
        <f t="shared" si="4"/>
        <v>5411.2563796705481</v>
      </c>
      <c r="Q13" s="5">
        <f t="shared" si="0"/>
        <v>63</v>
      </c>
      <c r="R13" s="19">
        <f t="shared" si="5"/>
        <v>3884.2917090742244</v>
      </c>
      <c r="S13" s="5">
        <f t="shared" si="1"/>
        <v>22</v>
      </c>
      <c r="T13" s="19">
        <f t="shared" si="6"/>
        <v>8783.363508223707</v>
      </c>
      <c r="U13" s="5">
        <f t="shared" si="7"/>
        <v>3</v>
      </c>
      <c r="V13" s="160"/>
      <c r="W13" s="161"/>
      <c r="X13" s="161"/>
      <c r="Y13" s="162"/>
    </row>
    <row r="14" spans="1:25" ht="20.25">
      <c r="A14" s="107" t="s">
        <v>180</v>
      </c>
      <c r="B14" s="33">
        <v>1.10157966132523</v>
      </c>
      <c r="C14" s="34">
        <v>1.0386725870491795</v>
      </c>
      <c r="D14" s="34"/>
      <c r="E14" s="35"/>
      <c r="F14" s="33">
        <v>1.0937386042611299</v>
      </c>
      <c r="G14" s="40">
        <v>1.52370121589313</v>
      </c>
      <c r="H14" s="19">
        <v>507280</v>
      </c>
      <c r="I14" s="46">
        <v>544040</v>
      </c>
      <c r="J14" s="51"/>
      <c r="K14" s="12">
        <f>VALUE(I103)</f>
        <v>131500</v>
      </c>
      <c r="L14" s="12">
        <f>VALUE(I108)</f>
        <v>61150</v>
      </c>
      <c r="M14" s="12">
        <f>VALUE(I113)</f>
        <v>304350</v>
      </c>
      <c r="N14" s="19">
        <f t="shared" si="2"/>
        <v>4938.7258960963864</v>
      </c>
      <c r="O14" s="5">
        <f t="shared" si="3"/>
        <v>5</v>
      </c>
      <c r="P14" s="19">
        <f t="shared" si="4"/>
        <v>4974.1318252867532</v>
      </c>
      <c r="Q14" s="5">
        <f t="shared" si="0"/>
        <v>60</v>
      </c>
      <c r="R14" s="19">
        <f t="shared" si="5"/>
        <v>3570.5162818361769</v>
      </c>
      <c r="S14" s="5">
        <f t="shared" si="1"/>
        <v>15</v>
      </c>
      <c r="T14" s="19">
        <f t="shared" si="6"/>
        <v>8397.6973381101216</v>
      </c>
      <c r="U14" s="5">
        <f t="shared" si="7"/>
        <v>1</v>
      </c>
      <c r="V14" s="160"/>
      <c r="W14" s="161"/>
      <c r="X14" s="161"/>
      <c r="Y14" s="162"/>
    </row>
    <row r="15" spans="1:25" ht="20.25">
      <c r="A15" s="3" t="s">
        <v>212</v>
      </c>
      <c r="B15" s="33">
        <v>1.0957351433181901</v>
      </c>
      <c r="C15" s="34">
        <v>1.037311656434043</v>
      </c>
      <c r="D15" s="34"/>
      <c r="E15" s="35"/>
      <c r="F15" s="33">
        <v>1.1000441850723313</v>
      </c>
      <c r="G15" s="40">
        <v>1.6754733143442087</v>
      </c>
      <c r="H15" s="19">
        <v>744200</v>
      </c>
      <c r="I15" s="46">
        <v>760200</v>
      </c>
      <c r="J15" s="51"/>
      <c r="K15" s="12">
        <f>VALUE(I103)</f>
        <v>131500</v>
      </c>
      <c r="L15" s="12">
        <f>VALUE(I108)</f>
        <v>61150</v>
      </c>
      <c r="M15" s="12">
        <f>VALUE(I113)</f>
        <v>304350</v>
      </c>
      <c r="N15" s="19">
        <f t="shared" si="2"/>
        <v>6937.8079605798121</v>
      </c>
      <c r="O15" s="5">
        <f t="shared" si="3"/>
        <v>13</v>
      </c>
      <c r="P15" s="19">
        <f t="shared" si="4"/>
        <v>6910.6315029519892</v>
      </c>
      <c r="Q15" s="5">
        <f t="shared" si="0"/>
        <v>80</v>
      </c>
      <c r="R15" s="19">
        <f t="shared" si="5"/>
        <v>4537.2253529298814</v>
      </c>
      <c r="S15" s="5">
        <f t="shared" si="1"/>
        <v>46</v>
      </c>
      <c r="T15" s="19">
        <f t="shared" si="6"/>
        <v>9742.5829520019815</v>
      </c>
      <c r="U15" s="5">
        <f t="shared" si="7"/>
        <v>9</v>
      </c>
      <c r="V15" s="160"/>
      <c r="W15" s="161"/>
      <c r="X15" s="161"/>
      <c r="Y15" s="162"/>
    </row>
    <row r="16" spans="1:25" ht="20.25">
      <c r="A16" s="3" t="s">
        <v>173</v>
      </c>
      <c r="B16" s="33">
        <v>1.0957351433181901</v>
      </c>
      <c r="C16" s="34">
        <v>1.037311656434043</v>
      </c>
      <c r="D16" s="34"/>
      <c r="E16" s="35"/>
      <c r="F16" s="33">
        <v>1.1000441850723313</v>
      </c>
      <c r="G16" s="40">
        <v>1.6754733143442087</v>
      </c>
      <c r="H16" s="19">
        <v>732490</v>
      </c>
      <c r="I16" s="46">
        <v>739120</v>
      </c>
      <c r="J16" s="51"/>
      <c r="K16" s="12">
        <f>VALUE(I103)</f>
        <v>131500</v>
      </c>
      <c r="L16" s="12">
        <f>VALUE(I108)</f>
        <v>61150</v>
      </c>
      <c r="M16" s="12">
        <f>VALUE(I113)</f>
        <v>304350</v>
      </c>
      <c r="N16" s="19">
        <f t="shared" si="2"/>
        <v>6745.4257035303208</v>
      </c>
      <c r="O16" s="5">
        <f t="shared" si="3"/>
        <v>12</v>
      </c>
      <c r="P16" s="19">
        <f t="shared" si="4"/>
        <v>6719.0028367033337</v>
      </c>
      <c r="Q16" s="5">
        <f t="shared" si="0"/>
        <v>76</v>
      </c>
      <c r="R16" s="19">
        <f t="shared" si="5"/>
        <v>4411.4101589812335</v>
      </c>
      <c r="S16" s="5">
        <f t="shared" si="1"/>
        <v>44</v>
      </c>
      <c r="T16" s="19">
        <f t="shared" si="6"/>
        <v>9579.2249750466835</v>
      </c>
      <c r="U16" s="5">
        <f t="shared" si="7"/>
        <v>7</v>
      </c>
      <c r="V16" s="160"/>
      <c r="W16" s="161"/>
      <c r="X16" s="161"/>
      <c r="Y16" s="162"/>
    </row>
    <row r="17" spans="1:25" ht="21" customHeight="1">
      <c r="A17" s="3" t="s">
        <v>174</v>
      </c>
      <c r="B17" s="33">
        <v>1.0892169180304601</v>
      </c>
      <c r="C17" s="34">
        <v>1.02945167918156</v>
      </c>
      <c r="D17" s="34"/>
      <c r="E17" s="35"/>
      <c r="F17" s="33">
        <v>1.0541031227305699</v>
      </c>
      <c r="G17" s="40">
        <v>1.2834552642341099</v>
      </c>
      <c r="H17" s="19">
        <v>540570</v>
      </c>
      <c r="I17" s="46">
        <v>538210</v>
      </c>
      <c r="J17" s="51"/>
      <c r="K17" s="12">
        <f>VALUE(I103)</f>
        <v>131500</v>
      </c>
      <c r="L17" s="12">
        <f>VALUE(I108)</f>
        <v>61150</v>
      </c>
      <c r="M17" s="12">
        <f>VALUE(I113)</f>
        <v>304350</v>
      </c>
      <c r="N17" s="19">
        <f t="shared" si="2"/>
        <v>4941.256338298529</v>
      </c>
      <c r="O17" s="5">
        <f t="shared" si="3"/>
        <v>6</v>
      </c>
      <c r="P17" s="19">
        <f t="shared" si="4"/>
        <v>5105.8571822253025</v>
      </c>
      <c r="Q17" s="5">
        <f t="shared" si="0"/>
        <v>61</v>
      </c>
      <c r="R17" s="19">
        <f t="shared" si="5"/>
        <v>4193.4457319879539</v>
      </c>
      <c r="S17" s="5">
        <f t="shared" si="1"/>
        <v>34</v>
      </c>
      <c r="T17" s="19">
        <f t="shared" si="6"/>
        <v>9062.8352418467184</v>
      </c>
      <c r="U17" s="5">
        <f t="shared" si="7"/>
        <v>5</v>
      </c>
      <c r="V17" s="160"/>
      <c r="W17" s="161"/>
      <c r="X17" s="161"/>
      <c r="Y17" s="162"/>
    </row>
    <row r="18" spans="1:25" ht="20.25">
      <c r="A18" s="107" t="s">
        <v>145</v>
      </c>
      <c r="B18" s="33">
        <v>1.0892169180304601</v>
      </c>
      <c r="C18" s="34">
        <v>1.02945167918156</v>
      </c>
      <c r="D18" s="34"/>
      <c r="E18" s="35"/>
      <c r="F18" s="33">
        <v>1.0541031227305737</v>
      </c>
      <c r="G18" s="40">
        <v>1.2834552642341075</v>
      </c>
      <c r="H18" s="19">
        <v>510400</v>
      </c>
      <c r="I18" s="46">
        <v>504010</v>
      </c>
      <c r="J18" s="51"/>
      <c r="K18" s="12">
        <f>VALUE(I103)</f>
        <v>131500</v>
      </c>
      <c r="L18" s="12">
        <f>VALUE(I108)</f>
        <v>61150</v>
      </c>
      <c r="M18" s="12">
        <f>VALUE(I113)</f>
        <v>304350</v>
      </c>
      <c r="N18" s="19">
        <f t="shared" si="2"/>
        <v>4627.2692946356283</v>
      </c>
      <c r="O18" s="5">
        <f t="shared" si="3"/>
        <v>4</v>
      </c>
      <c r="P18" s="19">
        <f t="shared" si="4"/>
        <v>4781.4107475025839</v>
      </c>
      <c r="Q18" s="5">
        <f t="shared" si="0"/>
        <v>57</v>
      </c>
      <c r="R18" s="19">
        <f t="shared" si="5"/>
        <v>3926.9775429279516</v>
      </c>
      <c r="S18" s="5">
        <f t="shared" si="1"/>
        <v>23</v>
      </c>
      <c r="T18" s="19">
        <f t="shared" si="6"/>
        <v>8763.4283917668708</v>
      </c>
      <c r="U18" s="5">
        <f t="shared" si="7"/>
        <v>2</v>
      </c>
      <c r="V18" s="160"/>
      <c r="W18" s="161"/>
      <c r="X18" s="161"/>
      <c r="Y18" s="162"/>
    </row>
    <row r="19" spans="1:25" ht="20.25">
      <c r="A19" s="3" t="s">
        <v>175</v>
      </c>
      <c r="B19" s="33">
        <v>1.06913077201481</v>
      </c>
      <c r="C19" s="34">
        <v>1.011120384820732</v>
      </c>
      <c r="D19" s="34"/>
      <c r="E19" s="35"/>
      <c r="F19" s="33">
        <v>1.0004986059564778</v>
      </c>
      <c r="G19" s="40">
        <v>1.2328280769998092</v>
      </c>
      <c r="H19" s="19">
        <v>516610</v>
      </c>
      <c r="I19" s="46">
        <v>529390</v>
      </c>
      <c r="J19" s="51"/>
      <c r="K19" s="12">
        <f>VALUE(I103)</f>
        <v>131500</v>
      </c>
      <c r="L19" s="12">
        <f>VALUE(I108)</f>
        <v>61150</v>
      </c>
      <c r="M19" s="12">
        <f>VALUE(I113)</f>
        <v>304350</v>
      </c>
      <c r="N19" s="19">
        <f t="shared" si="2"/>
        <v>4951.5925820968396</v>
      </c>
      <c r="O19" s="5">
        <f t="shared" si="3"/>
        <v>7</v>
      </c>
      <c r="P19" s="19">
        <f t="shared" si="4"/>
        <v>5291.2617453764724</v>
      </c>
      <c r="Q19" s="5">
        <f t="shared" si="0"/>
        <v>62</v>
      </c>
      <c r="R19" s="19">
        <f t="shared" si="5"/>
        <v>4294.1105079981235</v>
      </c>
      <c r="S19" s="5">
        <f t="shared" si="1"/>
        <v>39</v>
      </c>
      <c r="T19" s="19">
        <f t="shared" si="6"/>
        <v>9323.8748476986766</v>
      </c>
      <c r="U19" s="5">
        <f t="shared" si="7"/>
        <v>6</v>
      </c>
      <c r="V19" s="160"/>
      <c r="W19" s="161"/>
      <c r="X19" s="161"/>
      <c r="Y19" s="162"/>
    </row>
    <row r="20" spans="1:25" ht="20.25">
      <c r="A20" s="21" t="s">
        <v>77</v>
      </c>
      <c r="B20" s="33">
        <v>1.06913077201481</v>
      </c>
      <c r="C20" s="34">
        <v>1.011120384820732</v>
      </c>
      <c r="D20" s="34"/>
      <c r="E20" s="35"/>
      <c r="F20" s="33">
        <v>1.0004986059564778</v>
      </c>
      <c r="G20" s="40">
        <v>1.2328280769998092</v>
      </c>
      <c r="H20" s="19">
        <v>486580</v>
      </c>
      <c r="I20" s="46">
        <v>493560</v>
      </c>
      <c r="J20" s="51"/>
      <c r="K20" s="12">
        <f>VALUE(I103)</f>
        <v>131500</v>
      </c>
      <c r="L20" s="12">
        <f>VALUE(I108)</f>
        <v>61150</v>
      </c>
      <c r="M20" s="12">
        <f>VALUE(I113)</f>
        <v>304350</v>
      </c>
      <c r="N20" s="19">
        <f t="shared" si="2"/>
        <v>4616.4605202586299</v>
      </c>
      <c r="O20" s="5">
        <f t="shared" si="3"/>
        <v>3</v>
      </c>
      <c r="P20" s="19">
        <f t="shared" si="4"/>
        <v>4933.1403068588597</v>
      </c>
      <c r="Q20" s="5">
        <f t="shared" si="0"/>
        <v>59</v>
      </c>
      <c r="R20" s="19">
        <f t="shared" si="5"/>
        <v>4003.477931822576</v>
      </c>
      <c r="S20" s="5">
        <f t="shared" si="1"/>
        <v>27</v>
      </c>
      <c r="T20" s="19">
        <f t="shared" si="6"/>
        <v>8998.3899581410587</v>
      </c>
      <c r="U20" s="5">
        <f t="shared" si="7"/>
        <v>4</v>
      </c>
      <c r="V20" s="160"/>
      <c r="W20" s="161"/>
      <c r="X20" s="161"/>
      <c r="Y20" s="162"/>
    </row>
    <row r="21" spans="1:25" ht="21" thickBot="1">
      <c r="A21" s="60" t="s">
        <v>62</v>
      </c>
      <c r="B21" s="61">
        <v>1.0572838331891801</v>
      </c>
      <c r="C21" s="62">
        <v>1.0487958555755399</v>
      </c>
      <c r="D21" s="37"/>
      <c r="E21" s="38"/>
      <c r="F21" s="61">
        <v>0.73464052287581705</v>
      </c>
      <c r="G21" s="63">
        <v>0.60739764620348102</v>
      </c>
      <c r="H21" s="64">
        <v>433220</v>
      </c>
      <c r="I21" s="65">
        <v>431260</v>
      </c>
      <c r="J21" s="66"/>
      <c r="K21" s="67">
        <f>VALUE(I104)</f>
        <v>121500</v>
      </c>
      <c r="L21" s="67">
        <f>VALUE(I109)</f>
        <v>60270</v>
      </c>
      <c r="M21" s="67">
        <f>VALUE(I130)</f>
        <v>156600</v>
      </c>
      <c r="N21" s="64">
        <f t="shared" si="2"/>
        <v>4078.9425361697981</v>
      </c>
      <c r="O21" s="68">
        <f t="shared" si="3"/>
        <v>1</v>
      </c>
      <c r="P21" s="64">
        <f t="shared" si="4"/>
        <v>5870.3540925266898</v>
      </c>
      <c r="Q21" s="68">
        <f t="shared" si="0"/>
        <v>69</v>
      </c>
      <c r="R21" s="64">
        <f t="shared" si="5"/>
        <v>7100.1262961023385</v>
      </c>
      <c r="S21" s="68">
        <f t="shared" si="1"/>
        <v>79</v>
      </c>
      <c r="T21" s="64">
        <f t="shared" si="6"/>
        <v>9623.0935148221979</v>
      </c>
      <c r="U21" s="68">
        <f t="shared" si="7"/>
        <v>8</v>
      </c>
      <c r="V21" s="163"/>
      <c r="W21" s="164"/>
      <c r="X21" s="164"/>
      <c r="Y21" s="165"/>
    </row>
    <row r="22" spans="1:25" ht="21" customHeight="1" thickBot="1">
      <c r="A22" s="83" t="s">
        <v>164</v>
      </c>
      <c r="B22" s="69"/>
      <c r="C22" s="69"/>
      <c r="D22" s="69"/>
      <c r="E22" s="69"/>
      <c r="F22" s="69"/>
      <c r="G22" s="70"/>
      <c r="H22" s="71"/>
      <c r="I22" s="71"/>
      <c r="J22" s="72" t="s">
        <v>140</v>
      </c>
      <c r="K22" s="143" t="s">
        <v>165</v>
      </c>
      <c r="L22" s="143"/>
      <c r="M22" s="143"/>
      <c r="N22" s="143"/>
      <c r="O22" s="143"/>
      <c r="P22" s="143"/>
      <c r="Q22" s="143"/>
      <c r="R22" s="143"/>
      <c r="S22" s="143"/>
      <c r="T22" s="143"/>
      <c r="U22" s="144"/>
      <c r="V22" s="6"/>
      <c r="W22" s="6"/>
      <c r="X22" s="6"/>
      <c r="Y22" s="59"/>
    </row>
    <row r="23" spans="1:25" ht="20.25">
      <c r="A23" s="15" t="s">
        <v>213</v>
      </c>
      <c r="B23" s="29">
        <v>1.02627721843581</v>
      </c>
      <c r="C23" s="84">
        <v>1.03655656001575</v>
      </c>
      <c r="D23" s="30"/>
      <c r="E23" s="30"/>
      <c r="F23" s="31">
        <v>1.0471314451706599</v>
      </c>
      <c r="G23" s="42">
        <v>1.2115236061253201</v>
      </c>
      <c r="H23" s="18">
        <v>978210</v>
      </c>
      <c r="I23" s="45">
        <v>978210</v>
      </c>
      <c r="J23" s="50" t="s">
        <v>214</v>
      </c>
      <c r="K23" s="16">
        <f>VALUE(I103)</f>
        <v>131500</v>
      </c>
      <c r="L23" s="16">
        <f>VALUE(I109)</f>
        <v>60270</v>
      </c>
      <c r="M23" s="16">
        <f>VALUE(I113)</f>
        <v>304350</v>
      </c>
      <c r="N23" s="17">
        <f>(I23/C23)/100</f>
        <v>9437.1116611826419</v>
      </c>
      <c r="O23" s="8">
        <f t="shared" ref="O23:O35" si="8">RANK(N23,$N$23:$N$46,1)</f>
        <v>23</v>
      </c>
      <c r="P23" s="17">
        <f>(I23/F23)/100</f>
        <v>9341.807129481942</v>
      </c>
      <c r="Q23" s="8">
        <f t="shared" ref="Q23:Q35" si="9">RANK(P23,$P$5:$P$94,1)</f>
        <v>85</v>
      </c>
      <c r="R23" s="17">
        <f>(I23/G23)/100</f>
        <v>8074.2132885755245</v>
      </c>
      <c r="S23" s="8">
        <f t="shared" ref="S23:S35" si="10">RANK(R23,$R$5:$R$94,1)</f>
        <v>81</v>
      </c>
      <c r="T23" s="17">
        <f>(I23+K23+L23+M23)/((C23+F23+G23)/3)/100</f>
        <v>13422.476373950785</v>
      </c>
      <c r="U23" s="8">
        <f t="shared" ref="U23:U35" si="11">RANK(T23,$T$23:$T$46,1)</f>
        <v>23</v>
      </c>
      <c r="V23" s="157" t="s">
        <v>244</v>
      </c>
      <c r="W23" s="158"/>
      <c r="X23" s="158"/>
      <c r="Y23" s="159"/>
    </row>
    <row r="24" spans="1:25" ht="20.25">
      <c r="A24" s="3" t="s">
        <v>215</v>
      </c>
      <c r="B24" s="33">
        <v>1.0014109473461299</v>
      </c>
      <c r="C24" s="85">
        <v>1.0231268649777201</v>
      </c>
      <c r="D24" s="34"/>
      <c r="E24" s="34"/>
      <c r="F24" s="33">
        <v>1.0174291938997799</v>
      </c>
      <c r="G24" s="40">
        <v>1.6000817921570401</v>
      </c>
      <c r="H24" s="19">
        <v>725190</v>
      </c>
      <c r="I24" s="46">
        <v>715000</v>
      </c>
      <c r="J24" s="51"/>
      <c r="K24" s="12">
        <f>VALUE(I103)</f>
        <v>131500</v>
      </c>
      <c r="L24" s="12">
        <f>VALUE(I109)</f>
        <v>60270</v>
      </c>
      <c r="M24" s="12">
        <f>VALUE(I126)</f>
        <v>308530</v>
      </c>
      <c r="N24" s="19">
        <f t="shared" ref="N24:N46" si="12">(I24/C24)/100</f>
        <v>6988.3806639714221</v>
      </c>
      <c r="O24" s="5">
        <f t="shared" si="8"/>
        <v>22</v>
      </c>
      <c r="P24" s="19">
        <f t="shared" ref="P24:P78" si="13">(I24/F24)/100</f>
        <v>7027.5160599571882</v>
      </c>
      <c r="Q24" s="5">
        <f t="shared" si="9"/>
        <v>81</v>
      </c>
      <c r="R24" s="19">
        <f t="shared" ref="R24:R78" si="14">(I24/G24)/100</f>
        <v>4468.5215687388209</v>
      </c>
      <c r="S24" s="5">
        <f t="shared" si="10"/>
        <v>45</v>
      </c>
      <c r="T24" s="19">
        <f t="shared" ref="T24:T46" si="15">(I24+K24+L24+M24)/((C24+F24+G24)/3)/100</f>
        <v>10014.45392038641</v>
      </c>
      <c r="U24" s="5">
        <f t="shared" si="11"/>
        <v>18</v>
      </c>
      <c r="V24" s="160"/>
      <c r="W24" s="161"/>
      <c r="X24" s="161"/>
      <c r="Y24" s="162"/>
    </row>
    <row r="25" spans="1:25" ht="20.25">
      <c r="A25" s="3" t="s">
        <v>216</v>
      </c>
      <c r="B25" s="33">
        <v>0.99053552734366901</v>
      </c>
      <c r="C25" s="85">
        <v>1.0181753448412001</v>
      </c>
      <c r="D25" s="34"/>
      <c r="E25" s="34"/>
      <c r="F25" s="33">
        <v>1.0050108932461901</v>
      </c>
      <c r="G25" s="40">
        <v>1.1948016540191799</v>
      </c>
      <c r="H25" s="19">
        <v>556070</v>
      </c>
      <c r="I25" s="46">
        <v>551310</v>
      </c>
      <c r="J25" s="51"/>
      <c r="K25" s="12">
        <f>VALUE(I103)</f>
        <v>131500</v>
      </c>
      <c r="L25" s="12">
        <f>VALUE(I109)</f>
        <v>60270</v>
      </c>
      <c r="M25" s="12">
        <f>VALUE(I126)</f>
        <v>308530</v>
      </c>
      <c r="N25" s="19">
        <f t="shared" si="12"/>
        <v>5414.6862109098238</v>
      </c>
      <c r="O25" s="5">
        <f t="shared" si="8"/>
        <v>17</v>
      </c>
      <c r="P25" s="19">
        <f t="shared" si="13"/>
        <v>5485.612182961182</v>
      </c>
      <c r="Q25" s="5">
        <f t="shared" si="9"/>
        <v>64</v>
      </c>
      <c r="R25" s="19">
        <f t="shared" si="14"/>
        <v>4614.2386742222398</v>
      </c>
      <c r="S25" s="5">
        <f t="shared" si="10"/>
        <v>50</v>
      </c>
      <c r="T25" s="19">
        <f t="shared" si="15"/>
        <v>9803.7348361021159</v>
      </c>
      <c r="U25" s="5">
        <f t="shared" si="11"/>
        <v>17</v>
      </c>
      <c r="V25" s="160"/>
      <c r="W25" s="161"/>
      <c r="X25" s="161"/>
      <c r="Y25" s="162"/>
    </row>
    <row r="26" spans="1:25" ht="20.25">
      <c r="A26" s="3" t="s">
        <v>217</v>
      </c>
      <c r="B26" s="33">
        <v>0.97949317211047804</v>
      </c>
      <c r="C26" s="85">
        <v>1.0127870065150699</v>
      </c>
      <c r="D26" s="34"/>
      <c r="E26" s="34"/>
      <c r="F26" s="33">
        <v>0.97269426289034122</v>
      </c>
      <c r="G26" s="40">
        <v>0.82600990593901946</v>
      </c>
      <c r="H26" s="19">
        <v>495000</v>
      </c>
      <c r="I26" s="46">
        <v>424660</v>
      </c>
      <c r="J26" s="51" t="s">
        <v>221</v>
      </c>
      <c r="K26" s="12">
        <f>VALUE(I104)</f>
        <v>121500</v>
      </c>
      <c r="L26" s="12">
        <f>VALUE(I109)</f>
        <v>60270</v>
      </c>
      <c r="M26" s="12">
        <f>VALUE(I127)</f>
        <v>168480</v>
      </c>
      <c r="N26" s="19">
        <f t="shared" si="12"/>
        <v>4192.9842826600398</v>
      </c>
      <c r="O26" s="5">
        <f t="shared" si="8"/>
        <v>13</v>
      </c>
      <c r="P26" s="19">
        <f t="shared" si="13"/>
        <v>4365.8117067343592</v>
      </c>
      <c r="Q26" s="5">
        <f t="shared" si="9"/>
        <v>55</v>
      </c>
      <c r="R26" s="19">
        <f t="shared" si="14"/>
        <v>5141.1005721201454</v>
      </c>
      <c r="S26" s="5">
        <f t="shared" si="10"/>
        <v>60</v>
      </c>
      <c r="T26" s="19">
        <f t="shared" si="15"/>
        <v>8268.672583385227</v>
      </c>
      <c r="U26" s="5">
        <f t="shared" si="11"/>
        <v>15</v>
      </c>
      <c r="V26" s="160"/>
      <c r="W26" s="161"/>
      <c r="X26" s="161"/>
      <c r="Y26" s="162"/>
    </row>
    <row r="27" spans="1:25" ht="20.25">
      <c r="A27" s="3" t="s">
        <v>218</v>
      </c>
      <c r="B27" s="33">
        <v>0.97709021172376898</v>
      </c>
      <c r="C27" s="85">
        <v>1.00903164577245</v>
      </c>
      <c r="D27" s="34">
        <v>1.2450000000000001</v>
      </c>
      <c r="E27" s="34"/>
      <c r="F27" s="33">
        <v>0.99553792761527005</v>
      </c>
      <c r="G27" s="40">
        <v>1.1347752987685737</v>
      </c>
      <c r="H27" s="19">
        <v>575800</v>
      </c>
      <c r="I27" s="46">
        <v>579030</v>
      </c>
      <c r="J27" s="51"/>
      <c r="K27" s="12">
        <f>VALUE(I103)</f>
        <v>131500</v>
      </c>
      <c r="L27" s="12">
        <f>VALUE(I109)</f>
        <v>60270</v>
      </c>
      <c r="M27" s="12">
        <f>VALUE(I113)</f>
        <v>304350</v>
      </c>
      <c r="N27" s="19">
        <f t="shared" si="12"/>
        <v>5738.4721522458467</v>
      </c>
      <c r="O27" s="5">
        <f t="shared" si="8"/>
        <v>19</v>
      </c>
      <c r="P27" s="19">
        <f t="shared" si="13"/>
        <v>5816.2525398406387</v>
      </c>
      <c r="Q27" s="5">
        <f t="shared" si="9"/>
        <v>67</v>
      </c>
      <c r="R27" s="19">
        <f t="shared" si="14"/>
        <v>5102.5960877747966</v>
      </c>
      <c r="S27" s="5">
        <f t="shared" si="10"/>
        <v>58</v>
      </c>
      <c r="T27" s="19">
        <f t="shared" si="15"/>
        <v>10274.27737744711</v>
      </c>
      <c r="U27" s="5">
        <f t="shared" si="11"/>
        <v>20</v>
      </c>
      <c r="V27" s="160"/>
      <c r="W27" s="161"/>
      <c r="X27" s="161"/>
      <c r="Y27" s="162"/>
    </row>
    <row r="28" spans="1:25" ht="20.25">
      <c r="A28" s="3" t="s">
        <v>79</v>
      </c>
      <c r="B28" s="33">
        <v>0.97709021172376898</v>
      </c>
      <c r="C28" s="85">
        <v>1.00903164577245</v>
      </c>
      <c r="D28" s="34">
        <v>1.2450000000000001</v>
      </c>
      <c r="E28" s="34"/>
      <c r="F28" s="33">
        <v>0.99553792761527005</v>
      </c>
      <c r="G28" s="40">
        <v>1.13477529876857</v>
      </c>
      <c r="H28" s="19">
        <v>547780</v>
      </c>
      <c r="I28" s="46">
        <v>556830</v>
      </c>
      <c r="J28" s="51"/>
      <c r="K28" s="12">
        <f>VALUE(I103)</f>
        <v>131500</v>
      </c>
      <c r="L28" s="12">
        <f>VALUE(I109)</f>
        <v>60270</v>
      </c>
      <c r="M28" s="12">
        <f>VALUE(I113)</f>
        <v>304350</v>
      </c>
      <c r="N28" s="19">
        <f t="shared" si="12"/>
        <v>5518.4592310157595</v>
      </c>
      <c r="O28" s="5">
        <f t="shared" si="8"/>
        <v>18</v>
      </c>
      <c r="P28" s="19">
        <f t="shared" si="13"/>
        <v>5593.2575199203193</v>
      </c>
      <c r="Q28" s="5">
        <f t="shared" si="9"/>
        <v>66</v>
      </c>
      <c r="R28" s="19">
        <f t="shared" si="14"/>
        <v>4906.9626436551634</v>
      </c>
      <c r="S28" s="5">
        <f t="shared" si="10"/>
        <v>53</v>
      </c>
      <c r="T28" s="19">
        <f t="shared" si="15"/>
        <v>10062.131204560246</v>
      </c>
      <c r="U28" s="5">
        <f t="shared" si="11"/>
        <v>19</v>
      </c>
      <c r="V28" s="160"/>
      <c r="W28" s="161"/>
      <c r="X28" s="161"/>
      <c r="Y28" s="162"/>
    </row>
    <row r="29" spans="1:25" ht="20.25">
      <c r="A29" s="21" t="s">
        <v>61</v>
      </c>
      <c r="B29" s="33">
        <v>0.96805624745085495</v>
      </c>
      <c r="C29" s="85">
        <v>1.0070333856481599</v>
      </c>
      <c r="D29" s="34"/>
      <c r="E29" s="34"/>
      <c r="F29" s="33">
        <v>0.9737747382020262</v>
      </c>
      <c r="G29" s="40">
        <v>1.0432088014023857</v>
      </c>
      <c r="H29" s="19">
        <v>516700</v>
      </c>
      <c r="I29" s="46">
        <v>541670</v>
      </c>
      <c r="J29" s="51"/>
      <c r="K29" s="12">
        <f>VALUE(I105)</f>
        <v>54000</v>
      </c>
      <c r="L29" s="12">
        <f>VALUE(I109)</f>
        <v>60270</v>
      </c>
      <c r="M29" s="12">
        <f>VALUE(I127)</f>
        <v>168480</v>
      </c>
      <c r="N29" s="19">
        <f t="shared" si="12"/>
        <v>5378.868344581876</v>
      </c>
      <c r="O29" s="5">
        <f t="shared" si="8"/>
        <v>16</v>
      </c>
      <c r="P29" s="19">
        <f t="shared" si="13"/>
        <v>5562.5801199170282</v>
      </c>
      <c r="Q29" s="5">
        <f t="shared" si="9"/>
        <v>65</v>
      </c>
      <c r="R29" s="19">
        <f t="shared" si="14"/>
        <v>5192.3449962445957</v>
      </c>
      <c r="S29" s="5">
        <f t="shared" si="10"/>
        <v>61</v>
      </c>
      <c r="T29" s="19">
        <f t="shared" si="15"/>
        <v>8178.7240651552511</v>
      </c>
      <c r="U29" s="5">
        <f t="shared" si="11"/>
        <v>14</v>
      </c>
      <c r="V29" s="160"/>
      <c r="W29" s="161"/>
      <c r="X29" s="161"/>
      <c r="Y29" s="162"/>
    </row>
    <row r="30" spans="1:25" ht="20.25">
      <c r="A30" s="24" t="s">
        <v>219</v>
      </c>
      <c r="B30" s="33">
        <v>1.0144177088927699</v>
      </c>
      <c r="C30" s="85">
        <v>1.00531184733283</v>
      </c>
      <c r="D30" s="34"/>
      <c r="E30" s="34"/>
      <c r="F30" s="33">
        <v>1.03662819869543</v>
      </c>
      <c r="G30" s="40">
        <v>1.06013015184381</v>
      </c>
      <c r="H30" s="19">
        <v>405890</v>
      </c>
      <c r="I30" s="46">
        <v>411590</v>
      </c>
      <c r="J30" s="51"/>
      <c r="K30" s="12">
        <f>VALUE(I105)</f>
        <v>54000</v>
      </c>
      <c r="L30" s="12">
        <f>VALUE(I108)</f>
        <v>61150</v>
      </c>
      <c r="M30" s="12">
        <f>VALUE(I114)</f>
        <v>208440</v>
      </c>
      <c r="N30" s="19">
        <f t="shared" si="12"/>
        <v>4094.1524870315625</v>
      </c>
      <c r="O30" s="5">
        <f t="shared" si="8"/>
        <v>12</v>
      </c>
      <c r="P30" s="19">
        <f t="shared" si="13"/>
        <v>3970.4688770571306</v>
      </c>
      <c r="Q30" s="5">
        <f t="shared" si="9"/>
        <v>51</v>
      </c>
      <c r="R30" s="19">
        <f t="shared" si="14"/>
        <v>3882.4478228842981</v>
      </c>
      <c r="S30" s="5">
        <f t="shared" si="10"/>
        <v>21</v>
      </c>
      <c r="T30" s="19">
        <f t="shared" si="15"/>
        <v>7109.897130996379</v>
      </c>
      <c r="U30" s="5">
        <f t="shared" si="11"/>
        <v>8</v>
      </c>
      <c r="V30" s="160"/>
      <c r="W30" s="161"/>
      <c r="X30" s="161"/>
      <c r="Y30" s="162"/>
    </row>
    <row r="31" spans="1:25" ht="20.25">
      <c r="A31" s="228" t="s">
        <v>243</v>
      </c>
      <c r="B31" s="33">
        <v>1.0144177088927699</v>
      </c>
      <c r="C31" s="85">
        <v>1.00531184733283</v>
      </c>
      <c r="D31" s="34"/>
      <c r="E31" s="34"/>
      <c r="F31" s="33">
        <v>1.03662819869543</v>
      </c>
      <c r="G31" s="40">
        <v>1.06013015184381</v>
      </c>
      <c r="H31" s="19">
        <v>401030</v>
      </c>
      <c r="I31" s="46">
        <v>384490</v>
      </c>
      <c r="J31" s="51"/>
      <c r="K31" s="12">
        <f>VALUE(I105)</f>
        <v>54000</v>
      </c>
      <c r="L31" s="12">
        <f>VALUE(I108)</f>
        <v>61150</v>
      </c>
      <c r="M31" s="12">
        <f>VALUE(I114)</f>
        <v>208440</v>
      </c>
      <c r="N31" s="19">
        <f t="shared" si="12"/>
        <v>3824.5843916002946</v>
      </c>
      <c r="O31" s="5">
        <f t="shared" si="8"/>
        <v>7</v>
      </c>
      <c r="P31" s="19">
        <f t="shared" si="13"/>
        <v>3709.0443852855906</v>
      </c>
      <c r="Q31" s="5">
        <f t="shared" si="9"/>
        <v>43</v>
      </c>
      <c r="R31" s="19">
        <f t="shared" si="14"/>
        <v>3626.8188328695633</v>
      </c>
      <c r="S31" s="5">
        <f t="shared" si="10"/>
        <v>16</v>
      </c>
      <c r="T31" s="19">
        <f t="shared" si="15"/>
        <v>6847.8140870479556</v>
      </c>
      <c r="U31" s="5">
        <f t="shared" si="11"/>
        <v>5</v>
      </c>
      <c r="V31" s="160"/>
      <c r="W31" s="161"/>
      <c r="X31" s="161"/>
      <c r="Y31" s="162"/>
    </row>
    <row r="32" spans="1:25" ht="20.25">
      <c r="A32" s="3" t="s">
        <v>220</v>
      </c>
      <c r="B32" s="33">
        <v>0.97178462829423495</v>
      </c>
      <c r="C32" s="85">
        <v>1.0052979486558</v>
      </c>
      <c r="D32" s="34">
        <v>1.1787148594377499</v>
      </c>
      <c r="E32" s="34"/>
      <c r="F32" s="33">
        <v>0.99157588961510501</v>
      </c>
      <c r="G32" s="40">
        <v>1.1030581178715899</v>
      </c>
      <c r="H32" s="19">
        <v>605090</v>
      </c>
      <c r="I32" s="46">
        <v>603200</v>
      </c>
      <c r="J32" s="51" t="s">
        <v>222</v>
      </c>
      <c r="K32" s="12">
        <f>VALUE(I103)</f>
        <v>131500</v>
      </c>
      <c r="L32" s="12">
        <f>VALUE(I109)</f>
        <v>60270</v>
      </c>
      <c r="M32" s="12">
        <f>VALUE(I113)</f>
        <v>304350</v>
      </c>
      <c r="N32" s="19">
        <f t="shared" si="12"/>
        <v>6000.2111891956847</v>
      </c>
      <c r="O32" s="5">
        <f t="shared" si="8"/>
        <v>21</v>
      </c>
      <c r="P32" s="19">
        <f t="shared" si="13"/>
        <v>6083.2459352570695</v>
      </c>
      <c r="Q32" s="5">
        <f t="shared" si="9"/>
        <v>72</v>
      </c>
      <c r="R32" s="19">
        <f t="shared" si="14"/>
        <v>5468.4335324407648</v>
      </c>
      <c r="S32" s="5">
        <f t="shared" si="10"/>
        <v>68</v>
      </c>
      <c r="T32" s="19">
        <f t="shared" si="15"/>
        <v>10638.814163211275</v>
      </c>
      <c r="U32" s="5">
        <f t="shared" si="11"/>
        <v>22</v>
      </c>
      <c r="V32" s="160"/>
      <c r="W32" s="161"/>
      <c r="X32" s="161"/>
      <c r="Y32" s="162"/>
    </row>
    <row r="33" spans="1:25" ht="20.25">
      <c r="A33" s="3" t="s">
        <v>80</v>
      </c>
      <c r="B33" s="33">
        <v>0.97178462829423495</v>
      </c>
      <c r="C33" s="85">
        <v>1.0052979486558</v>
      </c>
      <c r="D33" s="34">
        <v>1.1787148594377499</v>
      </c>
      <c r="E33" s="34"/>
      <c r="F33" s="33">
        <v>0.99157588961510501</v>
      </c>
      <c r="G33" s="40">
        <v>1.1030581178715899</v>
      </c>
      <c r="H33" s="19">
        <v>594040</v>
      </c>
      <c r="I33" s="46">
        <v>592800</v>
      </c>
      <c r="J33" s="51"/>
      <c r="K33" s="12">
        <f>VALUE(I103)</f>
        <v>131500</v>
      </c>
      <c r="L33" s="12">
        <f>VALUE(I109)</f>
        <v>60270</v>
      </c>
      <c r="M33" s="12">
        <f>VALUE(I113)</f>
        <v>304350</v>
      </c>
      <c r="N33" s="19">
        <f t="shared" si="12"/>
        <v>5896.7592721405872</v>
      </c>
      <c r="O33" s="5">
        <f t="shared" si="8"/>
        <v>20</v>
      </c>
      <c r="P33" s="19">
        <f t="shared" si="13"/>
        <v>5978.3623846491892</v>
      </c>
      <c r="Q33" s="5">
        <f t="shared" si="9"/>
        <v>70</v>
      </c>
      <c r="R33" s="19">
        <f t="shared" si="14"/>
        <v>5374.1501956745451</v>
      </c>
      <c r="S33" s="5">
        <f t="shared" si="10"/>
        <v>64</v>
      </c>
      <c r="T33" s="19">
        <f t="shared" si="15"/>
        <v>10538.166792748263</v>
      </c>
      <c r="U33" s="5">
        <f t="shared" si="11"/>
        <v>21</v>
      </c>
      <c r="V33" s="160"/>
      <c r="W33" s="161"/>
      <c r="X33" s="161"/>
      <c r="Y33" s="162"/>
    </row>
    <row r="34" spans="1:25" ht="20.25">
      <c r="A34" s="3" t="s">
        <v>223</v>
      </c>
      <c r="B34" s="33">
        <v>0.96143841726944301</v>
      </c>
      <c r="C34" s="85">
        <v>1.00375322746786</v>
      </c>
      <c r="D34" s="34"/>
      <c r="E34" s="34"/>
      <c r="F34" s="33">
        <v>0.93945146767471321</v>
      </c>
      <c r="G34" s="40">
        <v>0.77541021171144187</v>
      </c>
      <c r="H34" s="19">
        <v>388080</v>
      </c>
      <c r="I34" s="46">
        <v>387790</v>
      </c>
      <c r="J34" s="51"/>
      <c r="K34" s="12">
        <f>VALUE(I105)</f>
        <v>54000</v>
      </c>
      <c r="L34" s="12">
        <f>VALUE(I109)</f>
        <v>60270</v>
      </c>
      <c r="M34" s="12">
        <f>VALUE(I127)</f>
        <v>168480</v>
      </c>
      <c r="N34" s="19">
        <f t="shared" si="12"/>
        <v>3863.3997818195508</v>
      </c>
      <c r="O34" s="5">
        <f t="shared" si="8"/>
        <v>8</v>
      </c>
      <c r="P34" s="19">
        <f t="shared" si="13"/>
        <v>4127.8343090978378</v>
      </c>
      <c r="Q34" s="5">
        <f t="shared" si="9"/>
        <v>53</v>
      </c>
      <c r="R34" s="19">
        <f t="shared" si="14"/>
        <v>5001.0948288144373</v>
      </c>
      <c r="S34" s="5">
        <f t="shared" si="10"/>
        <v>57</v>
      </c>
      <c r="T34" s="19">
        <f t="shared" si="15"/>
        <v>7399.4297424339866</v>
      </c>
      <c r="U34" s="5">
        <f t="shared" si="11"/>
        <v>12</v>
      </c>
      <c r="V34" s="160"/>
      <c r="W34" s="161"/>
      <c r="X34" s="161"/>
      <c r="Y34" s="162"/>
    </row>
    <row r="35" spans="1:25" ht="20.25">
      <c r="A35" s="3" t="s">
        <v>224</v>
      </c>
      <c r="B35" s="33">
        <v>0.96147187856893002</v>
      </c>
      <c r="C35" s="85">
        <v>1.00348972494927</v>
      </c>
      <c r="D35" s="34"/>
      <c r="E35" s="34"/>
      <c r="F35" s="33">
        <v>0.97371096586782857</v>
      </c>
      <c r="G35" s="40">
        <v>0.63552506020811561</v>
      </c>
      <c r="H35" s="19">
        <v>295300</v>
      </c>
      <c r="I35" s="46">
        <v>289900</v>
      </c>
      <c r="J35" s="51" t="s">
        <v>101</v>
      </c>
      <c r="K35" s="12">
        <f>VALUE(I105)</f>
        <v>54000</v>
      </c>
      <c r="L35" s="12">
        <f>VALUE(I109)</f>
        <v>60270</v>
      </c>
      <c r="M35" s="12">
        <f>VALUE(I127)</f>
        <v>168480</v>
      </c>
      <c r="N35" s="19">
        <f t="shared" si="12"/>
        <v>2888.9184691418286</v>
      </c>
      <c r="O35" s="5">
        <f t="shared" si="8"/>
        <v>3</v>
      </c>
      <c r="P35" s="19">
        <f t="shared" si="13"/>
        <v>2977.2695405727927</v>
      </c>
      <c r="Q35" s="5">
        <f t="shared" si="9"/>
        <v>33</v>
      </c>
      <c r="R35" s="19">
        <f t="shared" si="14"/>
        <v>4561.5825110825108</v>
      </c>
      <c r="S35" s="5">
        <f t="shared" si="10"/>
        <v>47</v>
      </c>
      <c r="T35" s="19">
        <f t="shared" si="15"/>
        <v>6575.3169819905097</v>
      </c>
      <c r="U35" s="5">
        <f t="shared" si="11"/>
        <v>4</v>
      </c>
      <c r="V35" s="160"/>
      <c r="W35" s="161"/>
      <c r="X35" s="161"/>
      <c r="Y35" s="162"/>
    </row>
    <row r="36" spans="1:25" ht="20.25">
      <c r="A36" s="3" t="s">
        <v>63</v>
      </c>
      <c r="B36" s="33">
        <v>0.99432113612477802</v>
      </c>
      <c r="C36" s="85">
        <v>1.0018797735643099</v>
      </c>
      <c r="D36" s="34"/>
      <c r="E36" s="34"/>
      <c r="F36" s="33">
        <v>0.68786381397956797</v>
      </c>
      <c r="G36" s="40">
        <v>0.46257449601261202</v>
      </c>
      <c r="H36" s="19"/>
      <c r="I36" s="46"/>
      <c r="J36" s="51" t="s">
        <v>136</v>
      </c>
      <c r="K36" s="12"/>
      <c r="L36" s="12"/>
      <c r="M36" s="12"/>
      <c r="N36" s="19"/>
      <c r="O36" s="5"/>
      <c r="P36" s="19"/>
      <c r="Q36" s="5"/>
      <c r="R36" s="19"/>
      <c r="S36" s="5"/>
      <c r="T36" s="19"/>
      <c r="U36" s="5"/>
      <c r="V36" s="160"/>
      <c r="W36" s="161"/>
      <c r="X36" s="161"/>
      <c r="Y36" s="162"/>
    </row>
    <row r="37" spans="1:25" ht="20.25">
      <c r="A37" s="3" t="s">
        <v>225</v>
      </c>
      <c r="B37" s="33">
        <v>1</v>
      </c>
      <c r="C37" s="85">
        <v>1</v>
      </c>
      <c r="D37" s="34"/>
      <c r="E37" s="34"/>
      <c r="F37" s="33">
        <v>1</v>
      </c>
      <c r="G37" s="40">
        <v>1</v>
      </c>
      <c r="H37" s="19">
        <v>406400</v>
      </c>
      <c r="I37" s="46">
        <v>402900</v>
      </c>
      <c r="J37" s="51"/>
      <c r="K37" s="12">
        <f>VALUE(I105)</f>
        <v>54000</v>
      </c>
      <c r="L37" s="12">
        <f>VALUE(I108)</f>
        <v>61150</v>
      </c>
      <c r="M37" s="12">
        <f>VALUE(I114)</f>
        <v>208440</v>
      </c>
      <c r="N37" s="19">
        <f t="shared" si="12"/>
        <v>4029</v>
      </c>
      <c r="O37" s="5">
        <f t="shared" ref="O37:O46" si="16">RANK(N37,$N$23:$N$46,1)</f>
        <v>11</v>
      </c>
      <c r="P37" s="19">
        <f t="shared" si="13"/>
        <v>4029</v>
      </c>
      <c r="Q37" s="5">
        <f t="shared" ref="Q37:Q46" si="17">RANK(P37,$P$5:$P$94,1)</f>
        <v>52</v>
      </c>
      <c r="R37" s="19">
        <f t="shared" si="14"/>
        <v>4029</v>
      </c>
      <c r="S37" s="5">
        <f t="shared" ref="S37:S46" si="18">RANK(R37,$R$5:$R$94,1)</f>
        <v>28</v>
      </c>
      <c r="T37" s="19">
        <f t="shared" si="15"/>
        <v>7264.9</v>
      </c>
      <c r="U37" s="5">
        <f t="shared" ref="U37:U46" si="19">RANK(T37,$T$23:$T$46,1)</f>
        <v>10</v>
      </c>
      <c r="V37" s="160"/>
      <c r="W37" s="161"/>
      <c r="X37" s="161"/>
      <c r="Y37" s="162"/>
    </row>
    <row r="38" spans="1:25" ht="20.25">
      <c r="A38" s="107" t="s">
        <v>78</v>
      </c>
      <c r="B38" s="33">
        <v>1</v>
      </c>
      <c r="C38" s="85">
        <v>1</v>
      </c>
      <c r="D38" s="34"/>
      <c r="E38" s="34"/>
      <c r="F38" s="33">
        <v>1</v>
      </c>
      <c r="G38" s="40">
        <v>1</v>
      </c>
      <c r="H38" s="19">
        <v>380060</v>
      </c>
      <c r="I38" s="46">
        <v>371500</v>
      </c>
      <c r="J38" s="51" t="s">
        <v>226</v>
      </c>
      <c r="K38" s="12">
        <f>VALUE(I105)</f>
        <v>54000</v>
      </c>
      <c r="L38" s="12">
        <f>VALUE(I108)</f>
        <v>61150</v>
      </c>
      <c r="M38" s="12">
        <f>VALUE(I114)</f>
        <v>208440</v>
      </c>
      <c r="N38" s="19">
        <f t="shared" si="12"/>
        <v>3715</v>
      </c>
      <c r="O38" s="5">
        <f t="shared" si="16"/>
        <v>6</v>
      </c>
      <c r="P38" s="19">
        <f t="shared" si="13"/>
        <v>3715</v>
      </c>
      <c r="Q38" s="5">
        <f t="shared" si="17"/>
        <v>44</v>
      </c>
      <c r="R38" s="19">
        <f t="shared" si="14"/>
        <v>3715</v>
      </c>
      <c r="S38" s="5">
        <f t="shared" si="18"/>
        <v>19</v>
      </c>
      <c r="T38" s="19">
        <f t="shared" si="15"/>
        <v>6950.9</v>
      </c>
      <c r="U38" s="5">
        <f t="shared" si="19"/>
        <v>6</v>
      </c>
      <c r="V38" s="160"/>
      <c r="W38" s="161"/>
      <c r="X38" s="161"/>
      <c r="Y38" s="162"/>
    </row>
    <row r="39" spans="1:25" ht="20.25">
      <c r="A39" s="3" t="s">
        <v>227</v>
      </c>
      <c r="B39" s="33">
        <v>0.92816179231962104</v>
      </c>
      <c r="C39" s="85">
        <v>0.98615301222149299</v>
      </c>
      <c r="D39" s="34"/>
      <c r="E39" s="34"/>
      <c r="F39" s="33">
        <v>0.92427705447200437</v>
      </c>
      <c r="G39" s="40">
        <v>0.60014143892418326</v>
      </c>
      <c r="H39" s="19">
        <v>257130</v>
      </c>
      <c r="I39" s="46">
        <v>238000</v>
      </c>
      <c r="J39" s="51"/>
      <c r="K39" s="12">
        <f>VALUE(I106)</f>
        <v>22580</v>
      </c>
      <c r="L39" s="12">
        <f>VALUE(I109)</f>
        <v>60270</v>
      </c>
      <c r="M39" s="12">
        <f>VALUE(I127)</f>
        <v>168480</v>
      </c>
      <c r="N39" s="19">
        <f t="shared" si="12"/>
        <v>2413.4185775477249</v>
      </c>
      <c r="O39" s="5">
        <f t="shared" si="16"/>
        <v>2</v>
      </c>
      <c r="P39" s="19">
        <f t="shared" si="13"/>
        <v>2574.9854856665038</v>
      </c>
      <c r="Q39" s="5">
        <f t="shared" si="17"/>
        <v>31</v>
      </c>
      <c r="R39" s="19">
        <f t="shared" si="14"/>
        <v>3965.7318185966305</v>
      </c>
      <c r="S39" s="5">
        <f t="shared" si="18"/>
        <v>25</v>
      </c>
      <c r="T39" s="19">
        <f t="shared" si="15"/>
        <v>5847.2343715971065</v>
      </c>
      <c r="U39" s="5">
        <f t="shared" si="19"/>
        <v>2</v>
      </c>
      <c r="V39" s="160"/>
      <c r="W39" s="161"/>
      <c r="X39" s="161"/>
      <c r="Y39" s="162"/>
    </row>
    <row r="40" spans="1:25" ht="20.25">
      <c r="A40" s="3" t="s">
        <v>81</v>
      </c>
      <c r="B40" s="33">
        <v>0.93770653716292596</v>
      </c>
      <c r="C40" s="85">
        <v>0.97866659610926199</v>
      </c>
      <c r="D40" s="34">
        <v>1.1759999999999999</v>
      </c>
      <c r="E40" s="34"/>
      <c r="F40" s="33">
        <v>0.95933188090050836</v>
      </c>
      <c r="G40" s="40">
        <v>0.95296950970145866</v>
      </c>
      <c r="H40" s="19">
        <v>437860</v>
      </c>
      <c r="I40" s="46">
        <v>469860</v>
      </c>
      <c r="J40" s="52" t="s">
        <v>103</v>
      </c>
      <c r="K40" s="10">
        <f>VALUE(I104)</f>
        <v>121500</v>
      </c>
      <c r="L40" s="49">
        <f>VALUE(I109)</f>
        <v>60270</v>
      </c>
      <c r="M40" s="12">
        <f>VALUE(I116)</f>
        <v>172800</v>
      </c>
      <c r="N40" s="19">
        <f t="shared" si="12"/>
        <v>4801.0221444969302</v>
      </c>
      <c r="O40" s="5">
        <f t="shared" si="16"/>
        <v>15</v>
      </c>
      <c r="P40" s="19">
        <f t="shared" si="13"/>
        <v>4897.7836487509458</v>
      </c>
      <c r="Q40" s="5">
        <f t="shared" si="17"/>
        <v>58</v>
      </c>
      <c r="R40" s="19">
        <f t="shared" si="14"/>
        <v>4930.4830345222199</v>
      </c>
      <c r="S40" s="5">
        <f t="shared" si="18"/>
        <v>54</v>
      </c>
      <c r="T40" s="19">
        <f t="shared" si="15"/>
        <v>8555.2313666870432</v>
      </c>
      <c r="U40" s="5">
        <f t="shared" si="19"/>
        <v>16</v>
      </c>
      <c r="V40" s="160"/>
      <c r="W40" s="161"/>
      <c r="X40" s="161"/>
      <c r="Y40" s="162"/>
    </row>
    <row r="41" spans="1:25" ht="20.25">
      <c r="A41" s="3" t="s">
        <v>82</v>
      </c>
      <c r="B41" s="33">
        <v>0.93770653716292596</v>
      </c>
      <c r="C41" s="85">
        <v>0.97866659610926199</v>
      </c>
      <c r="D41" s="34">
        <v>1.1759999999999999</v>
      </c>
      <c r="E41" s="34"/>
      <c r="F41" s="31">
        <v>0.95933188090050803</v>
      </c>
      <c r="G41" s="42">
        <v>0.95296950970145899</v>
      </c>
      <c r="H41" s="19">
        <v>413530</v>
      </c>
      <c r="I41" s="45">
        <v>350000</v>
      </c>
      <c r="J41" s="53"/>
      <c r="K41" s="10">
        <f>VALUE(I104)</f>
        <v>121500</v>
      </c>
      <c r="L41" s="49">
        <f>VALUE(I109)</f>
        <v>60270</v>
      </c>
      <c r="M41" s="12">
        <f>VALUE(I116)</f>
        <v>172800</v>
      </c>
      <c r="N41" s="19">
        <f t="shared" si="12"/>
        <v>3576.2945357636863</v>
      </c>
      <c r="O41" s="5">
        <f t="shared" si="16"/>
        <v>5</v>
      </c>
      <c r="P41" s="19">
        <f t="shared" si="13"/>
        <v>3648.3724451173366</v>
      </c>
      <c r="Q41" s="5">
        <f t="shared" si="17"/>
        <v>40</v>
      </c>
      <c r="R41" s="19">
        <f t="shared" si="14"/>
        <v>3672.7303070761</v>
      </c>
      <c r="S41" s="5">
        <f t="shared" si="18"/>
        <v>18</v>
      </c>
      <c r="T41" s="19">
        <f t="shared" si="15"/>
        <v>7311.4265177476445</v>
      </c>
      <c r="U41" s="5">
        <f t="shared" si="19"/>
        <v>11</v>
      </c>
      <c r="V41" s="160"/>
      <c r="W41" s="161"/>
      <c r="X41" s="161"/>
      <c r="Y41" s="162"/>
    </row>
    <row r="42" spans="1:25" ht="18.75" customHeight="1">
      <c r="A42" s="3" t="s">
        <v>176</v>
      </c>
      <c r="B42" s="33">
        <v>0.92925979801703296</v>
      </c>
      <c r="C42" s="85">
        <v>0.97411888887827103</v>
      </c>
      <c r="D42" s="34">
        <v>1.14127144298688</v>
      </c>
      <c r="E42" s="34"/>
      <c r="F42" s="31">
        <v>0.93881141285985503</v>
      </c>
      <c r="G42" s="42">
        <v>0.908847184986595</v>
      </c>
      <c r="H42" s="19">
        <v>423650</v>
      </c>
      <c r="I42" s="45">
        <v>414990</v>
      </c>
      <c r="J42" s="53"/>
      <c r="K42" s="10">
        <f>VALUE(I105)</f>
        <v>54000</v>
      </c>
      <c r="L42" s="49">
        <f>VALUE(I109)</f>
        <v>60270</v>
      </c>
      <c r="M42" s="12">
        <f>VALUE(I116)</f>
        <v>172800</v>
      </c>
      <c r="N42" s="19">
        <f t="shared" si="12"/>
        <v>4260.1576125669244</v>
      </c>
      <c r="O42" s="5">
        <f t="shared" si="16"/>
        <v>14</v>
      </c>
      <c r="P42" s="19">
        <f t="shared" si="13"/>
        <v>4420.3765987019306</v>
      </c>
      <c r="Q42" s="5">
        <f t="shared" si="17"/>
        <v>56</v>
      </c>
      <c r="R42" s="19">
        <f t="shared" si="14"/>
        <v>4566.1141592920358</v>
      </c>
      <c r="S42" s="5">
        <f t="shared" si="18"/>
        <v>48</v>
      </c>
      <c r="T42" s="19">
        <f t="shared" si="15"/>
        <v>7464.0187254618513</v>
      </c>
      <c r="U42" s="5">
        <f t="shared" si="19"/>
        <v>13</v>
      </c>
      <c r="V42" s="160"/>
      <c r="W42" s="161"/>
      <c r="X42" s="161"/>
      <c r="Y42" s="162"/>
    </row>
    <row r="43" spans="1:25" ht="20.25">
      <c r="A43" s="3" t="s">
        <v>83</v>
      </c>
      <c r="B43" s="33">
        <v>0.92925979801703296</v>
      </c>
      <c r="C43" s="85">
        <v>0.97411888887827103</v>
      </c>
      <c r="D43" s="34">
        <v>1.14127144298688</v>
      </c>
      <c r="E43" s="34"/>
      <c r="F43" s="33">
        <v>0.93881141285985503</v>
      </c>
      <c r="G43" s="40">
        <v>0.908847184986595</v>
      </c>
      <c r="H43" s="19">
        <v>365820</v>
      </c>
      <c r="I43" s="46">
        <v>390070</v>
      </c>
      <c r="J43" s="52"/>
      <c r="K43" s="10">
        <f>VALUE(I105)</f>
        <v>54000</v>
      </c>
      <c r="L43" s="49">
        <f>VALUE(I109)</f>
        <v>60270</v>
      </c>
      <c r="M43" s="12">
        <f>VALUE(I116)</f>
        <v>172800</v>
      </c>
      <c r="N43" s="19">
        <f t="shared" si="12"/>
        <v>4004.3366826525457</v>
      </c>
      <c r="O43" s="5">
        <f t="shared" si="16"/>
        <v>10</v>
      </c>
      <c r="P43" s="19">
        <f t="shared" si="13"/>
        <v>4154.9345763889778</v>
      </c>
      <c r="Q43" s="5">
        <f t="shared" si="17"/>
        <v>54</v>
      </c>
      <c r="R43" s="19">
        <f t="shared" si="14"/>
        <v>4291.9206489675526</v>
      </c>
      <c r="S43" s="5">
        <f t="shared" si="18"/>
        <v>38</v>
      </c>
      <c r="T43" s="19">
        <f t="shared" si="15"/>
        <v>7199.079337605388</v>
      </c>
      <c r="U43" s="5">
        <f t="shared" si="19"/>
        <v>9</v>
      </c>
      <c r="V43" s="160"/>
      <c r="W43" s="161"/>
      <c r="X43" s="161"/>
      <c r="Y43" s="162"/>
    </row>
    <row r="44" spans="1:25" ht="20.25">
      <c r="A44" s="107" t="s">
        <v>146</v>
      </c>
      <c r="B44" s="33">
        <v>0.90790972520787805</v>
      </c>
      <c r="C44" s="85">
        <v>0.97237164405090504</v>
      </c>
      <c r="D44" s="34">
        <v>1.087</v>
      </c>
      <c r="E44" s="34"/>
      <c r="F44" s="33">
        <v>0.91009840581091495</v>
      </c>
      <c r="G44" s="40">
        <v>0.59508257058785896</v>
      </c>
      <c r="H44" s="19">
        <v>210460</v>
      </c>
      <c r="I44" s="46">
        <v>208559</v>
      </c>
      <c r="J44" s="52"/>
      <c r="K44" s="10">
        <f>VALUE(I106)</f>
        <v>22580</v>
      </c>
      <c r="L44" s="49">
        <f>VALUE(I109)</f>
        <v>60270</v>
      </c>
      <c r="M44" s="12">
        <f>VALUE(I128)</f>
        <v>142980</v>
      </c>
      <c r="N44" s="19">
        <f t="shared" si="12"/>
        <v>2144.8486417306676</v>
      </c>
      <c r="O44" s="5">
        <f t="shared" si="16"/>
        <v>1</v>
      </c>
      <c r="P44" s="19">
        <f t="shared" si="13"/>
        <v>2291.6093322256725</v>
      </c>
      <c r="Q44" s="5">
        <f t="shared" si="17"/>
        <v>22</v>
      </c>
      <c r="R44" s="19">
        <f t="shared" si="14"/>
        <v>3504.7069147727289</v>
      </c>
      <c r="S44" s="5">
        <f t="shared" si="18"/>
        <v>11</v>
      </c>
      <c r="T44" s="19">
        <f t="shared" si="15"/>
        <v>5259.8963559590256</v>
      </c>
      <c r="U44" s="5">
        <f t="shared" si="19"/>
        <v>1</v>
      </c>
      <c r="V44" s="160"/>
      <c r="W44" s="161"/>
      <c r="X44" s="161"/>
      <c r="Y44" s="162"/>
    </row>
    <row r="45" spans="1:25" ht="20.25" customHeight="1">
      <c r="A45" s="3" t="s">
        <v>84</v>
      </c>
      <c r="B45" s="33">
        <v>0.90221402214021995</v>
      </c>
      <c r="C45" s="85">
        <v>0.95069599015570205</v>
      </c>
      <c r="D45" s="34">
        <v>1.1207903316007499</v>
      </c>
      <c r="E45" s="34"/>
      <c r="F45" s="33">
        <v>0.96558225901928596</v>
      </c>
      <c r="G45" s="40">
        <v>0.90495908825513305</v>
      </c>
      <c r="H45" s="19">
        <v>376470</v>
      </c>
      <c r="I45" s="46">
        <v>368000</v>
      </c>
      <c r="J45" s="52" t="s">
        <v>168</v>
      </c>
      <c r="K45" s="10">
        <f>VALUE(I105)</f>
        <v>54000</v>
      </c>
      <c r="L45" s="49">
        <f>VALUE(I109)</f>
        <v>60270</v>
      </c>
      <c r="M45" s="12">
        <f>VALUE(I116)</f>
        <v>172800</v>
      </c>
      <c r="N45" s="19">
        <f t="shared" si="12"/>
        <v>3870.8483449028759</v>
      </c>
      <c r="O45" s="5">
        <f t="shared" si="16"/>
        <v>9</v>
      </c>
      <c r="P45" s="19">
        <f t="shared" si="13"/>
        <v>3811.1719282598146</v>
      </c>
      <c r="Q45" s="5">
        <f t="shared" si="17"/>
        <v>46</v>
      </c>
      <c r="R45" s="19">
        <f t="shared" si="14"/>
        <v>4066.4821733493723</v>
      </c>
      <c r="S45" s="5">
        <f t="shared" si="18"/>
        <v>29</v>
      </c>
      <c r="T45" s="19">
        <f t="shared" si="15"/>
        <v>6965.7733999441516</v>
      </c>
      <c r="U45" s="5">
        <f t="shared" si="19"/>
        <v>7</v>
      </c>
      <c r="V45" s="160"/>
      <c r="W45" s="161"/>
      <c r="X45" s="161"/>
      <c r="Y45" s="162"/>
    </row>
    <row r="46" spans="1:25" ht="20.25" customHeight="1" thickBot="1">
      <c r="A46" s="107" t="s">
        <v>147</v>
      </c>
      <c r="B46" s="36">
        <v>0.87915129151291405</v>
      </c>
      <c r="C46" s="86">
        <v>0.94734912774112001</v>
      </c>
      <c r="D46" s="37">
        <v>1.10407752130196</v>
      </c>
      <c r="E46" s="37"/>
      <c r="F46" s="61">
        <v>0.94429920116194599</v>
      </c>
      <c r="G46" s="63">
        <v>0.86473777506822835</v>
      </c>
      <c r="H46" s="64">
        <v>319990</v>
      </c>
      <c r="I46" s="65">
        <v>315400</v>
      </c>
      <c r="J46" s="73"/>
      <c r="K46" s="74">
        <f>VALUE(I105)</f>
        <v>54000</v>
      </c>
      <c r="L46" s="75">
        <f>VALUE(I109)</f>
        <v>60270</v>
      </c>
      <c r="M46" s="67">
        <f>VALUE(I116)</f>
        <v>172800</v>
      </c>
      <c r="N46" s="20">
        <f t="shared" si="12"/>
        <v>3329.2900237534036</v>
      </c>
      <c r="O46" s="9">
        <f t="shared" si="16"/>
        <v>4</v>
      </c>
      <c r="P46" s="20">
        <f>(I46/F46)/100</f>
        <v>3340.0430669845432</v>
      </c>
      <c r="Q46" s="9">
        <f t="shared" si="17"/>
        <v>38</v>
      </c>
      <c r="R46" s="20">
        <f t="shared" si="14"/>
        <v>3647.348469021314</v>
      </c>
      <c r="S46" s="9">
        <f t="shared" si="18"/>
        <v>17</v>
      </c>
      <c r="T46" s="20">
        <f t="shared" si="15"/>
        <v>6557.1728046225207</v>
      </c>
      <c r="U46" s="9">
        <f t="shared" si="19"/>
        <v>3</v>
      </c>
      <c r="V46" s="163"/>
      <c r="W46" s="164"/>
      <c r="X46" s="164"/>
      <c r="Y46" s="165"/>
    </row>
    <row r="47" spans="1:25" ht="20.25" customHeight="1" thickBot="1">
      <c r="A47" s="83" t="s">
        <v>143</v>
      </c>
      <c r="B47" s="69"/>
      <c r="C47" s="69"/>
      <c r="D47" s="69"/>
      <c r="E47" s="69"/>
      <c r="F47" s="69"/>
      <c r="G47" s="70"/>
      <c r="H47" s="71"/>
      <c r="I47" s="71"/>
      <c r="J47" s="72" t="s">
        <v>139</v>
      </c>
      <c r="K47" s="145" t="s">
        <v>166</v>
      </c>
      <c r="L47" s="145"/>
      <c r="M47" s="145"/>
      <c r="N47" s="145"/>
      <c r="O47" s="145"/>
      <c r="P47" s="145"/>
      <c r="Q47" s="145"/>
      <c r="R47" s="145"/>
      <c r="S47" s="145"/>
      <c r="T47" s="145"/>
      <c r="U47" s="146"/>
      <c r="V47" s="6"/>
      <c r="W47" s="6"/>
      <c r="X47" s="6"/>
      <c r="Y47" s="59"/>
    </row>
    <row r="48" spans="1:25" ht="20.25">
      <c r="A48" s="107" t="s">
        <v>146</v>
      </c>
      <c r="B48" s="29">
        <v>0.90790972520787805</v>
      </c>
      <c r="C48" s="84">
        <v>0.97237164405090504</v>
      </c>
      <c r="D48" s="30">
        <v>1.087</v>
      </c>
      <c r="E48" s="39"/>
      <c r="F48" s="33">
        <v>0.91009840581091495</v>
      </c>
      <c r="G48" s="40">
        <v>0.59508257058785896</v>
      </c>
      <c r="H48" s="46">
        <v>210460</v>
      </c>
      <c r="I48" s="46">
        <v>208559</v>
      </c>
      <c r="J48" s="52"/>
      <c r="K48" s="10">
        <f>VALUE(I106)</f>
        <v>22580</v>
      </c>
      <c r="L48" s="49">
        <f>VALUE(I109)</f>
        <v>60270</v>
      </c>
      <c r="M48" s="12">
        <f>VALUE(I128)</f>
        <v>142980</v>
      </c>
      <c r="N48" s="17">
        <f>(I48/D48)/100</f>
        <v>1918.6660533578656</v>
      </c>
      <c r="O48" s="8">
        <f>RANK(N48,$N$48:$N$68,1)</f>
        <v>5</v>
      </c>
      <c r="P48" s="17">
        <f t="shared" ref="P48" si="20">(I48/F48)/100</f>
        <v>2291.6093322256725</v>
      </c>
      <c r="Q48" s="8">
        <f t="shared" ref="Q48:Q68" si="21">RANK(P48,$P$5:$P$94,1)</f>
        <v>22</v>
      </c>
      <c r="R48" s="17">
        <f t="shared" ref="R48" si="22">(I48/G48)/100</f>
        <v>3504.7069147727289</v>
      </c>
      <c r="S48" s="8">
        <f t="shared" ref="S48:S68" si="23">RANK(R48,$R$5:$R$94,1)</f>
        <v>11</v>
      </c>
      <c r="T48" s="18">
        <f>(I48+K48+L48+M48)/((D48+F48+G48)/3)/100</f>
        <v>5027.2994511766083</v>
      </c>
      <c r="U48" s="8">
        <f>RANK(T48,$T$48:$T$68,1)</f>
        <v>4</v>
      </c>
      <c r="V48" s="6"/>
      <c r="W48" s="6"/>
      <c r="X48" s="6"/>
      <c r="Y48" s="108"/>
    </row>
    <row r="49" spans="1:25" ht="20.25">
      <c r="A49" s="76" t="s">
        <v>228</v>
      </c>
      <c r="B49" s="32">
        <v>0.84040590405903903</v>
      </c>
      <c r="C49" s="32">
        <v>0.94172639888462295</v>
      </c>
      <c r="D49" s="109">
        <v>1.0760000000000001</v>
      </c>
      <c r="E49" s="32"/>
      <c r="F49" s="31">
        <v>0.92834774650331497</v>
      </c>
      <c r="G49" s="42">
        <v>0.72460926721548902</v>
      </c>
      <c r="H49" s="45">
        <v>319000</v>
      </c>
      <c r="I49" s="45">
        <v>360410</v>
      </c>
      <c r="J49" s="53"/>
      <c r="K49" s="77">
        <f>VALUE(I106)</f>
        <v>22580</v>
      </c>
      <c r="L49" s="22">
        <f>VALUE(I109)</f>
        <v>60270</v>
      </c>
      <c r="M49" s="16">
        <f>VALUE(I116)</f>
        <v>172800</v>
      </c>
      <c r="N49" s="18">
        <f>(I49/D49)/100</f>
        <v>3349.5353159851302</v>
      </c>
      <c r="O49" s="110">
        <f>RANK(N49,$N$49:$N$68,1)</f>
        <v>15</v>
      </c>
      <c r="P49" s="18">
        <f t="shared" si="13"/>
        <v>3882.2736561542679</v>
      </c>
      <c r="Q49" s="110">
        <f t="shared" si="21"/>
        <v>48</v>
      </c>
      <c r="R49" s="18">
        <f t="shared" si="14"/>
        <v>4973.8530309579792</v>
      </c>
      <c r="S49" s="110">
        <f t="shared" si="23"/>
        <v>55</v>
      </c>
      <c r="T49" s="18">
        <f>(I49+K49+L49+M49)/((D49+F49+G49)/3)/100</f>
        <v>6772.4775095722316</v>
      </c>
      <c r="U49" s="110">
        <f>RANK(T49,$T$49:$T$68,1)</f>
        <v>14</v>
      </c>
      <c r="V49" s="157" t="s">
        <v>245</v>
      </c>
      <c r="W49" s="158"/>
      <c r="X49" s="158"/>
      <c r="Y49" s="159"/>
    </row>
    <row r="50" spans="1:25" ht="20.25">
      <c r="A50" s="24" t="s">
        <v>99</v>
      </c>
      <c r="B50" s="34">
        <v>0.84040590405903903</v>
      </c>
      <c r="C50" s="34">
        <v>0.94172639888462295</v>
      </c>
      <c r="D50" s="85">
        <v>1.0760000000000001</v>
      </c>
      <c r="E50" s="34"/>
      <c r="F50" s="33">
        <v>0.92834774650331497</v>
      </c>
      <c r="G50" s="40">
        <v>0.72460926721548902</v>
      </c>
      <c r="H50" s="46">
        <v>309590</v>
      </c>
      <c r="I50" s="46">
        <v>307420</v>
      </c>
      <c r="J50" s="52"/>
      <c r="K50" s="10">
        <f>VALUE(I106)</f>
        <v>22580</v>
      </c>
      <c r="L50" s="49">
        <f>VALUE(I109)</f>
        <v>60270</v>
      </c>
      <c r="M50" s="12">
        <f>VALUE(I116)</f>
        <v>172800</v>
      </c>
      <c r="N50" s="19">
        <f t="shared" ref="N50:N68" si="24">(I50/D50)/100</f>
        <v>2857.0631970260224</v>
      </c>
      <c r="O50" s="5">
        <f t="shared" ref="O50:O68" si="25">RANK(N50,$N$49:$N$68,1)</f>
        <v>10</v>
      </c>
      <c r="P50" s="19">
        <f t="shared" si="13"/>
        <v>3311.4746188367276</v>
      </c>
      <c r="Q50" s="5">
        <f t="shared" si="21"/>
        <v>36</v>
      </c>
      <c r="R50" s="19">
        <f t="shared" si="14"/>
        <v>4242.5623561418988</v>
      </c>
      <c r="S50" s="5">
        <f t="shared" si="23"/>
        <v>36</v>
      </c>
      <c r="T50" s="19">
        <f t="shared" ref="T50:T68" si="26">(I50+K50+L50+M50)/((D50+F50+G50)/3)/100</f>
        <v>6189.9472637646277</v>
      </c>
      <c r="U50" s="5">
        <f t="shared" ref="U50:U68" si="27">RANK(T50,$T$49:$T$68,1)</f>
        <v>11</v>
      </c>
      <c r="V50" s="160"/>
      <c r="W50" s="161"/>
      <c r="X50" s="161"/>
      <c r="Y50" s="162"/>
    </row>
    <row r="51" spans="1:25" ht="20.25">
      <c r="A51" s="24" t="s">
        <v>87</v>
      </c>
      <c r="B51" s="34">
        <v>0.83394833948339397</v>
      </c>
      <c r="C51" s="34">
        <v>0.93738101790884998</v>
      </c>
      <c r="D51" s="85">
        <v>1.0670029847156299</v>
      </c>
      <c r="E51" s="34"/>
      <c r="F51" s="33">
        <v>0.92493659924537397</v>
      </c>
      <c r="G51" s="40">
        <v>0.67544319733463909</v>
      </c>
      <c r="H51" s="46">
        <v>304500</v>
      </c>
      <c r="I51" s="46">
        <v>297840</v>
      </c>
      <c r="J51" s="52"/>
      <c r="K51" s="10">
        <f>VALUE(I106)</f>
        <v>22580</v>
      </c>
      <c r="L51" s="49">
        <f>VALUE(I109)</f>
        <v>60270</v>
      </c>
      <c r="M51" s="12">
        <f>VALUE(I118)</f>
        <v>163080</v>
      </c>
      <c r="N51" s="19">
        <f t="shared" si="24"/>
        <v>2791.3698861805733</v>
      </c>
      <c r="O51" s="5">
        <f t="shared" si="25"/>
        <v>9</v>
      </c>
      <c r="P51" s="19">
        <f t="shared" si="13"/>
        <v>3220.1126027772934</v>
      </c>
      <c r="Q51" s="5">
        <f t="shared" si="21"/>
        <v>35</v>
      </c>
      <c r="R51" s="19">
        <f t="shared" si="14"/>
        <v>4409.5491845251236</v>
      </c>
      <c r="S51" s="5">
        <f t="shared" si="23"/>
        <v>43</v>
      </c>
      <c r="T51" s="19">
        <f t="shared" si="26"/>
        <v>6115.7701528222897</v>
      </c>
      <c r="U51" s="5">
        <f t="shared" si="27"/>
        <v>10</v>
      </c>
      <c r="V51" s="160"/>
      <c r="W51" s="161"/>
      <c r="X51" s="161"/>
      <c r="Y51" s="162"/>
    </row>
    <row r="52" spans="1:25" ht="20.25">
      <c r="A52" s="24" t="s">
        <v>88</v>
      </c>
      <c r="B52" s="34">
        <v>0.83394833948339397</v>
      </c>
      <c r="C52" s="34">
        <v>0.93738101790884998</v>
      </c>
      <c r="D52" s="85">
        <v>1.0670029847156299</v>
      </c>
      <c r="E52" s="34"/>
      <c r="F52" s="33">
        <v>0.92493659924537397</v>
      </c>
      <c r="G52" s="40">
        <v>0.67544319733463898</v>
      </c>
      <c r="H52" s="46">
        <v>251490</v>
      </c>
      <c r="I52" s="46">
        <v>260140</v>
      </c>
      <c r="J52" s="52"/>
      <c r="K52" s="10">
        <f>VALUE(I106)</f>
        <v>22580</v>
      </c>
      <c r="L52" s="49">
        <f>VALUE(I109)</f>
        <v>60270</v>
      </c>
      <c r="M52" s="12">
        <f>VALUE(I118)</f>
        <v>163080</v>
      </c>
      <c r="N52" s="19">
        <f t="shared" si="24"/>
        <v>2438.043789252667</v>
      </c>
      <c r="O52" s="5">
        <f t="shared" si="25"/>
        <v>8</v>
      </c>
      <c r="P52" s="19">
        <f t="shared" si="13"/>
        <v>2812.5170980609901</v>
      </c>
      <c r="Q52" s="5">
        <f t="shared" si="21"/>
        <v>32</v>
      </c>
      <c r="R52" s="19">
        <f t="shared" si="14"/>
        <v>3851.3971422991062</v>
      </c>
      <c r="S52" s="5">
        <f t="shared" si="23"/>
        <v>20</v>
      </c>
      <c r="T52" s="19">
        <f t="shared" si="26"/>
        <v>5691.7590180384659</v>
      </c>
      <c r="U52" s="5">
        <f t="shared" si="27"/>
        <v>6</v>
      </c>
      <c r="V52" s="160"/>
      <c r="W52" s="161"/>
      <c r="X52" s="161"/>
      <c r="Y52" s="162"/>
    </row>
    <row r="53" spans="1:25" ht="20.25">
      <c r="A53" s="24" t="s">
        <v>0</v>
      </c>
      <c r="B53" s="34">
        <v>0.84214736076583796</v>
      </c>
      <c r="C53" s="34">
        <v>0.93611525582039701</v>
      </c>
      <c r="D53" s="85">
        <v>1.13395445268618</v>
      </c>
      <c r="E53" s="34"/>
      <c r="F53" s="33">
        <v>0.81256354393609298</v>
      </c>
      <c r="G53" s="40">
        <v>1.07747534875267</v>
      </c>
      <c r="H53" s="46">
        <v>641950</v>
      </c>
      <c r="I53" s="46">
        <v>650320</v>
      </c>
      <c r="J53" s="52"/>
      <c r="K53" s="10">
        <f>VALUE(I103)</f>
        <v>131500</v>
      </c>
      <c r="L53" s="49">
        <f>VALUE(I110)</f>
        <v>48380</v>
      </c>
      <c r="M53" s="12">
        <f>VALUE(I130)</f>
        <v>156600</v>
      </c>
      <c r="N53" s="19">
        <f t="shared" si="24"/>
        <v>5734.9746143637658</v>
      </c>
      <c r="O53" s="5">
        <f t="shared" si="25"/>
        <v>20</v>
      </c>
      <c r="P53" s="19">
        <f t="shared" si="13"/>
        <v>8003.3125391009016</v>
      </c>
      <c r="Q53" s="5">
        <f t="shared" si="21"/>
        <v>83</v>
      </c>
      <c r="R53" s="19">
        <f t="shared" si="14"/>
        <v>6035.590519568148</v>
      </c>
      <c r="S53" s="5">
        <f t="shared" si="23"/>
        <v>75</v>
      </c>
      <c r="T53" s="19">
        <f t="shared" si="26"/>
        <v>9789.7040829398447</v>
      </c>
      <c r="U53" s="5">
        <f t="shared" si="27"/>
        <v>20</v>
      </c>
      <c r="V53" s="160"/>
      <c r="W53" s="161"/>
      <c r="X53" s="161"/>
      <c r="Y53" s="162"/>
    </row>
    <row r="54" spans="1:25" ht="20.25">
      <c r="A54" s="24" t="s">
        <v>5</v>
      </c>
      <c r="B54" s="34">
        <v>0.84004879757802997</v>
      </c>
      <c r="C54" s="34">
        <v>0.931190322809617</v>
      </c>
      <c r="D54" s="85">
        <v>1.11869946004914</v>
      </c>
      <c r="E54" s="34"/>
      <c r="F54" s="33">
        <v>0.80070130241877702</v>
      </c>
      <c r="G54" s="40">
        <v>0.904456508610888</v>
      </c>
      <c r="H54" s="46">
        <v>477050</v>
      </c>
      <c r="I54" s="46">
        <v>481930</v>
      </c>
      <c r="J54" s="52"/>
      <c r="K54" s="10">
        <f>VALUE(I103)</f>
        <v>131500</v>
      </c>
      <c r="L54" s="49">
        <f>VALUE(I110)</f>
        <v>48380</v>
      </c>
      <c r="M54" s="12">
        <f>VALUE(I130)</f>
        <v>156600</v>
      </c>
      <c r="N54" s="19">
        <f t="shared" si="24"/>
        <v>4307.9488031471001</v>
      </c>
      <c r="O54" s="5">
        <f t="shared" si="25"/>
        <v>19</v>
      </c>
      <c r="P54" s="19">
        <f t="shared" si="13"/>
        <v>6018.8487085530487</v>
      </c>
      <c r="Q54" s="5">
        <f t="shared" si="21"/>
        <v>71</v>
      </c>
      <c r="R54" s="19">
        <f t="shared" si="14"/>
        <v>5328.3932993104718</v>
      </c>
      <c r="S54" s="5">
        <f t="shared" si="23"/>
        <v>62</v>
      </c>
      <c r="T54" s="19">
        <f t="shared" si="26"/>
        <v>8694.5966609070947</v>
      </c>
      <c r="U54" s="5">
        <f t="shared" si="27"/>
        <v>19</v>
      </c>
      <c r="V54" s="160"/>
      <c r="W54" s="161"/>
      <c r="X54" s="161"/>
      <c r="Y54" s="162"/>
    </row>
    <row r="55" spans="1:25" ht="20.25">
      <c r="A55" s="24" t="s">
        <v>85</v>
      </c>
      <c r="B55" s="34">
        <v>0.81738090762348703</v>
      </c>
      <c r="C55" s="34">
        <v>0.92445894430242503</v>
      </c>
      <c r="D55" s="85">
        <v>1.0402481168707001</v>
      </c>
      <c r="E55" s="34"/>
      <c r="F55" s="33">
        <v>0.92709437448799004</v>
      </c>
      <c r="G55" s="40">
        <v>0.72417867042304696</v>
      </c>
      <c r="H55" s="46">
        <v>319000</v>
      </c>
      <c r="I55" s="46">
        <v>360410</v>
      </c>
      <c r="J55" s="52"/>
      <c r="K55" s="10">
        <f>VALUE(I106)</f>
        <v>22580</v>
      </c>
      <c r="L55" s="49">
        <f>VALUE(I110)</f>
        <v>48380</v>
      </c>
      <c r="M55" s="12">
        <f>VALUE(I117)</f>
        <v>159840</v>
      </c>
      <c r="N55" s="19">
        <f t="shared" si="24"/>
        <v>3464.654193118794</v>
      </c>
      <c r="O55" s="5">
        <f t="shared" si="25"/>
        <v>18</v>
      </c>
      <c r="P55" s="19">
        <f t="shared" si="13"/>
        <v>3887.5222406461585</v>
      </c>
      <c r="Q55" s="5">
        <f t="shared" si="21"/>
        <v>50</v>
      </c>
      <c r="R55" s="19">
        <f t="shared" si="14"/>
        <v>4976.8104850348263</v>
      </c>
      <c r="S55" s="5">
        <f t="shared" si="23"/>
        <v>56</v>
      </c>
      <c r="T55" s="19">
        <f t="shared" si="26"/>
        <v>6589.6936839459577</v>
      </c>
      <c r="U55" s="5">
        <f t="shared" si="27"/>
        <v>12</v>
      </c>
      <c r="V55" s="160"/>
      <c r="W55" s="161"/>
      <c r="X55" s="161"/>
      <c r="Y55" s="162"/>
    </row>
    <row r="56" spans="1:25" ht="20.25">
      <c r="A56" s="24" t="s">
        <v>86</v>
      </c>
      <c r="B56" s="34">
        <v>0.81738090762348703</v>
      </c>
      <c r="C56" s="34">
        <v>0.92445894430242503</v>
      </c>
      <c r="D56" s="85">
        <v>1.0402481168707001</v>
      </c>
      <c r="E56" s="34"/>
      <c r="F56" s="33">
        <v>0.92709437448799004</v>
      </c>
      <c r="G56" s="40">
        <v>0.72417867042304718</v>
      </c>
      <c r="H56" s="46">
        <v>309590</v>
      </c>
      <c r="I56" s="46">
        <v>307420</v>
      </c>
      <c r="J56" s="52"/>
      <c r="K56" s="10">
        <f>VALUE(I106)</f>
        <v>22580</v>
      </c>
      <c r="L56" s="49">
        <f>VALUE(I110)</f>
        <v>48380</v>
      </c>
      <c r="M56" s="12">
        <f>VALUE(I117)</f>
        <v>159840</v>
      </c>
      <c r="N56" s="19">
        <f t="shared" si="24"/>
        <v>2955.2564913531241</v>
      </c>
      <c r="O56" s="5">
        <f t="shared" si="25"/>
        <v>12</v>
      </c>
      <c r="P56" s="19">
        <f t="shared" si="13"/>
        <v>3315.9515197121113</v>
      </c>
      <c r="Q56" s="5">
        <f t="shared" si="21"/>
        <v>37</v>
      </c>
      <c r="R56" s="19">
        <f t="shared" si="14"/>
        <v>4245.0849846269693</v>
      </c>
      <c r="S56" s="5">
        <f t="shared" si="23"/>
        <v>37</v>
      </c>
      <c r="T56" s="19">
        <f t="shared" si="26"/>
        <v>5999.061136606947</v>
      </c>
      <c r="U56" s="5">
        <f t="shared" si="27"/>
        <v>9</v>
      </c>
      <c r="V56" s="160"/>
      <c r="W56" s="161"/>
      <c r="X56" s="161"/>
      <c r="Y56" s="162"/>
    </row>
    <row r="57" spans="1:25" ht="20.25">
      <c r="A57" s="24" t="s">
        <v>229</v>
      </c>
      <c r="B57" s="34">
        <v>0.82516639852919904</v>
      </c>
      <c r="C57" s="34">
        <v>0.91834995179150103</v>
      </c>
      <c r="D57" s="85">
        <v>1.0454885981942099</v>
      </c>
      <c r="E57" s="34"/>
      <c r="F57" s="33">
        <v>0.79377310820748903</v>
      </c>
      <c r="G57" s="40">
        <v>0.65447109530714498</v>
      </c>
      <c r="H57" s="46">
        <v>315650</v>
      </c>
      <c r="I57" s="46">
        <v>308280</v>
      </c>
      <c r="J57" s="52"/>
      <c r="K57" s="10">
        <f>VALUE(I104)</f>
        <v>121500</v>
      </c>
      <c r="L57" s="49">
        <f>VALUE(I110)</f>
        <v>48380</v>
      </c>
      <c r="M57" s="12">
        <f>VALUE(I131)</f>
        <v>149900</v>
      </c>
      <c r="N57" s="19">
        <f t="shared" si="24"/>
        <v>2948.6691727912457</v>
      </c>
      <c r="O57" s="5">
        <f t="shared" si="25"/>
        <v>11</v>
      </c>
      <c r="P57" s="19">
        <f t="shared" si="13"/>
        <v>3883.7294538254482</v>
      </c>
      <c r="Q57" s="5">
        <f t="shared" si="21"/>
        <v>49</v>
      </c>
      <c r="R57" s="19">
        <f t="shared" si="14"/>
        <v>4710.3684518767541</v>
      </c>
      <c r="S57" s="5">
        <f t="shared" si="23"/>
        <v>52</v>
      </c>
      <c r="T57" s="19">
        <f t="shared" si="26"/>
        <v>7555.661130610526</v>
      </c>
      <c r="U57" s="5">
        <f t="shared" si="27"/>
        <v>18</v>
      </c>
      <c r="V57" s="160"/>
      <c r="W57" s="161"/>
      <c r="X57" s="161"/>
      <c r="Y57" s="162"/>
    </row>
    <row r="58" spans="1:25" ht="20.25">
      <c r="A58" s="3" t="s">
        <v>98</v>
      </c>
      <c r="B58" s="34">
        <v>0.81570418524921096</v>
      </c>
      <c r="C58" s="34">
        <v>0.90917228135088701</v>
      </c>
      <c r="D58" s="85">
        <v>1.0379189785733201</v>
      </c>
      <c r="E58" s="34"/>
      <c r="F58" s="33">
        <v>0.75539999999999996</v>
      </c>
      <c r="G58" s="40">
        <v>0.58530000000000004</v>
      </c>
      <c r="H58" s="46">
        <v>237240</v>
      </c>
      <c r="I58" s="46">
        <v>242380</v>
      </c>
      <c r="J58" s="52"/>
      <c r="K58" s="10">
        <f>VALUE(I105)</f>
        <v>54000</v>
      </c>
      <c r="L58" s="49">
        <f>VALUE(I110)</f>
        <v>48380</v>
      </c>
      <c r="M58" s="12">
        <f>VALUE(I132)</f>
        <v>116100</v>
      </c>
      <c r="N58" s="19">
        <f t="shared" si="24"/>
        <v>2335.2497160536113</v>
      </c>
      <c r="O58" s="5">
        <f t="shared" si="25"/>
        <v>7</v>
      </c>
      <c r="P58" s="19">
        <f t="shared" si="13"/>
        <v>3208.6311887741595</v>
      </c>
      <c r="Q58" s="5">
        <f t="shared" si="21"/>
        <v>34</v>
      </c>
      <c r="R58" s="19">
        <f t="shared" si="14"/>
        <v>4141.124209806937</v>
      </c>
      <c r="S58" s="5">
        <f t="shared" si="23"/>
        <v>32</v>
      </c>
      <c r="T58" s="19">
        <f t="shared" si="26"/>
        <v>5812.532450360176</v>
      </c>
      <c r="U58" s="5">
        <f t="shared" si="27"/>
        <v>8</v>
      </c>
      <c r="V58" s="160"/>
      <c r="W58" s="161"/>
      <c r="X58" s="161"/>
      <c r="Y58" s="162"/>
    </row>
    <row r="59" spans="1:25" ht="20.25">
      <c r="A59" s="3" t="s">
        <v>89</v>
      </c>
      <c r="B59" s="34">
        <v>0.82093822498287305</v>
      </c>
      <c r="C59" s="34">
        <v>0.90742510621001804</v>
      </c>
      <c r="D59" s="85">
        <v>1.0140943413207799</v>
      </c>
      <c r="E59" s="34"/>
      <c r="F59" s="33">
        <v>0.90983734635004898</v>
      </c>
      <c r="G59" s="40">
        <v>0.56301276879823803</v>
      </c>
      <c r="H59" s="46">
        <v>336090</v>
      </c>
      <c r="I59" s="46">
        <v>336000</v>
      </c>
      <c r="J59" s="52" t="s">
        <v>102</v>
      </c>
      <c r="K59" s="10">
        <f>VALUE(I106)</f>
        <v>22580</v>
      </c>
      <c r="L59" s="49">
        <f>VALUE(I109)</f>
        <v>60270</v>
      </c>
      <c r="M59" s="12">
        <f>VALUE(I118)</f>
        <v>163080</v>
      </c>
      <c r="N59" s="19">
        <f t="shared" si="24"/>
        <v>3313.3012019610114</v>
      </c>
      <c r="O59" s="5">
        <f t="shared" si="25"/>
        <v>13</v>
      </c>
      <c r="P59" s="19">
        <f t="shared" si="13"/>
        <v>3692.967774382038</v>
      </c>
      <c r="Q59" s="5">
        <f t="shared" si="21"/>
        <v>41</v>
      </c>
      <c r="R59" s="19">
        <f t="shared" si="14"/>
        <v>5967.8930678108545</v>
      </c>
      <c r="S59" s="5">
        <f t="shared" si="23"/>
        <v>72</v>
      </c>
      <c r="T59" s="19">
        <f t="shared" si="26"/>
        <v>7019.8190211238216</v>
      </c>
      <c r="U59" s="5">
        <f t="shared" si="27"/>
        <v>16</v>
      </c>
      <c r="V59" s="160"/>
      <c r="W59" s="161"/>
      <c r="X59" s="161"/>
      <c r="Y59" s="162"/>
    </row>
    <row r="60" spans="1:25" ht="20.25">
      <c r="A60" s="3" t="s">
        <v>91</v>
      </c>
      <c r="B60" s="34">
        <v>0.81668378676640196</v>
      </c>
      <c r="C60" s="34">
        <v>0.90726341338683103</v>
      </c>
      <c r="D60" s="85">
        <v>1.01384607796506</v>
      </c>
      <c r="E60" s="34"/>
      <c r="F60" s="33">
        <v>0.88843228507226002</v>
      </c>
      <c r="G60" s="40">
        <v>0.55459467282243502</v>
      </c>
      <c r="H60" s="46">
        <v>327690</v>
      </c>
      <c r="I60" s="46">
        <v>338250</v>
      </c>
      <c r="J60" s="52" t="s">
        <v>104</v>
      </c>
      <c r="K60" s="10">
        <f>VALUE(I106)</f>
        <v>22580</v>
      </c>
      <c r="L60" s="49">
        <f>VALUE(I109)</f>
        <v>60270</v>
      </c>
      <c r="M60" s="12">
        <f>VALUE(I118)</f>
        <v>163080</v>
      </c>
      <c r="N60" s="19">
        <f t="shared" si="24"/>
        <v>3336.3052572922916</v>
      </c>
      <c r="O60" s="5">
        <f t="shared" si="25"/>
        <v>14</v>
      </c>
      <c r="P60" s="19">
        <f t="shared" si="13"/>
        <v>3807.2682148475578</v>
      </c>
      <c r="Q60" s="5">
        <f t="shared" si="21"/>
        <v>45</v>
      </c>
      <c r="R60" s="19">
        <f t="shared" si="14"/>
        <v>6099.0488473065034</v>
      </c>
      <c r="S60" s="5">
        <f t="shared" si="23"/>
        <v>76</v>
      </c>
      <c r="T60" s="19">
        <f t="shared" si="26"/>
        <v>7133.2135377794093</v>
      </c>
      <c r="U60" s="5">
        <f t="shared" si="27"/>
        <v>17</v>
      </c>
      <c r="V60" s="160"/>
      <c r="W60" s="161"/>
      <c r="X60" s="161"/>
      <c r="Y60" s="162"/>
    </row>
    <row r="61" spans="1:25" ht="20.25">
      <c r="A61" s="3" t="s">
        <v>92</v>
      </c>
      <c r="B61" s="34">
        <v>0.78754559776486899</v>
      </c>
      <c r="C61" s="34">
        <v>0.90615599666046398</v>
      </c>
      <c r="D61" s="85">
        <v>1.01214574898785</v>
      </c>
      <c r="E61" s="34"/>
      <c r="F61" s="33">
        <v>0.860711943304311</v>
      </c>
      <c r="G61" s="40">
        <v>0.520852740294522</v>
      </c>
      <c r="H61" s="46">
        <v>215500</v>
      </c>
      <c r="I61" s="46">
        <v>214990</v>
      </c>
      <c r="J61" s="52"/>
      <c r="K61" s="10">
        <f>VALUE(I106)</f>
        <v>22580</v>
      </c>
      <c r="L61" s="49">
        <f>VALUE(I109)</f>
        <v>60270</v>
      </c>
      <c r="M61" s="12">
        <f>VALUE(I118)</f>
        <v>163080</v>
      </c>
      <c r="N61" s="19">
        <f t="shared" si="24"/>
        <v>2124.1012000000092</v>
      </c>
      <c r="O61" s="5">
        <f t="shared" si="25"/>
        <v>5</v>
      </c>
      <c r="P61" s="19">
        <f t="shared" si="13"/>
        <v>2497.8159263672342</v>
      </c>
      <c r="Q61" s="5">
        <f t="shared" si="21"/>
        <v>29</v>
      </c>
      <c r="R61" s="19">
        <f t="shared" si="14"/>
        <v>4127.6541979683452</v>
      </c>
      <c r="S61" s="5">
        <f t="shared" si="23"/>
        <v>30</v>
      </c>
      <c r="T61" s="19">
        <f t="shared" si="26"/>
        <v>5776.6385657005567</v>
      </c>
      <c r="U61" s="5">
        <f t="shared" si="27"/>
        <v>7</v>
      </c>
      <c r="V61" s="160"/>
      <c r="W61" s="161"/>
      <c r="X61" s="161"/>
      <c r="Y61" s="162"/>
    </row>
    <row r="62" spans="1:25" ht="20.25">
      <c r="A62" s="3" t="s">
        <v>149</v>
      </c>
      <c r="B62" s="34">
        <v>0.78754559776486899</v>
      </c>
      <c r="C62" s="34">
        <v>0.90615599666046398</v>
      </c>
      <c r="D62" s="85">
        <v>1.01214574898785</v>
      </c>
      <c r="E62" s="34"/>
      <c r="F62" s="33">
        <v>0.860711943304311</v>
      </c>
      <c r="G62" s="40">
        <v>0.520852740294522</v>
      </c>
      <c r="H62" s="46">
        <v>164850</v>
      </c>
      <c r="I62" s="46">
        <v>168960</v>
      </c>
      <c r="J62" s="52" t="s">
        <v>177</v>
      </c>
      <c r="K62" s="10">
        <f>VALUE(I106)</f>
        <v>22580</v>
      </c>
      <c r="L62" s="49">
        <f>VALUE(I109)</f>
        <v>60270</v>
      </c>
      <c r="M62" s="12">
        <f>VALUE(I118)</f>
        <v>163080</v>
      </c>
      <c r="N62" s="19">
        <f t="shared" si="24"/>
        <v>1669.3248000000071</v>
      </c>
      <c r="O62" s="5">
        <f t="shared" si="25"/>
        <v>2</v>
      </c>
      <c r="P62" s="19">
        <f t="shared" si="13"/>
        <v>1963.026089208837</v>
      </c>
      <c r="Q62" s="5">
        <f t="shared" si="21"/>
        <v>16</v>
      </c>
      <c r="R62" s="19">
        <f t="shared" si="14"/>
        <v>3243.9111274418888</v>
      </c>
      <c r="S62" s="5">
        <f t="shared" si="23"/>
        <v>7</v>
      </c>
      <c r="T62" s="19">
        <f t="shared" si="26"/>
        <v>5199.7517454731933</v>
      </c>
      <c r="U62" s="5">
        <f t="shared" si="27"/>
        <v>4</v>
      </c>
      <c r="V62" s="160"/>
      <c r="W62" s="161"/>
      <c r="X62" s="161"/>
      <c r="Y62" s="162"/>
    </row>
    <row r="63" spans="1:25" ht="20.25">
      <c r="A63" s="24" t="s">
        <v>7</v>
      </c>
      <c r="B63" s="34">
        <v>0.78904469532496502</v>
      </c>
      <c r="C63" s="34">
        <v>0.89781150321612202</v>
      </c>
      <c r="D63" s="85">
        <v>1.0169995091355799</v>
      </c>
      <c r="E63" s="34"/>
      <c r="F63" s="33">
        <v>0.76165475742428101</v>
      </c>
      <c r="G63" s="40">
        <v>0.482365673505049</v>
      </c>
      <c r="H63" s="46">
        <v>169840</v>
      </c>
      <c r="I63" s="46">
        <v>171130</v>
      </c>
      <c r="J63" s="52"/>
      <c r="K63" s="10">
        <f>VALUE(I106)</f>
        <v>22580</v>
      </c>
      <c r="L63" s="49">
        <f>VALUE(I110)</f>
        <v>48380</v>
      </c>
      <c r="M63" s="12">
        <f>VALUE(I133)</f>
        <v>85980</v>
      </c>
      <c r="N63" s="19">
        <f t="shared" si="24"/>
        <v>1682.6950107916525</v>
      </c>
      <c r="O63" s="5">
        <f t="shared" si="25"/>
        <v>3</v>
      </c>
      <c r="P63" s="19">
        <f t="shared" si="13"/>
        <v>2246.8185005331984</v>
      </c>
      <c r="Q63" s="5">
        <f t="shared" si="21"/>
        <v>21</v>
      </c>
      <c r="R63" s="19">
        <f t="shared" si="14"/>
        <v>3547.7234264309391</v>
      </c>
      <c r="S63" s="5">
        <f t="shared" si="23"/>
        <v>14</v>
      </c>
      <c r="T63" s="19">
        <f t="shared" si="26"/>
        <v>4352.9470154595147</v>
      </c>
      <c r="U63" s="5">
        <f t="shared" si="27"/>
        <v>2</v>
      </c>
      <c r="V63" s="160"/>
      <c r="W63" s="161"/>
      <c r="X63" s="161"/>
      <c r="Y63" s="162"/>
    </row>
    <row r="64" spans="1:25" ht="20.25">
      <c r="A64" s="3" t="s">
        <v>90</v>
      </c>
      <c r="B64" s="34">
        <v>0.79950944840615701</v>
      </c>
      <c r="C64" s="34">
        <v>0.89711255179158</v>
      </c>
      <c r="D64" s="85">
        <v>1.0014797935309401</v>
      </c>
      <c r="E64" s="34"/>
      <c r="F64" s="33">
        <v>0.90922294843863505</v>
      </c>
      <c r="G64" s="40">
        <v>0.56284545964966504</v>
      </c>
      <c r="H64" s="46">
        <v>336090</v>
      </c>
      <c r="I64" s="46">
        <v>336000</v>
      </c>
      <c r="J64" s="52" t="s">
        <v>104</v>
      </c>
      <c r="K64" s="10">
        <f>VALUE(I106)</f>
        <v>22580</v>
      </c>
      <c r="L64" s="49">
        <f>VALUE(I110)</f>
        <v>48380</v>
      </c>
      <c r="M64" s="12">
        <f>VALUE(I119)</f>
        <v>149430</v>
      </c>
      <c r="N64" s="19">
        <f t="shared" si="24"/>
        <v>3355.0352405549511</v>
      </c>
      <c r="O64" s="5">
        <f t="shared" si="25"/>
        <v>16</v>
      </c>
      <c r="P64" s="19">
        <f t="shared" si="13"/>
        <v>3695.4632587859414</v>
      </c>
      <c r="Q64" s="5">
        <f t="shared" si="21"/>
        <v>42</v>
      </c>
      <c r="R64" s="19">
        <f t="shared" si="14"/>
        <v>5969.6670593938579</v>
      </c>
      <c r="S64" s="5">
        <f t="shared" si="23"/>
        <v>73</v>
      </c>
      <c r="T64" s="19">
        <f t="shared" si="26"/>
        <v>6748.0795357346324</v>
      </c>
      <c r="U64" s="5">
        <f t="shared" si="27"/>
        <v>13</v>
      </c>
      <c r="V64" s="160"/>
      <c r="W64" s="161"/>
      <c r="X64" s="161"/>
      <c r="Y64" s="162"/>
    </row>
    <row r="65" spans="1:25" ht="20.25">
      <c r="A65" s="3" t="s">
        <v>97</v>
      </c>
      <c r="B65" s="34">
        <v>0.79536606288917699</v>
      </c>
      <c r="C65" s="34">
        <v>0.89695269654818599</v>
      </c>
      <c r="D65" s="85">
        <v>1.0012912581961999</v>
      </c>
      <c r="E65" s="34"/>
      <c r="F65" s="33">
        <v>0.88743645606390698</v>
      </c>
      <c r="G65" s="40">
        <v>0.55442986525916904</v>
      </c>
      <c r="H65" s="46">
        <v>327690</v>
      </c>
      <c r="I65" s="46">
        <v>338250</v>
      </c>
      <c r="J65" s="52" t="s">
        <v>102</v>
      </c>
      <c r="K65" s="10">
        <f>VALUE(I106)</f>
        <v>22580</v>
      </c>
      <c r="L65" s="49">
        <f>VALUE(I110)</f>
        <v>48380</v>
      </c>
      <c r="M65" s="12">
        <f>VALUE(I119)</f>
        <v>149430</v>
      </c>
      <c r="N65" s="19">
        <f t="shared" si="24"/>
        <v>3378.137951681997</v>
      </c>
      <c r="O65" s="5">
        <f t="shared" si="25"/>
        <v>17</v>
      </c>
      <c r="P65" s="19">
        <f t="shared" si="13"/>
        <v>3811.5405073649758</v>
      </c>
      <c r="Q65" s="5">
        <f t="shared" si="21"/>
        <v>47</v>
      </c>
      <c r="R65" s="19">
        <f t="shared" si="14"/>
        <v>6100.8618257222588</v>
      </c>
      <c r="S65" s="5">
        <f t="shared" si="23"/>
        <v>77</v>
      </c>
      <c r="T65" s="19">
        <f t="shared" si="26"/>
        <v>6859.6475890423726</v>
      </c>
      <c r="U65" s="5">
        <f t="shared" si="27"/>
        <v>15</v>
      </c>
      <c r="V65" s="160"/>
      <c r="W65" s="161"/>
      <c r="X65" s="161"/>
      <c r="Y65" s="162"/>
    </row>
    <row r="66" spans="1:25" ht="20.25">
      <c r="A66" s="3" t="s">
        <v>93</v>
      </c>
      <c r="B66" s="34">
        <v>0.76698846186242997</v>
      </c>
      <c r="C66" s="34">
        <v>0.89585786520784805</v>
      </c>
      <c r="D66" s="85">
        <v>1</v>
      </c>
      <c r="E66" s="34"/>
      <c r="F66" s="33">
        <v>0.86013071895424797</v>
      </c>
      <c r="G66" s="40">
        <v>0.52069795974008304</v>
      </c>
      <c r="H66" s="46">
        <v>215500</v>
      </c>
      <c r="I66" s="46">
        <v>214990</v>
      </c>
      <c r="J66" s="52"/>
      <c r="K66" s="10">
        <f>VALUE(I106)</f>
        <v>22580</v>
      </c>
      <c r="L66" s="49">
        <f>VALUE(I110)</f>
        <v>48380</v>
      </c>
      <c r="M66" s="12">
        <f>VALUE(I119)</f>
        <v>149430</v>
      </c>
      <c r="N66" s="19">
        <f t="shared" si="24"/>
        <v>2149.9</v>
      </c>
      <c r="O66" s="5">
        <f t="shared" si="25"/>
        <v>6</v>
      </c>
      <c r="P66" s="19">
        <f t="shared" si="13"/>
        <v>2499.5037993920982</v>
      </c>
      <c r="Q66" s="5">
        <f t="shared" si="21"/>
        <v>30</v>
      </c>
      <c r="R66" s="19">
        <f t="shared" si="14"/>
        <v>4128.8811676411533</v>
      </c>
      <c r="S66" s="5">
        <f t="shared" si="23"/>
        <v>31</v>
      </c>
      <c r="T66" s="19">
        <f t="shared" si="26"/>
        <v>5486.0730286410171</v>
      </c>
      <c r="U66" s="5">
        <f t="shared" si="27"/>
        <v>5</v>
      </c>
      <c r="V66" s="160"/>
      <c r="W66" s="161"/>
      <c r="X66" s="161"/>
      <c r="Y66" s="162"/>
    </row>
    <row r="67" spans="1:25" ht="20.25">
      <c r="A67" s="24" t="s">
        <v>154</v>
      </c>
      <c r="B67" s="34">
        <v>0.76698846186242997</v>
      </c>
      <c r="C67" s="34">
        <v>0.89585786520784805</v>
      </c>
      <c r="D67" s="85">
        <v>1</v>
      </c>
      <c r="E67" s="34"/>
      <c r="F67" s="33">
        <v>0.86009999999999998</v>
      </c>
      <c r="G67" s="40">
        <v>0.52070000000000005</v>
      </c>
      <c r="H67" s="46">
        <v>164850</v>
      </c>
      <c r="I67" s="46">
        <v>168960</v>
      </c>
      <c r="J67" s="52"/>
      <c r="K67" s="10">
        <f>VALUE(I106)</f>
        <v>22580</v>
      </c>
      <c r="L67" s="49">
        <f>VALUE(I110)</f>
        <v>48380</v>
      </c>
      <c r="M67" s="12">
        <f>VALUE(I119)</f>
        <v>149430</v>
      </c>
      <c r="N67" s="19">
        <f t="shared" si="24"/>
        <v>1689.6</v>
      </c>
      <c r="O67" s="5">
        <f t="shared" si="25"/>
        <v>4</v>
      </c>
      <c r="P67" s="19">
        <f t="shared" si="13"/>
        <v>1964.4227415416813</v>
      </c>
      <c r="Q67" s="5">
        <f t="shared" si="21"/>
        <v>17</v>
      </c>
      <c r="R67" s="19">
        <f t="shared" si="14"/>
        <v>3244.8626848473209</v>
      </c>
      <c r="S67" s="5">
        <f t="shared" si="23"/>
        <v>8</v>
      </c>
      <c r="T67" s="19">
        <f t="shared" si="26"/>
        <v>4906.1239919354839</v>
      </c>
      <c r="U67" s="5">
        <f t="shared" si="27"/>
        <v>3</v>
      </c>
      <c r="V67" s="160"/>
      <c r="W67" s="161"/>
      <c r="X67" s="161"/>
      <c r="Y67" s="162"/>
    </row>
    <row r="68" spans="1:25" ht="21" thickBot="1">
      <c r="A68" s="107" t="s">
        <v>148</v>
      </c>
      <c r="B68" s="34">
        <v>0.77569943521432105</v>
      </c>
      <c r="C68" s="34">
        <v>0.88617067444334596</v>
      </c>
      <c r="D68" s="85">
        <v>0.99790245971967795</v>
      </c>
      <c r="E68" s="34"/>
      <c r="F68" s="61">
        <v>0.75149999999999995</v>
      </c>
      <c r="G68" s="63">
        <v>0.45839999999999997</v>
      </c>
      <c r="H68" s="65">
        <v>145660</v>
      </c>
      <c r="I68" s="65">
        <v>139840</v>
      </c>
      <c r="J68" s="73"/>
      <c r="K68" s="74">
        <f>VALUE(I106)</f>
        <v>22580</v>
      </c>
      <c r="L68" s="75">
        <f>VALUE(I110)</f>
        <v>48380</v>
      </c>
      <c r="M68" s="67">
        <f>VALUE(I133)</f>
        <v>85980</v>
      </c>
      <c r="N68" s="19">
        <f t="shared" si="24"/>
        <v>1401.3393657660954</v>
      </c>
      <c r="O68" s="5">
        <f t="shared" si="25"/>
        <v>1</v>
      </c>
      <c r="P68" s="19">
        <f t="shared" si="13"/>
        <v>1860.8117099135063</v>
      </c>
      <c r="Q68" s="5">
        <f t="shared" si="21"/>
        <v>10</v>
      </c>
      <c r="R68" s="19">
        <f t="shared" si="14"/>
        <v>3050.6108202443284</v>
      </c>
      <c r="S68" s="5">
        <f t="shared" si="23"/>
        <v>4</v>
      </c>
      <c r="T68" s="19">
        <f t="shared" si="26"/>
        <v>4032.697744675243</v>
      </c>
      <c r="U68" s="5">
        <f t="shared" si="27"/>
        <v>1</v>
      </c>
      <c r="V68" s="163"/>
      <c r="W68" s="164"/>
      <c r="X68" s="164"/>
      <c r="Y68" s="165"/>
    </row>
    <row r="69" spans="1:25" ht="21" thickBot="1">
      <c r="A69" s="83" t="s">
        <v>142</v>
      </c>
      <c r="B69" s="69"/>
      <c r="C69" s="69"/>
      <c r="D69" s="69"/>
      <c r="E69" s="70"/>
      <c r="F69" s="69"/>
      <c r="G69" s="70"/>
      <c r="H69" s="71"/>
      <c r="I69" s="71"/>
      <c r="J69" s="72" t="s">
        <v>138</v>
      </c>
      <c r="K69" s="145" t="s">
        <v>167</v>
      </c>
      <c r="L69" s="145"/>
      <c r="M69" s="145"/>
      <c r="N69" s="145"/>
      <c r="O69" s="145"/>
      <c r="P69" s="145"/>
      <c r="Q69" s="145"/>
      <c r="R69" s="145"/>
      <c r="S69" s="145"/>
      <c r="T69" s="145"/>
      <c r="U69" s="146"/>
      <c r="V69" s="6"/>
      <c r="W69" s="6"/>
      <c r="X69" s="6"/>
      <c r="Y69" s="59"/>
    </row>
    <row r="70" spans="1:25" ht="21" customHeight="1">
      <c r="A70" s="15" t="s">
        <v>178</v>
      </c>
      <c r="B70" s="30">
        <v>0.72878228782287702</v>
      </c>
      <c r="C70" s="30">
        <v>0.86923581924281501</v>
      </c>
      <c r="D70" s="30">
        <v>0.96285794910057299</v>
      </c>
      <c r="E70" s="39">
        <v>1.0038525347668328</v>
      </c>
      <c r="F70" s="31">
        <v>0.83883896699885896</v>
      </c>
      <c r="G70" s="42">
        <v>0.36136106035660798</v>
      </c>
      <c r="H70" s="45">
        <v>188480</v>
      </c>
      <c r="I70" s="45">
        <v>196420</v>
      </c>
      <c r="J70" s="53"/>
      <c r="K70" s="77">
        <v>0</v>
      </c>
      <c r="L70" s="22">
        <f>VALUE(I109)</f>
        <v>60270</v>
      </c>
      <c r="M70" s="16">
        <f>VALUE(I120)</f>
        <v>119330</v>
      </c>
      <c r="N70" s="17">
        <f>(I70/E70)/100</f>
        <v>1956.6618920340022</v>
      </c>
      <c r="O70" s="8">
        <f t="shared" ref="O70:O83" si="28">RANK(N70,$N$70:$N$94,1)</f>
        <v>22</v>
      </c>
      <c r="P70" s="17">
        <f t="shared" si="13"/>
        <v>2341.5698093132</v>
      </c>
      <c r="Q70" s="8">
        <f t="shared" ref="Q70:Q83" si="29">RANK(P70,$P$5:$P$94,1)</f>
        <v>27</v>
      </c>
      <c r="R70" s="17">
        <f t="shared" si="14"/>
        <v>5435.5607603697972</v>
      </c>
      <c r="S70" s="8">
        <f t="shared" ref="S70:S83" si="30">RANK(R70,$R$5:$R$94,1)</f>
        <v>67</v>
      </c>
      <c r="T70" s="17">
        <f>(I70+K70+L70+M70)/((E70+F70+G70)/3)/100</f>
        <v>5118.1175049372778</v>
      </c>
      <c r="U70" s="8">
        <f t="shared" ref="U70:U83" si="31">RANK(T70,$T$70:$T$94,1)</f>
        <v>21</v>
      </c>
      <c r="V70" s="157" t="s">
        <v>246</v>
      </c>
      <c r="W70" s="158"/>
      <c r="X70" s="158"/>
      <c r="Y70" s="159"/>
    </row>
    <row r="71" spans="1:25" ht="21" customHeight="1">
      <c r="A71" s="3" t="s">
        <v>94</v>
      </c>
      <c r="B71" s="34">
        <v>0.72878228782287702</v>
      </c>
      <c r="C71" s="34">
        <v>0.86923581924281501</v>
      </c>
      <c r="D71" s="34">
        <v>0.96285794910057299</v>
      </c>
      <c r="E71" s="35">
        <v>1.0038525347668299</v>
      </c>
      <c r="F71" s="33">
        <v>0.83883896699885896</v>
      </c>
      <c r="G71" s="40">
        <v>0.36136106035660792</v>
      </c>
      <c r="H71" s="46">
        <v>153560</v>
      </c>
      <c r="I71" s="46">
        <v>151890</v>
      </c>
      <c r="J71" s="52"/>
      <c r="K71" s="10">
        <v>0</v>
      </c>
      <c r="L71" s="49">
        <f>VALUE(I109)</f>
        <v>60270</v>
      </c>
      <c r="M71" s="12">
        <f>VALUE(I120)</f>
        <v>119330</v>
      </c>
      <c r="N71" s="19">
        <f t="shared" ref="N71:N94" si="32">(I71/E71)/100</f>
        <v>1513.0708419766086</v>
      </c>
      <c r="O71" s="5">
        <f t="shared" si="28"/>
        <v>14</v>
      </c>
      <c r="P71" s="19">
        <f t="shared" si="13"/>
        <v>1810.7170264564809</v>
      </c>
      <c r="Q71" s="5">
        <f t="shared" si="29"/>
        <v>8</v>
      </c>
      <c r="R71" s="19">
        <f t="shared" si="14"/>
        <v>4203.2752463729175</v>
      </c>
      <c r="S71" s="5">
        <f t="shared" si="30"/>
        <v>35</v>
      </c>
      <c r="T71" s="19">
        <f t="shared" ref="T71:T94" si="33">(I71+K71+L71+M71)/((E71+F71+G71)/3)/100</f>
        <v>4512.0067329175599</v>
      </c>
      <c r="U71" s="5">
        <f t="shared" si="31"/>
        <v>13</v>
      </c>
      <c r="V71" s="160"/>
      <c r="W71" s="161"/>
      <c r="X71" s="161"/>
      <c r="Y71" s="162"/>
    </row>
    <row r="72" spans="1:25" ht="21" customHeight="1">
      <c r="A72" s="3" t="s">
        <v>230</v>
      </c>
      <c r="B72" s="34">
        <v>0.71468895656195097</v>
      </c>
      <c r="C72" s="34">
        <v>0.86090207054900203</v>
      </c>
      <c r="D72" s="34">
        <v>0.96047286549648303</v>
      </c>
      <c r="E72" s="35">
        <v>1.0026044478390801</v>
      </c>
      <c r="F72" s="33">
        <v>0.83785688306785699</v>
      </c>
      <c r="G72" s="40">
        <v>0.359193019143831</v>
      </c>
      <c r="H72" s="46">
        <v>186190</v>
      </c>
      <c r="I72" s="46">
        <v>193390</v>
      </c>
      <c r="J72" s="52"/>
      <c r="K72" s="10">
        <v>0</v>
      </c>
      <c r="L72" s="49">
        <f>VALUE(I109)</f>
        <v>60270</v>
      </c>
      <c r="M72" s="12">
        <f>VALUE(I120)</f>
        <v>119330</v>
      </c>
      <c r="N72" s="19">
        <f t="shared" si="32"/>
        <v>1928.8763421787598</v>
      </c>
      <c r="O72" s="5">
        <f t="shared" si="28"/>
        <v>20</v>
      </c>
      <c r="P72" s="19">
        <f t="shared" si="13"/>
        <v>2308.1507583000612</v>
      </c>
      <c r="Q72" s="5">
        <f t="shared" si="29"/>
        <v>24</v>
      </c>
      <c r="R72" s="19">
        <f t="shared" si="14"/>
        <v>5384.0133213324289</v>
      </c>
      <c r="S72" s="5">
        <f t="shared" si="30"/>
        <v>65</v>
      </c>
      <c r="T72" s="19">
        <f t="shared" si="33"/>
        <v>5087.0265138437508</v>
      </c>
      <c r="U72" s="5">
        <f t="shared" si="31"/>
        <v>20</v>
      </c>
      <c r="V72" s="160"/>
      <c r="W72" s="161"/>
      <c r="X72" s="161"/>
      <c r="Y72" s="162"/>
    </row>
    <row r="73" spans="1:25" ht="21" customHeight="1">
      <c r="A73" s="3" t="s">
        <v>95</v>
      </c>
      <c r="B73" s="34">
        <v>0.70097648970570003</v>
      </c>
      <c r="C73" s="34">
        <v>0.85716248023069697</v>
      </c>
      <c r="D73" s="34">
        <v>0.959402610574971</v>
      </c>
      <c r="E73" s="35">
        <v>1.00204439569893</v>
      </c>
      <c r="F73" s="33">
        <v>0.83757393993763796</v>
      </c>
      <c r="G73" s="40">
        <v>0.359139644916045</v>
      </c>
      <c r="H73" s="46">
        <v>186190</v>
      </c>
      <c r="I73" s="46">
        <v>193390</v>
      </c>
      <c r="J73" s="52"/>
      <c r="K73" s="10">
        <v>0</v>
      </c>
      <c r="L73" s="49">
        <f>VALUE(I110)</f>
        <v>48380</v>
      </c>
      <c r="M73" s="12">
        <f>VALUE(I121)</f>
        <v>97200</v>
      </c>
      <c r="N73" s="19">
        <f t="shared" si="32"/>
        <v>1929.9544095060746</v>
      </c>
      <c r="O73" s="5">
        <f t="shared" si="28"/>
        <v>21</v>
      </c>
      <c r="P73" s="19">
        <f t="shared" si="13"/>
        <v>2308.9304809841501</v>
      </c>
      <c r="Q73" s="5">
        <f t="shared" si="29"/>
        <v>25</v>
      </c>
      <c r="R73" s="19">
        <f t="shared" si="14"/>
        <v>5384.8134768081145</v>
      </c>
      <c r="S73" s="5">
        <f t="shared" si="30"/>
        <v>66</v>
      </c>
      <c r="T73" s="19">
        <f t="shared" si="33"/>
        <v>4624.9292054618054</v>
      </c>
      <c r="U73" s="5">
        <f t="shared" si="31"/>
        <v>15</v>
      </c>
      <c r="V73" s="160"/>
      <c r="W73" s="161"/>
      <c r="X73" s="161"/>
      <c r="Y73" s="162"/>
    </row>
    <row r="74" spans="1:25" ht="21" customHeight="1">
      <c r="A74" s="3" t="s">
        <v>100</v>
      </c>
      <c r="B74" s="34">
        <v>0.69517378481116998</v>
      </c>
      <c r="C74" s="34">
        <v>0.84581742851184805</v>
      </c>
      <c r="D74" s="34">
        <v>0.95645149782861905</v>
      </c>
      <c r="E74" s="35">
        <v>1.00129813807128</v>
      </c>
      <c r="F74" s="33">
        <v>0.83659333705699102</v>
      </c>
      <c r="G74" s="40">
        <v>0.356984931426573</v>
      </c>
      <c r="H74" s="46">
        <v>116000</v>
      </c>
      <c r="I74" s="46">
        <v>115890</v>
      </c>
      <c r="J74" s="52"/>
      <c r="K74" s="10">
        <v>0</v>
      </c>
      <c r="L74" s="49">
        <f>VALUE(I109)</f>
        <v>60270</v>
      </c>
      <c r="M74" s="12">
        <f>VALUE(I120)</f>
        <v>119330</v>
      </c>
      <c r="N74" s="19">
        <f t="shared" si="32"/>
        <v>1157.3975381920673</v>
      </c>
      <c r="O74" s="5">
        <f t="shared" si="28"/>
        <v>5</v>
      </c>
      <c r="P74" s="19">
        <f t="shared" si="13"/>
        <v>1385.260853351803</v>
      </c>
      <c r="Q74" s="5">
        <f t="shared" si="29"/>
        <v>1</v>
      </c>
      <c r="R74" s="19">
        <f t="shared" si="14"/>
        <v>3246.3555124549289</v>
      </c>
      <c r="S74" s="5">
        <f t="shared" si="30"/>
        <v>9</v>
      </c>
      <c r="T74" s="19">
        <f t="shared" si="33"/>
        <v>4038.8151121066307</v>
      </c>
      <c r="U74" s="5">
        <f t="shared" si="31"/>
        <v>8</v>
      </c>
      <c r="V74" s="160"/>
      <c r="W74" s="161"/>
      <c r="X74" s="161"/>
      <c r="Y74" s="162"/>
    </row>
    <row r="75" spans="1:25" ht="21" customHeight="1">
      <c r="A75" s="3" t="s">
        <v>96</v>
      </c>
      <c r="B75" s="34">
        <v>0.68183574817854198</v>
      </c>
      <c r="C75" s="34">
        <v>0.842143362930034</v>
      </c>
      <c r="D75" s="34">
        <v>0.95549578761784904</v>
      </c>
      <c r="E75" s="35">
        <v>1</v>
      </c>
      <c r="F75" s="33">
        <v>0.83631082062454198</v>
      </c>
      <c r="G75" s="40">
        <v>0.35693188530921999</v>
      </c>
      <c r="H75" s="46">
        <v>149590</v>
      </c>
      <c r="I75" s="46">
        <v>156620</v>
      </c>
      <c r="J75" s="52"/>
      <c r="K75" s="10">
        <v>0</v>
      </c>
      <c r="L75" s="49">
        <f>VALUE(I110)</f>
        <v>48380</v>
      </c>
      <c r="M75" s="12">
        <f>VALUE(I121)</f>
        <v>97200</v>
      </c>
      <c r="N75" s="19">
        <f t="shared" si="32"/>
        <v>1566.2</v>
      </c>
      <c r="O75" s="5">
        <f t="shared" si="28"/>
        <v>18</v>
      </c>
      <c r="P75" s="19">
        <f t="shared" si="13"/>
        <v>1872.7486974644066</v>
      </c>
      <c r="Q75" s="5">
        <f t="shared" si="29"/>
        <v>11</v>
      </c>
      <c r="R75" s="19">
        <f t="shared" si="14"/>
        <v>4387.952056015275</v>
      </c>
      <c r="S75" s="5">
        <f t="shared" si="30"/>
        <v>42</v>
      </c>
      <c r="T75" s="19">
        <f t="shared" si="33"/>
        <v>4133.6054488963618</v>
      </c>
      <c r="U75" s="5">
        <f t="shared" si="31"/>
        <v>11</v>
      </c>
      <c r="V75" s="160"/>
      <c r="W75" s="161"/>
      <c r="X75" s="161"/>
      <c r="Y75" s="162"/>
    </row>
    <row r="76" spans="1:25" ht="21" customHeight="1">
      <c r="A76" s="107" t="s">
        <v>150</v>
      </c>
      <c r="B76" s="34">
        <v>0.68183574817854198</v>
      </c>
      <c r="C76" s="34">
        <v>0.842143362930034</v>
      </c>
      <c r="D76" s="34">
        <v>0.95549578761784904</v>
      </c>
      <c r="E76" s="35">
        <v>1</v>
      </c>
      <c r="F76" s="33">
        <v>0.8363108206245421</v>
      </c>
      <c r="G76" s="40">
        <v>0.3569318853092201</v>
      </c>
      <c r="H76" s="46">
        <v>116000</v>
      </c>
      <c r="I76" s="46">
        <v>115890</v>
      </c>
      <c r="J76" s="52"/>
      <c r="K76" s="10">
        <v>0</v>
      </c>
      <c r="L76" s="49">
        <f>VALUE(I110)</f>
        <v>48380</v>
      </c>
      <c r="M76" s="12">
        <f>VALUE(I121)</f>
        <v>97200</v>
      </c>
      <c r="N76" s="19">
        <f t="shared" si="32"/>
        <v>1158.9000000000001</v>
      </c>
      <c r="O76" s="5">
        <f t="shared" si="28"/>
        <v>6</v>
      </c>
      <c r="P76" s="19">
        <f t="shared" si="13"/>
        <v>1385.7288120875371</v>
      </c>
      <c r="Q76" s="5">
        <f t="shared" si="29"/>
        <v>2</v>
      </c>
      <c r="R76" s="19">
        <f t="shared" si="14"/>
        <v>3246.8379758115825</v>
      </c>
      <c r="S76" s="5">
        <f t="shared" si="30"/>
        <v>10</v>
      </c>
      <c r="T76" s="19">
        <f t="shared" si="33"/>
        <v>3576.4851645365043</v>
      </c>
      <c r="U76" s="5">
        <f t="shared" si="31"/>
        <v>1</v>
      </c>
      <c r="V76" s="160"/>
      <c r="W76" s="161"/>
      <c r="X76" s="161"/>
      <c r="Y76" s="162"/>
    </row>
    <row r="77" spans="1:25" ht="21" customHeight="1">
      <c r="A77" s="4" t="s">
        <v>231</v>
      </c>
      <c r="B77" s="34"/>
      <c r="C77" s="34">
        <v>0.81892014086917297</v>
      </c>
      <c r="D77" s="34">
        <v>0.85935688509165298</v>
      </c>
      <c r="E77" s="35">
        <v>0.95412739741264296</v>
      </c>
      <c r="F77" s="33">
        <v>0.78381450000000019</v>
      </c>
      <c r="G77" s="40">
        <v>0.62195712000000014</v>
      </c>
      <c r="H77" s="46">
        <v>271120</v>
      </c>
      <c r="I77" s="46">
        <v>269530</v>
      </c>
      <c r="J77" s="52"/>
      <c r="K77" s="10">
        <f>VALUE(I106)</f>
        <v>22580</v>
      </c>
      <c r="L77" s="49">
        <f>VALUE(I110)</f>
        <v>48380</v>
      </c>
      <c r="M77" s="12">
        <f>VALUE(I133)</f>
        <v>85980</v>
      </c>
      <c r="N77" s="19">
        <f t="shared" si="32"/>
        <v>2824.8848186405562</v>
      </c>
      <c r="O77" s="5">
        <f t="shared" si="28"/>
        <v>23</v>
      </c>
      <c r="P77" s="19">
        <f t="shared" si="13"/>
        <v>3438.6962731615699</v>
      </c>
      <c r="Q77" s="5">
        <f t="shared" si="29"/>
        <v>39</v>
      </c>
      <c r="R77" s="19">
        <f t="shared" si="14"/>
        <v>4333.5784949290382</v>
      </c>
      <c r="S77" s="5">
        <f t="shared" si="30"/>
        <v>40</v>
      </c>
      <c r="T77" s="19">
        <f t="shared" si="33"/>
        <v>5421.4607937026267</v>
      </c>
      <c r="U77" s="5">
        <f t="shared" si="31"/>
        <v>23</v>
      </c>
      <c r="V77" s="160"/>
      <c r="W77" s="161"/>
      <c r="X77" s="161"/>
      <c r="Y77" s="162"/>
    </row>
    <row r="78" spans="1:25" ht="21" customHeight="1">
      <c r="A78" s="107" t="s">
        <v>232</v>
      </c>
      <c r="B78" s="34"/>
      <c r="C78" s="34">
        <v>0.78610049414650895</v>
      </c>
      <c r="D78" s="34">
        <v>0.83115131630263805</v>
      </c>
      <c r="E78" s="35">
        <v>0.94066913219626802</v>
      </c>
      <c r="F78" s="33">
        <v>0.74059549745824205</v>
      </c>
      <c r="G78" s="40">
        <v>0.46189848684509499</v>
      </c>
      <c r="H78" s="46">
        <v>148590</v>
      </c>
      <c r="I78" s="46">
        <v>146190</v>
      </c>
      <c r="J78" s="52"/>
      <c r="K78" s="10">
        <v>0</v>
      </c>
      <c r="L78" s="49">
        <f>VALUE(I110)</f>
        <v>48380</v>
      </c>
      <c r="M78" s="12">
        <f>VALUE(I133)</f>
        <v>85980</v>
      </c>
      <c r="N78" s="19">
        <f t="shared" si="32"/>
        <v>1554.1064865036717</v>
      </c>
      <c r="O78" s="5">
        <f t="shared" si="28"/>
        <v>17</v>
      </c>
      <c r="P78" s="19">
        <f t="shared" si="13"/>
        <v>1973.9520494214564</v>
      </c>
      <c r="Q78" s="5">
        <f t="shared" si="29"/>
        <v>18</v>
      </c>
      <c r="R78" s="19">
        <f t="shared" si="14"/>
        <v>3164.9811411706819</v>
      </c>
      <c r="S78" s="5">
        <f t="shared" si="30"/>
        <v>6</v>
      </c>
      <c r="T78" s="19">
        <f t="shared" si="33"/>
        <v>3927.1392528192346</v>
      </c>
      <c r="U78" s="5">
        <f t="shared" si="31"/>
        <v>7</v>
      </c>
      <c r="V78" s="160"/>
      <c r="W78" s="161"/>
      <c r="X78" s="161"/>
      <c r="Y78" s="162"/>
    </row>
    <row r="79" spans="1:25" ht="21" customHeight="1">
      <c r="A79" s="4" t="s">
        <v>233</v>
      </c>
      <c r="B79" s="34"/>
      <c r="C79" s="34">
        <v>0.76978466393132905</v>
      </c>
      <c r="D79" s="34">
        <v>0.82045086522449096</v>
      </c>
      <c r="E79" s="35">
        <v>0.93556342028449002</v>
      </c>
      <c r="F79" s="33">
        <v>0.70576804667873905</v>
      </c>
      <c r="G79" s="40">
        <v>0.45209136898630198</v>
      </c>
      <c r="H79" s="46">
        <v>144330</v>
      </c>
      <c r="I79" s="46">
        <v>138320</v>
      </c>
      <c r="J79" s="52"/>
      <c r="K79" s="10">
        <v>0</v>
      </c>
      <c r="L79" s="49">
        <f>VALUE(I110)</f>
        <v>48380</v>
      </c>
      <c r="M79" s="12">
        <f>VALUE(I133)</f>
        <v>85980</v>
      </c>
      <c r="N79" s="19">
        <f t="shared" si="32"/>
        <v>1478.4673812699848</v>
      </c>
      <c r="O79" s="5">
        <f t="shared" si="28"/>
        <v>13</v>
      </c>
      <c r="P79" s="19">
        <f t="shared" ref="P79:P94" si="34">(I79/F79)/100</f>
        <v>1959.8506995452337</v>
      </c>
      <c r="Q79" s="5">
        <f t="shared" si="29"/>
        <v>15</v>
      </c>
      <c r="R79" s="19">
        <f t="shared" ref="R79:R94" si="35">(I79/G79)/100</f>
        <v>3059.5585204412737</v>
      </c>
      <c r="S79" s="5">
        <f t="shared" si="30"/>
        <v>5</v>
      </c>
      <c r="T79" s="19">
        <f t="shared" si="33"/>
        <v>3907.6673185756795</v>
      </c>
      <c r="U79" s="5">
        <f t="shared" si="31"/>
        <v>5</v>
      </c>
      <c r="V79" s="160"/>
      <c r="W79" s="161"/>
      <c r="X79" s="161"/>
      <c r="Y79" s="162"/>
    </row>
    <row r="80" spans="1:25" ht="20.25">
      <c r="A80" s="4" t="s">
        <v>234</v>
      </c>
      <c r="B80" s="34"/>
      <c r="C80" s="34">
        <v>0.66302215229071204</v>
      </c>
      <c r="D80" s="34">
        <v>0.80280403387013199</v>
      </c>
      <c r="E80" s="35">
        <v>0.92714324842509099</v>
      </c>
      <c r="F80" s="33">
        <v>0.58415290180171597</v>
      </c>
      <c r="G80" s="40">
        <v>0.24180439214448701</v>
      </c>
      <c r="H80" s="46">
        <v>158390</v>
      </c>
      <c r="I80" s="46">
        <v>141490</v>
      </c>
      <c r="J80" s="51" t="s">
        <v>102</v>
      </c>
      <c r="K80" s="49">
        <v>0</v>
      </c>
      <c r="L80" s="49">
        <f>VALUE(I110)</f>
        <v>48380</v>
      </c>
      <c r="M80" s="12">
        <f>VALUE(I124)</f>
        <v>92880</v>
      </c>
      <c r="N80" s="19">
        <f t="shared" si="32"/>
        <v>1526.0856425406173</v>
      </c>
      <c r="O80" s="5">
        <f t="shared" si="28"/>
        <v>15</v>
      </c>
      <c r="P80" s="19">
        <f t="shared" si="34"/>
        <v>2422.1398124292323</v>
      </c>
      <c r="Q80" s="5">
        <f t="shared" si="29"/>
        <v>28</v>
      </c>
      <c r="R80" s="19">
        <f t="shared" si="35"/>
        <v>5851.4239028154007</v>
      </c>
      <c r="S80" s="5">
        <f t="shared" si="30"/>
        <v>71</v>
      </c>
      <c r="T80" s="19">
        <f t="shared" si="33"/>
        <v>4838.570176087178</v>
      </c>
      <c r="U80" s="5">
        <f t="shared" si="31"/>
        <v>18</v>
      </c>
      <c r="V80" s="160"/>
      <c r="W80" s="161"/>
      <c r="X80" s="161"/>
      <c r="Y80" s="162"/>
    </row>
    <row r="81" spans="1:26" ht="20.25">
      <c r="A81" s="4" t="s">
        <v>67</v>
      </c>
      <c r="B81" s="34"/>
      <c r="C81" s="34">
        <v>0.66302215229071204</v>
      </c>
      <c r="D81" s="34">
        <v>0.80280403387013199</v>
      </c>
      <c r="E81" s="35">
        <v>0.92714324842508933</v>
      </c>
      <c r="F81" s="33">
        <v>0.58415290180171597</v>
      </c>
      <c r="G81" s="40">
        <v>0.24180439214448701</v>
      </c>
      <c r="H81" s="46">
        <v>100660</v>
      </c>
      <c r="I81" s="46">
        <v>96490</v>
      </c>
      <c r="J81" s="51" t="s">
        <v>101</v>
      </c>
      <c r="K81" s="49">
        <v>0</v>
      </c>
      <c r="L81" s="49">
        <f>VALUE(I110)</f>
        <v>48380</v>
      </c>
      <c r="M81" s="12">
        <f>VALUE(I124)</f>
        <v>92880</v>
      </c>
      <c r="N81" s="19">
        <f t="shared" si="32"/>
        <v>1040.7237518463808</v>
      </c>
      <c r="O81" s="5">
        <f t="shared" si="28"/>
        <v>3</v>
      </c>
      <c r="P81" s="19">
        <f t="shared" si="34"/>
        <v>1651.7935578577753</v>
      </c>
      <c r="Q81" s="5">
        <f t="shared" si="29"/>
        <v>6</v>
      </c>
      <c r="R81" s="19">
        <f t="shared" si="35"/>
        <v>3990.4155232359749</v>
      </c>
      <c r="S81" s="5">
        <f t="shared" si="30"/>
        <v>26</v>
      </c>
      <c r="T81" s="19">
        <f t="shared" si="33"/>
        <v>4068.5059570812655</v>
      </c>
      <c r="U81" s="5">
        <f t="shared" si="31"/>
        <v>10</v>
      </c>
      <c r="V81" s="160"/>
      <c r="W81" s="161"/>
      <c r="X81" s="161"/>
      <c r="Y81" s="162"/>
    </row>
    <row r="82" spans="1:26" ht="20.25">
      <c r="A82" s="4" t="s">
        <v>68</v>
      </c>
      <c r="B82" s="34"/>
      <c r="C82" s="34">
        <v>0.66189983894083815</v>
      </c>
      <c r="D82" s="34">
        <v>0.80145268022564298</v>
      </c>
      <c r="E82" s="35">
        <v>0.926686752487903</v>
      </c>
      <c r="F82" s="33">
        <v>0.57741466957152798</v>
      </c>
      <c r="G82" s="40">
        <v>0.236288453673832</v>
      </c>
      <c r="H82" s="46">
        <v>180000</v>
      </c>
      <c r="I82" s="46">
        <v>134830</v>
      </c>
      <c r="J82" s="51" t="s">
        <v>235</v>
      </c>
      <c r="K82" s="49">
        <v>0</v>
      </c>
      <c r="L82" s="49">
        <f>VALUE(I110)</f>
        <v>48380</v>
      </c>
      <c r="M82" s="12">
        <f>VALUE(I124)</f>
        <v>92880</v>
      </c>
      <c r="N82" s="19">
        <f t="shared" si="32"/>
        <v>1454.9684630541869</v>
      </c>
      <c r="O82" s="5">
        <f t="shared" si="28"/>
        <v>12</v>
      </c>
      <c r="P82" s="19">
        <f t="shared" si="34"/>
        <v>2335.0636397937542</v>
      </c>
      <c r="Q82" s="5">
        <f t="shared" si="29"/>
        <v>26</v>
      </c>
      <c r="R82" s="19">
        <f t="shared" si="35"/>
        <v>5706.1611730769</v>
      </c>
      <c r="S82" s="5">
        <f t="shared" si="30"/>
        <v>70</v>
      </c>
      <c r="T82" s="19">
        <f t="shared" si="33"/>
        <v>4759.1060574920457</v>
      </c>
      <c r="U82" s="5">
        <f t="shared" si="31"/>
        <v>17</v>
      </c>
      <c r="V82" s="160"/>
      <c r="W82" s="161"/>
      <c r="X82" s="161"/>
      <c r="Y82" s="162"/>
    </row>
    <row r="83" spans="1:26" ht="20.25">
      <c r="A83" s="4" t="s">
        <v>69</v>
      </c>
      <c r="B83" s="34"/>
      <c r="C83" s="34">
        <v>0.66189983894083815</v>
      </c>
      <c r="D83" s="34">
        <v>0.80145268022564298</v>
      </c>
      <c r="E83" s="35">
        <v>0.926686752487903</v>
      </c>
      <c r="F83" s="33">
        <v>0.57741466957152832</v>
      </c>
      <c r="G83" s="40">
        <v>0.23628845367383247</v>
      </c>
      <c r="H83" s="46">
        <v>84000</v>
      </c>
      <c r="I83" s="46">
        <v>82880</v>
      </c>
      <c r="J83" s="51"/>
      <c r="K83" s="49">
        <v>0</v>
      </c>
      <c r="L83" s="49">
        <f>VALUE(I110)</f>
        <v>48380</v>
      </c>
      <c r="M83" s="12">
        <f>VALUE(I124)</f>
        <v>92880</v>
      </c>
      <c r="N83" s="19">
        <f t="shared" si="32"/>
        <v>894.36910344827572</v>
      </c>
      <c r="O83" s="5">
        <f t="shared" si="28"/>
        <v>2</v>
      </c>
      <c r="P83" s="19">
        <f t="shared" si="34"/>
        <v>1435.3636020626436</v>
      </c>
      <c r="Q83" s="5">
        <f t="shared" si="29"/>
        <v>4</v>
      </c>
      <c r="R83" s="19">
        <f t="shared" si="35"/>
        <v>3507.5772307692096</v>
      </c>
      <c r="S83" s="5">
        <f t="shared" si="30"/>
        <v>13</v>
      </c>
      <c r="T83" s="19">
        <f t="shared" si="33"/>
        <v>3863.6170514189812</v>
      </c>
      <c r="U83" s="5">
        <f t="shared" si="31"/>
        <v>2</v>
      </c>
      <c r="V83" s="160"/>
      <c r="W83" s="161"/>
      <c r="X83" s="161"/>
      <c r="Y83" s="162"/>
    </row>
    <row r="84" spans="1:26" ht="20.25">
      <c r="A84" s="4" t="s">
        <v>15</v>
      </c>
      <c r="B84" s="34"/>
      <c r="C84" s="34">
        <v>0.66739080557030195</v>
      </c>
      <c r="D84" s="34">
        <v>0.79052608946972702</v>
      </c>
      <c r="E84" s="35">
        <v>0.92378832881956141</v>
      </c>
      <c r="F84" s="33">
        <v>0.72410548638189598</v>
      </c>
      <c r="G84" s="40">
        <v>0.32114476005016002</v>
      </c>
      <c r="H84" s="46"/>
      <c r="I84" s="46"/>
      <c r="J84" s="51" t="s">
        <v>137</v>
      </c>
      <c r="K84" s="49"/>
      <c r="L84" s="49"/>
      <c r="M84" s="12"/>
      <c r="N84" s="19"/>
      <c r="O84" s="5"/>
      <c r="P84" s="19"/>
      <c r="Q84" s="5"/>
      <c r="R84" s="19"/>
      <c r="S84" s="5"/>
      <c r="T84" s="19"/>
      <c r="U84" s="5"/>
      <c r="V84" s="160"/>
      <c r="W84" s="161"/>
      <c r="X84" s="161"/>
      <c r="Y84" s="162"/>
    </row>
    <row r="85" spans="1:26" ht="20.25">
      <c r="A85" s="3" t="s">
        <v>10</v>
      </c>
      <c r="B85" s="34"/>
      <c r="C85" s="34">
        <v>0.65471417043325097</v>
      </c>
      <c r="D85" s="34">
        <v>0.78156443002572995</v>
      </c>
      <c r="E85" s="35">
        <v>0.92141112934166969</v>
      </c>
      <c r="F85" s="33">
        <v>0.63035820000000031</v>
      </c>
      <c r="G85" s="40">
        <v>0.4959429600000001</v>
      </c>
      <c r="H85" s="46">
        <v>426690</v>
      </c>
      <c r="I85" s="46">
        <v>426690</v>
      </c>
      <c r="J85" s="51" t="s">
        <v>214</v>
      </c>
      <c r="K85" s="49">
        <f>VALUE(I106)</f>
        <v>22580</v>
      </c>
      <c r="L85" s="49">
        <f>VALUE(I110)</f>
        <v>48380</v>
      </c>
      <c r="M85" s="14">
        <f>VALUE(I133)</f>
        <v>85980</v>
      </c>
      <c r="N85" s="19">
        <f t="shared" si="32"/>
        <v>4630.8318448992659</v>
      </c>
      <c r="O85" s="5">
        <f t="shared" ref="O85:O94" si="36">RANK(N85,$N$70:$N$94,1)</f>
        <v>24</v>
      </c>
      <c r="P85" s="19">
        <f t="shared" si="34"/>
        <v>6769.0084780367697</v>
      </c>
      <c r="Q85" s="5">
        <f t="shared" ref="Q85:Q94" si="37">RANK(P85,$P$5:$P$94,1)</f>
        <v>77</v>
      </c>
      <c r="R85" s="19">
        <f t="shared" si="35"/>
        <v>8603.6103829359708</v>
      </c>
      <c r="S85" s="5">
        <f t="shared" ref="S85:S94" si="38">RANK(R85,$R$5:$R$94,1)</f>
        <v>82</v>
      </c>
      <c r="T85" s="19">
        <f t="shared" si="33"/>
        <v>8550.4687797859679</v>
      </c>
      <c r="U85" s="5">
        <f t="shared" ref="U85:U94" si="39">RANK(T85,$T$70:$T$94,1)</f>
        <v>24</v>
      </c>
      <c r="V85" s="160"/>
      <c r="W85" s="161"/>
      <c r="X85" s="161"/>
      <c r="Y85" s="162"/>
    </row>
    <row r="86" spans="1:26" ht="20.25">
      <c r="A86" s="107" t="s">
        <v>16</v>
      </c>
      <c r="B86" s="34"/>
      <c r="C86" s="34">
        <v>0.62849527080071199</v>
      </c>
      <c r="D86" s="34">
        <v>0.75136357333630499</v>
      </c>
      <c r="E86" s="35">
        <v>0.91339995002799279</v>
      </c>
      <c r="F86" s="33">
        <v>0.60915032679738546</v>
      </c>
      <c r="G86" s="40">
        <v>0.38987594856182151</v>
      </c>
      <c r="H86" s="46">
        <v>116260</v>
      </c>
      <c r="I86" s="46">
        <v>114900</v>
      </c>
      <c r="J86" s="51"/>
      <c r="K86" s="49">
        <v>0</v>
      </c>
      <c r="L86" s="49">
        <f>VALUE(I110)</f>
        <v>48380</v>
      </c>
      <c r="M86" s="12">
        <f>VALUE(I133)</f>
        <v>85980</v>
      </c>
      <c r="N86" s="19">
        <f t="shared" si="32"/>
        <v>1257.9374456554183</v>
      </c>
      <c r="O86" s="5">
        <f t="shared" si="36"/>
        <v>10</v>
      </c>
      <c r="P86" s="19">
        <f t="shared" si="34"/>
        <v>1886.2339055793998</v>
      </c>
      <c r="Q86" s="5">
        <f t="shared" si="37"/>
        <v>13</v>
      </c>
      <c r="R86" s="19">
        <f t="shared" si="35"/>
        <v>2947.0912587412568</v>
      </c>
      <c r="S86" s="5">
        <f t="shared" si="38"/>
        <v>3</v>
      </c>
      <c r="T86" s="19">
        <f t="shared" si="33"/>
        <v>3910.1116167166165</v>
      </c>
      <c r="U86" s="5">
        <f t="shared" si="39"/>
        <v>6</v>
      </c>
      <c r="V86" s="160"/>
      <c r="W86" s="161"/>
      <c r="X86" s="161"/>
      <c r="Y86" s="162"/>
    </row>
    <row r="87" spans="1:26" ht="20.25">
      <c r="A87" s="24" t="s">
        <v>151</v>
      </c>
      <c r="B87" s="34"/>
      <c r="C87" s="34">
        <v>0.62406649233574996</v>
      </c>
      <c r="D87" s="34">
        <v>0.75136357333630499</v>
      </c>
      <c r="E87" s="35">
        <v>0.91339995002799279</v>
      </c>
      <c r="F87" s="33">
        <v>0.60915032679738501</v>
      </c>
      <c r="G87" s="40">
        <v>0.38987594856182101</v>
      </c>
      <c r="H87" s="46">
        <v>120310</v>
      </c>
      <c r="I87" s="46">
        <v>114740</v>
      </c>
      <c r="J87" s="51" t="s">
        <v>179</v>
      </c>
      <c r="K87" s="49">
        <v>0</v>
      </c>
      <c r="L87" s="49">
        <f>VALUE(I110)</f>
        <v>48380</v>
      </c>
      <c r="M87" s="12">
        <f>VALUE(I133)</f>
        <v>85980</v>
      </c>
      <c r="N87" s="19">
        <f t="shared" si="32"/>
        <v>1256.1857486031568</v>
      </c>
      <c r="O87" s="5">
        <f t="shared" si="36"/>
        <v>9</v>
      </c>
      <c r="P87" s="19">
        <f t="shared" si="34"/>
        <v>1883.6072961373409</v>
      </c>
      <c r="Q87" s="5">
        <f t="shared" si="37"/>
        <v>12</v>
      </c>
      <c r="R87" s="19">
        <f t="shared" si="35"/>
        <v>2942.9873892773908</v>
      </c>
      <c r="S87" s="5">
        <f t="shared" si="38"/>
        <v>2</v>
      </c>
      <c r="T87" s="19">
        <f t="shared" si="33"/>
        <v>3907.6017159757266</v>
      </c>
      <c r="U87" s="5">
        <f t="shared" si="39"/>
        <v>4</v>
      </c>
      <c r="V87" s="160"/>
      <c r="W87" s="161"/>
      <c r="X87" s="161"/>
      <c r="Y87" s="162"/>
    </row>
    <row r="88" spans="1:26" ht="20.25">
      <c r="A88" s="3" t="s">
        <v>236</v>
      </c>
      <c r="B88" s="34"/>
      <c r="C88" s="34">
        <v>0.621781291659397</v>
      </c>
      <c r="D88" s="34">
        <v>0.744541018490947</v>
      </c>
      <c r="E88" s="35">
        <v>0.91128348034867057</v>
      </c>
      <c r="F88" s="33">
        <v>0.60814512823831302</v>
      </c>
      <c r="G88" s="40">
        <v>0.38525421843492302</v>
      </c>
      <c r="H88" s="46">
        <v>112340</v>
      </c>
      <c r="I88" s="46">
        <v>112450</v>
      </c>
      <c r="J88" s="51"/>
      <c r="K88" s="49">
        <v>0</v>
      </c>
      <c r="L88" s="49">
        <f>VALUE(I110)</f>
        <v>48380</v>
      </c>
      <c r="M88" s="12">
        <f>VALUE(I133)</f>
        <v>85980</v>
      </c>
      <c r="N88" s="19">
        <f t="shared" si="32"/>
        <v>1233.9738668034997</v>
      </c>
      <c r="O88" s="5">
        <f t="shared" si="36"/>
        <v>8</v>
      </c>
      <c r="P88" s="19">
        <f t="shared" si="34"/>
        <v>1849.0652112226471</v>
      </c>
      <c r="Q88" s="5">
        <f t="shared" si="37"/>
        <v>9</v>
      </c>
      <c r="R88" s="19">
        <f t="shared" si="35"/>
        <v>2918.851880631516</v>
      </c>
      <c r="S88" s="5">
        <f t="shared" si="38"/>
        <v>1</v>
      </c>
      <c r="T88" s="19">
        <f t="shared" si="33"/>
        <v>3887.4188893576038</v>
      </c>
      <c r="U88" s="5">
        <f t="shared" si="39"/>
        <v>3</v>
      </c>
      <c r="V88" s="160"/>
      <c r="W88" s="161"/>
      <c r="X88" s="161"/>
      <c r="Y88" s="162"/>
    </row>
    <row r="89" spans="1:26" ht="20.25">
      <c r="A89" s="3" t="s">
        <v>237</v>
      </c>
      <c r="B89" s="34"/>
      <c r="C89" s="34">
        <v>0.58766072397491698</v>
      </c>
      <c r="D89" s="34"/>
      <c r="E89" s="35">
        <v>0.89593968742126007</v>
      </c>
      <c r="F89" s="33">
        <v>0.57988380537399742</v>
      </c>
      <c r="G89" s="40">
        <v>0.25001136002181279</v>
      </c>
      <c r="H89" s="48">
        <v>108800</v>
      </c>
      <c r="I89" s="48">
        <v>128400</v>
      </c>
      <c r="J89" s="55" t="s">
        <v>179</v>
      </c>
      <c r="K89" s="49">
        <v>0</v>
      </c>
      <c r="L89" s="49">
        <f>VALUE(I110)</f>
        <v>48380</v>
      </c>
      <c r="M89" s="12">
        <f>VALUE(I133)</f>
        <v>85980</v>
      </c>
      <c r="N89" s="19">
        <f t="shared" si="32"/>
        <v>1433.1321829214589</v>
      </c>
      <c r="O89" s="5">
        <f t="shared" si="36"/>
        <v>11</v>
      </c>
      <c r="P89" s="19">
        <f t="shared" si="34"/>
        <v>2214.2366938008922</v>
      </c>
      <c r="Q89" s="5">
        <f t="shared" si="37"/>
        <v>20</v>
      </c>
      <c r="R89" s="19">
        <f t="shared" si="35"/>
        <v>5135.7666303162168</v>
      </c>
      <c r="S89" s="5">
        <f t="shared" si="38"/>
        <v>59</v>
      </c>
      <c r="T89" s="19">
        <f t="shared" si="33"/>
        <v>4567.528571539131</v>
      </c>
      <c r="U89" s="5">
        <f t="shared" si="39"/>
        <v>14</v>
      </c>
      <c r="V89" s="160"/>
      <c r="W89" s="161"/>
      <c r="X89" s="161"/>
      <c r="Y89" s="162"/>
    </row>
    <row r="90" spans="1:26" ht="20.25">
      <c r="A90" s="3" t="s">
        <v>238</v>
      </c>
      <c r="B90" s="34"/>
      <c r="C90" s="34">
        <v>0.58766072397491698</v>
      </c>
      <c r="D90" s="34"/>
      <c r="E90" s="35">
        <v>0.89593968742126007</v>
      </c>
      <c r="F90" s="33">
        <v>0.57988380537399742</v>
      </c>
      <c r="G90" s="40">
        <v>0.25001136002181279</v>
      </c>
      <c r="H90" s="48">
        <v>99000</v>
      </c>
      <c r="I90" s="48">
        <v>99000</v>
      </c>
      <c r="J90" s="55" t="s">
        <v>105</v>
      </c>
      <c r="K90" s="49">
        <v>0</v>
      </c>
      <c r="L90" s="49">
        <f>VALUE(I110)</f>
        <v>48380</v>
      </c>
      <c r="M90" s="12">
        <f>VALUE(I133)</f>
        <v>85980</v>
      </c>
      <c r="N90" s="19">
        <f t="shared" si="32"/>
        <v>1104.9850943086014</v>
      </c>
      <c r="O90" s="5">
        <f t="shared" si="36"/>
        <v>4</v>
      </c>
      <c r="P90" s="19">
        <f t="shared" si="34"/>
        <v>1707.2385723231178</v>
      </c>
      <c r="Q90" s="5">
        <f t="shared" si="37"/>
        <v>7</v>
      </c>
      <c r="R90" s="19">
        <f t="shared" si="35"/>
        <v>3959.8200654307279</v>
      </c>
      <c r="S90" s="5">
        <f t="shared" si="38"/>
        <v>24</v>
      </c>
      <c r="T90" s="19">
        <f t="shared" si="33"/>
        <v>4056.4715613273383</v>
      </c>
      <c r="U90" s="5">
        <f t="shared" si="39"/>
        <v>9</v>
      </c>
      <c r="V90" s="160"/>
      <c r="W90" s="161"/>
      <c r="X90" s="161"/>
      <c r="Y90" s="162"/>
    </row>
    <row r="91" spans="1:26" ht="20.25">
      <c r="A91" s="3" t="s">
        <v>239</v>
      </c>
      <c r="B91" s="34"/>
      <c r="C91" s="34">
        <v>0.50014208730784404</v>
      </c>
      <c r="D91" s="34"/>
      <c r="E91" s="35">
        <v>0.91299187437231788</v>
      </c>
      <c r="F91" s="33">
        <v>0.55863380851507194</v>
      </c>
      <c r="G91" s="40">
        <v>0.11761303462125994</v>
      </c>
      <c r="H91" s="48">
        <v>97750</v>
      </c>
      <c r="I91" s="48">
        <v>107390</v>
      </c>
      <c r="J91" s="227" t="s">
        <v>101</v>
      </c>
      <c r="K91" s="49">
        <v>0</v>
      </c>
      <c r="L91" s="49">
        <f>VALUE(I110)</f>
        <v>48380</v>
      </c>
      <c r="M91" s="12">
        <f>VALUE(I124)</f>
        <v>92880</v>
      </c>
      <c r="N91" s="19">
        <f t="shared" si="32"/>
        <v>1176.2426700000003</v>
      </c>
      <c r="O91" s="5">
        <f t="shared" si="36"/>
        <v>7</v>
      </c>
      <c r="P91" s="19">
        <f t="shared" si="34"/>
        <v>1922.3684346183395</v>
      </c>
      <c r="Q91" s="5">
        <f t="shared" si="37"/>
        <v>14</v>
      </c>
      <c r="R91" s="19">
        <f t="shared" si="35"/>
        <v>9130.7906768853991</v>
      </c>
      <c r="S91" s="5">
        <f t="shared" si="38"/>
        <v>84</v>
      </c>
      <c r="T91" s="19">
        <f t="shared" si="33"/>
        <v>4693.7567766369248</v>
      </c>
      <c r="U91" s="5">
        <f t="shared" si="39"/>
        <v>16</v>
      </c>
      <c r="V91" s="160"/>
      <c r="W91" s="161"/>
      <c r="X91" s="161"/>
      <c r="Y91" s="162"/>
    </row>
    <row r="92" spans="1:26" ht="20.25">
      <c r="A92" s="4" t="s">
        <v>240</v>
      </c>
      <c r="B92" s="34"/>
      <c r="C92" s="34">
        <v>0.47622118708521499</v>
      </c>
      <c r="D92" s="34"/>
      <c r="E92" s="35">
        <v>0.89062357345019683</v>
      </c>
      <c r="F92" s="33">
        <v>0.68700072621640762</v>
      </c>
      <c r="G92" s="40">
        <v>0.159403826055347</v>
      </c>
      <c r="H92" s="48">
        <v>122390</v>
      </c>
      <c r="I92" s="48">
        <v>139840</v>
      </c>
      <c r="J92" s="55"/>
      <c r="K92" s="49">
        <v>0</v>
      </c>
      <c r="L92" s="49">
        <f>VALUE(I110)</f>
        <v>48380</v>
      </c>
      <c r="M92" s="12">
        <f>VALUE(I121)</f>
        <v>97200</v>
      </c>
      <c r="N92" s="19">
        <f t="shared" si="32"/>
        <v>1570.135848282931</v>
      </c>
      <c r="O92" s="5">
        <f t="shared" si="36"/>
        <v>19</v>
      </c>
      <c r="P92" s="19">
        <f t="shared" si="34"/>
        <v>2035.5145877378579</v>
      </c>
      <c r="Q92" s="5">
        <f t="shared" si="37"/>
        <v>19</v>
      </c>
      <c r="R92" s="19">
        <f t="shared" si="35"/>
        <v>8772.6877993157959</v>
      </c>
      <c r="S92" s="5">
        <f t="shared" si="38"/>
        <v>83</v>
      </c>
      <c r="T92" s="19">
        <f t="shared" si="33"/>
        <v>4929.4538604210411</v>
      </c>
      <c r="U92" s="5">
        <f t="shared" si="39"/>
        <v>19</v>
      </c>
      <c r="V92" s="160"/>
      <c r="W92" s="161"/>
      <c r="X92" s="161"/>
      <c r="Y92" s="162"/>
      <c r="Z92" s="23"/>
    </row>
    <row r="93" spans="1:26" ht="20.25">
      <c r="A93" s="4" t="s">
        <v>241</v>
      </c>
      <c r="B93" s="34"/>
      <c r="C93" s="34">
        <v>0.46948553932777698</v>
      </c>
      <c r="D93" s="34"/>
      <c r="E93" s="35">
        <v>0.80585553369600027</v>
      </c>
      <c r="F93" s="33">
        <v>0.48815467238390425</v>
      </c>
      <c r="G93" s="40">
        <v>0.10123768133937699</v>
      </c>
      <c r="H93" s="48">
        <v>66300</v>
      </c>
      <c r="I93" s="48">
        <v>68000</v>
      </c>
      <c r="J93" s="55"/>
      <c r="K93" s="49">
        <v>0</v>
      </c>
      <c r="L93" s="49">
        <f>VALUE(I110)</f>
        <v>48380</v>
      </c>
      <c r="M93" s="12">
        <f>VALUE(I133)</f>
        <v>85980</v>
      </c>
      <c r="N93" s="19">
        <f t="shared" si="32"/>
        <v>843.82370234678092</v>
      </c>
      <c r="O93" s="5">
        <f t="shared" si="36"/>
        <v>1</v>
      </c>
      <c r="P93" s="19">
        <f t="shared" si="34"/>
        <v>1393.0011090116554</v>
      </c>
      <c r="Q93" s="5">
        <f t="shared" si="37"/>
        <v>3</v>
      </c>
      <c r="R93" s="19">
        <f t="shared" si="35"/>
        <v>6716.8665955559572</v>
      </c>
      <c r="S93" s="5">
        <f t="shared" si="38"/>
        <v>78</v>
      </c>
      <c r="T93" s="19">
        <f t="shared" si="33"/>
        <v>4351.0547872814541</v>
      </c>
      <c r="U93" s="5">
        <f t="shared" si="39"/>
        <v>12</v>
      </c>
      <c r="V93" s="160"/>
      <c r="W93" s="161"/>
      <c r="X93" s="161"/>
      <c r="Y93" s="162"/>
    </row>
    <row r="94" spans="1:26" ht="21" thickBot="1">
      <c r="A94" s="7" t="s">
        <v>130</v>
      </c>
      <c r="B94" s="37"/>
      <c r="C94" s="37">
        <v>0.23285520449950797</v>
      </c>
      <c r="D94" s="37"/>
      <c r="E94" s="38">
        <v>0.66305339498613336</v>
      </c>
      <c r="F94" s="33">
        <v>0.65128660904125801</v>
      </c>
      <c r="G94" s="40">
        <v>0.109368620387961</v>
      </c>
      <c r="H94" s="57">
        <v>88780</v>
      </c>
      <c r="I94" s="57">
        <v>101720</v>
      </c>
      <c r="J94" s="56" t="s">
        <v>102</v>
      </c>
      <c r="K94" s="47">
        <v>0</v>
      </c>
      <c r="L94" s="47">
        <f>VALUE(I110)</f>
        <v>48380</v>
      </c>
      <c r="M94" s="13">
        <f>VALUE(I121)</f>
        <v>97200</v>
      </c>
      <c r="N94" s="20">
        <f t="shared" si="32"/>
        <v>1534.1147601261782</v>
      </c>
      <c r="O94" s="9">
        <f t="shared" si="36"/>
        <v>16</v>
      </c>
      <c r="P94" s="20">
        <f t="shared" si="34"/>
        <v>1561.8315897779528</v>
      </c>
      <c r="Q94" s="9">
        <f t="shared" si="37"/>
        <v>5</v>
      </c>
      <c r="R94" s="20">
        <f t="shared" si="35"/>
        <v>9300.6567733204265</v>
      </c>
      <c r="S94" s="9">
        <f t="shared" si="38"/>
        <v>85</v>
      </c>
      <c r="T94" s="20">
        <f t="shared" si="33"/>
        <v>5211.0381806857577</v>
      </c>
      <c r="U94" s="9">
        <f t="shared" si="39"/>
        <v>22</v>
      </c>
      <c r="V94" s="163"/>
      <c r="W94" s="164"/>
      <c r="X94" s="164"/>
      <c r="Y94" s="165"/>
    </row>
    <row r="95" spans="1:26" ht="21" thickBot="1">
      <c r="A95" s="82" t="s">
        <v>144</v>
      </c>
      <c r="B95" s="78"/>
      <c r="C95" s="78"/>
      <c r="D95" s="78"/>
      <c r="E95" s="78"/>
      <c r="F95" s="78"/>
      <c r="G95" s="78"/>
      <c r="H95" s="78"/>
      <c r="I95" s="78"/>
      <c r="J95" s="54" t="s">
        <v>141</v>
      </c>
      <c r="K95" s="79"/>
      <c r="L95" s="79"/>
      <c r="M95" s="78"/>
      <c r="N95" s="78"/>
      <c r="O95" s="80"/>
      <c r="P95" s="78"/>
      <c r="Q95" s="80"/>
      <c r="R95" s="78"/>
      <c r="S95" s="80"/>
      <c r="T95" s="78"/>
      <c r="U95" s="81"/>
    </row>
    <row r="98" spans="3:21" ht="17.25" thickBot="1">
      <c r="F98" s="2"/>
      <c r="G98" s="2"/>
      <c r="H98" s="2"/>
      <c r="I98" s="2"/>
      <c r="J98" s="2"/>
      <c r="K98" s="2"/>
      <c r="L98" s="2"/>
      <c r="M98" s="2"/>
      <c r="N98" s="2"/>
      <c r="O98" s="2"/>
      <c r="P98" s="1"/>
      <c r="Q98" s="1"/>
      <c r="R98" s="1"/>
      <c r="S98" s="1"/>
      <c r="T98" s="2"/>
      <c r="U98" s="2"/>
    </row>
    <row r="99" spans="3:21">
      <c r="C99" s="137" t="s">
        <v>187</v>
      </c>
      <c r="D99" s="138"/>
      <c r="E99" s="138"/>
      <c r="F99" s="138"/>
      <c r="G99" s="138"/>
      <c r="H99" s="138"/>
      <c r="I99" s="138"/>
      <c r="J99" s="139"/>
      <c r="K99" s="2"/>
      <c r="L99" s="2"/>
      <c r="M99" s="2"/>
      <c r="N99" s="2"/>
      <c r="O99" s="2"/>
      <c r="P99" s="1"/>
      <c r="Q99" s="1"/>
      <c r="R99" s="1"/>
      <c r="S99" s="1"/>
      <c r="T99" s="2"/>
      <c r="U99" s="2"/>
    </row>
    <row r="100" spans="3:21" ht="17.25" thickBot="1">
      <c r="C100" s="131" t="s">
        <v>37</v>
      </c>
      <c r="D100" s="132"/>
      <c r="E100" s="132"/>
      <c r="F100" s="132"/>
      <c r="G100" s="132"/>
      <c r="H100" s="88" t="s">
        <v>59</v>
      </c>
      <c r="I100" s="89" t="s">
        <v>60</v>
      </c>
      <c r="J100" s="87" t="s">
        <v>152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3:21" ht="17.25" thickBot="1">
      <c r="C101" s="140" t="s">
        <v>36</v>
      </c>
      <c r="D101" s="141"/>
      <c r="E101" s="141"/>
      <c r="F101" s="141"/>
      <c r="G101" s="141"/>
      <c r="H101" s="141"/>
      <c r="I101" s="141"/>
      <c r="J101" s="142"/>
      <c r="K101" s="2"/>
      <c r="L101" s="2"/>
      <c r="M101" s="2"/>
      <c r="N101" s="2"/>
      <c r="O101" s="2"/>
      <c r="P101" s="1"/>
      <c r="Q101" s="1"/>
      <c r="R101" s="1"/>
      <c r="S101" s="1"/>
      <c r="T101" s="2"/>
      <c r="U101" s="2"/>
    </row>
    <row r="102" spans="3:21">
      <c r="C102" s="135" t="s">
        <v>181</v>
      </c>
      <c r="D102" s="136"/>
      <c r="E102" s="136"/>
      <c r="F102" s="136"/>
      <c r="G102" s="136"/>
      <c r="H102" s="90">
        <v>333340</v>
      </c>
      <c r="I102" s="91">
        <v>347900</v>
      </c>
      <c r="J102" s="100"/>
      <c r="K102" s="225"/>
      <c r="L102" s="2"/>
      <c r="M102" s="2"/>
      <c r="N102" s="2"/>
      <c r="O102" s="2"/>
      <c r="P102" s="1"/>
      <c r="Q102" s="1"/>
      <c r="S102" s="1"/>
      <c r="T102" s="2"/>
      <c r="U102" s="2"/>
    </row>
    <row r="103" spans="3:21">
      <c r="C103" s="133" t="s">
        <v>182</v>
      </c>
      <c r="D103" s="134"/>
      <c r="E103" s="134"/>
      <c r="F103" s="134"/>
      <c r="G103" s="134"/>
      <c r="H103" s="92">
        <v>136000</v>
      </c>
      <c r="I103" s="93">
        <v>131500</v>
      </c>
      <c r="J103" s="101"/>
      <c r="K103" s="2"/>
      <c r="L103" s="2"/>
      <c r="M103" s="2"/>
      <c r="N103" s="2"/>
      <c r="O103" s="2"/>
      <c r="P103" s="1"/>
      <c r="Q103" s="1"/>
      <c r="R103" s="1"/>
      <c r="S103" s="1"/>
      <c r="T103" s="2"/>
      <c r="U103" s="2"/>
    </row>
    <row r="104" spans="3:21">
      <c r="C104" s="133" t="s">
        <v>64</v>
      </c>
      <c r="D104" s="134"/>
      <c r="E104" s="134"/>
      <c r="F104" s="134"/>
      <c r="G104" s="134"/>
      <c r="H104" s="92">
        <v>126000</v>
      </c>
      <c r="I104" s="93">
        <v>121500</v>
      </c>
      <c r="J104" s="101"/>
      <c r="K104" s="2"/>
      <c r="L104" s="2"/>
      <c r="M104" s="2"/>
      <c r="N104" s="2"/>
      <c r="O104" s="2"/>
      <c r="P104" s="1"/>
      <c r="Q104" s="1"/>
      <c r="R104" s="1"/>
      <c r="S104" s="1"/>
      <c r="T104" s="2"/>
      <c r="U104" s="2"/>
    </row>
    <row r="105" spans="3:21">
      <c r="C105" s="197" t="s">
        <v>183</v>
      </c>
      <c r="D105" s="134"/>
      <c r="E105" s="134"/>
      <c r="F105" s="134"/>
      <c r="G105" s="134"/>
      <c r="H105" s="92">
        <v>54000</v>
      </c>
      <c r="I105" s="93">
        <v>54000</v>
      </c>
      <c r="J105" s="101"/>
      <c r="K105" s="2"/>
      <c r="L105" s="2"/>
      <c r="M105" s="2"/>
      <c r="N105" s="2"/>
      <c r="O105" s="2"/>
      <c r="P105" s="1"/>
      <c r="Q105" s="1"/>
      <c r="R105" s="1"/>
      <c r="S105" s="1"/>
      <c r="T105" s="2"/>
      <c r="U105" s="2"/>
    </row>
    <row r="106" spans="3:21" ht="17.25" thickBot="1">
      <c r="C106" s="198" t="s">
        <v>184</v>
      </c>
      <c r="D106" s="189"/>
      <c r="E106" s="189"/>
      <c r="F106" s="189"/>
      <c r="G106" s="189"/>
      <c r="H106" s="94">
        <v>22800</v>
      </c>
      <c r="I106" s="95">
        <v>22580</v>
      </c>
      <c r="J106" s="102"/>
      <c r="K106" s="2"/>
      <c r="L106" s="2"/>
      <c r="M106" s="2"/>
      <c r="N106" s="2"/>
      <c r="O106" s="2"/>
      <c r="P106" s="1"/>
      <c r="Q106" s="1"/>
      <c r="R106" s="1"/>
      <c r="S106" s="1"/>
      <c r="T106" s="2"/>
      <c r="U106" s="2"/>
    </row>
    <row r="107" spans="3:21" ht="17.25" thickBot="1">
      <c r="C107" s="199" t="s">
        <v>106</v>
      </c>
      <c r="D107" s="200"/>
      <c r="E107" s="200"/>
      <c r="F107" s="200"/>
      <c r="G107" s="200"/>
      <c r="H107" s="200"/>
      <c r="I107" s="200"/>
      <c r="J107" s="20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3:21">
      <c r="C108" s="135" t="s">
        <v>185</v>
      </c>
      <c r="D108" s="136"/>
      <c r="E108" s="136"/>
      <c r="F108" s="136"/>
      <c r="G108" s="136"/>
      <c r="H108" s="90">
        <v>60350</v>
      </c>
      <c r="I108" s="91">
        <v>61150</v>
      </c>
      <c r="J108" s="100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3:21">
      <c r="C109" s="133" t="s">
        <v>169</v>
      </c>
      <c r="D109" s="134"/>
      <c r="E109" s="134"/>
      <c r="F109" s="134"/>
      <c r="G109" s="134"/>
      <c r="H109" s="92">
        <v>55104</v>
      </c>
      <c r="I109" s="93">
        <v>60270</v>
      </c>
      <c r="J109" s="10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3:21" ht="17.25" thickBot="1">
      <c r="C110" s="198" t="s">
        <v>186</v>
      </c>
      <c r="D110" s="189"/>
      <c r="E110" s="189"/>
      <c r="F110" s="189"/>
      <c r="G110" s="189"/>
      <c r="H110" s="94">
        <v>40860</v>
      </c>
      <c r="I110" s="95">
        <v>48380</v>
      </c>
      <c r="J110" s="10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3:21" ht="17.25" thickBot="1">
      <c r="C111" s="193" t="s">
        <v>57</v>
      </c>
      <c r="D111" s="194"/>
      <c r="E111" s="194"/>
      <c r="F111" s="194"/>
      <c r="G111" s="194"/>
      <c r="H111" s="194"/>
      <c r="I111" s="194"/>
      <c r="J111" s="195"/>
      <c r="K111" s="2"/>
      <c r="L111" s="2"/>
      <c r="M111" s="2"/>
      <c r="N111" s="2"/>
      <c r="O111" s="2"/>
      <c r="P111" s="1"/>
      <c r="Q111" s="1"/>
      <c r="R111" s="1"/>
      <c r="S111" s="1"/>
      <c r="T111" s="2"/>
      <c r="U111" s="2"/>
    </row>
    <row r="112" spans="3:21" ht="30.75" customHeight="1">
      <c r="C112" s="177" t="s">
        <v>188</v>
      </c>
      <c r="D112" s="136"/>
      <c r="E112" s="136"/>
      <c r="F112" s="136"/>
      <c r="G112" s="136"/>
      <c r="H112" s="90">
        <v>354240</v>
      </c>
      <c r="I112" s="91">
        <v>354240</v>
      </c>
      <c r="J112" s="103" t="s">
        <v>189</v>
      </c>
      <c r="K112" s="226" t="s">
        <v>190</v>
      </c>
      <c r="L112" s="226" t="s">
        <v>191</v>
      </c>
      <c r="M112" s="2"/>
      <c r="N112" s="2"/>
      <c r="O112" s="2"/>
      <c r="P112" s="2"/>
      <c r="Q112" s="2"/>
      <c r="R112" s="2"/>
      <c r="S112" s="2"/>
      <c r="T112" s="2"/>
      <c r="U112" s="2"/>
    </row>
    <row r="113" spans="3:21" ht="20.25" customHeight="1">
      <c r="C113" s="197" t="s">
        <v>192</v>
      </c>
      <c r="D113" s="134"/>
      <c r="E113" s="134"/>
      <c r="F113" s="134"/>
      <c r="G113" s="134"/>
      <c r="H113" s="92">
        <v>308970</v>
      </c>
      <c r="I113" s="93">
        <v>304350</v>
      </c>
      <c r="J113" s="104" t="s">
        <v>155</v>
      </c>
      <c r="K113" s="2"/>
      <c r="L113" s="2"/>
      <c r="M113" s="2"/>
      <c r="N113" s="2"/>
      <c r="O113" s="2"/>
      <c r="P113" s="1"/>
      <c r="Q113" s="1"/>
      <c r="R113" s="1"/>
      <c r="S113" s="1"/>
      <c r="T113" s="2"/>
      <c r="U113" s="2"/>
    </row>
    <row r="114" spans="3:21" ht="33" customHeight="1">
      <c r="C114" s="197" t="s">
        <v>193</v>
      </c>
      <c r="D114" s="134"/>
      <c r="E114" s="134"/>
      <c r="F114" s="134"/>
      <c r="G114" s="134"/>
      <c r="H114" s="92">
        <v>208950</v>
      </c>
      <c r="I114" s="93">
        <v>208440</v>
      </c>
      <c r="J114" s="104" t="s">
        <v>156</v>
      </c>
      <c r="K114" s="2"/>
      <c r="L114" s="2"/>
      <c r="M114" s="2"/>
      <c r="N114" s="2"/>
      <c r="O114" s="2"/>
      <c r="P114" s="1"/>
      <c r="Q114" s="1"/>
      <c r="R114" s="1"/>
      <c r="S114" s="1"/>
      <c r="T114" s="2"/>
      <c r="U114" s="2"/>
    </row>
    <row r="115" spans="3:21">
      <c r="C115" s="190" t="s">
        <v>194</v>
      </c>
      <c r="D115" s="191"/>
      <c r="E115" s="191"/>
      <c r="F115" s="191"/>
      <c r="G115" s="192"/>
      <c r="H115" s="92">
        <v>167000</v>
      </c>
      <c r="I115" s="93">
        <v>168480</v>
      </c>
      <c r="J115" s="104" t="s">
        <v>157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3:21" ht="25.5" customHeight="1">
      <c r="C116" s="197" t="s">
        <v>195</v>
      </c>
      <c r="D116" s="134"/>
      <c r="E116" s="134"/>
      <c r="F116" s="134"/>
      <c r="G116" s="134"/>
      <c r="H116" s="92">
        <v>178990</v>
      </c>
      <c r="I116" s="93">
        <v>172800</v>
      </c>
      <c r="J116" s="104" t="s">
        <v>158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3:21" ht="24" customHeight="1">
      <c r="C117" s="197" t="s">
        <v>196</v>
      </c>
      <c r="D117" s="134"/>
      <c r="E117" s="134"/>
      <c r="F117" s="134"/>
      <c r="G117" s="134"/>
      <c r="H117" s="92">
        <v>167000</v>
      </c>
      <c r="I117" s="93">
        <v>159840</v>
      </c>
      <c r="J117" s="104" t="s">
        <v>159</v>
      </c>
    </row>
    <row r="118" spans="3:21">
      <c r="C118" s="190" t="s">
        <v>170</v>
      </c>
      <c r="D118" s="191"/>
      <c r="E118" s="191"/>
      <c r="F118" s="191"/>
      <c r="G118" s="192"/>
      <c r="H118" s="92">
        <v>166000</v>
      </c>
      <c r="I118" s="93">
        <v>163080</v>
      </c>
      <c r="J118" s="104" t="s">
        <v>160</v>
      </c>
    </row>
    <row r="119" spans="3:21" ht="27.75" customHeight="1">
      <c r="C119" s="197" t="s">
        <v>197</v>
      </c>
      <c r="D119" s="134"/>
      <c r="E119" s="134"/>
      <c r="F119" s="134"/>
      <c r="G119" s="134"/>
      <c r="H119" s="92">
        <v>138310</v>
      </c>
      <c r="I119" s="93">
        <v>149430</v>
      </c>
      <c r="J119" s="104" t="s">
        <v>161</v>
      </c>
    </row>
    <row r="120" spans="3:21">
      <c r="C120" s="190" t="s">
        <v>198</v>
      </c>
      <c r="D120" s="191"/>
      <c r="E120" s="191"/>
      <c r="F120" s="191"/>
      <c r="G120" s="192"/>
      <c r="H120" s="98">
        <v>123650</v>
      </c>
      <c r="I120" s="99">
        <v>119330</v>
      </c>
      <c r="J120" s="104" t="s">
        <v>162</v>
      </c>
    </row>
    <row r="121" spans="3:21" ht="21.75" customHeight="1" thickBot="1">
      <c r="C121" s="188" t="s">
        <v>199</v>
      </c>
      <c r="D121" s="189"/>
      <c r="E121" s="189"/>
      <c r="F121" s="189"/>
      <c r="G121" s="189"/>
      <c r="H121" s="94">
        <v>96000</v>
      </c>
      <c r="I121" s="95">
        <v>97200</v>
      </c>
      <c r="J121" s="105" t="s">
        <v>163</v>
      </c>
    </row>
    <row r="122" spans="3:21" ht="17.25" thickBot="1">
      <c r="C122" s="193" t="s">
        <v>34</v>
      </c>
      <c r="D122" s="194"/>
      <c r="E122" s="194"/>
      <c r="F122" s="194"/>
      <c r="G122" s="194"/>
      <c r="H122" s="194"/>
      <c r="I122" s="194"/>
      <c r="J122" s="195"/>
    </row>
    <row r="123" spans="3:21" ht="33" customHeight="1">
      <c r="C123" s="177" t="s">
        <v>107</v>
      </c>
      <c r="D123" s="136"/>
      <c r="E123" s="136"/>
      <c r="F123" s="136"/>
      <c r="G123" s="136"/>
      <c r="H123" s="90">
        <v>366990</v>
      </c>
      <c r="I123" s="91"/>
      <c r="J123" s="100" t="s">
        <v>153</v>
      </c>
    </row>
    <row r="124" spans="3:21" ht="19.5" customHeight="1" thickBot="1">
      <c r="C124" s="188" t="s">
        <v>200</v>
      </c>
      <c r="D124" s="189"/>
      <c r="E124" s="189"/>
      <c r="F124" s="189"/>
      <c r="G124" s="189"/>
      <c r="H124" s="94">
        <v>92520</v>
      </c>
      <c r="I124" s="95">
        <v>92880</v>
      </c>
      <c r="J124" s="102"/>
    </row>
    <row r="125" spans="3:21" ht="17.25" thickBot="1">
      <c r="C125" s="166" t="s">
        <v>35</v>
      </c>
      <c r="D125" s="167"/>
      <c r="E125" s="167"/>
      <c r="F125" s="167"/>
      <c r="G125" s="167"/>
      <c r="H125" s="167"/>
      <c r="I125" s="167"/>
      <c r="J125" s="168"/>
    </row>
    <row r="126" spans="3:21" ht="21" customHeight="1">
      <c r="C126" s="205" t="s">
        <v>201</v>
      </c>
      <c r="D126" s="206"/>
      <c r="E126" s="206"/>
      <c r="F126" s="206"/>
      <c r="G126" s="206"/>
      <c r="H126" s="96">
        <v>297880</v>
      </c>
      <c r="I126" s="97">
        <v>308530</v>
      </c>
      <c r="J126" s="100"/>
    </row>
    <row r="127" spans="3:21">
      <c r="C127" s="197" t="s">
        <v>202</v>
      </c>
      <c r="D127" s="134"/>
      <c r="E127" s="134"/>
      <c r="F127" s="134"/>
      <c r="G127" s="134"/>
      <c r="H127" s="92">
        <v>165430</v>
      </c>
      <c r="I127" s="93">
        <v>168480</v>
      </c>
      <c r="J127" s="101"/>
    </row>
    <row r="128" spans="3:21" ht="19.5" customHeight="1" thickBot="1">
      <c r="C128" s="188" t="s">
        <v>203</v>
      </c>
      <c r="D128" s="196"/>
      <c r="E128" s="196"/>
      <c r="F128" s="196"/>
      <c r="G128" s="196"/>
      <c r="H128" s="94">
        <v>139000</v>
      </c>
      <c r="I128" s="95">
        <v>142980</v>
      </c>
      <c r="J128" s="102"/>
    </row>
    <row r="129" spans="3:15" ht="17.25" thickBot="1">
      <c r="C129" s="222" t="s">
        <v>58</v>
      </c>
      <c r="D129" s="223"/>
      <c r="E129" s="223"/>
      <c r="F129" s="223"/>
      <c r="G129" s="223"/>
      <c r="H129" s="223"/>
      <c r="I129" s="223"/>
      <c r="J129" s="224"/>
    </row>
    <row r="130" spans="3:15" ht="21.75" customHeight="1">
      <c r="C130" s="177" t="s">
        <v>171</v>
      </c>
      <c r="D130" s="136"/>
      <c r="E130" s="136"/>
      <c r="F130" s="136"/>
      <c r="G130" s="136"/>
      <c r="H130" s="90">
        <v>152300</v>
      </c>
      <c r="I130" s="91">
        <v>156600</v>
      </c>
      <c r="J130" s="103"/>
      <c r="O130" s="2"/>
    </row>
    <row r="131" spans="3:15">
      <c r="C131" s="190" t="s">
        <v>65</v>
      </c>
      <c r="D131" s="191"/>
      <c r="E131" s="191"/>
      <c r="F131" s="191"/>
      <c r="G131" s="192"/>
      <c r="H131" s="96">
        <v>141370</v>
      </c>
      <c r="I131" s="97">
        <v>149900</v>
      </c>
      <c r="J131" s="104"/>
      <c r="O131" s="2"/>
    </row>
    <row r="132" spans="3:15">
      <c r="C132" s="197" t="s">
        <v>108</v>
      </c>
      <c r="D132" s="134"/>
      <c r="E132" s="134"/>
      <c r="F132" s="134"/>
      <c r="G132" s="134"/>
      <c r="H132" s="92">
        <v>107990</v>
      </c>
      <c r="I132" s="93">
        <v>116100</v>
      </c>
      <c r="J132" s="104"/>
      <c r="O132" s="2"/>
    </row>
    <row r="133" spans="3:15" ht="17.25" thickBot="1">
      <c r="C133" s="188" t="s">
        <v>109</v>
      </c>
      <c r="D133" s="189"/>
      <c r="E133" s="189"/>
      <c r="F133" s="189"/>
      <c r="G133" s="189"/>
      <c r="H133" s="94">
        <v>80340</v>
      </c>
      <c r="I133" s="95">
        <v>85980</v>
      </c>
      <c r="J133" s="105"/>
      <c r="O133" s="2"/>
    </row>
    <row r="136" spans="3:15" ht="17.25" thickBot="1"/>
    <row r="137" spans="3:15" ht="17.25" thickBot="1">
      <c r="C137" s="202" t="s">
        <v>17</v>
      </c>
      <c r="D137" s="203"/>
      <c r="E137" s="203"/>
      <c r="F137" s="203"/>
      <c r="G137" s="204"/>
    </row>
    <row r="138" spans="3:15" ht="17.25" thickBot="1">
      <c r="C138" s="182" t="s">
        <v>111</v>
      </c>
      <c r="D138" s="183"/>
      <c r="E138" s="183"/>
      <c r="F138" s="183"/>
      <c r="G138" s="184"/>
    </row>
    <row r="139" spans="3:15">
      <c r="C139" s="215" t="s">
        <v>125</v>
      </c>
      <c r="D139" s="216"/>
      <c r="E139" s="210" t="s">
        <v>127</v>
      </c>
      <c r="F139" s="211"/>
      <c r="G139" s="212"/>
    </row>
    <row r="140" spans="3:15">
      <c r="C140" s="220" t="s">
        <v>124</v>
      </c>
      <c r="D140" s="221"/>
      <c r="E140" s="217" t="s">
        <v>128</v>
      </c>
      <c r="F140" s="218"/>
      <c r="G140" s="219"/>
    </row>
    <row r="141" spans="3:15" ht="17.25" thickBot="1">
      <c r="C141" s="213" t="s">
        <v>126</v>
      </c>
      <c r="D141" s="214"/>
      <c r="E141" s="207" t="s">
        <v>129</v>
      </c>
      <c r="F141" s="208"/>
      <c r="G141" s="209"/>
    </row>
    <row r="142" spans="3:15" ht="17.25" thickBot="1">
      <c r="C142" s="182" t="s">
        <v>112</v>
      </c>
      <c r="D142" s="183"/>
      <c r="E142" s="183"/>
      <c r="F142" s="183"/>
      <c r="G142" s="184"/>
    </row>
    <row r="143" spans="3:15">
      <c r="C143" s="215" t="s">
        <v>118</v>
      </c>
      <c r="D143" s="216"/>
      <c r="E143" s="210" t="s">
        <v>121</v>
      </c>
      <c r="F143" s="211"/>
      <c r="G143" s="212"/>
    </row>
    <row r="144" spans="3:15">
      <c r="C144" s="220" t="s">
        <v>119</v>
      </c>
      <c r="D144" s="221"/>
      <c r="E144" s="217" t="s">
        <v>122</v>
      </c>
      <c r="F144" s="218"/>
      <c r="G144" s="219"/>
    </row>
    <row r="145" spans="3:7" ht="17.25" thickBot="1">
      <c r="C145" s="213" t="s">
        <v>120</v>
      </c>
      <c r="D145" s="214"/>
      <c r="E145" s="207" t="s">
        <v>123</v>
      </c>
      <c r="F145" s="208"/>
      <c r="G145" s="209"/>
    </row>
    <row r="146" spans="3:7" ht="17.25" thickBot="1">
      <c r="C146" s="182" t="s">
        <v>110</v>
      </c>
      <c r="D146" s="183"/>
      <c r="E146" s="183"/>
      <c r="F146" s="183"/>
      <c r="G146" s="184"/>
    </row>
    <row r="147" spans="3:7">
      <c r="C147" s="180" t="s">
        <v>31</v>
      </c>
      <c r="D147" s="181"/>
      <c r="E147" s="172" t="s">
        <v>117</v>
      </c>
      <c r="F147" s="173"/>
      <c r="G147" s="174"/>
    </row>
    <row r="148" spans="3:7">
      <c r="C148" s="178" t="s">
        <v>113</v>
      </c>
      <c r="D148" s="179"/>
      <c r="E148" s="185" t="s">
        <v>116</v>
      </c>
      <c r="F148" s="186"/>
      <c r="G148" s="187"/>
    </row>
    <row r="149" spans="3:7" ht="17.25" thickBot="1">
      <c r="C149" s="175" t="s">
        <v>114</v>
      </c>
      <c r="D149" s="176"/>
      <c r="E149" s="169" t="s">
        <v>115</v>
      </c>
      <c r="F149" s="170"/>
      <c r="G149" s="171"/>
    </row>
    <row r="150" spans="3:7" ht="17.25" thickBot="1">
      <c r="C150" s="182" t="s">
        <v>52</v>
      </c>
      <c r="D150" s="183"/>
      <c r="E150" s="183"/>
      <c r="F150" s="183"/>
      <c r="G150" s="184"/>
    </row>
    <row r="151" spans="3:7">
      <c r="C151" s="180" t="s">
        <v>21</v>
      </c>
      <c r="D151" s="181"/>
      <c r="E151" s="172" t="s">
        <v>43</v>
      </c>
      <c r="F151" s="173"/>
      <c r="G151" s="174"/>
    </row>
    <row r="152" spans="3:7">
      <c r="C152" s="178" t="s">
        <v>22</v>
      </c>
      <c r="D152" s="179"/>
      <c r="E152" s="185" t="s">
        <v>44</v>
      </c>
      <c r="F152" s="186"/>
      <c r="G152" s="187"/>
    </row>
    <row r="153" spans="3:7">
      <c r="C153" s="178" t="s">
        <v>23</v>
      </c>
      <c r="D153" s="179"/>
      <c r="E153" s="185" t="s">
        <v>42</v>
      </c>
      <c r="F153" s="186"/>
      <c r="G153" s="187"/>
    </row>
    <row r="154" spans="3:7">
      <c r="C154" s="178" t="s">
        <v>24</v>
      </c>
      <c r="D154" s="179"/>
      <c r="E154" s="185" t="s">
        <v>45</v>
      </c>
      <c r="F154" s="186"/>
      <c r="G154" s="187"/>
    </row>
    <row r="155" spans="3:7">
      <c r="C155" s="178" t="s">
        <v>25</v>
      </c>
      <c r="D155" s="179"/>
      <c r="E155" s="185" t="s">
        <v>46</v>
      </c>
      <c r="F155" s="186"/>
      <c r="G155" s="187"/>
    </row>
    <row r="156" spans="3:7">
      <c r="C156" s="178" t="s">
        <v>26</v>
      </c>
      <c r="D156" s="179"/>
      <c r="E156" s="185" t="s">
        <v>47</v>
      </c>
      <c r="F156" s="186"/>
      <c r="G156" s="187"/>
    </row>
    <row r="157" spans="3:7">
      <c r="C157" s="178" t="s">
        <v>27</v>
      </c>
      <c r="D157" s="179"/>
      <c r="E157" s="185" t="s">
        <v>48</v>
      </c>
      <c r="F157" s="186"/>
      <c r="G157" s="187"/>
    </row>
    <row r="158" spans="3:7" ht="17.25" thickBot="1">
      <c r="C158" s="175" t="s">
        <v>28</v>
      </c>
      <c r="D158" s="176"/>
      <c r="E158" s="169" t="s">
        <v>49</v>
      </c>
      <c r="F158" s="170"/>
      <c r="G158" s="171"/>
    </row>
    <row r="159" spans="3:7" ht="17.25" thickBot="1">
      <c r="C159" s="182" t="s">
        <v>53</v>
      </c>
      <c r="D159" s="183"/>
      <c r="E159" s="183"/>
      <c r="F159" s="183"/>
      <c r="G159" s="184"/>
    </row>
    <row r="160" spans="3:7">
      <c r="C160" s="180" t="s">
        <v>29</v>
      </c>
      <c r="D160" s="181"/>
      <c r="E160" s="172" t="s">
        <v>50</v>
      </c>
      <c r="F160" s="173"/>
      <c r="G160" s="174"/>
    </row>
    <row r="161" spans="3:7" ht="17.25" thickBot="1">
      <c r="C161" s="175" t="s">
        <v>30</v>
      </c>
      <c r="D161" s="176"/>
      <c r="E161" s="169" t="s">
        <v>51</v>
      </c>
      <c r="F161" s="170"/>
      <c r="G161" s="171"/>
    </row>
    <row r="162" spans="3:7" ht="17.25" thickBot="1">
      <c r="C162" s="166" t="s">
        <v>54</v>
      </c>
      <c r="D162" s="167"/>
      <c r="E162" s="167"/>
      <c r="F162" s="167"/>
      <c r="G162" s="168"/>
    </row>
    <row r="163" spans="3:7">
      <c r="C163" s="180" t="s">
        <v>18</v>
      </c>
      <c r="D163" s="181"/>
      <c r="E163" s="172" t="s">
        <v>56</v>
      </c>
      <c r="F163" s="173"/>
      <c r="G163" s="174"/>
    </row>
    <row r="164" spans="3:7">
      <c r="C164" s="178" t="s">
        <v>19</v>
      </c>
      <c r="D164" s="179"/>
      <c r="E164" s="185" t="s">
        <v>38</v>
      </c>
      <c r="F164" s="186"/>
      <c r="G164" s="187"/>
    </row>
    <row r="165" spans="3:7" ht="17.25" thickBot="1">
      <c r="C165" s="175" t="s">
        <v>20</v>
      </c>
      <c r="D165" s="176"/>
      <c r="E165" s="169" t="s">
        <v>39</v>
      </c>
      <c r="F165" s="170"/>
      <c r="G165" s="171"/>
    </row>
    <row r="166" spans="3:7" ht="17.25" thickBot="1">
      <c r="C166" s="166" t="s">
        <v>55</v>
      </c>
      <c r="D166" s="167"/>
      <c r="E166" s="167"/>
      <c r="F166" s="167"/>
      <c r="G166" s="168"/>
    </row>
    <row r="167" spans="3:7">
      <c r="C167" s="180" t="s">
        <v>33</v>
      </c>
      <c r="D167" s="181"/>
      <c r="E167" s="172" t="s">
        <v>40</v>
      </c>
      <c r="F167" s="173"/>
      <c r="G167" s="174"/>
    </row>
    <row r="168" spans="3:7" ht="17.25" thickBot="1">
      <c r="C168" s="175" t="s">
        <v>32</v>
      </c>
      <c r="D168" s="176"/>
      <c r="E168" s="169" t="s">
        <v>41</v>
      </c>
      <c r="F168" s="170"/>
      <c r="G168" s="171"/>
    </row>
  </sheetData>
  <mergeCells count="108">
    <mergeCell ref="C125:J125"/>
    <mergeCell ref="C129:J129"/>
    <mergeCell ref="C138:G138"/>
    <mergeCell ref="E145:G145"/>
    <mergeCell ref="E139:G139"/>
    <mergeCell ref="C145:D145"/>
    <mergeCell ref="C139:D139"/>
    <mergeCell ref="C142:G142"/>
    <mergeCell ref="E144:G144"/>
    <mergeCell ref="C144:D144"/>
    <mergeCell ref="E143:G143"/>
    <mergeCell ref="C143:D143"/>
    <mergeCell ref="E141:G141"/>
    <mergeCell ref="C141:D141"/>
    <mergeCell ref="E140:G140"/>
    <mergeCell ref="C140:D140"/>
    <mergeCell ref="C119:G119"/>
    <mergeCell ref="C114:G114"/>
    <mergeCell ref="C113:G113"/>
    <mergeCell ref="C106:G106"/>
    <mergeCell ref="C105:G105"/>
    <mergeCell ref="C108:G108"/>
    <mergeCell ref="C109:G109"/>
    <mergeCell ref="C110:G110"/>
    <mergeCell ref="C115:G115"/>
    <mergeCell ref="C118:G118"/>
    <mergeCell ref="C107:J107"/>
    <mergeCell ref="C111:J111"/>
    <mergeCell ref="C116:G116"/>
    <mergeCell ref="C112:G112"/>
    <mergeCell ref="C117:G117"/>
    <mergeCell ref="C120:G120"/>
    <mergeCell ref="C122:J122"/>
    <mergeCell ref="C128:G128"/>
    <mergeCell ref="C156:D156"/>
    <mergeCell ref="C155:D155"/>
    <mergeCell ref="C154:D154"/>
    <mergeCell ref="C146:G146"/>
    <mergeCell ref="C152:D152"/>
    <mergeCell ref="C151:D151"/>
    <mergeCell ref="C150:G150"/>
    <mergeCell ref="E149:G149"/>
    <mergeCell ref="E147:G147"/>
    <mergeCell ref="C149:D149"/>
    <mergeCell ref="C147:D147"/>
    <mergeCell ref="E151:G151"/>
    <mergeCell ref="E148:G148"/>
    <mergeCell ref="C148:D148"/>
    <mergeCell ref="C137:G137"/>
    <mergeCell ref="C132:G132"/>
    <mergeCell ref="C133:G133"/>
    <mergeCell ref="C131:G131"/>
    <mergeCell ref="C127:G127"/>
    <mergeCell ref="C126:G126"/>
    <mergeCell ref="C124:G124"/>
    <mergeCell ref="E168:G168"/>
    <mergeCell ref="E167:G167"/>
    <mergeCell ref="C168:D168"/>
    <mergeCell ref="C167:D167"/>
    <mergeCell ref="C166:G166"/>
    <mergeCell ref="E165:G165"/>
    <mergeCell ref="E164:G164"/>
    <mergeCell ref="E163:G163"/>
    <mergeCell ref="C165:D165"/>
    <mergeCell ref="C164:D164"/>
    <mergeCell ref="C163:D163"/>
    <mergeCell ref="V1:Y4"/>
    <mergeCell ref="V5:Y21"/>
    <mergeCell ref="V23:Y46"/>
    <mergeCell ref="V49:Y68"/>
    <mergeCell ref="V70:Y94"/>
    <mergeCell ref="C162:G162"/>
    <mergeCell ref="E161:G161"/>
    <mergeCell ref="E160:G160"/>
    <mergeCell ref="C161:D161"/>
    <mergeCell ref="C130:G130"/>
    <mergeCell ref="C153:D153"/>
    <mergeCell ref="C160:D160"/>
    <mergeCell ref="C159:G159"/>
    <mergeCell ref="E153:G153"/>
    <mergeCell ref="E152:G152"/>
    <mergeCell ref="E158:G158"/>
    <mergeCell ref="E157:G157"/>
    <mergeCell ref="E156:G156"/>
    <mergeCell ref="E155:G155"/>
    <mergeCell ref="E154:G154"/>
    <mergeCell ref="C158:D158"/>
    <mergeCell ref="C123:G123"/>
    <mergeCell ref="C121:G121"/>
    <mergeCell ref="C157:D157"/>
    <mergeCell ref="B1:E3"/>
    <mergeCell ref="F1:G3"/>
    <mergeCell ref="K1:M3"/>
    <mergeCell ref="H1:J3"/>
    <mergeCell ref="A1:A4"/>
    <mergeCell ref="C100:G100"/>
    <mergeCell ref="C104:G104"/>
    <mergeCell ref="C103:G103"/>
    <mergeCell ref="C102:G102"/>
    <mergeCell ref="C99:J99"/>
    <mergeCell ref="C101:J101"/>
    <mergeCell ref="K22:U22"/>
    <mergeCell ref="K47:U47"/>
    <mergeCell ref="K69:U69"/>
    <mergeCell ref="T1:U3"/>
    <mergeCell ref="N1:O3"/>
    <mergeCell ref="P1:Q3"/>
    <mergeCell ref="R1:S3"/>
  </mergeCells>
  <phoneticPr fontId="1" type="noConversion"/>
  <conditionalFormatting sqref="I102:I106 I108:I110 I5:I47 I49:I95">
    <cfRule type="expression" dxfId="191" priority="233">
      <formula>ISBLANK($H5)=TRUE</formula>
    </cfRule>
    <cfRule type="cellIs" dxfId="190" priority="234" operator="equal">
      <formula>$H5</formula>
    </cfRule>
    <cfRule type="cellIs" dxfId="189" priority="235" operator="greaterThan">
      <formula>$H5</formula>
    </cfRule>
    <cfRule type="cellIs" dxfId="188" priority="236" operator="lessThan">
      <formula>$H5</formula>
    </cfRule>
  </conditionalFormatting>
  <conditionalFormatting sqref="I123:I124">
    <cfRule type="expression" dxfId="187" priority="209">
      <formula>ISBLANK($H123)=TRUE</formula>
    </cfRule>
    <cfRule type="cellIs" dxfId="186" priority="210" operator="equal">
      <formula>$H123</formula>
    </cfRule>
    <cfRule type="cellIs" dxfId="185" priority="211" operator="greaterThan">
      <formula>$H123</formula>
    </cfRule>
    <cfRule type="cellIs" dxfId="184" priority="212" operator="lessThan">
      <formula>$H123</formula>
    </cfRule>
  </conditionalFormatting>
  <conditionalFormatting sqref="I126:I128">
    <cfRule type="expression" dxfId="183" priority="205">
      <formula>ISBLANK($H126)=TRUE</formula>
    </cfRule>
    <cfRule type="cellIs" dxfId="182" priority="206" operator="equal">
      <formula>$H126</formula>
    </cfRule>
    <cfRule type="cellIs" dxfId="181" priority="207" operator="greaterThan">
      <formula>$H126</formula>
    </cfRule>
    <cfRule type="cellIs" dxfId="180" priority="208" operator="lessThan">
      <formula>$H126</formula>
    </cfRule>
  </conditionalFormatting>
  <conditionalFormatting sqref="B5:B21">
    <cfRule type="colorScale" priority="198">
      <colorScale>
        <cfvo type="min"/>
        <cfvo type="max"/>
        <color theme="9" tint="0.59999389629810485"/>
        <color theme="9"/>
      </colorScale>
    </cfRule>
  </conditionalFormatting>
  <conditionalFormatting sqref="C5:C21">
    <cfRule type="colorScale" priority="197">
      <colorScale>
        <cfvo type="min"/>
        <cfvo type="max"/>
        <color theme="0"/>
        <color theme="9" tint="0.59999389629810485"/>
      </colorScale>
    </cfRule>
  </conditionalFormatting>
  <conditionalFormatting sqref="D5:D21">
    <cfRule type="colorScale" priority="192">
      <colorScale>
        <cfvo type="min"/>
        <cfvo type="max"/>
        <color theme="0"/>
        <color theme="9" tint="0.59999389629810485"/>
      </colorScale>
    </cfRule>
  </conditionalFormatting>
  <conditionalFormatting sqref="E5:E21">
    <cfRule type="colorScale" priority="191">
      <colorScale>
        <cfvo type="min"/>
        <cfvo type="max"/>
        <color theme="0"/>
        <color theme="9" tint="0.59999389629810485"/>
      </colorScale>
    </cfRule>
  </conditionalFormatting>
  <conditionalFormatting sqref="D49:D68">
    <cfRule type="colorScale" priority="190">
      <colorScale>
        <cfvo type="min"/>
        <cfvo type="max"/>
        <color theme="9" tint="0.59999389629810485"/>
        <color theme="9"/>
      </colorScale>
    </cfRule>
  </conditionalFormatting>
  <conditionalFormatting sqref="C49:C68">
    <cfRule type="colorScale" priority="189">
      <colorScale>
        <cfvo type="min"/>
        <cfvo type="max"/>
        <color theme="0"/>
        <color theme="9" tint="0.59999389629810485"/>
      </colorScale>
    </cfRule>
  </conditionalFormatting>
  <conditionalFormatting sqref="B49:B68">
    <cfRule type="colorScale" priority="188">
      <colorScale>
        <cfvo type="min"/>
        <cfvo type="max"/>
        <color theme="0"/>
        <color theme="9" tint="0.59999389629810485"/>
      </colorScale>
    </cfRule>
  </conditionalFormatting>
  <conditionalFormatting sqref="E49:E68">
    <cfRule type="colorScale" priority="187">
      <colorScale>
        <cfvo type="min"/>
        <cfvo type="max"/>
        <color theme="0"/>
        <color theme="9" tint="0.59999389629810485"/>
      </colorScale>
    </cfRule>
  </conditionalFormatting>
  <conditionalFormatting sqref="N5:N21">
    <cfRule type="expression" dxfId="179" priority="86">
      <formula>$N5=SMALL($N$5:$N$21,1)</formula>
    </cfRule>
    <cfRule type="expression" dxfId="178" priority="180">
      <formula>$N5=SMALL($N$5:$N$21,2)</formula>
    </cfRule>
    <cfRule type="expression" dxfId="177" priority="181">
      <formula>$N5=SMALL($N$5:$N$21,3)</formula>
    </cfRule>
    <cfRule type="expression" dxfId="176" priority="182">
      <formula>$N5=LARGE($N$5:$N$21,1)</formula>
    </cfRule>
  </conditionalFormatting>
  <conditionalFormatting sqref="O5:O21">
    <cfRule type="expression" dxfId="175" priority="85">
      <formula>$O5=SMALL($O$5:$O$21,1)</formula>
    </cfRule>
    <cfRule type="expression" dxfId="174" priority="177">
      <formula>$O5=SMALL($O$5:$O$21,2)</formula>
    </cfRule>
    <cfRule type="expression" dxfId="173" priority="178">
      <formula>$O5=SMALL($O$5:$O$21,3)</formula>
    </cfRule>
    <cfRule type="expression" dxfId="172" priority="179">
      <formula>$O5=LARGE($O$5:$O$21,1)</formula>
    </cfRule>
  </conditionalFormatting>
  <conditionalFormatting sqref="P5:P21">
    <cfRule type="expression" dxfId="171" priority="84">
      <formula>$P5=SMALL($P$5:$P$21,1)</formula>
    </cfRule>
    <cfRule type="expression" dxfId="170" priority="174">
      <formula>$P5=SMALL($P$5:$P$21,2)</formula>
    </cfRule>
    <cfRule type="expression" dxfId="169" priority="175">
      <formula>$P5=SMALL($P$5:$P$21,3)</formula>
    </cfRule>
    <cfRule type="expression" dxfId="168" priority="176">
      <formula>$P5=LARGE($P$5:$P$21,1)</formula>
    </cfRule>
  </conditionalFormatting>
  <conditionalFormatting sqref="Q5:Q21">
    <cfRule type="expression" dxfId="167" priority="83">
      <formula>$Q5=LARGE($Q$5:$Q$21,1)</formula>
    </cfRule>
    <cfRule type="expression" dxfId="166" priority="171">
      <formula>$Q5=SMALL($Q$5:$Q$21,1)</formula>
    </cfRule>
    <cfRule type="expression" dxfId="165" priority="172">
      <formula>$Q5=SMALL($Q$5:$Q$21,2)</formula>
    </cfRule>
    <cfRule type="expression" dxfId="164" priority="173">
      <formula>$Q5=SMALL($Q$5:$Q$21,3)</formula>
    </cfRule>
  </conditionalFormatting>
  <conditionalFormatting sqref="R5:R21">
    <cfRule type="expression" dxfId="163" priority="82">
      <formula>$R5=SMALL($R$5:$R$21,1)</formula>
    </cfRule>
    <cfRule type="expression" dxfId="162" priority="168">
      <formula>$R5=SMALL($R$5:$R$21,2)</formula>
    </cfRule>
    <cfRule type="expression" dxfId="161" priority="169">
      <formula>$R5=SMALL($R$5:$R$21,3)</formula>
    </cfRule>
    <cfRule type="expression" dxfId="160" priority="170">
      <formula>$R5=LARGE($R$5:$R$21,1)</formula>
    </cfRule>
  </conditionalFormatting>
  <conditionalFormatting sqref="S5:S21">
    <cfRule type="expression" dxfId="159" priority="81">
      <formula>$S5=SMALL($S$5:$S$21,1)</formula>
    </cfRule>
    <cfRule type="expression" dxfId="158" priority="165">
      <formula>$S5=SMALL($S$5:$S$21,2)</formula>
    </cfRule>
    <cfRule type="expression" dxfId="157" priority="166">
      <formula>$S5=SMALL($S$5:$S$21,3)</formula>
    </cfRule>
    <cfRule type="expression" dxfId="156" priority="167">
      <formula>$S5=LARGE($S$5:$S$21,1)</formula>
    </cfRule>
  </conditionalFormatting>
  <conditionalFormatting sqref="T5:T21">
    <cfRule type="expression" dxfId="155" priority="80">
      <formula>$T5=SMALL($T$5:$T$21,1)</formula>
    </cfRule>
    <cfRule type="expression" dxfId="154" priority="162">
      <formula>$T5=SMALL($T$5:$T$21,2)</formula>
    </cfRule>
    <cfRule type="expression" dxfId="153" priority="163">
      <formula>$T5=SMALL($T$5:$T$21,3)</formula>
    </cfRule>
    <cfRule type="expression" dxfId="152" priority="164">
      <formula>$T5=LARGE($T$5:$T$21,1)</formula>
    </cfRule>
  </conditionalFormatting>
  <conditionalFormatting sqref="U5:U21">
    <cfRule type="expression" dxfId="151" priority="79">
      <formula>$U5=SMALL($U$5:$U$21,1)</formula>
    </cfRule>
    <cfRule type="expression" dxfId="150" priority="159">
      <formula>$U5=SMALL($U$5:$U$21,2)</formula>
    </cfRule>
    <cfRule type="expression" dxfId="149" priority="160">
      <formula>$U5=SMALL($U$5:$U$21,3)</formula>
    </cfRule>
    <cfRule type="expression" dxfId="148" priority="161">
      <formula>$U5=LARGE($U$5:$U$21,1)</formula>
    </cfRule>
  </conditionalFormatting>
  <conditionalFormatting sqref="N49:N68">
    <cfRule type="expression" dxfId="147" priority="70">
      <formula>$N49=SMALL($N$49:$N$68,1)</formula>
    </cfRule>
    <cfRule type="expression" dxfId="146" priority="132">
      <formula>$N49=SMALL($N$49:$N$68,2)</formula>
    </cfRule>
    <cfRule type="expression" dxfId="145" priority="133">
      <formula>$N49=SMALL($N$49:$N$68,3)</formula>
    </cfRule>
    <cfRule type="expression" dxfId="144" priority="134">
      <formula>$N49=LARGE($N$49:$N$68,1)</formula>
    </cfRule>
  </conditionalFormatting>
  <conditionalFormatting sqref="O49:O68">
    <cfRule type="expression" dxfId="143" priority="69">
      <formula>$O49=SMALL($O$49:$O$68,1)</formula>
    </cfRule>
    <cfRule type="expression" dxfId="142" priority="129">
      <formula>$O49=SMALL($O$49:$O$68,2)</formula>
    </cfRule>
    <cfRule type="expression" dxfId="141" priority="130">
      <formula>$O49=SMALL($O$49:$O$68,3)</formula>
    </cfRule>
    <cfRule type="expression" dxfId="140" priority="131">
      <formula>$O49=LARGE($O$49:$O$68,1)</formula>
    </cfRule>
  </conditionalFormatting>
  <conditionalFormatting sqref="P49:P68">
    <cfRule type="expression" dxfId="139" priority="68">
      <formula>$P49=SMALL($P$49:$P$68,1)</formula>
    </cfRule>
    <cfRule type="expression" dxfId="138" priority="126">
      <formula>$P49=SMALL($P$49:$P$68,2)</formula>
    </cfRule>
    <cfRule type="expression" dxfId="137" priority="127">
      <formula>$P49=SMALL($P$49:$P$68,3)</formula>
    </cfRule>
    <cfRule type="expression" dxfId="136" priority="128">
      <formula>$P49=LARGE($P$49:$P$68,1)</formula>
    </cfRule>
  </conditionalFormatting>
  <conditionalFormatting sqref="Q49:Q68">
    <cfRule type="expression" dxfId="135" priority="67">
      <formula>$Q49=SMALL($Q$49:$Q$68,1)</formula>
    </cfRule>
    <cfRule type="expression" dxfId="134" priority="123">
      <formula>$Q49=SMALL($Q$49:$Q$68,2)</formula>
    </cfRule>
    <cfRule type="expression" dxfId="133" priority="124">
      <formula>$Q49=SMALL($Q$49:$Q$68,3)</formula>
    </cfRule>
    <cfRule type="expression" dxfId="132" priority="125">
      <formula>$Q49=LARGE($Q$49:$Q$68,1)</formula>
    </cfRule>
  </conditionalFormatting>
  <conditionalFormatting sqref="R49:R68">
    <cfRule type="expression" dxfId="131" priority="66">
      <formula>$R49=SMALL($R$49:$R$68,1)</formula>
    </cfRule>
    <cfRule type="expression" dxfId="130" priority="120">
      <formula>$R49=SMALL($R$49:$R$68,2)</formula>
    </cfRule>
    <cfRule type="expression" dxfId="129" priority="121">
      <formula>$R49=SMALL($R$49:$R$68,3)</formula>
    </cfRule>
    <cfRule type="expression" dxfId="128" priority="122">
      <formula>$R49=LARGE($R$49:$R$68,1)</formula>
    </cfRule>
  </conditionalFormatting>
  <conditionalFormatting sqref="S49:S68">
    <cfRule type="expression" dxfId="127" priority="65">
      <formula>$S49=SMALL($S$49:$S$68,1)</formula>
    </cfRule>
    <cfRule type="expression" dxfId="126" priority="117">
      <formula>$S49=SMALL($S$49:$S$68,2)</formula>
    </cfRule>
    <cfRule type="expression" dxfId="125" priority="118">
      <formula>$S49=SMALL($S$49:$S$68,3)</formula>
    </cfRule>
    <cfRule type="expression" dxfId="124" priority="119">
      <formula>$S49=LARGE($S$49:$S$68,1)</formula>
    </cfRule>
  </conditionalFormatting>
  <conditionalFormatting sqref="T48:T68">
    <cfRule type="expression" dxfId="123" priority="64">
      <formula>$T48=SMALL($T$49:$T$68,1)</formula>
    </cfRule>
    <cfRule type="expression" dxfId="122" priority="114">
      <formula>$T48=SMALL($T$49:$T$68,2)</formula>
    </cfRule>
    <cfRule type="expression" dxfId="121" priority="115">
      <formula>$T48=SMALL($T$49:$T$68,3)</formula>
    </cfRule>
    <cfRule type="expression" dxfId="120" priority="116">
      <formula>$T48=LARGE($T$49:$T$68,1)</formula>
    </cfRule>
  </conditionalFormatting>
  <conditionalFormatting sqref="U49:U68">
    <cfRule type="expression" dxfId="119" priority="63">
      <formula>$U49=SMALL($U$49:$U$68,1)</formula>
    </cfRule>
    <cfRule type="expression" dxfId="118" priority="111">
      <formula>$U49=SMALL($U$49:$U$68,2)</formula>
    </cfRule>
    <cfRule type="expression" dxfId="117" priority="112">
      <formula>$U49=SMALL($U$49:$U$68,3)</formula>
    </cfRule>
    <cfRule type="expression" dxfId="116" priority="113">
      <formula>$U49=LARGE($U$49:$U$68,1)</formula>
    </cfRule>
  </conditionalFormatting>
  <conditionalFormatting sqref="I112:I121">
    <cfRule type="expression" dxfId="115" priority="213">
      <formula>ISBLANK($H112)=TRUE</formula>
    </cfRule>
    <cfRule type="cellIs" dxfId="114" priority="214" operator="equal">
      <formula>$H112</formula>
    </cfRule>
    <cfRule type="cellIs" dxfId="113" priority="215" operator="lessThan">
      <formula>$H112</formula>
    </cfRule>
    <cfRule type="cellIs" dxfId="112" priority="216" operator="greaterThan">
      <formula>$H112</formula>
    </cfRule>
  </conditionalFormatting>
  <conditionalFormatting sqref="I130:I133">
    <cfRule type="expression" dxfId="111" priority="217">
      <formula>ISBLANK($H130)=TRUE</formula>
    </cfRule>
    <cfRule type="cellIs" dxfId="110" priority="218" operator="equal">
      <formula>$H130</formula>
    </cfRule>
    <cfRule type="cellIs" dxfId="109" priority="219" operator="greaterThan">
      <formula>$H130</formula>
    </cfRule>
    <cfRule type="cellIs" dxfId="108" priority="220" operator="lessThan">
      <formula>$H130</formula>
    </cfRule>
  </conditionalFormatting>
  <conditionalFormatting sqref="C23:C46">
    <cfRule type="colorScale" priority="489">
      <colorScale>
        <cfvo type="min"/>
        <cfvo type="max"/>
        <color theme="9" tint="0.59999389629810485"/>
        <color theme="9"/>
      </colorScale>
    </cfRule>
  </conditionalFormatting>
  <conditionalFormatting sqref="B23:B46">
    <cfRule type="colorScale" priority="491">
      <colorScale>
        <cfvo type="min"/>
        <cfvo type="max"/>
        <color theme="0"/>
        <color theme="9" tint="0.59999389629810485"/>
      </colorScale>
    </cfRule>
  </conditionalFormatting>
  <conditionalFormatting sqref="D23:D46">
    <cfRule type="colorScale" priority="493">
      <colorScale>
        <cfvo type="min"/>
        <cfvo type="max"/>
        <color theme="0"/>
        <color theme="9" tint="0.59999389629810485"/>
      </colorScale>
    </cfRule>
  </conditionalFormatting>
  <conditionalFormatting sqref="E23:E46">
    <cfRule type="colorScale" priority="495">
      <colorScale>
        <cfvo type="min"/>
        <cfvo type="max"/>
        <color theme="0"/>
        <color theme="9" tint="0.59999389629810485"/>
      </colorScale>
    </cfRule>
  </conditionalFormatting>
  <conditionalFormatting sqref="N23:N46">
    <cfRule type="expression" dxfId="107" priority="497">
      <formula>$N23=SMALL($N$23:$N$46,1)</formula>
    </cfRule>
    <cfRule type="expression" dxfId="106" priority="498">
      <formula>$N23=SMALL($N$23:$N$46,2)</formula>
    </cfRule>
    <cfRule type="expression" dxfId="105" priority="499">
      <formula>$N23=SMALL($N$23:$N$46,3)</formula>
    </cfRule>
    <cfRule type="expression" dxfId="104" priority="500">
      <formula>$N23=LARGE($N$23:$N$46,1)</formula>
    </cfRule>
  </conditionalFormatting>
  <conditionalFormatting sqref="O23:O46">
    <cfRule type="expression" dxfId="103" priority="505">
      <formula>$O23=SMALL($O$23:$O$46,1)</formula>
    </cfRule>
    <cfRule type="expression" dxfId="102" priority="506">
      <formula>$O23=SMALL($O$23:$O$46,2)</formula>
    </cfRule>
    <cfRule type="expression" dxfId="101" priority="507">
      <formula>$O23=SMALL($O$23:$O$46,3)</formula>
    </cfRule>
    <cfRule type="expression" dxfId="100" priority="508">
      <formula>$O23=LARGE($O$23:$O$46,1)</formula>
    </cfRule>
  </conditionalFormatting>
  <conditionalFormatting sqref="P23:P46">
    <cfRule type="expression" dxfId="99" priority="513">
      <formula>$P23=SMALL($P$23:$P$46,1)</formula>
    </cfRule>
    <cfRule type="expression" dxfId="98" priority="514">
      <formula>$P23=SMALL($P$23:$P$46,2)</formula>
    </cfRule>
    <cfRule type="expression" dxfId="97" priority="515">
      <formula>$P23=SMALL($P$23:$P$46,3)</formula>
    </cfRule>
    <cfRule type="expression" dxfId="96" priority="516">
      <formula>$P23=LARGE($P$23:$P$46,1)</formula>
    </cfRule>
  </conditionalFormatting>
  <conditionalFormatting sqref="Q23:Q46">
    <cfRule type="expression" dxfId="95" priority="521">
      <formula>$Q23=SMALL($Q$23:$Q$46,1)</formula>
    </cfRule>
    <cfRule type="expression" dxfId="94" priority="522">
      <formula>$Q23=SMALL($Q$23:$Q$46,2)</formula>
    </cfRule>
    <cfRule type="expression" dxfId="93" priority="523">
      <formula>$Q23=SMALL($Q$23:$Q$46,3)</formula>
    </cfRule>
    <cfRule type="expression" dxfId="92" priority="524">
      <formula>$Q23=LARGE($Q$23:$Q$46,1)</formula>
    </cfRule>
  </conditionalFormatting>
  <conditionalFormatting sqref="R23:R46">
    <cfRule type="expression" dxfId="91" priority="529">
      <formula>$R23=SMALL($R$23:$R$46,1)</formula>
    </cfRule>
    <cfRule type="expression" dxfId="90" priority="530">
      <formula>$R23=SMALL($R$23:$R$46,2)</formula>
    </cfRule>
    <cfRule type="expression" dxfId="89" priority="531">
      <formula>$R23=SMALL($R$23:$R$46,3)</formula>
    </cfRule>
    <cfRule type="expression" dxfId="88" priority="532">
      <formula>$R23=LARGE($R$23:$R$46,1)</formula>
    </cfRule>
  </conditionalFormatting>
  <conditionalFormatting sqref="S23:S46">
    <cfRule type="expression" dxfId="87" priority="537">
      <formula>$S23=LARGE($S$23:$S$46,1)</formula>
    </cfRule>
    <cfRule type="expression" dxfId="86" priority="538">
      <formula>$S23=SMALL($S$23:$S$46,1)</formula>
    </cfRule>
    <cfRule type="expression" dxfId="85" priority="539">
      <formula>$S23=SMALL($S$23:$S$46,2)</formula>
    </cfRule>
    <cfRule type="expression" dxfId="84" priority="540">
      <formula>$S23=SMALL($S$23:$S$46,3)</formula>
    </cfRule>
  </conditionalFormatting>
  <conditionalFormatting sqref="T23:T46">
    <cfRule type="expression" dxfId="83" priority="545">
      <formula>$T23=SMALL($T$23:$T$46,1)</formula>
    </cfRule>
    <cfRule type="expression" dxfId="82" priority="546">
      <formula>$T23=SMALL($T$23:$T$46,2)</formula>
    </cfRule>
    <cfRule type="expression" dxfId="81" priority="547">
      <formula>$T23=SMALL($T$23:$T$46,3)</formula>
    </cfRule>
    <cfRule type="expression" dxfId="80" priority="548">
      <formula>$T23=LARGE($T$23:$T$46,1)</formula>
    </cfRule>
  </conditionalFormatting>
  <conditionalFormatting sqref="U23:U46">
    <cfRule type="expression" dxfId="79" priority="553">
      <formula>$U23=SMALL($U$23:$U$46,1)</formula>
    </cfRule>
    <cfRule type="expression" dxfId="78" priority="554">
      <formula>$U23=SMALL($U$23:$U$46,2)</formula>
    </cfRule>
    <cfRule type="expression" dxfId="77" priority="555">
      <formula>$U23=SMALL($U$23:$U$46,3)</formula>
    </cfRule>
    <cfRule type="expression" dxfId="76" priority="556">
      <formula>$U23=LARGE($U$23:$U$46,1)</formula>
    </cfRule>
  </conditionalFormatting>
  <conditionalFormatting sqref="E70:E94">
    <cfRule type="colorScale" priority="565">
      <colorScale>
        <cfvo type="min"/>
        <cfvo type="max"/>
        <color theme="9" tint="0.59999389629810485"/>
        <color theme="9"/>
      </colorScale>
    </cfRule>
  </conditionalFormatting>
  <conditionalFormatting sqref="D70:D94">
    <cfRule type="colorScale" priority="567">
      <colorScale>
        <cfvo type="min"/>
        <cfvo type="max"/>
        <color theme="0"/>
        <color theme="9" tint="0.59999389629810485"/>
      </colorScale>
    </cfRule>
  </conditionalFormatting>
  <conditionalFormatting sqref="C70:C94">
    <cfRule type="colorScale" priority="569">
      <colorScale>
        <cfvo type="min"/>
        <cfvo type="max"/>
        <color theme="0"/>
        <color theme="9" tint="0.59999389629810485"/>
      </colorScale>
    </cfRule>
  </conditionalFormatting>
  <conditionalFormatting sqref="B70:B94">
    <cfRule type="colorScale" priority="571">
      <colorScale>
        <cfvo type="min"/>
        <cfvo type="max"/>
        <color theme="0"/>
        <color theme="9" tint="0.59999389629810485"/>
      </colorScale>
    </cfRule>
  </conditionalFormatting>
  <conditionalFormatting sqref="N70:N94">
    <cfRule type="expression" dxfId="75" priority="573">
      <formula>$N70=SMALL($N$70:$N$94,1)</formula>
    </cfRule>
    <cfRule type="expression" dxfId="74" priority="574">
      <formula>$N70=SMALL($N$70:$N$94,2)</formula>
    </cfRule>
    <cfRule type="expression" dxfId="73" priority="575">
      <formula>$N70=SMALL($N$70:$N$94,3)</formula>
    </cfRule>
    <cfRule type="expression" dxfId="72" priority="576">
      <formula>$N70=LARGE($N$70:$N$94,1)</formula>
    </cfRule>
  </conditionalFormatting>
  <conditionalFormatting sqref="O70:O94">
    <cfRule type="expression" dxfId="71" priority="581">
      <formula>$O70=SMALL($O$70:$O$94,1)</formula>
    </cfRule>
    <cfRule type="expression" dxfId="70" priority="582">
      <formula>$O70=SMALL($O$70:$O$94,2)</formula>
    </cfRule>
    <cfRule type="expression" dxfId="69" priority="583">
      <formula>$O70=SMALL($O$70:$O$94,3)</formula>
    </cfRule>
    <cfRule type="expression" dxfId="68" priority="584">
      <formula>$O70=LARGE($O$70:$O$94,1)</formula>
    </cfRule>
  </conditionalFormatting>
  <conditionalFormatting sqref="P70:P94">
    <cfRule type="expression" dxfId="67" priority="589">
      <formula>$P70=SMALL($P$70:$P$94,1)</formula>
    </cfRule>
    <cfRule type="expression" dxfId="66" priority="590">
      <formula>$P70=SMALL($P$70:$P$94,2)</formula>
    </cfRule>
    <cfRule type="expression" dxfId="65" priority="591">
      <formula>$P70=SMALL($P$70:$P$94,3)</formula>
    </cfRule>
    <cfRule type="expression" dxfId="64" priority="592">
      <formula>$P70=LARGE($P$70:$P$94,1)</formula>
    </cfRule>
  </conditionalFormatting>
  <conditionalFormatting sqref="Q70:Q94">
    <cfRule type="expression" dxfId="63" priority="597">
      <formula>$Q70=SMALL($Q$70:$Q$94,1)</formula>
    </cfRule>
    <cfRule type="expression" dxfId="62" priority="598">
      <formula>$Q70=SMALL($Q$70:$Q$94,2)</formula>
    </cfRule>
    <cfRule type="expression" dxfId="61" priority="599">
      <formula>$Q70=SMALL($Q$70:$Q$94,3)</formula>
    </cfRule>
    <cfRule type="expression" dxfId="60" priority="600">
      <formula>$Q70=LARGE($Q$70:$Q$94,1)</formula>
    </cfRule>
  </conditionalFormatting>
  <conditionalFormatting sqref="R70:R94">
    <cfRule type="expression" dxfId="59" priority="605">
      <formula>$R70=SMALL($R$70:$R$94,1)</formula>
    </cfRule>
    <cfRule type="expression" dxfId="58" priority="606">
      <formula>$R70=SMALL($R$70:$R$94,2)</formula>
    </cfRule>
    <cfRule type="expression" dxfId="57" priority="607">
      <formula>$R70=SMALL($R$70:$R$94,3)</formula>
    </cfRule>
    <cfRule type="expression" dxfId="56" priority="608">
      <formula>$R70=LARGE($R$70:$R$94,1)</formula>
    </cfRule>
  </conditionalFormatting>
  <conditionalFormatting sqref="S70:S94">
    <cfRule type="expression" dxfId="55" priority="613">
      <formula>$S70=SMALL($S$70:$S$94,1)</formula>
    </cfRule>
    <cfRule type="expression" dxfId="54" priority="614">
      <formula>$S70=SMALL($S$70:$S$94,2)</formula>
    </cfRule>
    <cfRule type="expression" dxfId="53" priority="615">
      <formula>$S70=SMALL($S$70:$S$94,3)</formula>
    </cfRule>
    <cfRule type="expression" dxfId="52" priority="616">
      <formula>$S70=LARGE($S$70:$S$94,1)</formula>
    </cfRule>
  </conditionalFormatting>
  <conditionalFormatting sqref="T70:T94">
    <cfRule type="expression" dxfId="51" priority="621">
      <formula>$T70=SMALL($T$70:$T$94,1)</formula>
    </cfRule>
    <cfRule type="expression" dxfId="50" priority="622">
      <formula>$T70=SMALL($T$70:$T$94,2)</formula>
    </cfRule>
    <cfRule type="expression" dxfId="49" priority="623">
      <formula>$T70=SMALL($T$70:$T$94,3)</formula>
    </cfRule>
    <cfRule type="expression" dxfId="48" priority="624">
      <formula>$T70=LARGE($T$70:$T$94,1)</formula>
    </cfRule>
  </conditionalFormatting>
  <conditionalFormatting sqref="U70:U94">
    <cfRule type="expression" dxfId="47" priority="629">
      <formula>$U70=SMALL($U$70:$U$94,1)</formula>
    </cfRule>
    <cfRule type="expression" dxfId="46" priority="630">
      <formula>$U70=SMALL($U$70:$U$94,2)</formula>
    </cfRule>
    <cfRule type="expression" dxfId="45" priority="631">
      <formula>$U70=SMALL($U$70:$U$94,3)</formula>
    </cfRule>
    <cfRule type="expression" dxfId="44" priority="632">
      <formula>$U70=LARGE($U$70:$U$94,1)</formula>
    </cfRule>
  </conditionalFormatting>
  <conditionalFormatting sqref="F5:F47 F49:F95">
    <cfRule type="colorScale" priority="637">
      <colorScale>
        <cfvo type="min"/>
        <cfvo type="max"/>
        <color theme="0"/>
        <color theme="7" tint="0.39997558519241921"/>
      </colorScale>
    </cfRule>
  </conditionalFormatting>
  <conditionalFormatting sqref="G5:G47 G49:G95">
    <cfRule type="colorScale" priority="639">
      <colorScale>
        <cfvo type="min"/>
        <cfvo type="max"/>
        <color theme="0"/>
        <color theme="4" tint="0.39997558519241921"/>
      </colorScale>
    </cfRule>
  </conditionalFormatting>
  <conditionalFormatting sqref="I48">
    <cfRule type="expression" dxfId="43" priority="13">
      <formula>ISBLANK($H48)=TRUE</formula>
    </cfRule>
    <cfRule type="cellIs" dxfId="42" priority="14" operator="equal">
      <formula>$H48</formula>
    </cfRule>
    <cfRule type="cellIs" dxfId="41" priority="15" operator="greaterThan">
      <formula>$H48</formula>
    </cfRule>
    <cfRule type="cellIs" dxfId="40" priority="16" operator="lessThan">
      <formula>$H48</formula>
    </cfRule>
  </conditionalFormatting>
  <conditionalFormatting sqref="C48">
    <cfRule type="colorScale" priority="17">
      <colorScale>
        <cfvo type="min"/>
        <cfvo type="max"/>
        <color theme="9" tint="0.59999389629810485"/>
        <color theme="9"/>
      </colorScale>
    </cfRule>
  </conditionalFormatting>
  <conditionalFormatting sqref="B48">
    <cfRule type="colorScale" priority="18">
      <colorScale>
        <cfvo type="min"/>
        <cfvo type="max"/>
        <color theme="0"/>
        <color theme="9" tint="0.59999389629810485"/>
      </colorScale>
    </cfRule>
  </conditionalFormatting>
  <conditionalFormatting sqref="D48">
    <cfRule type="colorScale" priority="19">
      <colorScale>
        <cfvo type="min"/>
        <cfvo type="max"/>
        <color theme="0"/>
        <color theme="9" tint="0.59999389629810485"/>
      </colorScale>
    </cfRule>
  </conditionalFormatting>
  <conditionalFormatting sqref="E48">
    <cfRule type="colorScale" priority="20">
      <colorScale>
        <cfvo type="min"/>
        <cfvo type="max"/>
        <color theme="0"/>
        <color theme="9" tint="0.59999389629810485"/>
      </colorScale>
    </cfRule>
  </conditionalFormatting>
  <conditionalFormatting sqref="N48">
    <cfRule type="expression" dxfId="39" priority="21">
      <formula>$N48=SMALL($N$23:$N$46,1)</formula>
    </cfRule>
    <cfRule type="expression" dxfId="38" priority="22">
      <formula>$N48=SMALL($N$23:$N$46,2)</formula>
    </cfRule>
    <cfRule type="expression" dxfId="37" priority="23">
      <formula>$N48=SMALL($N$23:$N$46,3)</formula>
    </cfRule>
    <cfRule type="expression" dxfId="36" priority="24">
      <formula>$N48=LARGE($N$23:$N$46,1)</formula>
    </cfRule>
  </conditionalFormatting>
  <conditionalFormatting sqref="O48">
    <cfRule type="expression" dxfId="35" priority="25">
      <formula>$O48=SMALL($O$23:$O$46,1)</formula>
    </cfRule>
    <cfRule type="expression" dxfId="34" priority="26">
      <formula>$O48=SMALL($O$23:$O$46,2)</formula>
    </cfRule>
    <cfRule type="expression" dxfId="33" priority="27">
      <formula>$O48=SMALL($O$23:$O$46,3)</formula>
    </cfRule>
    <cfRule type="expression" dxfId="32" priority="28">
      <formula>$O48=LARGE($O$23:$O$46,1)</formula>
    </cfRule>
  </conditionalFormatting>
  <conditionalFormatting sqref="P48">
    <cfRule type="expression" dxfId="31" priority="29">
      <formula>$P48=SMALL($P$23:$P$46,1)</formula>
    </cfRule>
    <cfRule type="expression" dxfId="30" priority="30">
      <formula>$P48=SMALL($P$23:$P$46,2)</formula>
    </cfRule>
    <cfRule type="expression" dxfId="29" priority="31">
      <formula>$P48=SMALL($P$23:$P$46,3)</formula>
    </cfRule>
    <cfRule type="expression" dxfId="28" priority="32">
      <formula>$P48=LARGE($P$23:$P$46,1)</formula>
    </cfRule>
  </conditionalFormatting>
  <conditionalFormatting sqref="Q48">
    <cfRule type="expression" dxfId="27" priority="33">
      <formula>$Q48=SMALL($Q$23:$Q$46,1)</formula>
    </cfRule>
    <cfRule type="expression" dxfId="26" priority="34">
      <formula>$Q48=SMALL($Q$23:$Q$46,2)</formula>
    </cfRule>
    <cfRule type="expression" dxfId="25" priority="35">
      <formula>$Q48=SMALL($Q$23:$Q$46,3)</formula>
    </cfRule>
    <cfRule type="expression" dxfId="24" priority="36">
      <formula>$Q48=LARGE($Q$23:$Q$46,1)</formula>
    </cfRule>
  </conditionalFormatting>
  <conditionalFormatting sqref="R48">
    <cfRule type="expression" dxfId="23" priority="37">
      <formula>$R48=SMALL($R$23:$R$46,1)</formula>
    </cfRule>
    <cfRule type="expression" dxfId="22" priority="38">
      <formula>$R48=SMALL($R$23:$R$46,2)</formula>
    </cfRule>
    <cfRule type="expression" dxfId="21" priority="39">
      <formula>$R48=SMALL($R$23:$R$46,3)</formula>
    </cfRule>
    <cfRule type="expression" dxfId="20" priority="40">
      <formula>$R48=LARGE($R$23:$R$46,1)</formula>
    </cfRule>
  </conditionalFormatting>
  <conditionalFormatting sqref="S48">
    <cfRule type="expression" dxfId="19" priority="41">
      <formula>$S48=LARGE($S$23:$S$46,1)</formula>
    </cfRule>
    <cfRule type="expression" dxfId="18" priority="42">
      <formula>$S48=SMALL($S$23:$S$46,1)</formula>
    </cfRule>
    <cfRule type="expression" dxfId="17" priority="43">
      <formula>$S48=SMALL($S$23:$S$46,2)</formula>
    </cfRule>
    <cfRule type="expression" dxfId="16" priority="44">
      <formula>$S48=SMALL($S$23:$S$46,3)</formula>
    </cfRule>
  </conditionalFormatting>
  <conditionalFormatting sqref="U48">
    <cfRule type="expression" dxfId="15" priority="49">
      <formula>$U48=SMALL($U$23:$U$46,1)</formula>
    </cfRule>
    <cfRule type="expression" dxfId="14" priority="50">
      <formula>$U48=SMALL($U$23:$U$46,2)</formula>
    </cfRule>
    <cfRule type="expression" dxfId="13" priority="51">
      <formula>$U48=SMALL($U$23:$U$46,3)</formula>
    </cfRule>
    <cfRule type="expression" dxfId="12" priority="52">
      <formula>$U48=LARGE($U$23:$U$46,1)</formula>
    </cfRule>
  </conditionalFormatting>
  <conditionalFormatting sqref="F48">
    <cfRule type="colorScale" priority="53">
      <colorScale>
        <cfvo type="min"/>
        <cfvo type="max"/>
        <color theme="0"/>
        <color theme="7" tint="0.39997558519241921"/>
      </colorScale>
    </cfRule>
  </conditionalFormatting>
  <conditionalFormatting sqref="G48">
    <cfRule type="colorScale" priority="54">
      <colorScale>
        <cfvo type="min"/>
        <cfvo type="max"/>
        <color theme="0"/>
        <color theme="4" tint="0.39997558519241921"/>
      </colorScale>
    </cfRule>
  </conditionalFormatting>
  <conditionalFormatting sqref="H49:H68">
    <cfRule type="expression" dxfId="11" priority="9">
      <formula>ISBLANK($H49)=TRUE</formula>
    </cfRule>
    <cfRule type="cellIs" dxfId="10" priority="10" operator="equal">
      <formula>$H49</formula>
    </cfRule>
    <cfRule type="cellIs" dxfId="9" priority="11" operator="greaterThan">
      <formula>$H49</formula>
    </cfRule>
    <cfRule type="cellIs" dxfId="8" priority="12" operator="lessThan">
      <formula>$H49</formula>
    </cfRule>
  </conditionalFormatting>
  <conditionalFormatting sqref="H48">
    <cfRule type="expression" dxfId="7" priority="5">
      <formula>ISBLANK($H48)=TRUE</formula>
    </cfRule>
    <cfRule type="cellIs" dxfId="6" priority="6" operator="equal">
      <formula>$H48</formula>
    </cfRule>
    <cfRule type="cellIs" dxfId="5" priority="7" operator="greaterThan">
      <formula>$H48</formula>
    </cfRule>
    <cfRule type="cellIs" dxfId="4" priority="8" operator="lessThan">
      <formula>$H48</formula>
    </cfRule>
  </conditionalFormatting>
  <conditionalFormatting sqref="H70:H94">
    <cfRule type="expression" dxfId="3" priority="1">
      <formula>ISBLANK($H70)=TRUE</formula>
    </cfRule>
    <cfRule type="cellIs" dxfId="2" priority="2" operator="equal">
      <formula>$H70</formula>
    </cfRule>
    <cfRule type="cellIs" dxfId="1" priority="3" operator="greaterThan">
      <formula>$H70</formula>
    </cfRule>
    <cfRule type="cellIs" dxfId="0" priority="4" operator="lessThan">
      <formula>$H70</formula>
    </cfRule>
  </conditionalFormatting>
  <pageMargins left="0.7" right="0.7" top="0.75" bottom="0.75" header="0.3" footer="0.3"/>
  <pageSetup paperSize="9" orientation="portrait" horizontalDpi="300" verticalDpi="300" r:id="rId1"/>
  <ignoredErrors>
    <ignoredError sqref="M39 M50 K35 K28:K34 K36:K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신성조의 CPU+쿨러+DRAM+보드 가성비 비교표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SINSUNGZO</dc:creator>
  <cp:lastModifiedBy>신성조조조</cp:lastModifiedBy>
  <dcterms:created xsi:type="dcterms:W3CDTF">2019-03-14T09:27:36Z</dcterms:created>
  <dcterms:modified xsi:type="dcterms:W3CDTF">2024-01-01T07:56:10Z</dcterms:modified>
</cp:coreProperties>
</file>