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285"/>
  </bookViews>
  <sheets>
    <sheet name="전력 제한 적용 (주요 항목)" sheetId="3" r:id="rId1"/>
    <sheet name="전력 제한 적용 (모든 항목)" sheetId="1" r:id="rId2"/>
    <sheet name="전력 제한 해제 (모든 항목)" sheetId="2" r:id="rId3"/>
  </sheets>
  <calcPr calcId="145621"/>
</workbook>
</file>

<file path=xl/calcChain.xml><?xml version="1.0" encoding="utf-8"?>
<calcChain xmlns="http://schemas.openxmlformats.org/spreadsheetml/2006/main">
  <c r="M83" i="3" l="1"/>
  <c r="N67" i="2" l="1"/>
  <c r="P67" i="2"/>
  <c r="R67" i="2"/>
  <c r="N68" i="2"/>
  <c r="P68" i="2"/>
  <c r="R68" i="2"/>
  <c r="N69" i="2"/>
  <c r="P69" i="2"/>
  <c r="R69" i="2"/>
  <c r="M69" i="2"/>
  <c r="M68" i="2"/>
  <c r="L69" i="2"/>
  <c r="L68" i="2"/>
  <c r="K69" i="2"/>
  <c r="T69" i="2" s="1"/>
  <c r="K68" i="2"/>
  <c r="T68" i="2" s="1"/>
  <c r="N67" i="1"/>
  <c r="P67" i="1"/>
  <c r="R67" i="1"/>
  <c r="N68" i="1"/>
  <c r="P68" i="1"/>
  <c r="R68" i="1"/>
  <c r="T68" i="1"/>
  <c r="N69" i="1"/>
  <c r="P69" i="1"/>
  <c r="R69" i="1"/>
  <c r="M69" i="1"/>
  <c r="M68" i="1"/>
  <c r="L69" i="1"/>
  <c r="L68" i="1"/>
  <c r="K69" i="1"/>
  <c r="T69" i="1" s="1"/>
  <c r="K68" i="1"/>
  <c r="N46" i="3"/>
  <c r="P46" i="3"/>
  <c r="R46" i="3"/>
  <c r="N47" i="3"/>
  <c r="P47" i="3"/>
  <c r="R47" i="3"/>
  <c r="N48" i="3"/>
  <c r="P48" i="3"/>
  <c r="R48" i="3"/>
  <c r="M48" i="3"/>
  <c r="M47" i="3"/>
  <c r="L48" i="3"/>
  <c r="L47" i="3"/>
  <c r="K48" i="3"/>
  <c r="T48" i="3" s="1"/>
  <c r="K47" i="3"/>
  <c r="T47" i="3" s="1"/>
  <c r="M52" i="2" l="1"/>
  <c r="M51" i="2"/>
  <c r="L52" i="2"/>
  <c r="L51" i="2"/>
  <c r="K52" i="2"/>
  <c r="K51" i="2"/>
  <c r="N48" i="2"/>
  <c r="P48" i="2"/>
  <c r="R48" i="2"/>
  <c r="N49" i="2"/>
  <c r="P49" i="2"/>
  <c r="R49" i="2"/>
  <c r="N50" i="2"/>
  <c r="P50" i="2"/>
  <c r="R50" i="2"/>
  <c r="M50" i="2"/>
  <c r="M49" i="2"/>
  <c r="L50" i="2"/>
  <c r="L49" i="2"/>
  <c r="K50" i="2"/>
  <c r="T50" i="2" s="1"/>
  <c r="K49" i="2"/>
  <c r="N32" i="2"/>
  <c r="P32" i="2"/>
  <c r="R32" i="2"/>
  <c r="N33" i="2"/>
  <c r="P33" i="2"/>
  <c r="R33" i="2"/>
  <c r="M33" i="2"/>
  <c r="L33" i="2"/>
  <c r="K33" i="2"/>
  <c r="T33" i="2" s="1"/>
  <c r="M52" i="1"/>
  <c r="M51" i="1"/>
  <c r="L52" i="1"/>
  <c r="L51" i="1"/>
  <c r="K52" i="1"/>
  <c r="K51" i="1"/>
  <c r="N48" i="1"/>
  <c r="P48" i="1"/>
  <c r="R48" i="1"/>
  <c r="N49" i="1"/>
  <c r="P49" i="1"/>
  <c r="R49" i="1"/>
  <c r="N50" i="1"/>
  <c r="P50" i="1"/>
  <c r="R50" i="1"/>
  <c r="M50" i="1"/>
  <c r="M49" i="1"/>
  <c r="L50" i="1"/>
  <c r="L49" i="1"/>
  <c r="K50" i="1"/>
  <c r="T50" i="1" s="1"/>
  <c r="K49" i="1"/>
  <c r="T49" i="1" s="1"/>
  <c r="N33" i="1"/>
  <c r="P33" i="1"/>
  <c r="R33" i="1"/>
  <c r="M33" i="1"/>
  <c r="L33" i="1"/>
  <c r="K33" i="1"/>
  <c r="T33" i="1" s="1"/>
  <c r="N32" i="3"/>
  <c r="P32" i="3"/>
  <c r="R32" i="3"/>
  <c r="K32" i="3"/>
  <c r="M33" i="3"/>
  <c r="M32" i="3"/>
  <c r="L33" i="3"/>
  <c r="L32" i="3"/>
  <c r="M28" i="3"/>
  <c r="L28" i="3"/>
  <c r="K28" i="3"/>
  <c r="T28" i="3" s="1"/>
  <c r="N28" i="3"/>
  <c r="P28" i="3"/>
  <c r="R28" i="3"/>
  <c r="N31" i="3"/>
  <c r="P31" i="3"/>
  <c r="R31" i="3"/>
  <c r="M31" i="3"/>
  <c r="L31" i="3"/>
  <c r="K31" i="3"/>
  <c r="T49" i="2" l="1"/>
  <c r="T32" i="3"/>
  <c r="T31" i="3"/>
  <c r="R112" i="3"/>
  <c r="P112" i="3"/>
  <c r="N112" i="3"/>
  <c r="M112" i="3"/>
  <c r="L112" i="3"/>
  <c r="R111" i="3"/>
  <c r="P111" i="3"/>
  <c r="N111" i="3"/>
  <c r="M111" i="3"/>
  <c r="L111" i="3"/>
  <c r="R110" i="3"/>
  <c r="P110" i="3"/>
  <c r="N110" i="3"/>
  <c r="M110" i="3"/>
  <c r="L110" i="3"/>
  <c r="R109" i="3"/>
  <c r="P109" i="3"/>
  <c r="N109" i="3"/>
  <c r="M109" i="3"/>
  <c r="L109" i="3"/>
  <c r="R108" i="3"/>
  <c r="P108" i="3"/>
  <c r="N108" i="3"/>
  <c r="M108" i="3"/>
  <c r="L108" i="3"/>
  <c r="R107" i="3"/>
  <c r="P107" i="3"/>
  <c r="N107" i="3"/>
  <c r="M107" i="3"/>
  <c r="L107" i="3"/>
  <c r="R106" i="3"/>
  <c r="P106" i="3"/>
  <c r="N106" i="3"/>
  <c r="M106" i="3"/>
  <c r="L106" i="3"/>
  <c r="R105" i="3"/>
  <c r="P105" i="3"/>
  <c r="N105" i="3"/>
  <c r="M105" i="3"/>
  <c r="L105" i="3"/>
  <c r="R104" i="3"/>
  <c r="P104" i="3"/>
  <c r="N104" i="3"/>
  <c r="M104" i="3"/>
  <c r="L104" i="3"/>
  <c r="R103" i="3"/>
  <c r="P103" i="3"/>
  <c r="N103" i="3"/>
  <c r="M103" i="3"/>
  <c r="L103" i="3"/>
  <c r="R102" i="3"/>
  <c r="P102" i="3"/>
  <c r="N102" i="3"/>
  <c r="M102" i="3"/>
  <c r="L102" i="3"/>
  <c r="R101" i="3"/>
  <c r="P101" i="3"/>
  <c r="N101" i="3"/>
  <c r="M101" i="3"/>
  <c r="L101" i="3"/>
  <c r="R100" i="3"/>
  <c r="P100" i="3"/>
  <c r="N100" i="3"/>
  <c r="M100" i="3"/>
  <c r="L100" i="3"/>
  <c r="R99" i="3"/>
  <c r="P99" i="3"/>
  <c r="N99" i="3"/>
  <c r="M99" i="3"/>
  <c r="L99" i="3"/>
  <c r="R98" i="3"/>
  <c r="P98" i="3"/>
  <c r="N98" i="3"/>
  <c r="M98" i="3"/>
  <c r="L98" i="3"/>
  <c r="R97" i="3"/>
  <c r="P97" i="3"/>
  <c r="N97" i="3"/>
  <c r="M97" i="3"/>
  <c r="L97" i="3"/>
  <c r="R96" i="3"/>
  <c r="P96" i="3"/>
  <c r="N96" i="3"/>
  <c r="M96" i="3"/>
  <c r="L96" i="3"/>
  <c r="R95" i="3"/>
  <c r="P95" i="3"/>
  <c r="N95" i="3"/>
  <c r="M95" i="3"/>
  <c r="L95" i="3"/>
  <c r="K95" i="3"/>
  <c r="R94" i="3"/>
  <c r="P94" i="3"/>
  <c r="N94" i="3"/>
  <c r="M94" i="3"/>
  <c r="L94" i="3"/>
  <c r="K94" i="3"/>
  <c r="R93" i="3"/>
  <c r="P93" i="3"/>
  <c r="N93" i="3"/>
  <c r="M93" i="3"/>
  <c r="L93" i="3"/>
  <c r="R92" i="3"/>
  <c r="P92" i="3"/>
  <c r="N92" i="3"/>
  <c r="M92" i="3"/>
  <c r="L92" i="3"/>
  <c r="R91" i="3"/>
  <c r="P91" i="3"/>
  <c r="N91" i="3"/>
  <c r="M91" i="3"/>
  <c r="L91" i="3"/>
  <c r="R90" i="3"/>
  <c r="P90" i="3"/>
  <c r="N90" i="3"/>
  <c r="M90" i="3"/>
  <c r="L90" i="3"/>
  <c r="R89" i="3"/>
  <c r="P89" i="3"/>
  <c r="N89" i="3"/>
  <c r="M89" i="3"/>
  <c r="L89" i="3"/>
  <c r="R88" i="3"/>
  <c r="P88" i="3"/>
  <c r="N88" i="3"/>
  <c r="M88" i="3"/>
  <c r="L88" i="3"/>
  <c r="R87" i="3"/>
  <c r="P87" i="3"/>
  <c r="N87" i="3"/>
  <c r="M87" i="3"/>
  <c r="L87" i="3"/>
  <c r="R85" i="3"/>
  <c r="P85" i="3"/>
  <c r="N85" i="3"/>
  <c r="M85" i="3"/>
  <c r="L85" i="3"/>
  <c r="R84" i="3"/>
  <c r="P84" i="3"/>
  <c r="N84" i="3"/>
  <c r="M84" i="3"/>
  <c r="L84" i="3"/>
  <c r="R83" i="3"/>
  <c r="P83" i="3"/>
  <c r="N83" i="3"/>
  <c r="L83" i="3"/>
  <c r="K83" i="3"/>
  <c r="R82" i="3"/>
  <c r="P82" i="3"/>
  <c r="N82" i="3"/>
  <c r="M82" i="3"/>
  <c r="L82" i="3"/>
  <c r="K82" i="3"/>
  <c r="R81" i="3"/>
  <c r="P81" i="3"/>
  <c r="N81" i="3"/>
  <c r="M81" i="3"/>
  <c r="L81" i="3"/>
  <c r="K81" i="3"/>
  <c r="R80" i="3"/>
  <c r="P80" i="3"/>
  <c r="N80" i="3"/>
  <c r="M80" i="3"/>
  <c r="L80" i="3"/>
  <c r="K80" i="3"/>
  <c r="R79" i="3"/>
  <c r="P79" i="3"/>
  <c r="N79" i="3"/>
  <c r="M79" i="3"/>
  <c r="L79" i="3"/>
  <c r="K79" i="3"/>
  <c r="R78" i="3"/>
  <c r="P78" i="3"/>
  <c r="N78" i="3"/>
  <c r="M78" i="3"/>
  <c r="L78" i="3"/>
  <c r="K78" i="3"/>
  <c r="R77" i="3"/>
  <c r="P77" i="3"/>
  <c r="N77" i="3"/>
  <c r="M77" i="3"/>
  <c r="L77" i="3"/>
  <c r="R76" i="3"/>
  <c r="P76" i="3"/>
  <c r="N76" i="3"/>
  <c r="M76" i="3"/>
  <c r="L76" i="3"/>
  <c r="K76" i="3"/>
  <c r="R75" i="3"/>
  <c r="P75" i="3"/>
  <c r="N75" i="3"/>
  <c r="M75" i="3"/>
  <c r="L75" i="3"/>
  <c r="K75" i="3"/>
  <c r="R74" i="3"/>
  <c r="P74" i="3"/>
  <c r="N74" i="3"/>
  <c r="M74" i="3"/>
  <c r="L74" i="3"/>
  <c r="K74" i="3"/>
  <c r="R73" i="3"/>
  <c r="P73" i="3"/>
  <c r="N73" i="3"/>
  <c r="M73" i="3"/>
  <c r="L73" i="3"/>
  <c r="K73" i="3"/>
  <c r="R72" i="3"/>
  <c r="P72" i="3"/>
  <c r="N72" i="3"/>
  <c r="M72" i="3"/>
  <c r="L72" i="3"/>
  <c r="K72" i="3"/>
  <c r="R71" i="3"/>
  <c r="P71" i="3"/>
  <c r="N71" i="3"/>
  <c r="M71" i="3"/>
  <c r="L71" i="3"/>
  <c r="K71" i="3"/>
  <c r="R70" i="3"/>
  <c r="P70" i="3"/>
  <c r="N70" i="3"/>
  <c r="M70" i="3"/>
  <c r="L70" i="3"/>
  <c r="K70" i="3"/>
  <c r="R69" i="3"/>
  <c r="P69" i="3"/>
  <c r="N69" i="3"/>
  <c r="M69" i="3"/>
  <c r="L69" i="3"/>
  <c r="K69" i="3"/>
  <c r="R68" i="3"/>
  <c r="P68" i="3"/>
  <c r="N68" i="3"/>
  <c r="M68" i="3"/>
  <c r="L68" i="3"/>
  <c r="K68" i="3"/>
  <c r="R67" i="3"/>
  <c r="P67" i="3"/>
  <c r="N67" i="3"/>
  <c r="M67" i="3"/>
  <c r="L67" i="3"/>
  <c r="K67" i="3"/>
  <c r="R66" i="3"/>
  <c r="P66" i="3"/>
  <c r="N66" i="3"/>
  <c r="M66" i="3"/>
  <c r="L66" i="3"/>
  <c r="K66" i="3"/>
  <c r="R65" i="3"/>
  <c r="P65" i="3"/>
  <c r="N65" i="3"/>
  <c r="M65" i="3"/>
  <c r="L65" i="3"/>
  <c r="K65" i="3"/>
  <c r="R64" i="3"/>
  <c r="P64" i="3"/>
  <c r="N64" i="3"/>
  <c r="M64" i="3"/>
  <c r="L64" i="3"/>
  <c r="K64" i="3"/>
  <c r="R63" i="3"/>
  <c r="P63" i="3"/>
  <c r="N63" i="3"/>
  <c r="M63" i="3"/>
  <c r="L63" i="3"/>
  <c r="K63" i="3"/>
  <c r="R61" i="3"/>
  <c r="P61" i="3"/>
  <c r="N61" i="3"/>
  <c r="M61" i="3"/>
  <c r="L61" i="3"/>
  <c r="K61" i="3"/>
  <c r="R60" i="3"/>
  <c r="P60" i="3"/>
  <c r="N60" i="3"/>
  <c r="M60" i="3"/>
  <c r="L60" i="3"/>
  <c r="K60" i="3"/>
  <c r="R59" i="3"/>
  <c r="P59" i="3"/>
  <c r="N59" i="3"/>
  <c r="M59" i="3"/>
  <c r="L59" i="3"/>
  <c r="K59" i="3"/>
  <c r="R58" i="3"/>
  <c r="P58" i="3"/>
  <c r="N58" i="3"/>
  <c r="M58" i="3"/>
  <c r="L58" i="3"/>
  <c r="K58" i="3"/>
  <c r="R57" i="3"/>
  <c r="P57" i="3"/>
  <c r="N57" i="3"/>
  <c r="M57" i="3"/>
  <c r="L57" i="3"/>
  <c r="K57" i="3"/>
  <c r="R56" i="3"/>
  <c r="P56" i="3"/>
  <c r="N56" i="3"/>
  <c r="M56" i="3"/>
  <c r="L56" i="3"/>
  <c r="K56" i="3"/>
  <c r="R55" i="3"/>
  <c r="P55" i="3"/>
  <c r="N55" i="3"/>
  <c r="M55" i="3"/>
  <c r="L55" i="3"/>
  <c r="K55" i="3"/>
  <c r="R54" i="3"/>
  <c r="P54" i="3"/>
  <c r="N54" i="3"/>
  <c r="M54" i="3"/>
  <c r="L54" i="3"/>
  <c r="K54" i="3"/>
  <c r="R53" i="3"/>
  <c r="P53" i="3"/>
  <c r="N53" i="3"/>
  <c r="M53" i="3"/>
  <c r="L53" i="3"/>
  <c r="K53" i="3"/>
  <c r="R52" i="3"/>
  <c r="P52" i="3"/>
  <c r="N52" i="3"/>
  <c r="M52" i="3"/>
  <c r="L52" i="3"/>
  <c r="K52" i="3"/>
  <c r="R51" i="3"/>
  <c r="P51" i="3"/>
  <c r="N51" i="3"/>
  <c r="M51" i="3"/>
  <c r="L51" i="3"/>
  <c r="K51" i="3"/>
  <c r="R50" i="3"/>
  <c r="P50" i="3"/>
  <c r="N50" i="3"/>
  <c r="M50" i="3"/>
  <c r="L50" i="3"/>
  <c r="K50" i="3"/>
  <c r="R49" i="3"/>
  <c r="P49" i="3"/>
  <c r="N49" i="3"/>
  <c r="M49" i="3"/>
  <c r="L49" i="3"/>
  <c r="K49" i="3"/>
  <c r="M46" i="3"/>
  <c r="L46" i="3"/>
  <c r="K46" i="3"/>
  <c r="R45" i="3"/>
  <c r="P45" i="3"/>
  <c r="N45" i="3"/>
  <c r="M45" i="3"/>
  <c r="L45" i="3"/>
  <c r="K45" i="3"/>
  <c r="R44" i="3"/>
  <c r="P44" i="3"/>
  <c r="N44" i="3"/>
  <c r="M44" i="3"/>
  <c r="L44" i="3"/>
  <c r="K44" i="3"/>
  <c r="R43" i="3"/>
  <c r="P43" i="3"/>
  <c r="N43" i="3"/>
  <c r="M43" i="3"/>
  <c r="L43" i="3"/>
  <c r="K43" i="3"/>
  <c r="R42" i="3"/>
  <c r="P42" i="3"/>
  <c r="N42" i="3"/>
  <c r="M42" i="3"/>
  <c r="L42" i="3"/>
  <c r="K42" i="3"/>
  <c r="R41" i="3"/>
  <c r="P41" i="3"/>
  <c r="N41" i="3"/>
  <c r="M41" i="3"/>
  <c r="L41" i="3"/>
  <c r="K41" i="3"/>
  <c r="R40" i="3"/>
  <c r="P40" i="3"/>
  <c r="N40" i="3"/>
  <c r="M40" i="3"/>
  <c r="L40" i="3"/>
  <c r="K40" i="3"/>
  <c r="R39" i="3"/>
  <c r="P39" i="3"/>
  <c r="N39" i="3"/>
  <c r="M39" i="3"/>
  <c r="L39" i="3"/>
  <c r="K39" i="3"/>
  <c r="R38" i="3"/>
  <c r="P38" i="3"/>
  <c r="N38" i="3"/>
  <c r="M38" i="3"/>
  <c r="L38" i="3"/>
  <c r="K38" i="3"/>
  <c r="R37" i="3"/>
  <c r="P37" i="3"/>
  <c r="N37" i="3"/>
  <c r="M37" i="3"/>
  <c r="L37" i="3"/>
  <c r="K37" i="3"/>
  <c r="R36" i="3"/>
  <c r="P36" i="3"/>
  <c r="N36" i="3"/>
  <c r="M36" i="3"/>
  <c r="L36" i="3"/>
  <c r="K36" i="3"/>
  <c r="R35" i="3"/>
  <c r="P35" i="3"/>
  <c r="N35" i="3"/>
  <c r="M35" i="3"/>
  <c r="L35" i="3"/>
  <c r="K35" i="3"/>
  <c r="R33" i="3"/>
  <c r="P33" i="3"/>
  <c r="N33" i="3"/>
  <c r="K33" i="3"/>
  <c r="R30" i="3"/>
  <c r="P30" i="3"/>
  <c r="N30" i="3"/>
  <c r="M30" i="3"/>
  <c r="L30" i="3"/>
  <c r="K30" i="3"/>
  <c r="R29" i="3"/>
  <c r="P29" i="3"/>
  <c r="N29" i="3"/>
  <c r="M29" i="3"/>
  <c r="L29" i="3"/>
  <c r="K29" i="3"/>
  <c r="R27" i="3"/>
  <c r="P27" i="3"/>
  <c r="N27" i="3"/>
  <c r="M27" i="3"/>
  <c r="L27" i="3"/>
  <c r="K27" i="3"/>
  <c r="R26" i="3"/>
  <c r="P26" i="3"/>
  <c r="N26" i="3"/>
  <c r="M26" i="3"/>
  <c r="L26" i="3"/>
  <c r="K26" i="3"/>
  <c r="R25" i="3"/>
  <c r="P25" i="3"/>
  <c r="N25" i="3"/>
  <c r="M25" i="3"/>
  <c r="L25" i="3"/>
  <c r="K25" i="3"/>
  <c r="R24" i="3"/>
  <c r="P24" i="3"/>
  <c r="N24" i="3"/>
  <c r="M24" i="3"/>
  <c r="L24" i="3"/>
  <c r="K24" i="3"/>
  <c r="R23" i="3"/>
  <c r="P23" i="3"/>
  <c r="N23" i="3"/>
  <c r="M23" i="3"/>
  <c r="L23" i="3"/>
  <c r="K23" i="3"/>
  <c r="R22" i="3"/>
  <c r="P22" i="3"/>
  <c r="N22" i="3"/>
  <c r="M22" i="3"/>
  <c r="L22" i="3"/>
  <c r="K22" i="3"/>
  <c r="R21" i="3"/>
  <c r="P21" i="3"/>
  <c r="N21" i="3"/>
  <c r="M21" i="3"/>
  <c r="L21" i="3"/>
  <c r="K21" i="3"/>
  <c r="R20" i="3"/>
  <c r="P20" i="3"/>
  <c r="N20" i="3"/>
  <c r="M20" i="3"/>
  <c r="L20" i="3"/>
  <c r="K20" i="3"/>
  <c r="R19" i="3"/>
  <c r="P19" i="3"/>
  <c r="N19" i="3"/>
  <c r="M19" i="3"/>
  <c r="L19" i="3"/>
  <c r="K19" i="3"/>
  <c r="R18" i="3"/>
  <c r="P18" i="3"/>
  <c r="N18" i="3"/>
  <c r="M18" i="3"/>
  <c r="L18" i="3"/>
  <c r="K18" i="3"/>
  <c r="R17" i="3"/>
  <c r="P17" i="3"/>
  <c r="N17" i="3"/>
  <c r="M17" i="3"/>
  <c r="L17" i="3"/>
  <c r="K17" i="3"/>
  <c r="R16" i="3"/>
  <c r="P16" i="3"/>
  <c r="N16" i="3"/>
  <c r="M16" i="3"/>
  <c r="L16" i="3"/>
  <c r="K16" i="3"/>
  <c r="R15" i="3"/>
  <c r="P15" i="3"/>
  <c r="N15" i="3"/>
  <c r="M15" i="3"/>
  <c r="L15" i="3"/>
  <c r="K15" i="3"/>
  <c r="R14" i="3"/>
  <c r="P14" i="3"/>
  <c r="N14" i="3"/>
  <c r="M14" i="3"/>
  <c r="L14" i="3"/>
  <c r="K14" i="3"/>
  <c r="R13" i="3"/>
  <c r="P13" i="3"/>
  <c r="N13" i="3"/>
  <c r="M13" i="3"/>
  <c r="L13" i="3"/>
  <c r="K13" i="3"/>
  <c r="R12" i="3"/>
  <c r="P12" i="3"/>
  <c r="N12" i="3"/>
  <c r="M12" i="3"/>
  <c r="L12" i="3"/>
  <c r="K12" i="3"/>
  <c r="R11" i="3"/>
  <c r="P11" i="3"/>
  <c r="N11" i="3"/>
  <c r="M11" i="3"/>
  <c r="L11" i="3"/>
  <c r="K11" i="3"/>
  <c r="R10" i="3"/>
  <c r="P10" i="3"/>
  <c r="N10" i="3"/>
  <c r="M10" i="3"/>
  <c r="L10" i="3"/>
  <c r="K10" i="3"/>
  <c r="R9" i="3"/>
  <c r="P9" i="3"/>
  <c r="N9" i="3"/>
  <c r="M9" i="3"/>
  <c r="L9" i="3"/>
  <c r="K9" i="3"/>
  <c r="R8" i="3"/>
  <c r="P8" i="3"/>
  <c r="N8" i="3"/>
  <c r="M8" i="3"/>
  <c r="L8" i="3"/>
  <c r="K8" i="3"/>
  <c r="R7" i="3"/>
  <c r="P7" i="3"/>
  <c r="N7" i="3"/>
  <c r="M7" i="3"/>
  <c r="L7" i="3"/>
  <c r="K7" i="3"/>
  <c r="R6" i="3"/>
  <c r="P6" i="3"/>
  <c r="N6" i="3"/>
  <c r="M6" i="3"/>
  <c r="L6" i="3"/>
  <c r="K6" i="3"/>
  <c r="R5" i="3"/>
  <c r="P5" i="3"/>
  <c r="N5" i="3"/>
  <c r="M5" i="3"/>
  <c r="L5" i="3"/>
  <c r="K5" i="3"/>
  <c r="O47" i="3" l="1"/>
  <c r="O46" i="3"/>
  <c r="O48" i="3"/>
  <c r="Q47" i="3"/>
  <c r="Q46" i="3"/>
  <c r="Q48" i="3"/>
  <c r="T46" i="3"/>
  <c r="S47" i="3"/>
  <c r="S46" i="3"/>
  <c r="S48" i="3"/>
  <c r="O31" i="3"/>
  <c r="O32" i="3"/>
  <c r="Q32" i="3"/>
  <c r="S32" i="3"/>
  <c r="Q28" i="3"/>
  <c r="S28" i="3"/>
  <c r="O28" i="3"/>
  <c r="Q31" i="3"/>
  <c r="S31" i="3"/>
  <c r="T93" i="3"/>
  <c r="T90" i="3"/>
  <c r="T89" i="3"/>
  <c r="T98" i="3"/>
  <c r="T106" i="3"/>
  <c r="T111" i="3"/>
  <c r="T67" i="3"/>
  <c r="T71" i="3"/>
  <c r="T81" i="3"/>
  <c r="T99" i="3"/>
  <c r="T14" i="3"/>
  <c r="T18" i="3"/>
  <c r="T92" i="3"/>
  <c r="T95" i="3"/>
  <c r="T77" i="3"/>
  <c r="T109" i="3"/>
  <c r="O10" i="3"/>
  <c r="T78" i="3"/>
  <c r="T80" i="3"/>
  <c r="T13" i="3"/>
  <c r="T19" i="3"/>
  <c r="T60" i="3"/>
  <c r="T40" i="3"/>
  <c r="T94" i="3"/>
  <c r="T96" i="3"/>
  <c r="T108" i="3"/>
  <c r="T112" i="3"/>
  <c r="T50" i="3"/>
  <c r="T5" i="3"/>
  <c r="T7" i="3"/>
  <c r="T9" i="3"/>
  <c r="T11" i="3"/>
  <c r="T57" i="3"/>
  <c r="O30" i="3"/>
  <c r="T101" i="3"/>
  <c r="T24" i="3"/>
  <c r="T26" i="3"/>
  <c r="T72" i="3"/>
  <c r="T74" i="3"/>
  <c r="T35" i="3"/>
  <c r="T63" i="3"/>
  <c r="T107" i="3"/>
  <c r="S19" i="3"/>
  <c r="T75" i="3"/>
  <c r="T79" i="3"/>
  <c r="T100" i="3"/>
  <c r="T37" i="3"/>
  <c r="T39" i="3"/>
  <c r="O77" i="3"/>
  <c r="T41" i="3"/>
  <c r="T43" i="3"/>
  <c r="T49" i="3"/>
  <c r="T53" i="3"/>
  <c r="T87" i="3"/>
  <c r="T91" i="3"/>
  <c r="O35" i="3"/>
  <c r="T68" i="3"/>
  <c r="T70" i="3"/>
  <c r="S26" i="3"/>
  <c r="T15" i="3"/>
  <c r="T84" i="3"/>
  <c r="S12" i="3"/>
  <c r="T88" i="3"/>
  <c r="T104" i="3"/>
  <c r="Q8" i="3"/>
  <c r="O52" i="3"/>
  <c r="S95" i="3"/>
  <c r="O57" i="3"/>
  <c r="S77" i="3"/>
  <c r="O100" i="3"/>
  <c r="O39" i="3"/>
  <c r="T45" i="3"/>
  <c r="T61" i="3"/>
  <c r="T83" i="3"/>
  <c r="O85" i="3"/>
  <c r="S100" i="3"/>
  <c r="S42" i="3"/>
  <c r="Q12" i="3"/>
  <c r="T33" i="3"/>
  <c r="T105" i="3"/>
  <c r="T59" i="3"/>
  <c r="Q66" i="3"/>
  <c r="T76" i="3"/>
  <c r="Q85" i="3"/>
  <c r="S92" i="3"/>
  <c r="Q94" i="3"/>
  <c r="Q105" i="3"/>
  <c r="S107" i="3"/>
  <c r="O20" i="3"/>
  <c r="S14" i="3"/>
  <c r="S16" i="3"/>
  <c r="O24" i="3"/>
  <c r="Q41" i="3"/>
  <c r="T65" i="3"/>
  <c r="S68" i="3"/>
  <c r="O89" i="3"/>
  <c r="O103" i="3"/>
  <c r="S105" i="3"/>
  <c r="T110" i="3"/>
  <c r="Q73" i="3"/>
  <c r="S90" i="3"/>
  <c r="S75" i="3"/>
  <c r="Q100" i="3"/>
  <c r="Q9" i="3"/>
  <c r="O11" i="3"/>
  <c r="Q26" i="3"/>
  <c r="T36" i="3"/>
  <c r="T38" i="3"/>
  <c r="O53" i="3"/>
  <c r="T54" i="3"/>
  <c r="T58" i="3"/>
  <c r="O61" i="3"/>
  <c r="O79" i="3"/>
  <c r="S81" i="3"/>
  <c r="O63" i="3"/>
  <c r="O68" i="3"/>
  <c r="S74" i="3"/>
  <c r="O78" i="3"/>
  <c r="S89" i="3"/>
  <c r="O109" i="3"/>
  <c r="Q110" i="3"/>
  <c r="S44" i="3"/>
  <c r="S25" i="3"/>
  <c r="O64" i="3"/>
  <c r="S111" i="3"/>
  <c r="S27" i="3"/>
  <c r="O13" i="3"/>
  <c r="T17" i="3"/>
  <c r="T23" i="3"/>
  <c r="O58" i="3"/>
  <c r="T42" i="3"/>
  <c r="T44" i="3"/>
  <c r="Q65" i="3"/>
  <c r="T69" i="3"/>
  <c r="Q78" i="3"/>
  <c r="O87" i="3"/>
  <c r="Q99" i="3"/>
  <c r="S101" i="3"/>
  <c r="S110" i="3"/>
  <c r="T16" i="3"/>
  <c r="S82" i="3"/>
  <c r="Q51" i="3"/>
  <c r="T6" i="3"/>
  <c r="T21" i="3"/>
  <c r="T25" i="3"/>
  <c r="T27" i="3"/>
  <c r="T30" i="3"/>
  <c r="T52" i="3"/>
  <c r="S65" i="3"/>
  <c r="O67" i="3"/>
  <c r="T73" i="3"/>
  <c r="O97" i="3"/>
  <c r="S99" i="3"/>
  <c r="Q106" i="3"/>
  <c r="O84" i="3"/>
  <c r="T12" i="3"/>
  <c r="O19" i="3"/>
  <c r="O21" i="3"/>
  <c r="Q40" i="3"/>
  <c r="Q58" i="3"/>
  <c r="T64" i="3"/>
  <c r="O71" i="3"/>
  <c r="Q80" i="3"/>
  <c r="T82" i="3"/>
  <c r="S93" i="3"/>
  <c r="O104" i="3"/>
  <c r="O25" i="3"/>
  <c r="Q21" i="3"/>
  <c r="O23" i="3"/>
  <c r="S36" i="3"/>
  <c r="Q44" i="3"/>
  <c r="T55" i="3"/>
  <c r="Q71" i="3"/>
  <c r="T102" i="3"/>
  <c r="O56" i="3"/>
  <c r="Q64" i="3"/>
  <c r="S73" i="3"/>
  <c r="Q79" i="3"/>
  <c r="S80" i="3"/>
  <c r="S88" i="3"/>
  <c r="Q103" i="3"/>
  <c r="O106" i="3"/>
  <c r="S112" i="3"/>
  <c r="S6" i="3"/>
  <c r="T8" i="3"/>
  <c r="O17" i="3"/>
  <c r="Q18" i="3"/>
  <c r="S29" i="3"/>
  <c r="Q49" i="3"/>
  <c r="S54" i="3"/>
  <c r="O59" i="3"/>
  <c r="Q60" i="3"/>
  <c r="S66" i="3"/>
  <c r="Q84" i="3"/>
  <c r="Q87" i="3"/>
  <c r="O93" i="3"/>
  <c r="O98" i="3"/>
  <c r="O102" i="3"/>
  <c r="Q57" i="3"/>
  <c r="O70" i="3"/>
  <c r="Q72" i="3"/>
  <c r="Q89" i="3"/>
  <c r="Q95" i="3"/>
  <c r="Q107" i="3"/>
  <c r="S5" i="3"/>
  <c r="Q10" i="3"/>
  <c r="S11" i="3"/>
  <c r="Q17" i="3"/>
  <c r="O22" i="3"/>
  <c r="Q23" i="3"/>
  <c r="S24" i="3"/>
  <c r="Q35" i="3"/>
  <c r="S40" i="3"/>
  <c r="O45" i="3"/>
  <c r="S53" i="3"/>
  <c r="Q56" i="3"/>
  <c r="S57" i="3"/>
  <c r="Q59" i="3"/>
  <c r="Q63" i="3"/>
  <c r="S64" i="3"/>
  <c r="O69" i="3"/>
  <c r="Q70" i="3"/>
  <c r="S72" i="3"/>
  <c r="S79" i="3"/>
  <c r="O83" i="3"/>
  <c r="O91" i="3"/>
  <c r="T97" i="3"/>
  <c r="S103" i="3"/>
  <c r="S58" i="3"/>
  <c r="S61" i="3"/>
  <c r="O9" i="3"/>
  <c r="O16" i="3"/>
  <c r="S18" i="3"/>
  <c r="T20" i="3"/>
  <c r="Q39" i="3"/>
  <c r="O44" i="3"/>
  <c r="S49" i="3"/>
  <c r="O51" i="3"/>
  <c r="Q52" i="3"/>
  <c r="S60" i="3"/>
  <c r="S71" i="3"/>
  <c r="O76" i="3"/>
  <c r="Q77" i="3"/>
  <c r="S78" i="3"/>
  <c r="S84" i="3"/>
  <c r="S87" i="3"/>
  <c r="Q93" i="3"/>
  <c r="S94" i="3"/>
  <c r="Q98" i="3"/>
  <c r="Q102" i="3"/>
  <c r="O105" i="3"/>
  <c r="Q109" i="3"/>
  <c r="S50" i="3"/>
  <c r="S35" i="3"/>
  <c r="S52" i="3"/>
  <c r="S56" i="3"/>
  <c r="Q69" i="3"/>
  <c r="S70" i="3"/>
  <c r="Q83" i="3"/>
  <c r="Q91" i="3"/>
  <c r="O92" i="3"/>
  <c r="S98" i="3"/>
  <c r="O101" i="3"/>
  <c r="S106" i="3"/>
  <c r="S109" i="3"/>
  <c r="O111" i="3"/>
  <c r="O15" i="3"/>
  <c r="O38" i="3"/>
  <c r="O43" i="3"/>
  <c r="Q45" i="3"/>
  <c r="S59" i="3"/>
  <c r="S63" i="3"/>
  <c r="O8" i="3"/>
  <c r="Q16" i="3"/>
  <c r="T29" i="3"/>
  <c r="O33" i="3"/>
  <c r="O37" i="3"/>
  <c r="Q38" i="3"/>
  <c r="S39" i="3"/>
  <c r="T66" i="3"/>
  <c r="O75" i="3"/>
  <c r="Q76" i="3"/>
  <c r="O82" i="3"/>
  <c r="T85" i="3"/>
  <c r="S102" i="3"/>
  <c r="Q53" i="3"/>
  <c r="Q33" i="3"/>
  <c r="Q75" i="3"/>
  <c r="Q82" i="3"/>
  <c r="S91" i="3"/>
  <c r="Q92" i="3"/>
  <c r="Q97" i="3"/>
  <c r="Q101" i="3"/>
  <c r="O110" i="3"/>
  <c r="Q24" i="3"/>
  <c r="S10" i="3"/>
  <c r="O42" i="3"/>
  <c r="Q68" i="3"/>
  <c r="S83" i="3"/>
  <c r="Q111" i="3"/>
  <c r="O36" i="3"/>
  <c r="Q37" i="3"/>
  <c r="S51" i="3"/>
  <c r="O74" i="3"/>
  <c r="S76" i="3"/>
  <c r="O81" i="3"/>
  <c r="O90" i="3"/>
  <c r="O96" i="3"/>
  <c r="O108" i="3"/>
  <c r="Q15" i="3"/>
  <c r="S22" i="3"/>
  <c r="Q43" i="3"/>
  <c r="S69" i="3"/>
  <c r="O7" i="3"/>
  <c r="T10" i="3"/>
  <c r="O12" i="3"/>
  <c r="Q14" i="3"/>
  <c r="S15" i="3"/>
  <c r="S21" i="3"/>
  <c r="O26" i="3"/>
  <c r="Q27" i="3"/>
  <c r="S33" i="3"/>
  <c r="Q36" i="3"/>
  <c r="O41" i="3"/>
  <c r="Q42" i="3"/>
  <c r="S43" i="3"/>
  <c r="O55" i="3"/>
  <c r="T56" i="3"/>
  <c r="O73" i="3"/>
  <c r="O80" i="3"/>
  <c r="O88" i="3"/>
  <c r="S97" i="3"/>
  <c r="T103" i="3"/>
  <c r="Q5" i="3"/>
  <c r="S41" i="3"/>
  <c r="S17" i="3"/>
  <c r="S8" i="3"/>
  <c r="Q20" i="3"/>
  <c r="Q30" i="3"/>
  <c r="O50" i="3"/>
  <c r="O54" i="3"/>
  <c r="Q55" i="3"/>
  <c r="O65" i="3"/>
  <c r="O66" i="3"/>
  <c r="Q67" i="3"/>
  <c r="Q74" i="3"/>
  <c r="Q81" i="3"/>
  <c r="Q90" i="3"/>
  <c r="Q96" i="3"/>
  <c r="O99" i="3"/>
  <c r="Q104" i="3"/>
  <c r="Q108" i="3"/>
  <c r="O112" i="3"/>
  <c r="Q22" i="3"/>
  <c r="O14" i="3"/>
  <c r="S38" i="3"/>
  <c r="Q7" i="3"/>
  <c r="O29" i="3"/>
  <c r="S37" i="3"/>
  <c r="S7" i="3"/>
  <c r="T22" i="3"/>
  <c r="S30" i="3"/>
  <c r="Q50" i="3"/>
  <c r="S55" i="3"/>
  <c r="S67" i="3"/>
  <c r="O72" i="3"/>
  <c r="Q88" i="3"/>
  <c r="O95" i="3"/>
  <c r="S104" i="3"/>
  <c r="O107" i="3"/>
  <c r="Q112" i="3"/>
  <c r="Q11" i="3"/>
  <c r="S23" i="3"/>
  <c r="S9" i="3"/>
  <c r="O27" i="3"/>
  <c r="S45" i="3"/>
  <c r="O6" i="3"/>
  <c r="Q13" i="3"/>
  <c r="O5" i="3"/>
  <c r="Q6" i="3"/>
  <c r="S13" i="3"/>
  <c r="O18" i="3"/>
  <c r="Q19" i="3"/>
  <c r="S20" i="3"/>
  <c r="Q25" i="3"/>
  <c r="Q29" i="3"/>
  <c r="O40" i="3"/>
  <c r="O49" i="3"/>
  <c r="T51" i="3"/>
  <c r="Q54" i="3"/>
  <c r="O60" i="3"/>
  <c r="Q61" i="3"/>
  <c r="S85" i="3"/>
  <c r="O94" i="3"/>
  <c r="S96" i="3"/>
  <c r="S108" i="3"/>
  <c r="R174" i="2"/>
  <c r="P174" i="2"/>
  <c r="N174" i="2"/>
  <c r="M174" i="2"/>
  <c r="L174" i="2"/>
  <c r="R173" i="2"/>
  <c r="P173" i="2"/>
  <c r="N173" i="2"/>
  <c r="M173" i="2"/>
  <c r="L173" i="2"/>
  <c r="T173" i="2" s="1"/>
  <c r="R172" i="2"/>
  <c r="P172" i="2"/>
  <c r="N172" i="2"/>
  <c r="M172" i="2"/>
  <c r="L172" i="2"/>
  <c r="R171" i="2"/>
  <c r="P171" i="2"/>
  <c r="N171" i="2"/>
  <c r="M171" i="2"/>
  <c r="L171" i="2"/>
  <c r="T171" i="2" s="1"/>
  <c r="R170" i="2"/>
  <c r="P170" i="2"/>
  <c r="N170" i="2"/>
  <c r="M170" i="2"/>
  <c r="L170" i="2"/>
  <c r="R169" i="2"/>
  <c r="P169" i="2"/>
  <c r="N169" i="2"/>
  <c r="M169" i="2"/>
  <c r="L169" i="2"/>
  <c r="R168" i="2"/>
  <c r="P168" i="2"/>
  <c r="N168" i="2"/>
  <c r="M168" i="2"/>
  <c r="L168" i="2"/>
  <c r="R167" i="2"/>
  <c r="P167" i="2"/>
  <c r="N167" i="2"/>
  <c r="M167" i="2"/>
  <c r="L167" i="2"/>
  <c r="R165" i="2"/>
  <c r="P165" i="2"/>
  <c r="N165" i="2"/>
  <c r="M165" i="2"/>
  <c r="L165" i="2"/>
  <c r="T165" i="2" s="1"/>
  <c r="R164" i="2"/>
  <c r="P164" i="2"/>
  <c r="N164" i="2"/>
  <c r="M164" i="2"/>
  <c r="L164" i="2"/>
  <c r="T164" i="2" s="1"/>
  <c r="R163" i="2"/>
  <c r="P163" i="2"/>
  <c r="N163" i="2"/>
  <c r="M163" i="2"/>
  <c r="L163" i="2"/>
  <c r="T163" i="2" s="1"/>
  <c r="R162" i="2"/>
  <c r="P162" i="2"/>
  <c r="N162" i="2"/>
  <c r="M162" i="2"/>
  <c r="L162" i="2"/>
  <c r="R158" i="2"/>
  <c r="P158" i="2"/>
  <c r="N158" i="2"/>
  <c r="M158" i="2"/>
  <c r="L158" i="2"/>
  <c r="T158" i="2" s="1"/>
  <c r="R157" i="2"/>
  <c r="P157" i="2"/>
  <c r="N157" i="2"/>
  <c r="M157" i="2"/>
  <c r="L157" i="2"/>
  <c r="T157" i="2" s="1"/>
  <c r="R156" i="2"/>
  <c r="P156" i="2"/>
  <c r="N156" i="2"/>
  <c r="M156" i="2"/>
  <c r="L156" i="2"/>
  <c r="R155" i="2"/>
  <c r="P155" i="2"/>
  <c r="N155" i="2"/>
  <c r="M155" i="2"/>
  <c r="L155" i="2"/>
  <c r="T155" i="2" s="1"/>
  <c r="R154" i="2"/>
  <c r="P154" i="2"/>
  <c r="N154" i="2"/>
  <c r="M154" i="2"/>
  <c r="L154" i="2"/>
  <c r="R153" i="2"/>
  <c r="P153" i="2"/>
  <c r="N153" i="2"/>
  <c r="M153" i="2"/>
  <c r="L153" i="2"/>
  <c r="R152" i="2"/>
  <c r="P152" i="2"/>
  <c r="N152" i="2"/>
  <c r="M152" i="2"/>
  <c r="L152" i="2"/>
  <c r="R151" i="2"/>
  <c r="P151" i="2"/>
  <c r="N151" i="2"/>
  <c r="M151" i="2"/>
  <c r="L151" i="2"/>
  <c r="T151" i="2" s="1"/>
  <c r="R150" i="2"/>
  <c r="P150" i="2"/>
  <c r="N150" i="2"/>
  <c r="M150" i="2"/>
  <c r="L150" i="2"/>
  <c r="K150" i="2"/>
  <c r="R149" i="2"/>
  <c r="P149" i="2"/>
  <c r="N149" i="2"/>
  <c r="M149" i="2"/>
  <c r="L149" i="2"/>
  <c r="K149" i="2"/>
  <c r="R148" i="2"/>
  <c r="P148" i="2"/>
  <c r="N148" i="2"/>
  <c r="M148" i="2"/>
  <c r="L148" i="2"/>
  <c r="T148" i="2" s="1"/>
  <c r="R147" i="2"/>
  <c r="P147" i="2"/>
  <c r="N147" i="2"/>
  <c r="M147" i="2"/>
  <c r="L147" i="2"/>
  <c r="T147" i="2" s="1"/>
  <c r="R146" i="2"/>
  <c r="P146" i="2"/>
  <c r="N146" i="2"/>
  <c r="M146" i="2"/>
  <c r="L146" i="2"/>
  <c r="R145" i="2"/>
  <c r="P145" i="2"/>
  <c r="N145" i="2"/>
  <c r="M145" i="2"/>
  <c r="L145" i="2"/>
  <c r="R144" i="2"/>
  <c r="P144" i="2"/>
  <c r="N144" i="2"/>
  <c r="M144" i="2"/>
  <c r="L144" i="2"/>
  <c r="T144" i="2" s="1"/>
  <c r="R143" i="2"/>
  <c r="P143" i="2"/>
  <c r="N143" i="2"/>
  <c r="M143" i="2"/>
  <c r="L143" i="2"/>
  <c r="T143" i="2" s="1"/>
  <c r="R142" i="2"/>
  <c r="P142" i="2"/>
  <c r="N142" i="2"/>
  <c r="M142" i="2"/>
  <c r="L142" i="2"/>
  <c r="R141" i="2"/>
  <c r="P141" i="2"/>
  <c r="N141" i="2"/>
  <c r="M141" i="2"/>
  <c r="L141" i="2"/>
  <c r="T141" i="2" s="1"/>
  <c r="R140" i="2"/>
  <c r="P140" i="2"/>
  <c r="N140" i="2"/>
  <c r="M140" i="2"/>
  <c r="L140" i="2"/>
  <c r="R139" i="2"/>
  <c r="P139" i="2"/>
  <c r="N139" i="2"/>
  <c r="M139" i="2"/>
  <c r="L139" i="2"/>
  <c r="R138" i="2"/>
  <c r="P138" i="2"/>
  <c r="N138" i="2"/>
  <c r="M138" i="2"/>
  <c r="L138" i="2"/>
  <c r="T138" i="2" s="1"/>
  <c r="R137" i="2"/>
  <c r="P137" i="2"/>
  <c r="N137" i="2"/>
  <c r="M137" i="2"/>
  <c r="L137" i="2"/>
  <c r="R136" i="2"/>
  <c r="P136" i="2"/>
  <c r="N136" i="2"/>
  <c r="M136" i="2"/>
  <c r="L136" i="2"/>
  <c r="R135" i="2"/>
  <c r="P135" i="2"/>
  <c r="N135" i="2"/>
  <c r="M135" i="2"/>
  <c r="L135" i="2"/>
  <c r="T135" i="2" s="1"/>
  <c r="R133" i="2"/>
  <c r="P133" i="2"/>
  <c r="N133" i="2"/>
  <c r="M133" i="2"/>
  <c r="L133" i="2"/>
  <c r="R132" i="2"/>
  <c r="P132" i="2"/>
  <c r="N132" i="2"/>
  <c r="M132" i="2"/>
  <c r="L132" i="2"/>
  <c r="R131" i="2"/>
  <c r="P131" i="2"/>
  <c r="N131" i="2"/>
  <c r="M131" i="2"/>
  <c r="L131" i="2"/>
  <c r="K131" i="2"/>
  <c r="T131" i="2" s="1"/>
  <c r="R130" i="2"/>
  <c r="P130" i="2"/>
  <c r="N130" i="2"/>
  <c r="M130" i="2"/>
  <c r="L130" i="2"/>
  <c r="K130" i="2"/>
  <c r="R129" i="2"/>
  <c r="P129" i="2"/>
  <c r="N129" i="2"/>
  <c r="M129" i="2"/>
  <c r="L129" i="2"/>
  <c r="K129" i="2"/>
  <c r="R128" i="2"/>
  <c r="P128" i="2"/>
  <c r="N128" i="2"/>
  <c r="M128" i="2"/>
  <c r="L128" i="2"/>
  <c r="K128" i="2"/>
  <c r="R127" i="2"/>
  <c r="P127" i="2"/>
  <c r="N127" i="2"/>
  <c r="M127" i="2"/>
  <c r="L127" i="2"/>
  <c r="K127" i="2"/>
  <c r="R126" i="2"/>
  <c r="P126" i="2"/>
  <c r="N126" i="2"/>
  <c r="M126" i="2"/>
  <c r="L126" i="2"/>
  <c r="K126" i="2"/>
  <c r="R125" i="2"/>
  <c r="P125" i="2"/>
  <c r="N125" i="2"/>
  <c r="M125" i="2"/>
  <c r="L125" i="2"/>
  <c r="T125" i="2" s="1"/>
  <c r="R124" i="2"/>
  <c r="P124" i="2"/>
  <c r="N124" i="2"/>
  <c r="M124" i="2"/>
  <c r="L124" i="2"/>
  <c r="K124" i="2"/>
  <c r="R123" i="2"/>
  <c r="P123" i="2"/>
  <c r="N123" i="2"/>
  <c r="M123" i="2"/>
  <c r="L123" i="2"/>
  <c r="K123" i="2"/>
  <c r="R122" i="2"/>
  <c r="P122" i="2"/>
  <c r="N122" i="2"/>
  <c r="M122" i="2"/>
  <c r="L122" i="2"/>
  <c r="K122" i="2"/>
  <c r="R121" i="2"/>
  <c r="P121" i="2"/>
  <c r="N121" i="2"/>
  <c r="M121" i="2"/>
  <c r="L121" i="2"/>
  <c r="K121" i="2"/>
  <c r="R120" i="2"/>
  <c r="P120" i="2"/>
  <c r="N120" i="2"/>
  <c r="M120" i="2"/>
  <c r="L120" i="2"/>
  <c r="K120" i="2"/>
  <c r="R119" i="2"/>
  <c r="P119" i="2"/>
  <c r="N119" i="2"/>
  <c r="M119" i="2"/>
  <c r="L119" i="2"/>
  <c r="K119" i="2"/>
  <c r="R118" i="2"/>
  <c r="P118" i="2"/>
  <c r="N118" i="2"/>
  <c r="M118" i="2"/>
  <c r="L118" i="2"/>
  <c r="K118" i="2"/>
  <c r="R117" i="2"/>
  <c r="P117" i="2"/>
  <c r="N117" i="2"/>
  <c r="M117" i="2"/>
  <c r="L117" i="2"/>
  <c r="K117" i="2"/>
  <c r="R116" i="2"/>
  <c r="P116" i="2"/>
  <c r="N116" i="2"/>
  <c r="M116" i="2"/>
  <c r="L116" i="2"/>
  <c r="K116" i="2"/>
  <c r="R115" i="2"/>
  <c r="P115" i="2"/>
  <c r="N115" i="2"/>
  <c r="M115" i="2"/>
  <c r="L115" i="2"/>
  <c r="K115" i="2"/>
  <c r="R114" i="2"/>
  <c r="P114" i="2"/>
  <c r="N114" i="2"/>
  <c r="M114" i="2"/>
  <c r="L114" i="2"/>
  <c r="K114" i="2"/>
  <c r="T114" i="2" s="1"/>
  <c r="R113" i="2"/>
  <c r="P113" i="2"/>
  <c r="N113" i="2"/>
  <c r="M113" i="2"/>
  <c r="L113" i="2"/>
  <c r="K113" i="2"/>
  <c r="T113" i="2" s="1"/>
  <c r="R112" i="2"/>
  <c r="P112" i="2"/>
  <c r="N112" i="2"/>
  <c r="M112" i="2"/>
  <c r="L112" i="2"/>
  <c r="K112" i="2"/>
  <c r="R111" i="2"/>
  <c r="P111" i="2"/>
  <c r="N111" i="2"/>
  <c r="M111" i="2"/>
  <c r="L111" i="2"/>
  <c r="K111" i="2"/>
  <c r="T111" i="2" s="1"/>
  <c r="R110" i="2"/>
  <c r="P110" i="2"/>
  <c r="N110" i="2"/>
  <c r="M110" i="2"/>
  <c r="L110" i="2"/>
  <c r="K110" i="2"/>
  <c r="T110" i="2" s="1"/>
  <c r="R109" i="2"/>
  <c r="P109" i="2"/>
  <c r="N109" i="2"/>
  <c r="M109" i="2"/>
  <c r="L109" i="2"/>
  <c r="K109" i="2"/>
  <c r="R108" i="2"/>
  <c r="P108" i="2"/>
  <c r="N108" i="2"/>
  <c r="M108" i="2"/>
  <c r="L108" i="2"/>
  <c r="K108" i="2"/>
  <c r="R107" i="2"/>
  <c r="P107" i="2"/>
  <c r="N107" i="2"/>
  <c r="M107" i="2"/>
  <c r="L107" i="2"/>
  <c r="K107" i="2"/>
  <c r="R106" i="2"/>
  <c r="P106" i="2"/>
  <c r="N106" i="2"/>
  <c r="M106" i="2"/>
  <c r="L106" i="2"/>
  <c r="K106" i="2"/>
  <c r="R105" i="2"/>
  <c r="P105" i="2"/>
  <c r="N105" i="2"/>
  <c r="M105" i="2"/>
  <c r="L105" i="2"/>
  <c r="K105" i="2"/>
  <c r="R104" i="2"/>
  <c r="P104" i="2"/>
  <c r="N104" i="2"/>
  <c r="M104" i="2"/>
  <c r="L104" i="2"/>
  <c r="K104" i="2"/>
  <c r="R103" i="2"/>
  <c r="P103" i="2"/>
  <c r="N103" i="2"/>
  <c r="M103" i="2"/>
  <c r="L103" i="2"/>
  <c r="K103" i="2"/>
  <c r="R102" i="2"/>
  <c r="P102" i="2"/>
  <c r="N102" i="2"/>
  <c r="M102" i="2"/>
  <c r="L102" i="2"/>
  <c r="K102" i="2"/>
  <c r="T102" i="2" s="1"/>
  <c r="R101" i="2"/>
  <c r="P101" i="2"/>
  <c r="N101" i="2"/>
  <c r="M101" i="2"/>
  <c r="L101" i="2"/>
  <c r="K101" i="2"/>
  <c r="R99" i="2"/>
  <c r="P99" i="2"/>
  <c r="N99" i="2"/>
  <c r="M99" i="2"/>
  <c r="L99" i="2"/>
  <c r="K99" i="2"/>
  <c r="R98" i="2"/>
  <c r="P98" i="2"/>
  <c r="N98" i="2"/>
  <c r="M98" i="2"/>
  <c r="L98" i="2"/>
  <c r="K98" i="2"/>
  <c r="R97" i="2"/>
  <c r="P97" i="2"/>
  <c r="N97" i="2"/>
  <c r="M97" i="2"/>
  <c r="L97" i="2"/>
  <c r="K97" i="2"/>
  <c r="R96" i="2"/>
  <c r="P96" i="2"/>
  <c r="N96" i="2"/>
  <c r="M96" i="2"/>
  <c r="L96" i="2"/>
  <c r="K96" i="2"/>
  <c r="R95" i="2"/>
  <c r="P95" i="2"/>
  <c r="N95" i="2"/>
  <c r="M95" i="2"/>
  <c r="L95" i="2"/>
  <c r="K95" i="2"/>
  <c r="R94" i="2"/>
  <c r="P94" i="2"/>
  <c r="N94" i="2"/>
  <c r="M94" i="2"/>
  <c r="L94" i="2"/>
  <c r="K94" i="2"/>
  <c r="R93" i="2"/>
  <c r="P93" i="2"/>
  <c r="N93" i="2"/>
  <c r="M93" i="2"/>
  <c r="L93" i="2"/>
  <c r="K93" i="2"/>
  <c r="R92" i="2"/>
  <c r="P92" i="2"/>
  <c r="N92" i="2"/>
  <c r="M92" i="2"/>
  <c r="L92" i="2"/>
  <c r="K92" i="2"/>
  <c r="R91" i="2"/>
  <c r="P91" i="2"/>
  <c r="N91" i="2"/>
  <c r="M91" i="2"/>
  <c r="L91" i="2"/>
  <c r="K91" i="2"/>
  <c r="T91" i="2" s="1"/>
  <c r="R90" i="2"/>
  <c r="P90" i="2"/>
  <c r="N90" i="2"/>
  <c r="M90" i="2"/>
  <c r="L90" i="2"/>
  <c r="K90" i="2"/>
  <c r="R89" i="2"/>
  <c r="P89" i="2"/>
  <c r="N89" i="2"/>
  <c r="M89" i="2"/>
  <c r="L89" i="2"/>
  <c r="K89" i="2"/>
  <c r="T89" i="2" s="1"/>
  <c r="R88" i="2"/>
  <c r="P88" i="2"/>
  <c r="N88" i="2"/>
  <c r="M88" i="2"/>
  <c r="L88" i="2"/>
  <c r="K88" i="2"/>
  <c r="R87" i="2"/>
  <c r="P87" i="2"/>
  <c r="N87" i="2"/>
  <c r="M87" i="2"/>
  <c r="L87" i="2"/>
  <c r="K87" i="2"/>
  <c r="R86" i="2"/>
  <c r="P86" i="2"/>
  <c r="N86" i="2"/>
  <c r="M86" i="2"/>
  <c r="L86" i="2"/>
  <c r="K86" i="2"/>
  <c r="R85" i="2"/>
  <c r="P85" i="2"/>
  <c r="N85" i="2"/>
  <c r="M85" i="2"/>
  <c r="L85" i="2"/>
  <c r="K85" i="2"/>
  <c r="T85" i="2" s="1"/>
  <c r="R84" i="2"/>
  <c r="P84" i="2"/>
  <c r="N84" i="2"/>
  <c r="M84" i="2"/>
  <c r="L84" i="2"/>
  <c r="K84" i="2"/>
  <c r="R83" i="2"/>
  <c r="P83" i="2"/>
  <c r="N83" i="2"/>
  <c r="M83" i="2"/>
  <c r="L83" i="2"/>
  <c r="K83" i="2"/>
  <c r="T83" i="2" s="1"/>
  <c r="R82" i="2"/>
  <c r="P82" i="2"/>
  <c r="N82" i="2"/>
  <c r="M82" i="2"/>
  <c r="L82" i="2"/>
  <c r="K82" i="2"/>
  <c r="R81" i="2"/>
  <c r="P81" i="2"/>
  <c r="N81" i="2"/>
  <c r="M81" i="2"/>
  <c r="L81" i="2"/>
  <c r="K81" i="2"/>
  <c r="R80" i="2"/>
  <c r="P80" i="2"/>
  <c r="N80" i="2"/>
  <c r="M80" i="2"/>
  <c r="L80" i="2"/>
  <c r="K80" i="2"/>
  <c r="R79" i="2"/>
  <c r="P79" i="2"/>
  <c r="N79" i="2"/>
  <c r="M79" i="2"/>
  <c r="L79" i="2"/>
  <c r="K79" i="2"/>
  <c r="T79" i="2" s="1"/>
  <c r="R78" i="2"/>
  <c r="P78" i="2"/>
  <c r="N78" i="2"/>
  <c r="M78" i="2"/>
  <c r="L78" i="2"/>
  <c r="K78" i="2"/>
  <c r="R77" i="2"/>
  <c r="P77" i="2"/>
  <c r="N77" i="2"/>
  <c r="M77" i="2"/>
  <c r="L77" i="2"/>
  <c r="K77" i="2"/>
  <c r="T77" i="2" s="1"/>
  <c r="R76" i="2"/>
  <c r="P76" i="2"/>
  <c r="N76" i="2"/>
  <c r="M76" i="2"/>
  <c r="L76" i="2"/>
  <c r="K76" i="2"/>
  <c r="R75" i="2"/>
  <c r="P75" i="2"/>
  <c r="N75" i="2"/>
  <c r="M75" i="2"/>
  <c r="L75" i="2"/>
  <c r="K75" i="2"/>
  <c r="R74" i="2"/>
  <c r="P74" i="2"/>
  <c r="N74" i="2"/>
  <c r="M74" i="2"/>
  <c r="L74" i="2"/>
  <c r="K74" i="2"/>
  <c r="R73" i="2"/>
  <c r="P73" i="2"/>
  <c r="N73" i="2"/>
  <c r="M73" i="2"/>
  <c r="L73" i="2"/>
  <c r="K73" i="2"/>
  <c r="T73" i="2" s="1"/>
  <c r="R72" i="2"/>
  <c r="P72" i="2"/>
  <c r="N72" i="2"/>
  <c r="M72" i="2"/>
  <c r="L72" i="2"/>
  <c r="K72" i="2"/>
  <c r="R70" i="2"/>
  <c r="P70" i="2"/>
  <c r="N70" i="2"/>
  <c r="M70" i="2"/>
  <c r="L70" i="2"/>
  <c r="K70" i="2"/>
  <c r="T70" i="2" s="1"/>
  <c r="M67" i="2"/>
  <c r="L67" i="2"/>
  <c r="K67" i="2"/>
  <c r="R66" i="2"/>
  <c r="P66" i="2"/>
  <c r="N66" i="2"/>
  <c r="M66" i="2"/>
  <c r="L66" i="2"/>
  <c r="K66" i="2"/>
  <c r="R65" i="2"/>
  <c r="P65" i="2"/>
  <c r="N65" i="2"/>
  <c r="M65" i="2"/>
  <c r="L65" i="2"/>
  <c r="K65" i="2"/>
  <c r="R64" i="2"/>
  <c r="P64" i="2"/>
  <c r="N64" i="2"/>
  <c r="M64" i="2"/>
  <c r="L64" i="2"/>
  <c r="K64" i="2"/>
  <c r="R63" i="2"/>
  <c r="P63" i="2"/>
  <c r="N63" i="2"/>
  <c r="M63" i="2"/>
  <c r="L63" i="2"/>
  <c r="K63" i="2"/>
  <c r="R62" i="2"/>
  <c r="P62" i="2"/>
  <c r="N62" i="2"/>
  <c r="M62" i="2"/>
  <c r="L62" i="2"/>
  <c r="K62" i="2"/>
  <c r="R60" i="2"/>
  <c r="P60" i="2"/>
  <c r="N60" i="2"/>
  <c r="M60" i="2"/>
  <c r="L60" i="2"/>
  <c r="K60" i="2"/>
  <c r="R59" i="2"/>
  <c r="P59" i="2"/>
  <c r="N59" i="2"/>
  <c r="M59" i="2"/>
  <c r="L59" i="2"/>
  <c r="K59" i="2"/>
  <c r="R58" i="2"/>
  <c r="P58" i="2"/>
  <c r="N58" i="2"/>
  <c r="M58" i="2"/>
  <c r="L58" i="2"/>
  <c r="K58" i="2"/>
  <c r="R57" i="2"/>
  <c r="P57" i="2"/>
  <c r="N57" i="2"/>
  <c r="M57" i="2"/>
  <c r="L57" i="2"/>
  <c r="K57" i="2"/>
  <c r="R56" i="2"/>
  <c r="P56" i="2"/>
  <c r="N56" i="2"/>
  <c r="M56" i="2"/>
  <c r="L56" i="2"/>
  <c r="K56" i="2"/>
  <c r="R55" i="2"/>
  <c r="P55" i="2"/>
  <c r="N55" i="2"/>
  <c r="M55" i="2"/>
  <c r="L55" i="2"/>
  <c r="K55" i="2"/>
  <c r="R52" i="2"/>
  <c r="P52" i="2"/>
  <c r="N52" i="2"/>
  <c r="T51" i="2"/>
  <c r="R51" i="2"/>
  <c r="P51" i="2"/>
  <c r="N51" i="2"/>
  <c r="M48" i="2"/>
  <c r="L48" i="2"/>
  <c r="K48" i="2"/>
  <c r="R47" i="2"/>
  <c r="P47" i="2"/>
  <c r="N47" i="2"/>
  <c r="M47" i="2"/>
  <c r="L47" i="2"/>
  <c r="K47" i="2"/>
  <c r="R46" i="2"/>
  <c r="P46" i="2"/>
  <c r="N46" i="2"/>
  <c r="M46" i="2"/>
  <c r="L46" i="2"/>
  <c r="K46" i="2"/>
  <c r="R45" i="2"/>
  <c r="P45" i="2"/>
  <c r="N45" i="2"/>
  <c r="M45" i="2"/>
  <c r="L45" i="2"/>
  <c r="K45" i="2"/>
  <c r="R44" i="2"/>
  <c r="P44" i="2"/>
  <c r="N44" i="2"/>
  <c r="M44" i="2"/>
  <c r="L44" i="2"/>
  <c r="K44" i="2"/>
  <c r="T44" i="2" s="1"/>
  <c r="R43" i="2"/>
  <c r="P43" i="2"/>
  <c r="N43" i="2"/>
  <c r="M43" i="2"/>
  <c r="L43" i="2"/>
  <c r="K43" i="2"/>
  <c r="T43" i="2" s="1"/>
  <c r="R42" i="2"/>
  <c r="P42" i="2"/>
  <c r="N42" i="2"/>
  <c r="M42" i="2"/>
  <c r="L42" i="2"/>
  <c r="K42" i="2"/>
  <c r="R41" i="2"/>
  <c r="P41" i="2"/>
  <c r="N41" i="2"/>
  <c r="M41" i="2"/>
  <c r="L41" i="2"/>
  <c r="K41" i="2"/>
  <c r="R40" i="2"/>
  <c r="P40" i="2"/>
  <c r="N40" i="2"/>
  <c r="M40" i="2"/>
  <c r="L40" i="2"/>
  <c r="K40" i="2"/>
  <c r="R39" i="2"/>
  <c r="P39" i="2"/>
  <c r="N39" i="2"/>
  <c r="M39" i="2"/>
  <c r="L39" i="2"/>
  <c r="K39" i="2"/>
  <c r="R38" i="2"/>
  <c r="P38" i="2"/>
  <c r="N38" i="2"/>
  <c r="M38" i="2"/>
  <c r="L38" i="2"/>
  <c r="K38" i="2"/>
  <c r="R37" i="2"/>
  <c r="P37" i="2"/>
  <c r="N37" i="2"/>
  <c r="M37" i="2"/>
  <c r="L37" i="2"/>
  <c r="K37" i="2"/>
  <c r="R36" i="2"/>
  <c r="P36" i="2"/>
  <c r="N36" i="2"/>
  <c r="M36" i="2"/>
  <c r="L36" i="2"/>
  <c r="K36" i="2"/>
  <c r="R35" i="2"/>
  <c r="P35" i="2"/>
  <c r="N35" i="2"/>
  <c r="M35" i="2"/>
  <c r="L35" i="2"/>
  <c r="K35" i="2"/>
  <c r="R34" i="2"/>
  <c r="P34" i="2"/>
  <c r="N34" i="2"/>
  <c r="M34" i="2"/>
  <c r="L34" i="2"/>
  <c r="K34" i="2"/>
  <c r="M32" i="2"/>
  <c r="L32" i="2"/>
  <c r="K32" i="2"/>
  <c r="R31" i="2"/>
  <c r="P31" i="2"/>
  <c r="N31" i="2"/>
  <c r="M31" i="2"/>
  <c r="L31" i="2"/>
  <c r="K31" i="2"/>
  <c r="T31" i="2" s="1"/>
  <c r="R30" i="2"/>
  <c r="P30" i="2"/>
  <c r="N30" i="2"/>
  <c r="M30" i="2"/>
  <c r="L30" i="2"/>
  <c r="K30" i="2"/>
  <c r="R29" i="2"/>
  <c r="P29" i="2"/>
  <c r="N29" i="2"/>
  <c r="M29" i="2"/>
  <c r="L29" i="2"/>
  <c r="K29" i="2"/>
  <c r="R28" i="2"/>
  <c r="P28" i="2"/>
  <c r="N28" i="2"/>
  <c r="M28" i="2"/>
  <c r="L28" i="2"/>
  <c r="K28" i="2"/>
  <c r="R27" i="2"/>
  <c r="P27" i="2"/>
  <c r="N27" i="2"/>
  <c r="M27" i="2"/>
  <c r="L27" i="2"/>
  <c r="K27" i="2"/>
  <c r="R26" i="2"/>
  <c r="P26" i="2"/>
  <c r="N26" i="2"/>
  <c r="M26" i="2"/>
  <c r="L26" i="2"/>
  <c r="K26" i="2"/>
  <c r="R25" i="2"/>
  <c r="P25" i="2"/>
  <c r="N25" i="2"/>
  <c r="M25" i="2"/>
  <c r="L25" i="2"/>
  <c r="K25" i="2"/>
  <c r="R24" i="2"/>
  <c r="P24" i="2"/>
  <c r="N24" i="2"/>
  <c r="M24" i="2"/>
  <c r="L24" i="2"/>
  <c r="K24" i="2"/>
  <c r="R23" i="2"/>
  <c r="P23" i="2"/>
  <c r="N23" i="2"/>
  <c r="M23" i="2"/>
  <c r="L23" i="2"/>
  <c r="K23" i="2"/>
  <c r="R22" i="2"/>
  <c r="P22" i="2"/>
  <c r="N22" i="2"/>
  <c r="M22" i="2"/>
  <c r="L22" i="2"/>
  <c r="K22" i="2"/>
  <c r="R21" i="2"/>
  <c r="P21" i="2"/>
  <c r="N21" i="2"/>
  <c r="M21" i="2"/>
  <c r="L21" i="2"/>
  <c r="K21" i="2"/>
  <c r="R20" i="2"/>
  <c r="P20" i="2"/>
  <c r="N20" i="2"/>
  <c r="M20" i="2"/>
  <c r="L20" i="2"/>
  <c r="K20" i="2"/>
  <c r="R19" i="2"/>
  <c r="P19" i="2"/>
  <c r="N19" i="2"/>
  <c r="M19" i="2"/>
  <c r="L19" i="2"/>
  <c r="K19" i="2"/>
  <c r="T19" i="2" s="1"/>
  <c r="R18" i="2"/>
  <c r="P18" i="2"/>
  <c r="N18" i="2"/>
  <c r="M18" i="2"/>
  <c r="L18" i="2"/>
  <c r="K18" i="2"/>
  <c r="R17" i="2"/>
  <c r="P17" i="2"/>
  <c r="N17" i="2"/>
  <c r="M17" i="2"/>
  <c r="L17" i="2"/>
  <c r="K17" i="2"/>
  <c r="R16" i="2"/>
  <c r="P16" i="2"/>
  <c r="N16" i="2"/>
  <c r="M16" i="2"/>
  <c r="L16" i="2"/>
  <c r="K16" i="2"/>
  <c r="T16" i="2" s="1"/>
  <c r="R15" i="2"/>
  <c r="P15" i="2"/>
  <c r="N15" i="2"/>
  <c r="M15" i="2"/>
  <c r="L15" i="2"/>
  <c r="K15" i="2"/>
  <c r="T15" i="2" s="1"/>
  <c r="R14" i="2"/>
  <c r="P14" i="2"/>
  <c r="N14" i="2"/>
  <c r="M14" i="2"/>
  <c r="L14" i="2"/>
  <c r="K14" i="2"/>
  <c r="R13" i="2"/>
  <c r="P13" i="2"/>
  <c r="N13" i="2"/>
  <c r="M13" i="2"/>
  <c r="L13" i="2"/>
  <c r="K13" i="2"/>
  <c r="T13" i="2" s="1"/>
  <c r="R12" i="2"/>
  <c r="P12" i="2"/>
  <c r="N12" i="2"/>
  <c r="M12" i="2"/>
  <c r="L12" i="2"/>
  <c r="K12" i="2"/>
  <c r="R11" i="2"/>
  <c r="P11" i="2"/>
  <c r="N11" i="2"/>
  <c r="M11" i="2"/>
  <c r="L11" i="2"/>
  <c r="K11" i="2"/>
  <c r="R10" i="2"/>
  <c r="P10" i="2"/>
  <c r="N10" i="2"/>
  <c r="M10" i="2"/>
  <c r="L10" i="2"/>
  <c r="K10" i="2"/>
  <c r="T10" i="2" s="1"/>
  <c r="R9" i="2"/>
  <c r="P9" i="2"/>
  <c r="N9" i="2"/>
  <c r="M9" i="2"/>
  <c r="L9" i="2"/>
  <c r="K9" i="2"/>
  <c r="T9" i="2" s="1"/>
  <c r="R7" i="2"/>
  <c r="P7" i="2"/>
  <c r="N7" i="2"/>
  <c r="M7" i="2"/>
  <c r="L7" i="2"/>
  <c r="K7" i="2"/>
  <c r="R6" i="2"/>
  <c r="P6" i="2"/>
  <c r="N6" i="2"/>
  <c r="M6" i="2"/>
  <c r="L6" i="2"/>
  <c r="K6" i="2"/>
  <c r="T6" i="2" s="1"/>
  <c r="R5" i="2"/>
  <c r="P5" i="2"/>
  <c r="N5" i="2"/>
  <c r="M5" i="2"/>
  <c r="L5" i="2"/>
  <c r="K5" i="2"/>
  <c r="O58" i="2" l="1"/>
  <c r="T95" i="2"/>
  <c r="T97" i="2"/>
  <c r="T132" i="2"/>
  <c r="T145" i="2"/>
  <c r="T55" i="2"/>
  <c r="T57" i="2"/>
  <c r="T66" i="2"/>
  <c r="T5" i="2"/>
  <c r="T136" i="2"/>
  <c r="T152" i="2"/>
  <c r="T46" i="2"/>
  <c r="T48" i="2"/>
  <c r="Q69" i="2"/>
  <c r="Q67" i="2"/>
  <c r="Q68" i="2"/>
  <c r="O69" i="2"/>
  <c r="O67" i="2"/>
  <c r="O68" i="2"/>
  <c r="T74" i="2"/>
  <c r="T76" i="2"/>
  <c r="T84" i="2"/>
  <c r="T86" i="2"/>
  <c r="T88" i="2"/>
  <c r="T96" i="2"/>
  <c r="T98" i="2"/>
  <c r="T101" i="2"/>
  <c r="S69" i="2"/>
  <c r="S67" i="2"/>
  <c r="S68" i="2"/>
  <c r="T65" i="2"/>
  <c r="T67" i="2"/>
  <c r="T153" i="2"/>
  <c r="T169" i="2"/>
  <c r="U47" i="3"/>
  <c r="U48" i="3"/>
  <c r="U46" i="3"/>
  <c r="T127" i="2"/>
  <c r="T62" i="2"/>
  <c r="T64" i="2"/>
  <c r="T139" i="2"/>
  <c r="T168" i="2"/>
  <c r="T38" i="2"/>
  <c r="T170" i="2"/>
  <c r="T27" i="2"/>
  <c r="T25" i="2"/>
  <c r="T12" i="2"/>
  <c r="T41" i="2"/>
  <c r="T120" i="2"/>
  <c r="T122" i="2"/>
  <c r="T126" i="2"/>
  <c r="T142" i="2"/>
  <c r="T14" i="2"/>
  <c r="T40" i="2"/>
  <c r="T108" i="2"/>
  <c r="O151" i="2"/>
  <c r="T129" i="2"/>
  <c r="T107" i="2"/>
  <c r="T119" i="2"/>
  <c r="O7" i="2"/>
  <c r="T28" i="2"/>
  <c r="T90" i="2"/>
  <c r="T156" i="2"/>
  <c r="T174" i="2"/>
  <c r="T72" i="2"/>
  <c r="T154" i="2"/>
  <c r="T167" i="2"/>
  <c r="Q49" i="2"/>
  <c r="Q48" i="2"/>
  <c r="Q50" i="2"/>
  <c r="S50" i="2"/>
  <c r="S48" i="2"/>
  <c r="S49" i="2"/>
  <c r="O49" i="2"/>
  <c r="O48" i="2"/>
  <c r="O50" i="2"/>
  <c r="Q10" i="2"/>
  <c r="O19" i="2"/>
  <c r="O17" i="2"/>
  <c r="Q23" i="2"/>
  <c r="Q25" i="2"/>
  <c r="O27" i="2"/>
  <c r="Q34" i="2"/>
  <c r="Q36" i="2"/>
  <c r="Q38" i="2"/>
  <c r="O40" i="2"/>
  <c r="T42" i="2"/>
  <c r="T52" i="2"/>
  <c r="O59" i="2"/>
  <c r="O62" i="2"/>
  <c r="Q78" i="2"/>
  <c r="T92" i="2"/>
  <c r="Q106" i="2"/>
  <c r="Q108" i="2"/>
  <c r="T116" i="2"/>
  <c r="T118" i="2"/>
  <c r="T128" i="2"/>
  <c r="T137" i="2"/>
  <c r="O143" i="2"/>
  <c r="Q145" i="2"/>
  <c r="O168" i="2"/>
  <c r="Q170" i="2"/>
  <c r="Q172" i="2"/>
  <c r="Q95" i="2"/>
  <c r="O23" i="2"/>
  <c r="Q57" i="2"/>
  <c r="T82" i="2"/>
  <c r="O108" i="2"/>
  <c r="Q147" i="2"/>
  <c r="O29" i="2"/>
  <c r="O31" i="2"/>
  <c r="Q59" i="2"/>
  <c r="Q62" i="2"/>
  <c r="Q64" i="2"/>
  <c r="O66" i="2"/>
  <c r="O88" i="2"/>
  <c r="O110" i="2"/>
  <c r="O112" i="2"/>
  <c r="T124" i="2"/>
  <c r="O139" i="2"/>
  <c r="Q141" i="2"/>
  <c r="Q143" i="2"/>
  <c r="O165" i="2"/>
  <c r="Q168" i="2"/>
  <c r="Q133" i="2"/>
  <c r="O36" i="2"/>
  <c r="O172" i="2"/>
  <c r="O12" i="2"/>
  <c r="T20" i="2"/>
  <c r="T22" i="2"/>
  <c r="T24" i="2"/>
  <c r="Q29" i="2"/>
  <c r="Q31" i="2"/>
  <c r="T35" i="2"/>
  <c r="T37" i="2"/>
  <c r="T58" i="2"/>
  <c r="O70" i="2"/>
  <c r="T75" i="2"/>
  <c r="T94" i="2"/>
  <c r="T103" i="2"/>
  <c r="T105" i="2"/>
  <c r="Q110" i="2"/>
  <c r="Q112" i="2"/>
  <c r="Q114" i="2"/>
  <c r="O116" i="2"/>
  <c r="O118" i="2"/>
  <c r="O120" i="2"/>
  <c r="T130" i="2"/>
  <c r="O149" i="2"/>
  <c r="O137" i="2"/>
  <c r="Q139" i="2"/>
  <c r="O158" i="2"/>
  <c r="Q163" i="2"/>
  <c r="Q165" i="2"/>
  <c r="Q93" i="2"/>
  <c r="Q19" i="2"/>
  <c r="Q97" i="2"/>
  <c r="Q174" i="2"/>
  <c r="Q130" i="2"/>
  <c r="Q33" i="2"/>
  <c r="Q32" i="2"/>
  <c r="T18" i="2"/>
  <c r="T26" i="2"/>
  <c r="T39" i="2"/>
  <c r="T56" i="2"/>
  <c r="T60" i="2"/>
  <c r="T63" i="2"/>
  <c r="Q70" i="2"/>
  <c r="T81" i="2"/>
  <c r="Q90" i="2"/>
  <c r="T109" i="2"/>
  <c r="Q118" i="2"/>
  <c r="Q120" i="2"/>
  <c r="O122" i="2"/>
  <c r="O124" i="2"/>
  <c r="O132" i="2"/>
  <c r="Q135" i="2"/>
  <c r="Q137" i="2"/>
  <c r="T146" i="2"/>
  <c r="T150" i="2"/>
  <c r="U150" i="2" s="1"/>
  <c r="O156" i="2"/>
  <c r="Q158" i="2"/>
  <c r="Q131" i="2"/>
  <c r="Q17" i="2"/>
  <c r="Q99" i="2"/>
  <c r="Q14" i="2"/>
  <c r="Q52" i="2"/>
  <c r="O73" i="2"/>
  <c r="O75" i="2"/>
  <c r="O128" i="2"/>
  <c r="Q122" i="2"/>
  <c r="Q124" i="2"/>
  <c r="Q126" i="2"/>
  <c r="Q132" i="2"/>
  <c r="O148" i="2"/>
  <c r="O152" i="2"/>
  <c r="Q154" i="2"/>
  <c r="Q156" i="2"/>
  <c r="O173" i="2"/>
  <c r="O106" i="2"/>
  <c r="S32" i="2"/>
  <c r="S33" i="2"/>
  <c r="O24" i="2"/>
  <c r="T32" i="2"/>
  <c r="O37" i="2"/>
  <c r="T45" i="2"/>
  <c r="Q73" i="2"/>
  <c r="Q75" i="2"/>
  <c r="Q77" i="2"/>
  <c r="O79" i="2"/>
  <c r="T87" i="2"/>
  <c r="T115" i="2"/>
  <c r="T117" i="2"/>
  <c r="T140" i="2"/>
  <c r="O144" i="2"/>
  <c r="O146" i="2"/>
  <c r="O150" i="2"/>
  <c r="Q152" i="2"/>
  <c r="O171" i="2"/>
  <c r="Q173" i="2"/>
  <c r="O84" i="2"/>
  <c r="O99" i="2"/>
  <c r="Q102" i="2"/>
  <c r="Q21" i="2"/>
  <c r="O16" i="2"/>
  <c r="Q30" i="2"/>
  <c r="T11" i="2"/>
  <c r="T30" i="2"/>
  <c r="T47" i="2"/>
  <c r="O63" i="2"/>
  <c r="O81" i="2"/>
  <c r="O83" i="2"/>
  <c r="T93" i="2"/>
  <c r="Q103" i="2"/>
  <c r="T121" i="2"/>
  <c r="T123" i="2"/>
  <c r="O142" i="2"/>
  <c r="Q144" i="2"/>
  <c r="Q146" i="2"/>
  <c r="Q150" i="2"/>
  <c r="T162" i="2"/>
  <c r="O167" i="2"/>
  <c r="O169" i="2"/>
  <c r="O76" i="2"/>
  <c r="O174" i="2"/>
  <c r="O34" i="2"/>
  <c r="O104" i="2"/>
  <c r="Q153" i="2"/>
  <c r="Q26" i="2"/>
  <c r="Q39" i="2"/>
  <c r="O43" i="2"/>
  <c r="Q81" i="2"/>
  <c r="Q83" i="2"/>
  <c r="O85" i="2"/>
  <c r="O87" i="2"/>
  <c r="O109" i="2"/>
  <c r="O113" i="2"/>
  <c r="T133" i="2"/>
  <c r="O138" i="2"/>
  <c r="O140" i="2"/>
  <c r="O164" i="2"/>
  <c r="Q167" i="2"/>
  <c r="Q169" i="2"/>
  <c r="O97" i="2"/>
  <c r="Q129" i="2"/>
  <c r="O153" i="2"/>
  <c r="O42" i="2"/>
  <c r="O33" i="2"/>
  <c r="O32" i="2"/>
  <c r="T29" i="2"/>
  <c r="T112" i="2"/>
  <c r="Q151" i="2"/>
  <c r="O11" i="2"/>
  <c r="T17" i="2"/>
  <c r="T21" i="2"/>
  <c r="T34" i="2"/>
  <c r="Q43" i="2"/>
  <c r="O45" i="2"/>
  <c r="O47" i="2"/>
  <c r="Q65" i="2"/>
  <c r="T78" i="2"/>
  <c r="Q85" i="2"/>
  <c r="Q87" i="2"/>
  <c r="Q89" i="2"/>
  <c r="O91" i="2"/>
  <c r="T99" i="2"/>
  <c r="O136" i="2"/>
  <c r="Q138" i="2"/>
  <c r="Q140" i="2"/>
  <c r="T149" i="2"/>
  <c r="O157" i="2"/>
  <c r="O162" i="2"/>
  <c r="O21" i="2"/>
  <c r="O145" i="2"/>
  <c r="O9" i="2"/>
  <c r="Q5" i="2"/>
  <c r="T7" i="2"/>
  <c r="Q11" i="2"/>
  <c r="Q13" i="2"/>
  <c r="O15" i="2"/>
  <c r="T23" i="2"/>
  <c r="T36" i="2"/>
  <c r="Q45" i="2"/>
  <c r="Q47" i="2"/>
  <c r="Q51" i="2"/>
  <c r="O55" i="2"/>
  <c r="T59" i="2"/>
  <c r="T80" i="2"/>
  <c r="O93" i="2"/>
  <c r="O95" i="2"/>
  <c r="T104" i="2"/>
  <c r="T106" i="2"/>
  <c r="U120" i="2" s="1"/>
  <c r="Q115" i="2"/>
  <c r="Q125" i="2"/>
  <c r="O127" i="2"/>
  <c r="O129" i="2"/>
  <c r="O131" i="2"/>
  <c r="O133" i="2"/>
  <c r="O155" i="2"/>
  <c r="Q157" i="2"/>
  <c r="Q162" i="2"/>
  <c r="T172" i="2"/>
  <c r="U32" i="3"/>
  <c r="U28" i="3"/>
  <c r="U31" i="3"/>
  <c r="S13" i="2"/>
  <c r="U98" i="3"/>
  <c r="U83" i="3"/>
  <c r="U107" i="3"/>
  <c r="U97" i="3"/>
  <c r="U112" i="3"/>
  <c r="U96" i="3"/>
  <c r="U76" i="3"/>
  <c r="U102" i="3"/>
  <c r="U7" i="3"/>
  <c r="U42" i="3"/>
  <c r="U49" i="3"/>
  <c r="U88" i="3"/>
  <c r="U60" i="3"/>
  <c r="U92" i="3"/>
  <c r="U10" i="3"/>
  <c r="U40" i="3"/>
  <c r="U11" i="3"/>
  <c r="U93" i="3"/>
  <c r="U16" i="3"/>
  <c r="U110" i="3"/>
  <c r="U79" i="3"/>
  <c r="U61" i="3"/>
  <c r="U33" i="3"/>
  <c r="U87" i="3"/>
  <c r="U50" i="3"/>
  <c r="U104" i="3"/>
  <c r="U12" i="3"/>
  <c r="U27" i="3"/>
  <c r="U84" i="3"/>
  <c r="U89" i="3"/>
  <c r="U109" i="3"/>
  <c r="U44" i="3"/>
  <c r="U111" i="3"/>
  <c r="U91" i="3"/>
  <c r="U25" i="3"/>
  <c r="U65" i="3"/>
  <c r="U70" i="3"/>
  <c r="U71" i="3"/>
  <c r="U51" i="3"/>
  <c r="U56" i="3"/>
  <c r="U85" i="3"/>
  <c r="U101" i="3"/>
  <c r="U74" i="3"/>
  <c r="U94" i="3"/>
  <c r="U21" i="3"/>
  <c r="U63" i="3"/>
  <c r="U53" i="3"/>
  <c r="U43" i="3"/>
  <c r="U22" i="3"/>
  <c r="U29" i="3"/>
  <c r="U82" i="3"/>
  <c r="U73" i="3"/>
  <c r="U69" i="3"/>
  <c r="U67" i="3"/>
  <c r="U6" i="3"/>
  <c r="U23" i="3"/>
  <c r="U59" i="3"/>
  <c r="U45" i="3"/>
  <c r="U57" i="3"/>
  <c r="U55" i="3"/>
  <c r="U78" i="3"/>
  <c r="U13" i="3"/>
  <c r="U5" i="3"/>
  <c r="U41" i="3"/>
  <c r="U15" i="3"/>
  <c r="U103" i="3"/>
  <c r="U75" i="3"/>
  <c r="U58" i="3"/>
  <c r="U18" i="3"/>
  <c r="U77" i="3"/>
  <c r="U66" i="3"/>
  <c r="U95" i="3"/>
  <c r="U54" i="3"/>
  <c r="U37" i="3"/>
  <c r="U68" i="3"/>
  <c r="U39" i="3"/>
  <c r="U106" i="3"/>
  <c r="U26" i="3"/>
  <c r="U52" i="3"/>
  <c r="U81" i="3"/>
  <c r="U38" i="3"/>
  <c r="U105" i="3"/>
  <c r="U35" i="3"/>
  <c r="U20" i="3"/>
  <c r="U8" i="3"/>
  <c r="U24" i="3"/>
  <c r="U64" i="3"/>
  <c r="U30" i="3"/>
  <c r="U36" i="3"/>
  <c r="U17" i="3"/>
  <c r="U90" i="3"/>
  <c r="U99" i="3"/>
  <c r="U108" i="3"/>
  <c r="U9" i="3"/>
  <c r="U14" i="3"/>
  <c r="U19" i="3"/>
  <c r="U80" i="3"/>
  <c r="U72" i="3"/>
  <c r="U100" i="3"/>
  <c r="S170" i="2"/>
  <c r="S80" i="2"/>
  <c r="S41" i="2"/>
  <c r="S66" i="2"/>
  <c r="S110" i="2"/>
  <c r="S112" i="2"/>
  <c r="S114" i="2"/>
  <c r="S139" i="2"/>
  <c r="S163" i="2"/>
  <c r="S108" i="2"/>
  <c r="S19" i="2"/>
  <c r="S21" i="2"/>
  <c r="S116" i="2"/>
  <c r="S120" i="2"/>
  <c r="S135" i="2"/>
  <c r="S158" i="2"/>
  <c r="S92" i="2"/>
  <c r="S122" i="2"/>
  <c r="S124" i="2"/>
  <c r="S128" i="2"/>
  <c r="S132" i="2"/>
  <c r="S154" i="2"/>
  <c r="S27" i="2"/>
  <c r="S73" i="2"/>
  <c r="S75" i="2"/>
  <c r="S77" i="2"/>
  <c r="S148" i="2"/>
  <c r="S152" i="2"/>
  <c r="S173" i="2"/>
  <c r="S121" i="2"/>
  <c r="S25" i="2"/>
  <c r="S31" i="2"/>
  <c r="S34" i="2"/>
  <c r="S36" i="2"/>
  <c r="S38" i="2"/>
  <c r="S79" i="2"/>
  <c r="S105" i="2"/>
  <c r="S144" i="2"/>
  <c r="S146" i="2"/>
  <c r="S171" i="2"/>
  <c r="S149" i="2"/>
  <c r="S23" i="2"/>
  <c r="S40" i="2"/>
  <c r="S83" i="2"/>
  <c r="S142" i="2"/>
  <c r="S167" i="2"/>
  <c r="S169" i="2"/>
  <c r="S15" i="2"/>
  <c r="S62" i="2"/>
  <c r="S43" i="2"/>
  <c r="S85" i="2"/>
  <c r="S87" i="2"/>
  <c r="S89" i="2"/>
  <c r="S138" i="2"/>
  <c r="S140" i="2"/>
  <c r="S164" i="2"/>
  <c r="S88" i="2"/>
  <c r="S7" i="2"/>
  <c r="S63" i="2"/>
  <c r="S37" i="2"/>
  <c r="S11" i="2"/>
  <c r="S101" i="2"/>
  <c r="S76" i="2"/>
  <c r="S12" i="2"/>
  <c r="S113" i="2"/>
  <c r="S17" i="2"/>
  <c r="S24" i="2"/>
  <c r="S29" i="2"/>
  <c r="S18" i="2"/>
  <c r="S5" i="2"/>
  <c r="S104" i="2"/>
  <c r="S145" i="2"/>
  <c r="S59" i="2"/>
  <c r="S64" i="2"/>
  <c r="S6" i="2"/>
  <c r="S45" i="2"/>
  <c r="S47" i="2"/>
  <c r="S51" i="2"/>
  <c r="S91" i="2"/>
  <c r="S117" i="2"/>
  <c r="S125" i="2"/>
  <c r="S136" i="2"/>
  <c r="S157" i="2"/>
  <c r="S162" i="2"/>
  <c r="S16" i="2"/>
  <c r="S55" i="2"/>
  <c r="S95" i="2"/>
  <c r="S127" i="2"/>
  <c r="S131" i="2"/>
  <c r="S133" i="2"/>
  <c r="S155" i="2"/>
  <c r="S141" i="2"/>
  <c r="S168" i="2"/>
  <c r="S9" i="2"/>
  <c r="S28" i="2"/>
  <c r="S57" i="2"/>
  <c r="S97" i="2"/>
  <c r="S99" i="2"/>
  <c r="S102" i="2"/>
  <c r="S147" i="2"/>
  <c r="S151" i="2"/>
  <c r="S153" i="2"/>
  <c r="S174" i="2"/>
  <c r="Q86" i="2"/>
  <c r="Q98" i="2"/>
  <c r="O14" i="2"/>
  <c r="Q16" i="2"/>
  <c r="O26" i="2"/>
  <c r="Q28" i="2"/>
  <c r="S30" i="2"/>
  <c r="O39" i="2"/>
  <c r="Q41" i="2"/>
  <c r="S42" i="2"/>
  <c r="O52" i="2"/>
  <c r="S56" i="2"/>
  <c r="O65" i="2"/>
  <c r="S72" i="2"/>
  <c r="O78" i="2"/>
  <c r="Q80" i="2"/>
  <c r="S82" i="2"/>
  <c r="O90" i="2"/>
  <c r="Q92" i="2"/>
  <c r="S94" i="2"/>
  <c r="O103" i="2"/>
  <c r="Q105" i="2"/>
  <c r="S107" i="2"/>
  <c r="O115" i="2"/>
  <c r="Q117" i="2"/>
  <c r="S119" i="2"/>
  <c r="O126" i="2"/>
  <c r="Q128" i="2"/>
  <c r="S130" i="2"/>
  <c r="Q149" i="2"/>
  <c r="O20" i="2"/>
  <c r="O44" i="2"/>
  <c r="Q15" i="2"/>
  <c r="S70" i="2"/>
  <c r="O77" i="2"/>
  <c r="S81" i="2"/>
  <c r="Q91" i="2"/>
  <c r="S93" i="2"/>
  <c r="O102" i="2"/>
  <c r="Q104" i="2"/>
  <c r="S106" i="2"/>
  <c r="O114" i="2"/>
  <c r="Q116" i="2"/>
  <c r="S118" i="2"/>
  <c r="O125" i="2"/>
  <c r="Q127" i="2"/>
  <c r="S129" i="2"/>
  <c r="O135" i="2"/>
  <c r="Q136" i="2"/>
  <c r="S137" i="2"/>
  <c r="O141" i="2"/>
  <c r="Q142" i="2"/>
  <c r="S143" i="2"/>
  <c r="O147" i="2"/>
  <c r="Q148" i="2"/>
  <c r="S150" i="2"/>
  <c r="O154" i="2"/>
  <c r="Q155" i="2"/>
  <c r="S156" i="2"/>
  <c r="O163" i="2"/>
  <c r="Q164" i="2"/>
  <c r="S165" i="2"/>
  <c r="O170" i="2"/>
  <c r="Q171" i="2"/>
  <c r="S172" i="2"/>
  <c r="O13" i="2"/>
  <c r="O38" i="2"/>
  <c r="Q55" i="2"/>
  <c r="Q66" i="2"/>
  <c r="O89" i="2"/>
  <c r="O101" i="2"/>
  <c r="Q60" i="2"/>
  <c r="Q27" i="2"/>
  <c r="Q40" i="2"/>
  <c r="O51" i="2"/>
  <c r="O64" i="2"/>
  <c r="Q79" i="2"/>
  <c r="O25" i="2"/>
  <c r="Q12" i="2"/>
  <c r="Q24" i="2"/>
  <c r="S26" i="2"/>
  <c r="O35" i="2"/>
  <c r="S39" i="2"/>
  <c r="O46" i="2"/>
  <c r="S52" i="2"/>
  <c r="O60" i="2"/>
  <c r="Q63" i="2"/>
  <c r="S65" i="2"/>
  <c r="O74" i="2"/>
  <c r="Q76" i="2"/>
  <c r="S78" i="2"/>
  <c r="O86" i="2"/>
  <c r="Q88" i="2"/>
  <c r="S90" i="2"/>
  <c r="O98" i="2"/>
  <c r="Q101" i="2"/>
  <c r="S103" i="2"/>
  <c r="O111" i="2"/>
  <c r="Q113" i="2"/>
  <c r="S115" i="2"/>
  <c r="O123" i="2"/>
  <c r="S126" i="2"/>
  <c r="Q22" i="2"/>
  <c r="O10" i="2"/>
  <c r="S14" i="2"/>
  <c r="O22" i="2"/>
  <c r="Q37" i="2"/>
  <c r="Q111" i="2"/>
  <c r="O121" i="2"/>
  <c r="O6" i="2"/>
  <c r="Q9" i="2"/>
  <c r="O57" i="2"/>
  <c r="Q123" i="2"/>
  <c r="O5" i="2"/>
  <c r="Q7" i="2"/>
  <c r="O18" i="2"/>
  <c r="S22" i="2"/>
  <c r="O30" i="2"/>
  <c r="S35" i="2"/>
  <c r="Q44" i="2"/>
  <c r="S46" i="2"/>
  <c r="O56" i="2"/>
  <c r="Q58" i="2"/>
  <c r="S60" i="2"/>
  <c r="O72" i="2"/>
  <c r="S74" i="2"/>
  <c r="O82" i="2"/>
  <c r="Q84" i="2"/>
  <c r="S86" i="2"/>
  <c r="O94" i="2"/>
  <c r="Q96" i="2"/>
  <c r="S98" i="2"/>
  <c r="O107" i="2"/>
  <c r="Q109" i="2"/>
  <c r="S111" i="2"/>
  <c r="O119" i="2"/>
  <c r="Q121" i="2"/>
  <c r="S123" i="2"/>
  <c r="O130" i="2"/>
  <c r="Q35" i="2"/>
  <c r="O96" i="2"/>
  <c r="S10" i="2"/>
  <c r="Q20" i="2"/>
  <c r="Q6" i="2"/>
  <c r="Q74" i="2"/>
  <c r="Q18" i="2"/>
  <c r="S20" i="2"/>
  <c r="O28" i="2"/>
  <c r="O41" i="2"/>
  <c r="Q42" i="2"/>
  <c r="S44" i="2"/>
  <c r="Q56" i="2"/>
  <c r="S58" i="2"/>
  <c r="Q72" i="2"/>
  <c r="O80" i="2"/>
  <c r="Q82" i="2"/>
  <c r="S84" i="2"/>
  <c r="O92" i="2"/>
  <c r="Q94" i="2"/>
  <c r="S96" i="2"/>
  <c r="O105" i="2"/>
  <c r="Q107" i="2"/>
  <c r="S109" i="2"/>
  <c r="O117" i="2"/>
  <c r="Q119" i="2"/>
  <c r="Q46" i="2"/>
  <c r="U146" i="2" l="1"/>
  <c r="U124" i="2"/>
  <c r="U119" i="2"/>
  <c r="U147" i="2"/>
  <c r="U60" i="2"/>
  <c r="U117" i="2"/>
  <c r="U118" i="2"/>
  <c r="U95" i="2"/>
  <c r="U123" i="2"/>
  <c r="U115" i="2"/>
  <c r="U68" i="2"/>
  <c r="U67" i="2"/>
  <c r="U108" i="2"/>
  <c r="U121" i="2"/>
  <c r="U69" i="2"/>
  <c r="U128" i="2"/>
  <c r="U131" i="2"/>
  <c r="U103" i="2"/>
  <c r="U106" i="2"/>
  <c r="U101" i="2"/>
  <c r="U83" i="2"/>
  <c r="U102" i="2"/>
  <c r="U104" i="2"/>
  <c r="U133" i="2"/>
  <c r="U98" i="2"/>
  <c r="U114" i="2"/>
  <c r="U144" i="2"/>
  <c r="U126" i="2"/>
  <c r="U130" i="2"/>
  <c r="U129" i="2"/>
  <c r="U113" i="2"/>
  <c r="U122" i="2"/>
  <c r="U149" i="2"/>
  <c r="U127" i="2"/>
  <c r="U107" i="2"/>
  <c r="U167" i="2"/>
  <c r="U109" i="2"/>
  <c r="U116" i="2"/>
  <c r="U132" i="2"/>
  <c r="U105" i="2"/>
  <c r="U111" i="2"/>
  <c r="U125" i="2"/>
  <c r="U110" i="2"/>
  <c r="U50" i="2"/>
  <c r="U112" i="2"/>
  <c r="U170" i="2"/>
  <c r="U55" i="2"/>
  <c r="U89" i="2"/>
  <c r="U139" i="2"/>
  <c r="U33" i="2"/>
  <c r="U153" i="2"/>
  <c r="U49" i="2"/>
  <c r="U48" i="2"/>
  <c r="U11" i="2"/>
  <c r="U37" i="2"/>
  <c r="U9" i="2"/>
  <c r="U30" i="2"/>
  <c r="U56" i="2"/>
  <c r="U137" i="2"/>
  <c r="U52" i="2"/>
  <c r="U34" i="2"/>
  <c r="U90" i="2"/>
  <c r="U10" i="2"/>
  <c r="U86" i="2"/>
  <c r="U99" i="2"/>
  <c r="U96" i="2"/>
  <c r="U27" i="2"/>
  <c r="U162" i="2"/>
  <c r="U94" i="2"/>
  <c r="U141" i="2"/>
  <c r="U156" i="2"/>
  <c r="U97" i="2"/>
  <c r="U42" i="2"/>
  <c r="U12" i="2"/>
  <c r="U82" i="2"/>
  <c r="U164" i="2"/>
  <c r="U84" i="2"/>
  <c r="U77" i="2"/>
  <c r="U26" i="2"/>
  <c r="U154" i="2"/>
  <c r="U47" i="2"/>
  <c r="U36" i="2"/>
  <c r="U157" i="2"/>
  <c r="U138" i="2"/>
  <c r="U165" i="2"/>
  <c r="U70" i="2"/>
  <c r="U73" i="2"/>
  <c r="U79" i="2"/>
  <c r="U152" i="2"/>
  <c r="U76" i="2"/>
  <c r="U18" i="2"/>
  <c r="U23" i="2"/>
  <c r="U62" i="2"/>
  <c r="U78" i="2"/>
  <c r="U148" i="2"/>
  <c r="U74" i="2"/>
  <c r="U24" i="2"/>
  <c r="U25" i="2"/>
  <c r="U6" i="2"/>
  <c r="U29" i="2"/>
  <c r="U136" i="2"/>
  <c r="U51" i="2"/>
  <c r="U143" i="2"/>
  <c r="U80" i="2"/>
  <c r="U72" i="2"/>
  <c r="U20" i="2"/>
  <c r="U87" i="2"/>
  <c r="U19" i="2"/>
  <c r="U13" i="2"/>
  <c r="U91" i="2"/>
  <c r="U7" i="2"/>
  <c r="U59" i="2"/>
  <c r="U174" i="2"/>
  <c r="U38" i="2"/>
  <c r="U16" i="2"/>
  <c r="U158" i="2"/>
  <c r="U31" i="2"/>
  <c r="U173" i="2"/>
  <c r="U151" i="2"/>
  <c r="U46" i="2"/>
  <c r="U44" i="2"/>
  <c r="U172" i="2"/>
  <c r="U171" i="2"/>
  <c r="U45" i="2"/>
  <c r="U85" i="2"/>
  <c r="U43" i="2"/>
  <c r="U81" i="2"/>
  <c r="U57" i="2"/>
  <c r="U17" i="2"/>
  <c r="U21" i="2"/>
  <c r="U41" i="2"/>
  <c r="U40" i="2"/>
  <c r="U35" i="2"/>
  <c r="U14" i="2"/>
  <c r="U93" i="2"/>
  <c r="U140" i="2"/>
  <c r="U169" i="2"/>
  <c r="U5" i="2"/>
  <c r="U88" i="2"/>
  <c r="U32" i="2"/>
  <c r="U155" i="2"/>
  <c r="U15" i="2"/>
  <c r="U142" i="2"/>
  <c r="U39" i="2"/>
  <c r="U22" i="2"/>
  <c r="U75" i="2"/>
  <c r="U135" i="2"/>
  <c r="U163" i="2"/>
  <c r="U66" i="2"/>
  <c r="U168" i="2"/>
  <c r="U64" i="2"/>
  <c r="U92" i="2"/>
  <c r="U145" i="2"/>
  <c r="U28" i="2"/>
  <c r="U58" i="2"/>
  <c r="U65" i="2"/>
  <c r="U63" i="2"/>
  <c r="L149" i="1"/>
  <c r="L150" i="1"/>
  <c r="L152" i="1"/>
  <c r="L151" i="1"/>
  <c r="L153" i="1"/>
  <c r="L154" i="1"/>
  <c r="L155" i="1"/>
  <c r="L156" i="1"/>
  <c r="L157" i="1"/>
  <c r="L158" i="1"/>
  <c r="L162" i="1"/>
  <c r="L163" i="1"/>
  <c r="L164" i="1"/>
  <c r="L165" i="1"/>
  <c r="L167" i="1"/>
  <c r="L168" i="1"/>
  <c r="L169" i="1"/>
  <c r="L170" i="1"/>
  <c r="L171" i="1"/>
  <c r="L172" i="1"/>
  <c r="L173" i="1"/>
  <c r="L174" i="1"/>
  <c r="R136" i="1"/>
  <c r="R137" i="1"/>
  <c r="R138" i="1"/>
  <c r="R139" i="1"/>
  <c r="R140" i="1"/>
  <c r="R141" i="1"/>
  <c r="R142" i="1"/>
  <c r="R143" i="1"/>
  <c r="R144" i="1"/>
  <c r="R145" i="1"/>
  <c r="R146" i="1"/>
  <c r="R147" i="1"/>
  <c r="R148" i="1"/>
  <c r="R149" i="1"/>
  <c r="R150" i="1"/>
  <c r="R151" i="1"/>
  <c r="R152" i="1"/>
  <c r="R153" i="1"/>
  <c r="R154" i="1"/>
  <c r="R155" i="1"/>
  <c r="R156" i="1"/>
  <c r="R157" i="1"/>
  <c r="R158" i="1"/>
  <c r="R162" i="1"/>
  <c r="R163" i="1"/>
  <c r="R164" i="1"/>
  <c r="R165" i="1"/>
  <c r="R167" i="1"/>
  <c r="R168" i="1"/>
  <c r="R169" i="1"/>
  <c r="R170" i="1"/>
  <c r="R171" i="1"/>
  <c r="R172" i="1"/>
  <c r="R173" i="1"/>
  <c r="R174" i="1"/>
  <c r="P136" i="1"/>
  <c r="P137" i="1"/>
  <c r="P138" i="1"/>
  <c r="P139" i="1"/>
  <c r="P140" i="1"/>
  <c r="P141" i="1"/>
  <c r="P142" i="1"/>
  <c r="P143" i="1"/>
  <c r="P144" i="1"/>
  <c r="P145" i="1"/>
  <c r="P146" i="1"/>
  <c r="P147" i="1"/>
  <c r="P148" i="1"/>
  <c r="P149" i="1"/>
  <c r="P150" i="1"/>
  <c r="P151" i="1"/>
  <c r="P152" i="1"/>
  <c r="P153" i="1"/>
  <c r="P154" i="1"/>
  <c r="P155" i="1"/>
  <c r="P156" i="1"/>
  <c r="P157" i="1"/>
  <c r="P158" i="1"/>
  <c r="P162" i="1"/>
  <c r="P163" i="1"/>
  <c r="P164" i="1"/>
  <c r="P165" i="1"/>
  <c r="P167" i="1"/>
  <c r="P168" i="1"/>
  <c r="P169" i="1"/>
  <c r="P170" i="1"/>
  <c r="P171" i="1"/>
  <c r="P172" i="1"/>
  <c r="P173" i="1"/>
  <c r="P174" i="1"/>
  <c r="N136" i="1"/>
  <c r="N137" i="1"/>
  <c r="N138" i="1"/>
  <c r="N139" i="1"/>
  <c r="N140" i="1"/>
  <c r="N141" i="1"/>
  <c r="N142" i="1"/>
  <c r="N143" i="1"/>
  <c r="N144" i="1"/>
  <c r="N145" i="1"/>
  <c r="N146" i="1"/>
  <c r="N147" i="1"/>
  <c r="N148" i="1"/>
  <c r="N149" i="1"/>
  <c r="N150" i="1"/>
  <c r="N151" i="1"/>
  <c r="N152" i="1"/>
  <c r="N153" i="1"/>
  <c r="N154" i="1"/>
  <c r="N155" i="1"/>
  <c r="N156" i="1"/>
  <c r="N157" i="1"/>
  <c r="N158" i="1"/>
  <c r="N162" i="1"/>
  <c r="N163" i="1"/>
  <c r="N164" i="1"/>
  <c r="N165" i="1"/>
  <c r="N167" i="1"/>
  <c r="N168" i="1"/>
  <c r="N169" i="1"/>
  <c r="N170" i="1"/>
  <c r="N171" i="1"/>
  <c r="N172" i="1"/>
  <c r="N173" i="1"/>
  <c r="N174"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R55" i="1"/>
  <c r="R56" i="1"/>
  <c r="R57" i="1"/>
  <c r="R58" i="1"/>
  <c r="R59" i="1"/>
  <c r="R60" i="1"/>
  <c r="R62" i="1"/>
  <c r="R63" i="1"/>
  <c r="R64" i="1"/>
  <c r="R65" i="1"/>
  <c r="R66" i="1"/>
  <c r="R70"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P55" i="1"/>
  <c r="P56" i="1"/>
  <c r="P57" i="1"/>
  <c r="P58" i="1"/>
  <c r="P59" i="1"/>
  <c r="P60" i="1"/>
  <c r="P62" i="1"/>
  <c r="P63" i="1"/>
  <c r="P64" i="1"/>
  <c r="P65" i="1"/>
  <c r="P66" i="1"/>
  <c r="P70"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N55" i="1"/>
  <c r="N56" i="1"/>
  <c r="N57" i="1"/>
  <c r="N58" i="1"/>
  <c r="N59" i="1"/>
  <c r="N60" i="1"/>
  <c r="N62" i="1"/>
  <c r="N63" i="1"/>
  <c r="N64" i="1"/>
  <c r="N65" i="1"/>
  <c r="N66" i="1"/>
  <c r="N70"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R6" i="1"/>
  <c r="R7" i="1"/>
  <c r="R9" i="1"/>
  <c r="R10" i="1"/>
  <c r="R11" i="1"/>
  <c r="R12" i="1"/>
  <c r="R13" i="1"/>
  <c r="R14" i="1"/>
  <c r="R15" i="1"/>
  <c r="R16" i="1"/>
  <c r="R17" i="1"/>
  <c r="R18" i="1"/>
  <c r="R19" i="1"/>
  <c r="R20" i="1"/>
  <c r="R21" i="1"/>
  <c r="R22" i="1"/>
  <c r="R23" i="1"/>
  <c r="R24" i="1"/>
  <c r="R25" i="1"/>
  <c r="R26" i="1"/>
  <c r="R27" i="1"/>
  <c r="R28" i="1"/>
  <c r="R29" i="1"/>
  <c r="R30" i="1"/>
  <c r="R31" i="1"/>
  <c r="R32" i="1"/>
  <c r="R34" i="1"/>
  <c r="R35" i="1"/>
  <c r="R36" i="1"/>
  <c r="R37" i="1"/>
  <c r="R38" i="1"/>
  <c r="R39" i="1"/>
  <c r="R40" i="1"/>
  <c r="R41" i="1"/>
  <c r="R42" i="1"/>
  <c r="R43" i="1"/>
  <c r="R44" i="1"/>
  <c r="R45" i="1"/>
  <c r="R46" i="1"/>
  <c r="R47" i="1"/>
  <c r="R51" i="1"/>
  <c r="R52" i="1"/>
  <c r="P6" i="1"/>
  <c r="P7" i="1"/>
  <c r="P9" i="1"/>
  <c r="P10" i="1"/>
  <c r="P11" i="1"/>
  <c r="P12" i="1"/>
  <c r="P13" i="1"/>
  <c r="P14" i="1"/>
  <c r="P15" i="1"/>
  <c r="P16" i="1"/>
  <c r="P17" i="1"/>
  <c r="P18" i="1"/>
  <c r="P19" i="1"/>
  <c r="P20" i="1"/>
  <c r="P21" i="1"/>
  <c r="P22" i="1"/>
  <c r="P23" i="1"/>
  <c r="P24" i="1"/>
  <c r="P25" i="1"/>
  <c r="P26" i="1"/>
  <c r="P27" i="1"/>
  <c r="P28" i="1"/>
  <c r="P29" i="1"/>
  <c r="P30" i="1"/>
  <c r="P31" i="1"/>
  <c r="P32" i="1"/>
  <c r="P34" i="1"/>
  <c r="P35" i="1"/>
  <c r="P36" i="1"/>
  <c r="P37" i="1"/>
  <c r="P38" i="1"/>
  <c r="P39" i="1"/>
  <c r="P40" i="1"/>
  <c r="P41" i="1"/>
  <c r="P42" i="1"/>
  <c r="P43" i="1"/>
  <c r="P44" i="1"/>
  <c r="P45" i="1"/>
  <c r="P46" i="1"/>
  <c r="P47" i="1"/>
  <c r="P51" i="1"/>
  <c r="P52" i="1"/>
  <c r="N6" i="1"/>
  <c r="N7" i="1"/>
  <c r="N9" i="1"/>
  <c r="N10" i="1"/>
  <c r="N11" i="1"/>
  <c r="N12" i="1"/>
  <c r="N13" i="1"/>
  <c r="N14" i="1"/>
  <c r="N15" i="1"/>
  <c r="N16" i="1"/>
  <c r="N17" i="1"/>
  <c r="N18" i="1"/>
  <c r="N19" i="1"/>
  <c r="N20" i="1"/>
  <c r="N21" i="1"/>
  <c r="N22" i="1"/>
  <c r="N23" i="1"/>
  <c r="N24" i="1"/>
  <c r="N25" i="1"/>
  <c r="N26" i="1"/>
  <c r="N27" i="1"/>
  <c r="N28" i="1"/>
  <c r="N29" i="1"/>
  <c r="N30" i="1"/>
  <c r="N31" i="1"/>
  <c r="N32" i="1"/>
  <c r="N34" i="1"/>
  <c r="N35" i="1"/>
  <c r="N36" i="1"/>
  <c r="N37" i="1"/>
  <c r="N38" i="1"/>
  <c r="N39" i="1"/>
  <c r="N40" i="1"/>
  <c r="N41" i="1"/>
  <c r="N42" i="1"/>
  <c r="N43" i="1"/>
  <c r="N44" i="1"/>
  <c r="N45" i="1"/>
  <c r="N46" i="1"/>
  <c r="N47" i="1"/>
  <c r="N51" i="1"/>
  <c r="N52" i="1"/>
  <c r="M70" i="1"/>
  <c r="M42" i="1"/>
  <c r="M167" i="1"/>
  <c r="M158" i="1"/>
  <c r="M157" i="1"/>
  <c r="T157" i="1" s="1"/>
  <c r="M156" i="1"/>
  <c r="M155" i="1"/>
  <c r="M172" i="1"/>
  <c r="M165" i="1"/>
  <c r="T165" i="1" s="1"/>
  <c r="M164" i="1"/>
  <c r="M163" i="1"/>
  <c r="M162" i="1"/>
  <c r="M154" i="1"/>
  <c r="M153" i="1"/>
  <c r="M152" i="1"/>
  <c r="M151" i="1"/>
  <c r="M150" i="1"/>
  <c r="M149" i="1"/>
  <c r="M174" i="1"/>
  <c r="M171" i="1"/>
  <c r="T171" i="1" s="1"/>
  <c r="M169" i="1"/>
  <c r="M148" i="1"/>
  <c r="M147" i="1"/>
  <c r="M144" i="1"/>
  <c r="M142" i="1"/>
  <c r="M141" i="1"/>
  <c r="M138" i="1"/>
  <c r="M137" i="1"/>
  <c r="M173" i="1"/>
  <c r="M170" i="1"/>
  <c r="M168" i="1"/>
  <c r="M146" i="1"/>
  <c r="M145" i="1"/>
  <c r="M143" i="1"/>
  <c r="M140" i="1"/>
  <c r="M139" i="1"/>
  <c r="M136" i="1"/>
  <c r="M135" i="1"/>
  <c r="M133" i="1"/>
  <c r="M132" i="1"/>
  <c r="M125" i="1"/>
  <c r="M120" i="1"/>
  <c r="M119" i="1"/>
  <c r="M131" i="1"/>
  <c r="M126" i="1"/>
  <c r="M118" i="1"/>
  <c r="M117" i="1"/>
  <c r="M116" i="1"/>
  <c r="M103" i="1"/>
  <c r="M102" i="1"/>
  <c r="M101" i="1"/>
  <c r="M130" i="1"/>
  <c r="M129" i="1"/>
  <c r="M128" i="1"/>
  <c r="M127" i="1"/>
  <c r="M124" i="1"/>
  <c r="M123" i="1"/>
  <c r="M122" i="1"/>
  <c r="M121" i="1"/>
  <c r="M115" i="1"/>
  <c r="M114" i="1"/>
  <c r="M113" i="1"/>
  <c r="M112" i="1"/>
  <c r="M111" i="1"/>
  <c r="M110" i="1"/>
  <c r="M109" i="1"/>
  <c r="M108" i="1"/>
  <c r="M107" i="1"/>
  <c r="M106" i="1"/>
  <c r="M105" i="1"/>
  <c r="M104" i="1"/>
  <c r="M99" i="1"/>
  <c r="M98" i="1"/>
  <c r="M97" i="1"/>
  <c r="M96" i="1"/>
  <c r="M95" i="1"/>
  <c r="M94" i="1"/>
  <c r="M93" i="1"/>
  <c r="M92" i="1"/>
  <c r="M91" i="1"/>
  <c r="M90" i="1"/>
  <c r="M88" i="1"/>
  <c r="M87" i="1"/>
  <c r="M84" i="1"/>
  <c r="M83" i="1"/>
  <c r="M82" i="1"/>
  <c r="M81" i="1"/>
  <c r="M80" i="1"/>
  <c r="M77" i="1"/>
  <c r="M76" i="1"/>
  <c r="M74" i="1"/>
  <c r="M73" i="1"/>
  <c r="M72" i="1"/>
  <c r="M63" i="1"/>
  <c r="M62" i="1"/>
  <c r="M79" i="1"/>
  <c r="M78" i="1"/>
  <c r="M86" i="1"/>
  <c r="M85" i="1"/>
  <c r="M65" i="1"/>
  <c r="M64" i="1"/>
  <c r="M59" i="1"/>
  <c r="M58" i="1"/>
  <c r="M89" i="1"/>
  <c r="M75" i="1"/>
  <c r="M67" i="1"/>
  <c r="M66" i="1"/>
  <c r="M60" i="1"/>
  <c r="M57" i="1"/>
  <c r="M56" i="1"/>
  <c r="M55" i="1"/>
  <c r="M46" i="1"/>
  <c r="M45" i="1"/>
  <c r="M44" i="1"/>
  <c r="M43" i="1"/>
  <c r="M41" i="1"/>
  <c r="M40" i="1"/>
  <c r="M35" i="1"/>
  <c r="M34" i="1"/>
  <c r="M28" i="1"/>
  <c r="M27" i="1"/>
  <c r="M26" i="1"/>
  <c r="M25" i="1"/>
  <c r="M22" i="1"/>
  <c r="M21" i="1"/>
  <c r="M48" i="1"/>
  <c r="M47" i="1"/>
  <c r="M39" i="1"/>
  <c r="M38" i="1"/>
  <c r="M37" i="1"/>
  <c r="M36" i="1"/>
  <c r="M32" i="1"/>
  <c r="M31" i="1"/>
  <c r="M30" i="1"/>
  <c r="M29" i="1"/>
  <c r="M24" i="1"/>
  <c r="M23" i="1"/>
  <c r="M19" i="1"/>
  <c r="M18" i="1"/>
  <c r="M17" i="1"/>
  <c r="M16" i="1"/>
  <c r="M14" i="1"/>
  <c r="M13" i="1"/>
  <c r="M12" i="1"/>
  <c r="M10" i="1"/>
  <c r="M20" i="1"/>
  <c r="M15" i="1"/>
  <c r="M11" i="1"/>
  <c r="M9" i="1"/>
  <c r="M7" i="1"/>
  <c r="M6" i="1"/>
  <c r="M5" i="1"/>
  <c r="T169" i="1"/>
  <c r="T167" i="1"/>
  <c r="T153" i="1"/>
  <c r="T152" i="1"/>
  <c r="L148" i="1"/>
  <c r="L147" i="1"/>
  <c r="L144" i="1"/>
  <c r="L142" i="1"/>
  <c r="L141" i="1"/>
  <c r="T141" i="1" s="1"/>
  <c r="L138" i="1"/>
  <c r="T138" i="1" s="1"/>
  <c r="L137" i="1"/>
  <c r="T173" i="1"/>
  <c r="T170" i="1"/>
  <c r="L146" i="1"/>
  <c r="L145" i="1"/>
  <c r="L143" i="1"/>
  <c r="T143" i="1" s="1"/>
  <c r="L140" i="1"/>
  <c r="L139" i="1"/>
  <c r="L136" i="1"/>
  <c r="L135" i="1"/>
  <c r="L133" i="1"/>
  <c r="T133" i="1" s="1"/>
  <c r="L132" i="1"/>
  <c r="L125" i="1"/>
  <c r="L124" i="1"/>
  <c r="L123" i="1"/>
  <c r="L122" i="1"/>
  <c r="L121" i="1"/>
  <c r="L120" i="1"/>
  <c r="L119" i="1"/>
  <c r="L109" i="1"/>
  <c r="L108" i="1"/>
  <c r="L107" i="1"/>
  <c r="L106" i="1"/>
  <c r="L105" i="1"/>
  <c r="L104" i="1"/>
  <c r="L131" i="1"/>
  <c r="L130" i="1"/>
  <c r="L129" i="1"/>
  <c r="L128" i="1"/>
  <c r="L127" i="1"/>
  <c r="L126" i="1"/>
  <c r="L118" i="1"/>
  <c r="L117" i="1"/>
  <c r="L116" i="1"/>
  <c r="L115" i="1"/>
  <c r="L114" i="1"/>
  <c r="L113" i="1"/>
  <c r="L112" i="1"/>
  <c r="L111" i="1"/>
  <c r="L110" i="1"/>
  <c r="L103" i="1"/>
  <c r="L102" i="1"/>
  <c r="L101" i="1"/>
  <c r="L96" i="1"/>
  <c r="L95" i="1"/>
  <c r="L94" i="1"/>
  <c r="L88" i="1"/>
  <c r="L87" i="1"/>
  <c r="L84" i="1"/>
  <c r="L83" i="1"/>
  <c r="L74" i="1"/>
  <c r="L73" i="1"/>
  <c r="L72" i="1"/>
  <c r="L70" i="1"/>
  <c r="L65" i="1"/>
  <c r="L64" i="1"/>
  <c r="L63" i="1"/>
  <c r="L62" i="1"/>
  <c r="L59" i="1"/>
  <c r="L58" i="1"/>
  <c r="L99" i="1"/>
  <c r="L98" i="1"/>
  <c r="L97" i="1"/>
  <c r="L93" i="1"/>
  <c r="L92" i="1"/>
  <c r="L91" i="1"/>
  <c r="L90" i="1"/>
  <c r="L86" i="1"/>
  <c r="L85" i="1"/>
  <c r="L82" i="1"/>
  <c r="L81" i="1"/>
  <c r="L80" i="1"/>
  <c r="L79" i="1"/>
  <c r="L78" i="1"/>
  <c r="L77" i="1"/>
  <c r="L76" i="1"/>
  <c r="L89" i="1"/>
  <c r="L75" i="1"/>
  <c r="L67" i="1"/>
  <c r="L66" i="1"/>
  <c r="L60" i="1"/>
  <c r="L57" i="1"/>
  <c r="L56" i="1"/>
  <c r="L55" i="1"/>
  <c r="L48" i="1"/>
  <c r="L47" i="1"/>
  <c r="L46" i="1"/>
  <c r="L45" i="1"/>
  <c r="L44" i="1"/>
  <c r="L43" i="1"/>
  <c r="L41" i="1"/>
  <c r="L40" i="1"/>
  <c r="L39" i="1"/>
  <c r="L38" i="1"/>
  <c r="L37" i="1"/>
  <c r="L36" i="1"/>
  <c r="L32" i="1"/>
  <c r="L31" i="1"/>
  <c r="L30" i="1"/>
  <c r="L42" i="1"/>
  <c r="L35" i="1"/>
  <c r="L34" i="1"/>
  <c r="L29" i="1"/>
  <c r="L28" i="1"/>
  <c r="L27" i="1"/>
  <c r="L26" i="1"/>
  <c r="L25" i="1"/>
  <c r="L24" i="1"/>
  <c r="L23" i="1"/>
  <c r="L22" i="1"/>
  <c r="L21" i="1"/>
  <c r="L20" i="1"/>
  <c r="L19" i="1"/>
  <c r="L18" i="1"/>
  <c r="L17" i="1"/>
  <c r="L16" i="1"/>
  <c r="L15" i="1"/>
  <c r="L14" i="1"/>
  <c r="L13" i="1"/>
  <c r="L12" i="1"/>
  <c r="L11" i="1"/>
  <c r="L10" i="1"/>
  <c r="L9" i="1"/>
  <c r="L7" i="1"/>
  <c r="L6" i="1"/>
  <c r="L5" i="1"/>
  <c r="K150" i="1"/>
  <c r="K149" i="1"/>
  <c r="K131" i="1"/>
  <c r="K130" i="1"/>
  <c r="K129" i="1"/>
  <c r="K128" i="1"/>
  <c r="K127" i="1"/>
  <c r="K126" i="1"/>
  <c r="T126" i="1" s="1"/>
  <c r="K124" i="1"/>
  <c r="K123" i="1"/>
  <c r="K122" i="1"/>
  <c r="K121" i="1"/>
  <c r="K120" i="1"/>
  <c r="K119" i="1"/>
  <c r="K115" i="1"/>
  <c r="K114" i="1"/>
  <c r="K113" i="1"/>
  <c r="T113" i="1" s="1"/>
  <c r="K112" i="1"/>
  <c r="K111" i="1"/>
  <c r="K110" i="1"/>
  <c r="K109" i="1"/>
  <c r="K108" i="1"/>
  <c r="K107" i="1"/>
  <c r="K106" i="1"/>
  <c r="K105" i="1"/>
  <c r="K104" i="1"/>
  <c r="K118" i="1"/>
  <c r="K117" i="1"/>
  <c r="K116" i="1"/>
  <c r="K103" i="1"/>
  <c r="K102" i="1"/>
  <c r="K101" i="1"/>
  <c r="K70" i="1"/>
  <c r="K74" i="1"/>
  <c r="K73" i="1"/>
  <c r="K72" i="1"/>
  <c r="T72" i="1" s="1"/>
  <c r="K63" i="1"/>
  <c r="K62" i="1"/>
  <c r="K76" i="1"/>
  <c r="T76" i="1" s="1"/>
  <c r="K77" i="1"/>
  <c r="K82" i="1"/>
  <c r="K81" i="1"/>
  <c r="K80" i="1"/>
  <c r="K86" i="1"/>
  <c r="T86" i="1" s="1"/>
  <c r="K85" i="1"/>
  <c r="K88" i="1"/>
  <c r="K87" i="1"/>
  <c r="K99" i="1"/>
  <c r="K98" i="1"/>
  <c r="K97" i="1"/>
  <c r="K96" i="1"/>
  <c r="T96" i="1" s="1"/>
  <c r="K95" i="1"/>
  <c r="K94" i="1"/>
  <c r="K93" i="1"/>
  <c r="K92" i="1"/>
  <c r="K91" i="1"/>
  <c r="K90" i="1"/>
  <c r="K89" i="1"/>
  <c r="K75" i="1"/>
  <c r="K67" i="1"/>
  <c r="T67" i="1" s="1"/>
  <c r="K66" i="1"/>
  <c r="K20" i="1"/>
  <c r="K15" i="1"/>
  <c r="K11" i="1"/>
  <c r="K9" i="1"/>
  <c r="K7" i="1"/>
  <c r="K6" i="1"/>
  <c r="K5" i="1"/>
  <c r="K42" i="1"/>
  <c r="K55" i="1"/>
  <c r="T55" i="1" s="1"/>
  <c r="K56" i="1"/>
  <c r="K57" i="1"/>
  <c r="K60" i="1"/>
  <c r="K84" i="1"/>
  <c r="K83" i="1"/>
  <c r="K79" i="1"/>
  <c r="K78" i="1"/>
  <c r="K65" i="1"/>
  <c r="T65" i="1" s="1"/>
  <c r="K64" i="1"/>
  <c r="K59" i="1"/>
  <c r="K58" i="1"/>
  <c r="K46" i="1"/>
  <c r="K45" i="1"/>
  <c r="T45" i="1" s="1"/>
  <c r="K44" i="1"/>
  <c r="T44" i="1" s="1"/>
  <c r="K43" i="1"/>
  <c r="K41" i="1"/>
  <c r="K40" i="1"/>
  <c r="K35" i="1"/>
  <c r="K34" i="1"/>
  <c r="K28" i="1"/>
  <c r="K27" i="1"/>
  <c r="K26" i="1"/>
  <c r="K25" i="1"/>
  <c r="K24" i="1"/>
  <c r="K23" i="1"/>
  <c r="T23" i="1" s="1"/>
  <c r="K22" i="1"/>
  <c r="K21" i="1"/>
  <c r="K48" i="1"/>
  <c r="K47" i="1"/>
  <c r="K39" i="1"/>
  <c r="K38" i="1"/>
  <c r="K37" i="1"/>
  <c r="K36" i="1"/>
  <c r="K32" i="1"/>
  <c r="K31" i="1"/>
  <c r="K30" i="1"/>
  <c r="K19" i="1"/>
  <c r="T19" i="1" s="1"/>
  <c r="K18" i="1"/>
  <c r="K17" i="1"/>
  <c r="K16" i="1"/>
  <c r="K14" i="1"/>
  <c r="K13" i="1"/>
  <c r="T13" i="1" s="1"/>
  <c r="K12" i="1"/>
  <c r="K29" i="1"/>
  <c r="K10" i="1"/>
  <c r="T75" i="1" l="1"/>
  <c r="T46" i="1"/>
  <c r="T123" i="1"/>
  <c r="T162" i="1"/>
  <c r="T7" i="1"/>
  <c r="T103" i="1"/>
  <c r="T112" i="1"/>
  <c r="T128" i="1"/>
  <c r="T174" i="1"/>
  <c r="T35" i="1"/>
  <c r="T142" i="1"/>
  <c r="T118" i="1"/>
  <c r="T144" i="1"/>
  <c r="T9" i="1"/>
  <c r="T48" i="1"/>
  <c r="T84" i="1"/>
  <c r="T97" i="1"/>
  <c r="T149" i="1"/>
  <c r="O68" i="1"/>
  <c r="O69" i="1"/>
  <c r="O67" i="1"/>
  <c r="T21" i="1"/>
  <c r="T105" i="1"/>
  <c r="T120" i="1"/>
  <c r="T148" i="1"/>
  <c r="T119" i="1"/>
  <c r="T43" i="1"/>
  <c r="T60" i="1"/>
  <c r="T63" i="1"/>
  <c r="T18" i="1"/>
  <c r="T156" i="1"/>
  <c r="T155" i="1"/>
  <c r="T74" i="1"/>
  <c r="T146" i="1"/>
  <c r="T89" i="1"/>
  <c r="T14" i="1"/>
  <c r="T91" i="1"/>
  <c r="T92" i="1"/>
  <c r="T78" i="1"/>
  <c r="T94" i="1"/>
  <c r="T125" i="1"/>
  <c r="T17" i="1"/>
  <c r="T83" i="1"/>
  <c r="T15" i="1"/>
  <c r="T115" i="1"/>
  <c r="T131" i="1"/>
  <c r="T56" i="1"/>
  <c r="U68" i="1" s="1"/>
  <c r="T57" i="1"/>
  <c r="T99" i="1"/>
  <c r="T139" i="1"/>
  <c r="T136" i="1"/>
  <c r="T24" i="1"/>
  <c r="T25" i="1"/>
  <c r="T51" i="1"/>
  <c r="T107" i="1"/>
  <c r="T28" i="1"/>
  <c r="T110" i="1"/>
  <c r="T98" i="1"/>
  <c r="T37" i="1"/>
  <c r="T111" i="1"/>
  <c r="T22" i="1"/>
  <c r="T20" i="1"/>
  <c r="T62" i="1"/>
  <c r="T104" i="1"/>
  <c r="T150" i="1"/>
  <c r="T106" i="1"/>
  <c r="T121" i="1"/>
  <c r="T158" i="1"/>
  <c r="T31" i="1"/>
  <c r="T140" i="1"/>
  <c r="T147" i="1"/>
  <c r="T66" i="1"/>
  <c r="T30" i="1"/>
  <c r="T73" i="1"/>
  <c r="T26" i="1"/>
  <c r="T163" i="1"/>
  <c r="T87" i="1"/>
  <c r="T122" i="1"/>
  <c r="T52" i="1"/>
  <c r="T88" i="1"/>
  <c r="T108" i="1"/>
  <c r="T10" i="1"/>
  <c r="T36" i="1"/>
  <c r="T27" i="1"/>
  <c r="T58" i="1"/>
  <c r="T42" i="1"/>
  <c r="T90" i="1"/>
  <c r="T85" i="1"/>
  <c r="T70" i="1"/>
  <c r="T109" i="1"/>
  <c r="T124" i="1"/>
  <c r="T145" i="1"/>
  <c r="T164" i="1"/>
  <c r="T29" i="1"/>
  <c r="T12" i="1"/>
  <c r="T38" i="1"/>
  <c r="T34" i="1"/>
  <c r="T64" i="1"/>
  <c r="T6" i="1"/>
  <c r="T80" i="1"/>
  <c r="T102" i="1"/>
  <c r="T127" i="1"/>
  <c r="T32" i="1"/>
  <c r="T168" i="1"/>
  <c r="T151" i="1"/>
  <c r="T59" i="1"/>
  <c r="T39" i="1"/>
  <c r="T81" i="1"/>
  <c r="T47" i="1"/>
  <c r="T93" i="1"/>
  <c r="T40" i="1"/>
  <c r="T82" i="1"/>
  <c r="T116" i="1"/>
  <c r="T129" i="1"/>
  <c r="T16" i="1"/>
  <c r="T41" i="1"/>
  <c r="T79" i="1"/>
  <c r="U67" i="1" s="1"/>
  <c r="T11" i="1"/>
  <c r="T95" i="1"/>
  <c r="T77" i="1"/>
  <c r="T117" i="1"/>
  <c r="T114" i="1"/>
  <c r="T130" i="1"/>
  <c r="T132" i="1"/>
  <c r="T137" i="1"/>
  <c r="T154" i="1"/>
  <c r="T172" i="1"/>
  <c r="O95" i="1"/>
  <c r="O83" i="1"/>
  <c r="O57" i="1"/>
  <c r="O94" i="1"/>
  <c r="O82" i="1"/>
  <c r="O72" i="1"/>
  <c r="O56" i="1"/>
  <c r="O93" i="1"/>
  <c r="O81" i="1"/>
  <c r="O70" i="1"/>
  <c r="O91" i="1"/>
  <c r="O79" i="1"/>
  <c r="O66" i="1"/>
  <c r="O90" i="1"/>
  <c r="O65" i="1"/>
  <c r="O89" i="1"/>
  <c r="O77" i="1"/>
  <c r="O98" i="1"/>
  <c r="O78" i="1"/>
  <c r="O86" i="1"/>
  <c r="O85" i="1"/>
  <c r="O55" i="1"/>
  <c r="O74" i="1"/>
  <c r="O64" i="1"/>
  <c r="O88" i="1"/>
  <c r="O76" i="1"/>
  <c r="O63" i="1"/>
  <c r="O99" i="1"/>
  <c r="O87" i="1"/>
  <c r="O75" i="1"/>
  <c r="O62" i="1"/>
  <c r="O60" i="1"/>
  <c r="O97" i="1"/>
  <c r="O73" i="1"/>
  <c r="O96" i="1"/>
  <c r="O84" i="1"/>
  <c r="O58" i="1"/>
  <c r="O59" i="1"/>
  <c r="O92" i="1"/>
  <c r="O80" i="1"/>
  <c r="U69" i="1" l="1"/>
  <c r="U94" i="1"/>
  <c r="U66" i="1"/>
  <c r="U86" i="1"/>
  <c r="U81" i="1"/>
  <c r="U96" i="1"/>
  <c r="U70" i="1"/>
  <c r="U77" i="1"/>
  <c r="U97" i="1"/>
  <c r="U91" i="1"/>
  <c r="U73" i="1"/>
  <c r="U56" i="1"/>
  <c r="U64" i="1"/>
  <c r="U87" i="1"/>
  <c r="U62" i="1"/>
  <c r="U78" i="1"/>
  <c r="U57" i="1"/>
  <c r="U72" i="1"/>
  <c r="U75" i="1"/>
  <c r="U88" i="1"/>
  <c r="U92" i="1"/>
  <c r="U65" i="1"/>
  <c r="U60" i="1"/>
  <c r="U79" i="1"/>
  <c r="U55" i="1"/>
  <c r="U89" i="1"/>
  <c r="U93" i="1"/>
  <c r="U84" i="1"/>
  <c r="U83" i="1"/>
  <c r="U95" i="1"/>
  <c r="U85" i="1"/>
  <c r="U63" i="1"/>
  <c r="U82" i="1"/>
  <c r="U98" i="1"/>
  <c r="U58" i="1"/>
  <c r="U99" i="1"/>
  <c r="U76" i="1"/>
  <c r="U80" i="1"/>
  <c r="U59" i="1"/>
  <c r="U74" i="1"/>
  <c r="U90" i="1"/>
  <c r="T101" i="1"/>
  <c r="N135" i="1" l="1"/>
  <c r="N101" i="1"/>
  <c r="P101" i="1"/>
  <c r="P135" i="1"/>
  <c r="R101" i="1"/>
  <c r="R135" i="1"/>
  <c r="R5" i="1"/>
  <c r="P5" i="1"/>
  <c r="S69" i="1" l="1"/>
  <c r="S68" i="1"/>
  <c r="S67" i="1"/>
  <c r="Q67" i="1"/>
  <c r="Q68" i="1"/>
  <c r="Q69" i="1"/>
  <c r="Q33" i="1"/>
  <c r="Q48" i="1"/>
  <c r="Q49" i="1"/>
  <c r="Q50" i="1"/>
  <c r="S33" i="1"/>
  <c r="S50" i="1"/>
  <c r="S49" i="1"/>
  <c r="S48" i="1"/>
  <c r="O125" i="1"/>
  <c r="O113" i="1"/>
  <c r="O132" i="1"/>
  <c r="O127" i="1"/>
  <c r="O120" i="1"/>
  <c r="O108" i="1"/>
  <c r="O112" i="1"/>
  <c r="O102" i="1"/>
  <c r="O115" i="1"/>
  <c r="O103" i="1"/>
  <c r="O124" i="1"/>
  <c r="O105" i="1"/>
  <c r="O130" i="1"/>
  <c r="O119" i="1"/>
  <c r="O126" i="1"/>
  <c r="O117" i="1"/>
  <c r="O118" i="1"/>
  <c r="O110" i="1"/>
  <c r="O123" i="1"/>
  <c r="O106" i="1"/>
  <c r="O133" i="1"/>
  <c r="O128" i="1"/>
  <c r="O114" i="1"/>
  <c r="O101" i="1"/>
  <c r="O129" i="1"/>
  <c r="O109" i="1"/>
  <c r="O122" i="1"/>
  <c r="O111" i="1"/>
  <c r="O107" i="1"/>
  <c r="O116" i="1"/>
  <c r="O104" i="1"/>
  <c r="O131" i="1"/>
  <c r="O121" i="1"/>
  <c r="O164" i="1"/>
  <c r="O174" i="1"/>
  <c r="O173" i="1"/>
  <c r="O153" i="1"/>
  <c r="O141" i="1"/>
  <c r="O149" i="1"/>
  <c r="O158" i="1"/>
  <c r="O157" i="1"/>
  <c r="O144" i="1"/>
  <c r="O167" i="1"/>
  <c r="O137" i="1"/>
  <c r="O146" i="1"/>
  <c r="O145" i="1"/>
  <c r="O151" i="1"/>
  <c r="O147" i="1"/>
  <c r="O163" i="1"/>
  <c r="O170" i="1"/>
  <c r="O155" i="1"/>
  <c r="O139" i="1"/>
  <c r="O148" i="1"/>
  <c r="O154" i="1"/>
  <c r="O136" i="1"/>
  <c r="O143" i="1"/>
  <c r="O169" i="1"/>
  <c r="O162" i="1"/>
  <c r="O172" i="1"/>
  <c r="O152" i="1"/>
  <c r="O168" i="1"/>
  <c r="O142" i="1"/>
  <c r="O156" i="1"/>
  <c r="O165" i="1"/>
  <c r="O140" i="1"/>
  <c r="O171" i="1"/>
  <c r="O150" i="1"/>
  <c r="O138" i="1"/>
  <c r="S141" i="1"/>
  <c r="S174" i="1"/>
  <c r="S136" i="1"/>
  <c r="S151" i="1"/>
  <c r="S145" i="1"/>
  <c r="S59" i="1"/>
  <c r="S82" i="1"/>
  <c r="S92" i="1"/>
  <c r="S132" i="1"/>
  <c r="S64" i="1"/>
  <c r="S42" i="1"/>
  <c r="S74" i="1"/>
  <c r="S18" i="1"/>
  <c r="S26" i="1"/>
  <c r="S36" i="1"/>
  <c r="S14" i="1"/>
  <c r="S23" i="1"/>
  <c r="S113" i="1"/>
  <c r="S32" i="1"/>
  <c r="S21" i="1"/>
  <c r="S126" i="1"/>
  <c r="S94" i="1"/>
  <c r="S168" i="1"/>
  <c r="S158" i="1"/>
  <c r="S6" i="1"/>
  <c r="S72" i="1"/>
  <c r="S80" i="1"/>
  <c r="S120" i="1"/>
  <c r="S130" i="1"/>
  <c r="S99" i="1"/>
  <c r="S60" i="1"/>
  <c r="S34" i="1"/>
  <c r="S73" i="1"/>
  <c r="S105" i="1"/>
  <c r="S52" i="1"/>
  <c r="S86" i="1"/>
  <c r="S146" i="1"/>
  <c r="S167" i="1"/>
  <c r="S102" i="1"/>
  <c r="S56" i="1"/>
  <c r="S108" i="1"/>
  <c r="S118" i="1"/>
  <c r="S87" i="1"/>
  <c r="S127" i="1"/>
  <c r="S29" i="1"/>
  <c r="S51" i="1"/>
  <c r="S11" i="1"/>
  <c r="S83" i="1"/>
  <c r="S58" i="1"/>
  <c r="S170" i="1"/>
  <c r="S84" i="1"/>
  <c r="S163" i="1"/>
  <c r="S96" i="1"/>
  <c r="S123" i="1"/>
  <c r="S90" i="1"/>
  <c r="S106" i="1"/>
  <c r="S75" i="1"/>
  <c r="S115" i="1"/>
  <c r="S17" i="1"/>
  <c r="S38" i="1"/>
  <c r="S46" i="1"/>
  <c r="S41" i="1"/>
  <c r="S35" i="1"/>
  <c r="S22" i="1"/>
  <c r="S169" i="1"/>
  <c r="S89" i="1"/>
  <c r="S55" i="1"/>
  <c r="S152" i="1"/>
  <c r="S153" i="1"/>
  <c r="S171" i="1"/>
  <c r="S172" i="1"/>
  <c r="S111" i="1"/>
  <c r="S133" i="1"/>
  <c r="S78" i="1"/>
  <c r="S62" i="1"/>
  <c r="S103" i="1"/>
  <c r="S25" i="1"/>
  <c r="S13" i="1"/>
  <c r="S15" i="1"/>
  <c r="S66" i="1"/>
  <c r="S44" i="1"/>
  <c r="S142" i="1"/>
  <c r="S139" i="1"/>
  <c r="S155" i="1"/>
  <c r="S156" i="1"/>
  <c r="S124" i="1"/>
  <c r="S121" i="1"/>
  <c r="S65" i="1"/>
  <c r="S88" i="1"/>
  <c r="S128" i="1"/>
  <c r="S19" i="1"/>
  <c r="S28" i="1"/>
  <c r="S79" i="1"/>
  <c r="S9" i="1"/>
  <c r="S157" i="1"/>
  <c r="S43" i="1"/>
  <c r="S39" i="1"/>
  <c r="S140" i="1"/>
  <c r="S173" i="1"/>
  <c r="S143" i="1"/>
  <c r="S144" i="1"/>
  <c r="S148" i="1"/>
  <c r="S165" i="1"/>
  <c r="S93" i="1"/>
  <c r="S109" i="1"/>
  <c r="S131" i="1"/>
  <c r="S76" i="1"/>
  <c r="S116" i="1"/>
  <c r="S20" i="1"/>
  <c r="S16" i="1"/>
  <c r="S30" i="1"/>
  <c r="S10" i="1"/>
  <c r="S40" i="1"/>
  <c r="S45" i="1"/>
  <c r="S27" i="1"/>
  <c r="S147" i="1"/>
  <c r="S117" i="1"/>
  <c r="S149" i="1"/>
  <c r="S98" i="1"/>
  <c r="S12" i="1"/>
  <c r="S110" i="1"/>
  <c r="S150" i="1"/>
  <c r="S81" i="1"/>
  <c r="S95" i="1"/>
  <c r="S119" i="1"/>
  <c r="S63" i="1"/>
  <c r="S104" i="1"/>
  <c r="S97" i="1"/>
  <c r="S112" i="1"/>
  <c r="S122" i="1"/>
  <c r="S137" i="1"/>
  <c r="S77" i="1"/>
  <c r="S47" i="1"/>
  <c r="S154" i="1"/>
  <c r="S162" i="1"/>
  <c r="S114" i="1"/>
  <c r="S138" i="1"/>
  <c r="S125" i="1"/>
  <c r="S70" i="1"/>
  <c r="S91" i="1"/>
  <c r="S107" i="1"/>
  <c r="S129" i="1"/>
  <c r="S31" i="1"/>
  <c r="S85" i="1"/>
  <c r="S37" i="1"/>
  <c r="S164" i="1"/>
  <c r="S57" i="1"/>
  <c r="S24" i="1"/>
  <c r="S7" i="1"/>
  <c r="Q164" i="1"/>
  <c r="Q158" i="1"/>
  <c r="Q77" i="1"/>
  <c r="Q87" i="1"/>
  <c r="Q109" i="1"/>
  <c r="Q96" i="1"/>
  <c r="Q130" i="1"/>
  <c r="Q70" i="1"/>
  <c r="Q79" i="1"/>
  <c r="Q12" i="1"/>
  <c r="Q44" i="1"/>
  <c r="Q18" i="1"/>
  <c r="Q66" i="1"/>
  <c r="Q32" i="1"/>
  <c r="Q29" i="1"/>
  <c r="Q6" i="1"/>
  <c r="Q78" i="1"/>
  <c r="Q90" i="1"/>
  <c r="Q26" i="1"/>
  <c r="Q30" i="1"/>
  <c r="Q149" i="1"/>
  <c r="Q172" i="1"/>
  <c r="Q146" i="1"/>
  <c r="Q153" i="1"/>
  <c r="Q64" i="1"/>
  <c r="Q75" i="1"/>
  <c r="Q25" i="1"/>
  <c r="Q84" i="1"/>
  <c r="Q118" i="1"/>
  <c r="Q170" i="1"/>
  <c r="Q174" i="1"/>
  <c r="Q155" i="1"/>
  <c r="Q137" i="1"/>
  <c r="Q156" i="1"/>
  <c r="Q165" i="1"/>
  <c r="Q124" i="1"/>
  <c r="Q62" i="1"/>
  <c r="Q27" i="1"/>
  <c r="Q106" i="1"/>
  <c r="Q128" i="1"/>
  <c r="Q11" i="1"/>
  <c r="Q20" i="1"/>
  <c r="Q34" i="1"/>
  <c r="Q114" i="1"/>
  <c r="Q60" i="1"/>
  <c r="Q21" i="1"/>
  <c r="Q102" i="1"/>
  <c r="Q13" i="1"/>
  <c r="Q52" i="1"/>
  <c r="Q121" i="1"/>
  <c r="Q36" i="1"/>
  <c r="Q154" i="1"/>
  <c r="Q143" i="1"/>
  <c r="Q144" i="1"/>
  <c r="Q168" i="1"/>
  <c r="Q112" i="1"/>
  <c r="Q122" i="1"/>
  <c r="Q97" i="1"/>
  <c r="Q58" i="1"/>
  <c r="Q94" i="1"/>
  <c r="Q104" i="1"/>
  <c r="Q46" i="1"/>
  <c r="Q7" i="1"/>
  <c r="Q17" i="1"/>
  <c r="Q131" i="1"/>
  <c r="Q82" i="1"/>
  <c r="Q47" i="1"/>
  <c r="Q24" i="1"/>
  <c r="Q43" i="1"/>
  <c r="Q83" i="1"/>
  <c r="Q15" i="1"/>
  <c r="Q42" i="1"/>
  <c r="Q81" i="1"/>
  <c r="Q169" i="1"/>
  <c r="Q152" i="1"/>
  <c r="Q65" i="1"/>
  <c r="Q88" i="1"/>
  <c r="Q110" i="1"/>
  <c r="Q85" i="1"/>
  <c r="Q92" i="1"/>
  <c r="Q35" i="1"/>
  <c r="Q41" i="1"/>
  <c r="Q51" i="1"/>
  <c r="Q103" i="1"/>
  <c r="Q171" i="1"/>
  <c r="Q99" i="1"/>
  <c r="Q163" i="1"/>
  <c r="Q150" i="1"/>
  <c r="Q140" i="1"/>
  <c r="Q125" i="1"/>
  <c r="Q76" i="1"/>
  <c r="Q38" i="1"/>
  <c r="Q73" i="1"/>
  <c r="Q119" i="1"/>
  <c r="Q72" i="1"/>
  <c r="Q80" i="1"/>
  <c r="Q22" i="1"/>
  <c r="Q157" i="1"/>
  <c r="Q115" i="1"/>
  <c r="Q145" i="1"/>
  <c r="Q147" i="1"/>
  <c r="Q23" i="1"/>
  <c r="Q148" i="1"/>
  <c r="Q167" i="1"/>
  <c r="Q55" i="1"/>
  <c r="Q63" i="1"/>
  <c r="Q98" i="1"/>
  <c r="Q59" i="1"/>
  <c r="Q107" i="1"/>
  <c r="Q56" i="1"/>
  <c r="Q10" i="1"/>
  <c r="Q31" i="1"/>
  <c r="Q28" i="1"/>
  <c r="Q19" i="1"/>
  <c r="Q105" i="1"/>
  <c r="Q138" i="1"/>
  <c r="Q57" i="1"/>
  <c r="Q39" i="1"/>
  <c r="Q141" i="1"/>
  <c r="Q136" i="1"/>
  <c r="Q142" i="1"/>
  <c r="Q151" i="1"/>
  <c r="Q116" i="1"/>
  <c r="Q123" i="1"/>
  <c r="Q86" i="1"/>
  <c r="Q132" i="1"/>
  <c r="Q14" i="1"/>
  <c r="Q129" i="1"/>
  <c r="Q45" i="1"/>
  <c r="Q16" i="1"/>
  <c r="Q40" i="1"/>
  <c r="Q108" i="1"/>
  <c r="Q37" i="1"/>
  <c r="Q93" i="1"/>
  <c r="Q162" i="1"/>
  <c r="Q173" i="1"/>
  <c r="Q113" i="1"/>
  <c r="Q139" i="1"/>
  <c r="Q126" i="1"/>
  <c r="Q111" i="1"/>
  <c r="Q74" i="1"/>
  <c r="Q120" i="1"/>
  <c r="Q95" i="1"/>
  <c r="Q117" i="1"/>
  <c r="Q127" i="1"/>
  <c r="Q133" i="1"/>
  <c r="Q9" i="1"/>
  <c r="Q89" i="1"/>
  <c r="Q91" i="1"/>
  <c r="Q5" i="1"/>
  <c r="S101" i="1"/>
  <c r="Q135" i="1"/>
  <c r="S135" i="1"/>
  <c r="Q101" i="1"/>
  <c r="S5" i="1"/>
  <c r="O135" i="1"/>
  <c r="N5" i="1" l="1"/>
  <c r="O33" i="1" l="1"/>
  <c r="O49" i="1"/>
  <c r="O50" i="1"/>
  <c r="O48" i="1"/>
  <c r="O40" i="1"/>
  <c r="O25" i="1"/>
  <c r="O20" i="1"/>
  <c r="O45" i="1"/>
  <c r="O12" i="1"/>
  <c r="O27" i="1"/>
  <c r="O34" i="1"/>
  <c r="O15" i="1"/>
  <c r="O46" i="1"/>
  <c r="O52" i="1"/>
  <c r="O43" i="1"/>
  <c r="O32" i="1"/>
  <c r="O14" i="1"/>
  <c r="O41" i="1"/>
  <c r="O39" i="1"/>
  <c r="O31" i="1"/>
  <c r="O7" i="1"/>
  <c r="O47" i="1"/>
  <c r="O38" i="1"/>
  <c r="O10" i="1"/>
  <c r="O28" i="1"/>
  <c r="O26" i="1"/>
  <c r="O19" i="1"/>
  <c r="O9" i="1"/>
  <c r="O36" i="1"/>
  <c r="O44" i="1"/>
  <c r="O16" i="1"/>
  <c r="O35" i="1"/>
  <c r="O29" i="1"/>
  <c r="O6" i="1"/>
  <c r="O13" i="1"/>
  <c r="O23" i="1"/>
  <c r="O21" i="1"/>
  <c r="O42" i="1"/>
  <c r="O11" i="1"/>
  <c r="O24" i="1"/>
  <c r="O17" i="1"/>
  <c r="O30" i="1"/>
  <c r="O22" i="1"/>
  <c r="O51" i="1"/>
  <c r="O18" i="1"/>
  <c r="O37" i="1"/>
  <c r="T135" i="1"/>
  <c r="O5" i="1"/>
  <c r="U136" i="1" l="1"/>
  <c r="U150" i="1"/>
  <c r="U143" i="1"/>
  <c r="U137" i="1"/>
  <c r="U144" i="1"/>
  <c r="U149" i="1"/>
  <c r="U145" i="1"/>
  <c r="U173" i="1"/>
  <c r="U138" i="1"/>
  <c r="U162" i="1"/>
  <c r="U155" i="1"/>
  <c r="U139" i="1"/>
  <c r="U171" i="1"/>
  <c r="U153" i="1"/>
  <c r="U147" i="1"/>
  <c r="U152" i="1"/>
  <c r="U172" i="1"/>
  <c r="U174" i="1"/>
  <c r="U169" i="1"/>
  <c r="U163" i="1"/>
  <c r="U156" i="1"/>
  <c r="U165" i="1"/>
  <c r="U170" i="1"/>
  <c r="U164" i="1"/>
  <c r="U148" i="1"/>
  <c r="U157" i="1"/>
  <c r="U167" i="1"/>
  <c r="U154" i="1"/>
  <c r="U140" i="1"/>
  <c r="U142" i="1"/>
  <c r="U146" i="1"/>
  <c r="U168" i="1"/>
  <c r="U151" i="1"/>
  <c r="U141" i="1"/>
  <c r="U158" i="1"/>
  <c r="T5" i="1"/>
  <c r="U135" i="1"/>
  <c r="U33" i="1" l="1"/>
  <c r="U50" i="1"/>
  <c r="U48" i="1"/>
  <c r="U49" i="1"/>
  <c r="U40" i="1"/>
  <c r="U17" i="1"/>
  <c r="U16" i="1"/>
  <c r="U26" i="1"/>
  <c r="U25" i="1"/>
  <c r="U22" i="1"/>
  <c r="U13" i="1"/>
  <c r="U37" i="1"/>
  <c r="U45" i="1"/>
  <c r="U35" i="1"/>
  <c r="U20" i="1"/>
  <c r="U32" i="1"/>
  <c r="U10" i="1"/>
  <c r="U41" i="1"/>
  <c r="U15" i="1"/>
  <c r="U46" i="1"/>
  <c r="U31" i="1"/>
  <c r="U24" i="1"/>
  <c r="U34" i="1"/>
  <c r="U23" i="1"/>
  <c r="U19" i="1"/>
  <c r="U14" i="1"/>
  <c r="U12" i="1"/>
  <c r="U21" i="1"/>
  <c r="U51" i="1"/>
  <c r="U18" i="1"/>
  <c r="U28" i="1"/>
  <c r="U9" i="1"/>
  <c r="U30" i="1"/>
  <c r="U47" i="1"/>
  <c r="U38" i="1"/>
  <c r="U7" i="1"/>
  <c r="U36" i="1"/>
  <c r="U11" i="1"/>
  <c r="U29" i="1"/>
  <c r="U42" i="1"/>
  <c r="U6" i="1"/>
  <c r="U43" i="1"/>
  <c r="U44" i="1"/>
  <c r="U39" i="1"/>
  <c r="U52" i="1"/>
  <c r="U27" i="1"/>
  <c r="U129" i="1"/>
  <c r="U114" i="1"/>
  <c r="U123" i="1"/>
  <c r="U120" i="1"/>
  <c r="U105" i="1"/>
  <c r="U106" i="1"/>
  <c r="U119" i="1"/>
  <c r="U104" i="1"/>
  <c r="U132" i="1"/>
  <c r="U122" i="1"/>
  <c r="U117" i="1"/>
  <c r="U115" i="1"/>
  <c r="U116" i="1"/>
  <c r="U113" i="1"/>
  <c r="U102" i="1"/>
  <c r="U5" i="1"/>
  <c r="U131" i="1"/>
  <c r="U128" i="1"/>
  <c r="U133" i="1"/>
  <c r="U121" i="1"/>
  <c r="U111" i="1"/>
  <c r="U127" i="1"/>
  <c r="U107" i="1"/>
  <c r="U125" i="1"/>
  <c r="U109" i="1"/>
  <c r="U103" i="1"/>
  <c r="U108" i="1"/>
  <c r="U126" i="1"/>
  <c r="U118" i="1"/>
  <c r="U101" i="1"/>
  <c r="U110" i="1"/>
  <c r="U130" i="1"/>
  <c r="U124" i="1"/>
  <c r="U112" i="1"/>
</calcChain>
</file>

<file path=xl/sharedStrings.xml><?xml version="1.0" encoding="utf-8"?>
<sst xmlns="http://schemas.openxmlformats.org/spreadsheetml/2006/main" count="980" uniqueCount="535">
  <si>
    <t>라이젠5 7600X</t>
    <phoneticPr fontId="1" type="noConversion"/>
  </si>
  <si>
    <t>순위</t>
  </si>
  <si>
    <t>멀티스레드</t>
    <phoneticPr fontId="1" type="noConversion"/>
  </si>
  <si>
    <t>싱글스레드</t>
    <phoneticPr fontId="1" type="noConversion"/>
  </si>
  <si>
    <t>라이젠7 7700</t>
    <phoneticPr fontId="1" type="noConversion"/>
  </si>
  <si>
    <t>라이젠5 7600</t>
    <phoneticPr fontId="1" type="noConversion"/>
  </si>
  <si>
    <t>1%성능비용</t>
  </si>
  <si>
    <t>순위</t>
    <phoneticPr fontId="1" type="noConversion"/>
  </si>
  <si>
    <t>라이젠5 5600X</t>
    <phoneticPr fontId="1" type="noConversion"/>
  </si>
  <si>
    <t>1%성능비용</t>
    <phoneticPr fontId="1" type="noConversion"/>
  </si>
  <si>
    <t>라이젠7 5700G</t>
    <phoneticPr fontId="1" type="noConversion"/>
  </si>
  <si>
    <t>라이젠7 PRO 4750G</t>
    <phoneticPr fontId="1" type="noConversion"/>
  </si>
  <si>
    <t>라이젠5 5500</t>
    <phoneticPr fontId="1" type="noConversion"/>
  </si>
  <si>
    <t>라이젠3 4100</t>
    <phoneticPr fontId="1" type="noConversion"/>
  </si>
  <si>
    <t>라이젠3 PRO 4350G</t>
    <phoneticPr fontId="1" type="noConversion"/>
  </si>
  <si>
    <t>1%성능비용</t>
    <phoneticPr fontId="1" type="noConversion"/>
  </si>
  <si>
    <t>보드</t>
    <phoneticPr fontId="1" type="noConversion"/>
  </si>
  <si>
    <t>전월</t>
    <phoneticPr fontId="1" type="noConversion"/>
  </si>
  <si>
    <t>당월</t>
    <phoneticPr fontId="1" type="noConversion"/>
  </si>
  <si>
    <t>라이젠3 5300G</t>
    <phoneticPr fontId="1" type="noConversion"/>
  </si>
  <si>
    <t>라이젠5 PRO 4650G</t>
    <phoneticPr fontId="1" type="noConversion"/>
  </si>
  <si>
    <t>라이젠5 4500</t>
    <phoneticPr fontId="1" type="noConversion"/>
  </si>
  <si>
    <t>펜티엄 골드 G6405</t>
    <phoneticPr fontId="1" type="noConversion"/>
  </si>
  <si>
    <t>애슬론 3000G</t>
    <phoneticPr fontId="1" type="noConversion"/>
  </si>
  <si>
    <t>CPU별 올코어 부스트 클럭</t>
    <phoneticPr fontId="1" type="noConversion"/>
  </si>
  <si>
    <t>PB2 4.2~4.6GHz</t>
    <phoneticPr fontId="1" type="noConversion"/>
  </si>
  <si>
    <t>PB2 3.9GHz</t>
    <phoneticPr fontId="1" type="noConversion"/>
  </si>
  <si>
    <t>TB2 4.0GHz</t>
    <phoneticPr fontId="1" type="noConversion"/>
  </si>
  <si>
    <t>TB2 4.3GHz</t>
    <phoneticPr fontId="1" type="noConversion"/>
  </si>
  <si>
    <t>인텔 10세대 코어 i 시리즈</t>
    <phoneticPr fontId="1" type="noConversion"/>
  </si>
  <si>
    <t>AMD 라이젠 5000 시리즈</t>
    <phoneticPr fontId="1" type="noConversion"/>
  </si>
  <si>
    <t>라이젠9 7900X</t>
    <phoneticPr fontId="1" type="noConversion"/>
  </si>
  <si>
    <t>라이젠7 7700X</t>
    <phoneticPr fontId="1" type="noConversion"/>
  </si>
  <si>
    <t>라이젠9 7900</t>
    <phoneticPr fontId="1" type="noConversion"/>
  </si>
  <si>
    <t>라이젠7 7800X3D</t>
    <phoneticPr fontId="1" type="noConversion"/>
  </si>
  <si>
    <t>라이젠9 7950X3D</t>
    <phoneticPr fontId="1" type="noConversion"/>
  </si>
  <si>
    <t>라이젠9 7900X3D</t>
    <phoneticPr fontId="1" type="noConversion"/>
  </si>
  <si>
    <t>라이젠7 5800X3D</t>
    <phoneticPr fontId="1" type="noConversion"/>
  </si>
  <si>
    <t>라이젠9 7950X</t>
    <phoneticPr fontId="1" type="noConversion"/>
  </si>
  <si>
    <t>라이젠5 5600X3D</t>
    <phoneticPr fontId="1" type="noConversion"/>
  </si>
  <si>
    <t>코어i3-10105</t>
    <phoneticPr fontId="1" type="noConversion"/>
  </si>
  <si>
    <t>코어i3-10105F</t>
    <phoneticPr fontId="1" type="noConversion"/>
  </si>
  <si>
    <t>코어i3-10100</t>
    <phoneticPr fontId="1" type="noConversion"/>
  </si>
  <si>
    <t>코어i3-10100F</t>
    <phoneticPr fontId="1" type="noConversion"/>
  </si>
  <si>
    <t>RTX 4070 Ti</t>
    <phoneticPr fontId="1" type="noConversion"/>
  </si>
  <si>
    <t>RTX 4090</t>
    <phoneticPr fontId="1" type="noConversion"/>
  </si>
  <si>
    <t>RTX 4060 Ti</t>
    <phoneticPr fontId="1" type="noConversion"/>
  </si>
  <si>
    <t>RTX 3050</t>
    <phoneticPr fontId="1" type="noConversion"/>
  </si>
  <si>
    <t>특이 사항</t>
    <phoneticPr fontId="1" type="noConversion"/>
  </si>
  <si>
    <t>CPU 쿨러</t>
    <phoneticPr fontId="1" type="noConversion"/>
  </si>
  <si>
    <t>라이젠7 5700X</t>
    <phoneticPr fontId="1" type="noConversion"/>
  </si>
  <si>
    <t>DRAM</t>
    <phoneticPr fontId="1" type="noConversion"/>
  </si>
  <si>
    <t>ASUS PRIME B760M-K 인텍앤컴퍼니</t>
    <phoneticPr fontId="1" type="noConversion"/>
  </si>
  <si>
    <t>ASUS PRIME H610M-E 코잇</t>
    <phoneticPr fontId="1" type="noConversion"/>
  </si>
  <si>
    <t>GIGABYTE B650M K 피씨디렉트</t>
    <phoneticPr fontId="1" type="noConversion"/>
  </si>
  <si>
    <t>ASUS PRIME A520M-A II 대원씨티에스</t>
    <phoneticPr fontId="1" type="noConversion"/>
  </si>
  <si>
    <t>조합될 상품별
다나와 최저가</t>
    <phoneticPr fontId="1" type="noConversion"/>
  </si>
  <si>
    <t>CPU 단독
게이밍 가성비</t>
    <phoneticPr fontId="1" type="noConversion"/>
  </si>
  <si>
    <t>CPU 단독
단순, 단일
작업 가성비</t>
    <phoneticPr fontId="1" type="noConversion"/>
  </si>
  <si>
    <t>CPU 단독
내보내기, 다중
작업 가성비</t>
    <phoneticPr fontId="1" type="noConversion"/>
  </si>
  <si>
    <t>메인스트림 게이밍 라인↑</t>
    <phoneticPr fontId="1" type="noConversion"/>
  </si>
  <si>
    <t>퍼포먼스 게이밍 라인↑</t>
    <phoneticPr fontId="1" type="noConversion"/>
  </si>
  <si>
    <t>하이엔드 게이밍 라인↑</t>
    <phoneticPr fontId="1" type="noConversion"/>
  </si>
  <si>
    <t>엔트리 게이밍 &amp; 로우엔드 라인↑</t>
    <phoneticPr fontId="1" type="noConversion"/>
  </si>
  <si>
    <t>라이젠5 7500F</t>
    <phoneticPr fontId="1" type="noConversion"/>
  </si>
  <si>
    <t>라이젠5 5600</t>
    <phoneticPr fontId="1" type="noConversion"/>
  </si>
  <si>
    <t>라이젠5 4600G</t>
    <phoneticPr fontId="1" type="noConversion"/>
  </si>
  <si>
    <t>라이젠5 5600G</t>
    <phoneticPr fontId="1" type="noConversion"/>
  </si>
  <si>
    <t>차상위D5</t>
  </si>
  <si>
    <t>중상위D5</t>
  </si>
  <si>
    <t>중상위D4</t>
  </si>
  <si>
    <t>중위D5</t>
  </si>
  <si>
    <t>중위D4</t>
  </si>
  <si>
    <t>중하위D5</t>
  </si>
  <si>
    <t>중하위D4</t>
  </si>
  <si>
    <t>하위D5</t>
  </si>
  <si>
    <t>하위D4</t>
  </si>
  <si>
    <t>↑RTX 4060 Ti, RTX 4060에 FHD급일 때 권장 ㅡㅡㅡㅡㅡㅡㅡㅡㅡㅡㅡㅡㅡㅡㅡㅡㅡㅡㅡㅡㅡㅡㅡㅡㅡㅡㅡㅡㅡㅡㅡㅡㅡㅡㅡㅡㅡㅡㅡ</t>
    <phoneticPr fontId="1" type="noConversion"/>
  </si>
  <si>
    <t>라이젠9 5950X</t>
  </si>
  <si>
    <t>라이젠9 5900X</t>
  </si>
  <si>
    <t>라이젠7 5800X</t>
  </si>
  <si>
    <r>
      <t>코어i9-14900K</t>
    </r>
    <r>
      <rPr>
        <b/>
        <sz val="11"/>
        <rFont val="맑은 고딕"/>
        <family val="3"/>
        <charset val="129"/>
        <scheme val="minor"/>
      </rPr>
      <t xml:space="preserve"> </t>
    </r>
    <r>
      <rPr>
        <b/>
        <sz val="8"/>
        <rFont val="맑은 고딕"/>
        <family val="3"/>
        <charset val="129"/>
        <scheme val="minor"/>
      </rPr>
      <t>DDR5</t>
    </r>
    <phoneticPr fontId="1" type="noConversion"/>
  </si>
  <si>
    <r>
      <t>코어i9-14900KF</t>
    </r>
    <r>
      <rPr>
        <b/>
        <sz val="11"/>
        <rFont val="맑은 고딕"/>
        <family val="3"/>
        <charset val="129"/>
        <scheme val="minor"/>
      </rPr>
      <t xml:space="preserve"> </t>
    </r>
    <r>
      <rPr>
        <b/>
        <sz val="8"/>
        <rFont val="맑은 고딕"/>
        <family val="3"/>
        <charset val="129"/>
        <scheme val="minor"/>
      </rPr>
      <t>DDR5</t>
    </r>
    <phoneticPr fontId="1" type="noConversion"/>
  </si>
  <si>
    <r>
      <t>코어i9-13900KS</t>
    </r>
    <r>
      <rPr>
        <b/>
        <sz val="11"/>
        <rFont val="맑은 고딕"/>
        <family val="3"/>
        <charset val="129"/>
        <scheme val="minor"/>
      </rPr>
      <t xml:space="preserve"> </t>
    </r>
    <r>
      <rPr>
        <b/>
        <sz val="8"/>
        <rFont val="맑은 고딕"/>
        <family val="3"/>
        <charset val="129"/>
        <scheme val="minor"/>
      </rPr>
      <t>DDR5</t>
    </r>
    <phoneticPr fontId="1" type="noConversion"/>
  </si>
  <si>
    <r>
      <t>코어i9-13900K</t>
    </r>
    <r>
      <rPr>
        <b/>
        <sz val="11"/>
        <rFont val="맑은 고딕"/>
        <family val="3"/>
        <charset val="129"/>
        <scheme val="minor"/>
      </rPr>
      <t xml:space="preserve"> </t>
    </r>
    <r>
      <rPr>
        <b/>
        <sz val="8"/>
        <rFont val="맑은 고딕"/>
        <family val="3"/>
        <charset val="129"/>
        <scheme val="minor"/>
      </rPr>
      <t>DDR5</t>
    </r>
    <phoneticPr fontId="1" type="noConversion"/>
  </si>
  <si>
    <r>
      <t>코어i9-13900KF</t>
    </r>
    <r>
      <rPr>
        <b/>
        <sz val="11"/>
        <rFont val="맑은 고딕"/>
        <family val="3"/>
        <charset val="129"/>
        <scheme val="minor"/>
      </rPr>
      <t xml:space="preserve"> </t>
    </r>
    <r>
      <rPr>
        <b/>
        <sz val="8"/>
        <rFont val="맑은 고딕"/>
        <family val="3"/>
        <charset val="129"/>
        <scheme val="minor"/>
      </rPr>
      <t>DDR5</t>
    </r>
    <phoneticPr fontId="1" type="noConversion"/>
  </si>
  <si>
    <r>
      <t>코어i9-14700K</t>
    </r>
    <r>
      <rPr>
        <b/>
        <sz val="11"/>
        <rFont val="맑은 고딕"/>
        <family val="3"/>
        <charset val="129"/>
        <scheme val="minor"/>
      </rPr>
      <t xml:space="preserve"> </t>
    </r>
    <r>
      <rPr>
        <b/>
        <sz val="8"/>
        <rFont val="맑은 고딕"/>
        <family val="3"/>
        <charset val="129"/>
        <scheme val="minor"/>
      </rPr>
      <t>DDR5</t>
    </r>
    <phoneticPr fontId="1" type="noConversion"/>
  </si>
  <si>
    <r>
      <t>코어i9-14700KF</t>
    </r>
    <r>
      <rPr>
        <b/>
        <sz val="11"/>
        <rFont val="맑은 고딕"/>
        <family val="3"/>
        <charset val="129"/>
        <scheme val="minor"/>
      </rPr>
      <t xml:space="preserve"> </t>
    </r>
    <r>
      <rPr>
        <b/>
        <sz val="8"/>
        <rFont val="맑은 고딕"/>
        <family val="3"/>
        <charset val="129"/>
        <scheme val="minor"/>
      </rPr>
      <t>DDR5</t>
    </r>
    <phoneticPr fontId="1" type="noConversion"/>
  </si>
  <si>
    <r>
      <t>코어i9-13900</t>
    </r>
    <r>
      <rPr>
        <b/>
        <sz val="11"/>
        <rFont val="맑은 고딕"/>
        <family val="3"/>
        <charset val="129"/>
        <scheme val="minor"/>
      </rPr>
      <t xml:space="preserve"> </t>
    </r>
    <r>
      <rPr>
        <b/>
        <sz val="8"/>
        <rFont val="맑은 고딕"/>
        <family val="3"/>
        <charset val="129"/>
        <scheme val="minor"/>
      </rPr>
      <t>DDR5</t>
    </r>
    <phoneticPr fontId="1" type="noConversion"/>
  </si>
  <si>
    <r>
      <t>코어i9-13900F</t>
    </r>
    <r>
      <rPr>
        <b/>
        <sz val="11"/>
        <rFont val="맑은 고딕"/>
        <family val="3"/>
        <charset val="129"/>
        <scheme val="minor"/>
      </rPr>
      <t xml:space="preserve"> </t>
    </r>
    <r>
      <rPr>
        <b/>
        <sz val="8"/>
        <rFont val="맑은 고딕"/>
        <family val="3"/>
        <charset val="129"/>
        <scheme val="minor"/>
      </rPr>
      <t>DDR5</t>
    </r>
    <phoneticPr fontId="1" type="noConversion"/>
  </si>
  <si>
    <r>
      <t>코어i7-13700KF</t>
    </r>
    <r>
      <rPr>
        <b/>
        <sz val="11"/>
        <rFont val="맑은 고딕"/>
        <family val="3"/>
        <charset val="129"/>
        <scheme val="minor"/>
      </rPr>
      <t xml:space="preserve"> </t>
    </r>
    <r>
      <rPr>
        <b/>
        <sz val="8"/>
        <rFont val="맑은 고딕"/>
        <family val="3"/>
        <charset val="129"/>
        <scheme val="minor"/>
      </rPr>
      <t>DDR5</t>
    </r>
    <phoneticPr fontId="1" type="noConversion"/>
  </si>
  <si>
    <r>
      <t>코어i9-14900K</t>
    </r>
    <r>
      <rPr>
        <b/>
        <sz val="11"/>
        <rFont val="맑은 고딕"/>
        <family val="3"/>
        <charset val="129"/>
        <scheme val="minor"/>
      </rPr>
      <t xml:space="preserve"> </t>
    </r>
    <r>
      <rPr>
        <b/>
        <sz val="8"/>
        <rFont val="맑은 고딕"/>
        <family val="3"/>
        <charset val="129"/>
        <scheme val="minor"/>
      </rPr>
      <t>DDR4</t>
    </r>
    <phoneticPr fontId="1" type="noConversion"/>
  </si>
  <si>
    <r>
      <t>코어i9-14900KF</t>
    </r>
    <r>
      <rPr>
        <b/>
        <sz val="11"/>
        <rFont val="맑은 고딕"/>
        <family val="3"/>
        <charset val="129"/>
        <scheme val="minor"/>
      </rPr>
      <t xml:space="preserve"> </t>
    </r>
    <r>
      <rPr>
        <b/>
        <sz val="8"/>
        <rFont val="맑은 고딕"/>
        <family val="3"/>
        <charset val="129"/>
        <scheme val="minor"/>
      </rPr>
      <t>DDR4</t>
    </r>
    <phoneticPr fontId="1" type="noConversion"/>
  </si>
  <si>
    <r>
      <t>코어i9-13900KS</t>
    </r>
    <r>
      <rPr>
        <b/>
        <sz val="11"/>
        <rFont val="맑은 고딕"/>
        <family val="3"/>
        <charset val="129"/>
        <scheme val="minor"/>
      </rPr>
      <t xml:space="preserve"> </t>
    </r>
    <r>
      <rPr>
        <b/>
        <sz val="8"/>
        <rFont val="맑은 고딕"/>
        <family val="3"/>
        <charset val="129"/>
        <scheme val="minor"/>
      </rPr>
      <t>DDR4</t>
    </r>
    <phoneticPr fontId="1" type="noConversion"/>
  </si>
  <si>
    <r>
      <t>코어i7-13700</t>
    </r>
    <r>
      <rPr>
        <b/>
        <sz val="11"/>
        <rFont val="맑은 고딕"/>
        <family val="3"/>
        <charset val="129"/>
        <scheme val="minor"/>
      </rPr>
      <t xml:space="preserve"> </t>
    </r>
    <r>
      <rPr>
        <b/>
        <sz val="8"/>
        <rFont val="맑은 고딕"/>
        <family val="3"/>
        <charset val="129"/>
        <scheme val="minor"/>
      </rPr>
      <t>DDR5</t>
    </r>
    <phoneticPr fontId="1" type="noConversion"/>
  </si>
  <si>
    <r>
      <t>코어i7-13700F</t>
    </r>
    <r>
      <rPr>
        <b/>
        <sz val="11"/>
        <color theme="1"/>
        <rFont val="맑은 고딕"/>
        <family val="3"/>
        <charset val="129"/>
        <scheme val="minor"/>
      </rPr>
      <t xml:space="preserve"> </t>
    </r>
    <r>
      <rPr>
        <b/>
        <sz val="8"/>
        <color theme="1"/>
        <rFont val="맑은 고딕"/>
        <family val="3"/>
        <charset val="129"/>
        <scheme val="minor"/>
      </rPr>
      <t>DDR5</t>
    </r>
    <phoneticPr fontId="1" type="noConversion"/>
  </si>
  <si>
    <r>
      <t>코어i9-13900K</t>
    </r>
    <r>
      <rPr>
        <b/>
        <sz val="11"/>
        <rFont val="맑은 고딕"/>
        <family val="3"/>
        <charset val="129"/>
        <scheme val="minor"/>
      </rPr>
      <t xml:space="preserve"> </t>
    </r>
    <r>
      <rPr>
        <b/>
        <sz val="8"/>
        <rFont val="맑은 고딕"/>
        <family val="3"/>
        <charset val="129"/>
        <scheme val="minor"/>
      </rPr>
      <t>DDR4</t>
    </r>
    <phoneticPr fontId="1" type="noConversion"/>
  </si>
  <si>
    <r>
      <t>코어i9-13900KF</t>
    </r>
    <r>
      <rPr>
        <b/>
        <sz val="11"/>
        <rFont val="맑은 고딕"/>
        <family val="3"/>
        <charset val="129"/>
        <scheme val="minor"/>
      </rPr>
      <t xml:space="preserve"> </t>
    </r>
    <r>
      <rPr>
        <b/>
        <sz val="8"/>
        <rFont val="맑은 고딕"/>
        <family val="3"/>
        <charset val="129"/>
        <scheme val="minor"/>
      </rPr>
      <t>DDR4</t>
    </r>
    <phoneticPr fontId="1" type="noConversion"/>
  </si>
  <si>
    <r>
      <t>코어i9-14700K</t>
    </r>
    <r>
      <rPr>
        <b/>
        <sz val="11"/>
        <rFont val="맑은 고딕"/>
        <family val="3"/>
        <charset val="129"/>
        <scheme val="minor"/>
      </rPr>
      <t xml:space="preserve"> </t>
    </r>
    <r>
      <rPr>
        <b/>
        <sz val="8"/>
        <rFont val="맑은 고딕"/>
        <family val="3"/>
        <charset val="129"/>
        <scheme val="minor"/>
      </rPr>
      <t>DDR4</t>
    </r>
    <phoneticPr fontId="1" type="noConversion"/>
  </si>
  <si>
    <r>
      <t>코어i9-14700KF</t>
    </r>
    <r>
      <rPr>
        <b/>
        <sz val="11"/>
        <rFont val="맑은 고딕"/>
        <family val="3"/>
        <charset val="129"/>
        <scheme val="minor"/>
      </rPr>
      <t xml:space="preserve"> </t>
    </r>
    <r>
      <rPr>
        <b/>
        <sz val="8"/>
        <rFont val="맑은 고딕"/>
        <family val="3"/>
        <charset val="129"/>
        <scheme val="minor"/>
      </rPr>
      <t>DDR4</t>
    </r>
    <phoneticPr fontId="1" type="noConversion"/>
  </si>
  <si>
    <r>
      <t>코어i7-13700K</t>
    </r>
    <r>
      <rPr>
        <b/>
        <sz val="11"/>
        <rFont val="맑은 고딕"/>
        <family val="3"/>
        <charset val="129"/>
        <scheme val="minor"/>
      </rPr>
      <t xml:space="preserve"> </t>
    </r>
    <r>
      <rPr>
        <b/>
        <sz val="8"/>
        <rFont val="맑은 고딕"/>
        <family val="3"/>
        <charset val="129"/>
        <scheme val="minor"/>
      </rPr>
      <t>DDR4</t>
    </r>
    <phoneticPr fontId="1" type="noConversion"/>
  </si>
  <si>
    <r>
      <t>코어i7-13700KF</t>
    </r>
    <r>
      <rPr>
        <b/>
        <sz val="11"/>
        <rFont val="맑은 고딕"/>
        <family val="3"/>
        <charset val="129"/>
        <scheme val="minor"/>
      </rPr>
      <t xml:space="preserve"> </t>
    </r>
    <r>
      <rPr>
        <b/>
        <sz val="8"/>
        <rFont val="맑은 고딕"/>
        <family val="3"/>
        <charset val="129"/>
        <scheme val="minor"/>
      </rPr>
      <t>DDR4</t>
    </r>
    <phoneticPr fontId="1" type="noConversion"/>
  </si>
  <si>
    <r>
      <t>코어i9-13900</t>
    </r>
    <r>
      <rPr>
        <b/>
        <sz val="11"/>
        <rFont val="맑은 고딕"/>
        <family val="3"/>
        <charset val="129"/>
        <scheme val="minor"/>
      </rPr>
      <t xml:space="preserve"> </t>
    </r>
    <r>
      <rPr>
        <b/>
        <sz val="8"/>
        <rFont val="맑은 고딕"/>
        <family val="3"/>
        <charset val="129"/>
        <scheme val="minor"/>
      </rPr>
      <t>DDR4</t>
    </r>
    <phoneticPr fontId="1" type="noConversion"/>
  </si>
  <si>
    <r>
      <t>코어i9-13900F</t>
    </r>
    <r>
      <rPr>
        <b/>
        <sz val="11"/>
        <rFont val="맑은 고딕"/>
        <family val="3"/>
        <charset val="129"/>
        <scheme val="minor"/>
      </rPr>
      <t xml:space="preserve"> </t>
    </r>
    <r>
      <rPr>
        <b/>
        <sz val="8"/>
        <rFont val="맑은 고딕"/>
        <family val="3"/>
        <charset val="129"/>
        <scheme val="minor"/>
      </rPr>
      <t>DDR4</t>
    </r>
    <phoneticPr fontId="1" type="noConversion"/>
  </si>
  <si>
    <r>
      <t>코어i9-12900KS</t>
    </r>
    <r>
      <rPr>
        <b/>
        <sz val="11"/>
        <rFont val="맑은 고딕"/>
        <family val="3"/>
        <charset val="129"/>
        <scheme val="minor"/>
      </rPr>
      <t xml:space="preserve"> </t>
    </r>
    <r>
      <rPr>
        <b/>
        <sz val="8"/>
        <rFont val="맑은 고딕"/>
        <family val="3"/>
        <charset val="129"/>
        <scheme val="minor"/>
      </rPr>
      <t>DDR5</t>
    </r>
    <phoneticPr fontId="1" type="noConversion"/>
  </si>
  <si>
    <r>
      <t>코어i9-12900K</t>
    </r>
    <r>
      <rPr>
        <b/>
        <sz val="11"/>
        <rFont val="맑은 고딕"/>
        <family val="3"/>
        <charset val="129"/>
        <scheme val="minor"/>
      </rPr>
      <t xml:space="preserve"> </t>
    </r>
    <r>
      <rPr>
        <b/>
        <sz val="8"/>
        <rFont val="맑은 고딕"/>
        <family val="3"/>
        <charset val="129"/>
        <scheme val="minor"/>
      </rPr>
      <t>DDR5</t>
    </r>
    <phoneticPr fontId="1" type="noConversion"/>
  </si>
  <si>
    <r>
      <t>코어i9-12900KF</t>
    </r>
    <r>
      <rPr>
        <b/>
        <sz val="11"/>
        <rFont val="맑은 고딕"/>
        <family val="3"/>
        <charset val="129"/>
        <scheme val="minor"/>
      </rPr>
      <t xml:space="preserve"> </t>
    </r>
    <r>
      <rPr>
        <b/>
        <sz val="8"/>
        <rFont val="맑은 고딕"/>
        <family val="3"/>
        <charset val="129"/>
        <scheme val="minor"/>
      </rPr>
      <t>DDR5</t>
    </r>
    <phoneticPr fontId="1" type="noConversion"/>
  </si>
  <si>
    <r>
      <t>코어i9-12900KS</t>
    </r>
    <r>
      <rPr>
        <b/>
        <sz val="11"/>
        <rFont val="맑은 고딕"/>
        <family val="3"/>
        <charset val="129"/>
        <scheme val="minor"/>
      </rPr>
      <t xml:space="preserve"> </t>
    </r>
    <r>
      <rPr>
        <b/>
        <sz val="8"/>
        <rFont val="맑은 고딕"/>
        <family val="3"/>
        <charset val="129"/>
        <scheme val="minor"/>
      </rPr>
      <t>DDR4</t>
    </r>
    <phoneticPr fontId="1" type="noConversion"/>
  </si>
  <si>
    <r>
      <t>코어i5-14600K</t>
    </r>
    <r>
      <rPr>
        <b/>
        <sz val="11"/>
        <rFont val="맑은 고딕"/>
        <family val="3"/>
        <charset val="129"/>
        <scheme val="minor"/>
      </rPr>
      <t xml:space="preserve"> </t>
    </r>
    <r>
      <rPr>
        <b/>
        <sz val="8"/>
        <rFont val="맑은 고딕"/>
        <family val="3"/>
        <charset val="129"/>
        <scheme val="minor"/>
      </rPr>
      <t>DDR5</t>
    </r>
    <phoneticPr fontId="1" type="noConversion"/>
  </si>
  <si>
    <r>
      <t>코어i5-14600KF</t>
    </r>
    <r>
      <rPr>
        <b/>
        <sz val="11"/>
        <rFont val="맑은 고딕"/>
        <family val="3"/>
        <charset val="129"/>
        <scheme val="minor"/>
      </rPr>
      <t xml:space="preserve"> </t>
    </r>
    <r>
      <rPr>
        <b/>
        <sz val="8"/>
        <rFont val="맑은 고딕"/>
        <family val="3"/>
        <charset val="129"/>
        <scheme val="minor"/>
      </rPr>
      <t>DDR5</t>
    </r>
    <phoneticPr fontId="1" type="noConversion"/>
  </si>
  <si>
    <r>
      <t>코어i9-12900</t>
    </r>
    <r>
      <rPr>
        <b/>
        <sz val="11"/>
        <rFont val="맑은 고딕"/>
        <family val="3"/>
        <charset val="129"/>
        <scheme val="minor"/>
      </rPr>
      <t xml:space="preserve"> </t>
    </r>
    <r>
      <rPr>
        <b/>
        <sz val="8"/>
        <rFont val="맑은 고딕"/>
        <family val="3"/>
        <charset val="129"/>
        <scheme val="minor"/>
      </rPr>
      <t>DDR5</t>
    </r>
    <phoneticPr fontId="1" type="noConversion"/>
  </si>
  <si>
    <r>
      <t>코어i9-12900F</t>
    </r>
    <r>
      <rPr>
        <b/>
        <sz val="11"/>
        <rFont val="맑은 고딕"/>
        <family val="3"/>
        <charset val="129"/>
        <scheme val="minor"/>
      </rPr>
      <t xml:space="preserve"> </t>
    </r>
    <r>
      <rPr>
        <b/>
        <sz val="8"/>
        <rFont val="맑은 고딕"/>
        <family val="3"/>
        <charset val="129"/>
        <scheme val="minor"/>
      </rPr>
      <t>DDR5</t>
    </r>
    <phoneticPr fontId="1" type="noConversion"/>
  </si>
  <si>
    <r>
      <t>코어i5-13600K</t>
    </r>
    <r>
      <rPr>
        <b/>
        <sz val="11"/>
        <rFont val="맑은 고딕"/>
        <family val="3"/>
        <charset val="129"/>
        <scheme val="minor"/>
      </rPr>
      <t xml:space="preserve"> </t>
    </r>
    <r>
      <rPr>
        <b/>
        <sz val="8"/>
        <rFont val="맑은 고딕"/>
        <family val="3"/>
        <charset val="129"/>
        <scheme val="minor"/>
      </rPr>
      <t>DDR5</t>
    </r>
    <phoneticPr fontId="1" type="noConversion"/>
  </si>
  <si>
    <r>
      <t>코어i5-13600KF</t>
    </r>
    <r>
      <rPr>
        <b/>
        <sz val="11"/>
        <rFont val="맑은 고딕"/>
        <family val="3"/>
        <charset val="129"/>
        <scheme val="minor"/>
      </rPr>
      <t xml:space="preserve"> </t>
    </r>
    <r>
      <rPr>
        <b/>
        <sz val="8"/>
        <rFont val="맑은 고딕"/>
        <family val="3"/>
        <charset val="129"/>
        <scheme val="minor"/>
      </rPr>
      <t>DDR5</t>
    </r>
    <phoneticPr fontId="1" type="noConversion"/>
  </si>
  <si>
    <r>
      <t>코어i5-14600K</t>
    </r>
    <r>
      <rPr>
        <b/>
        <sz val="11"/>
        <rFont val="맑은 고딕"/>
        <family val="3"/>
        <charset val="129"/>
        <scheme val="minor"/>
      </rPr>
      <t xml:space="preserve"> </t>
    </r>
    <r>
      <rPr>
        <b/>
        <sz val="8"/>
        <rFont val="맑은 고딕"/>
        <family val="3"/>
        <charset val="129"/>
        <scheme val="minor"/>
      </rPr>
      <t>DDR4</t>
    </r>
    <phoneticPr fontId="1" type="noConversion"/>
  </si>
  <si>
    <r>
      <t>코어i5-14600KF</t>
    </r>
    <r>
      <rPr>
        <b/>
        <sz val="11"/>
        <rFont val="맑은 고딕"/>
        <family val="3"/>
        <charset val="129"/>
        <scheme val="minor"/>
      </rPr>
      <t xml:space="preserve"> </t>
    </r>
    <r>
      <rPr>
        <b/>
        <sz val="8"/>
        <rFont val="맑은 고딕"/>
        <family val="3"/>
        <charset val="129"/>
        <scheme val="minor"/>
      </rPr>
      <t>DDR4</t>
    </r>
    <phoneticPr fontId="1" type="noConversion"/>
  </si>
  <si>
    <r>
      <t>코어i9-12900K</t>
    </r>
    <r>
      <rPr>
        <b/>
        <sz val="11"/>
        <rFont val="맑은 고딕"/>
        <family val="3"/>
        <charset val="129"/>
        <scheme val="minor"/>
      </rPr>
      <t xml:space="preserve"> </t>
    </r>
    <r>
      <rPr>
        <b/>
        <sz val="8"/>
        <rFont val="맑은 고딕"/>
        <family val="3"/>
        <charset val="129"/>
        <scheme val="minor"/>
      </rPr>
      <t>DDR4</t>
    </r>
    <phoneticPr fontId="1" type="noConversion"/>
  </si>
  <si>
    <r>
      <t>코어i9-12900KF</t>
    </r>
    <r>
      <rPr>
        <b/>
        <sz val="11"/>
        <rFont val="맑은 고딕"/>
        <family val="3"/>
        <charset val="129"/>
        <scheme val="minor"/>
      </rPr>
      <t xml:space="preserve"> </t>
    </r>
    <r>
      <rPr>
        <b/>
        <sz val="8"/>
        <rFont val="맑은 고딕"/>
        <family val="3"/>
        <charset val="129"/>
        <scheme val="minor"/>
      </rPr>
      <t>DDR4</t>
    </r>
    <phoneticPr fontId="1" type="noConversion"/>
  </si>
  <si>
    <r>
      <t>코어i5-13600K</t>
    </r>
    <r>
      <rPr>
        <b/>
        <sz val="11"/>
        <rFont val="맑은 고딕"/>
        <family val="3"/>
        <charset val="129"/>
        <scheme val="minor"/>
      </rPr>
      <t xml:space="preserve"> </t>
    </r>
    <r>
      <rPr>
        <b/>
        <sz val="8"/>
        <rFont val="맑은 고딕"/>
        <family val="3"/>
        <charset val="129"/>
        <scheme val="minor"/>
      </rPr>
      <t>DDR4</t>
    </r>
    <phoneticPr fontId="1" type="noConversion"/>
  </si>
  <si>
    <r>
      <t>코어i5-13600KF</t>
    </r>
    <r>
      <rPr>
        <b/>
        <sz val="11"/>
        <rFont val="맑은 고딕"/>
        <family val="3"/>
        <charset val="129"/>
        <scheme val="minor"/>
      </rPr>
      <t xml:space="preserve"> </t>
    </r>
    <r>
      <rPr>
        <b/>
        <sz val="8"/>
        <rFont val="맑은 고딕"/>
        <family val="3"/>
        <charset val="129"/>
        <scheme val="minor"/>
      </rPr>
      <t>DDR4</t>
    </r>
    <phoneticPr fontId="1" type="noConversion"/>
  </si>
  <si>
    <r>
      <t>코어i7-12700K</t>
    </r>
    <r>
      <rPr>
        <b/>
        <sz val="11"/>
        <rFont val="맑은 고딕"/>
        <family val="3"/>
        <charset val="129"/>
        <scheme val="minor"/>
      </rPr>
      <t xml:space="preserve"> </t>
    </r>
    <r>
      <rPr>
        <b/>
        <sz val="8"/>
        <rFont val="맑은 고딕"/>
        <family val="3"/>
        <charset val="129"/>
        <scheme val="minor"/>
      </rPr>
      <t>DDR5</t>
    </r>
    <phoneticPr fontId="1" type="noConversion"/>
  </si>
  <si>
    <r>
      <t>코어i7-12700KF</t>
    </r>
    <r>
      <rPr>
        <b/>
        <sz val="11"/>
        <rFont val="맑은 고딕"/>
        <family val="3"/>
        <charset val="129"/>
        <scheme val="minor"/>
      </rPr>
      <t xml:space="preserve"> </t>
    </r>
    <r>
      <rPr>
        <b/>
        <sz val="8"/>
        <rFont val="맑은 고딕"/>
        <family val="3"/>
        <charset val="129"/>
        <scheme val="minor"/>
      </rPr>
      <t>DDR5</t>
    </r>
    <phoneticPr fontId="1" type="noConversion"/>
  </si>
  <si>
    <r>
      <t>코어i9-12900</t>
    </r>
    <r>
      <rPr>
        <b/>
        <sz val="11"/>
        <rFont val="맑은 고딕"/>
        <family val="3"/>
        <charset val="129"/>
        <scheme val="minor"/>
      </rPr>
      <t xml:space="preserve"> </t>
    </r>
    <r>
      <rPr>
        <b/>
        <sz val="8"/>
        <rFont val="맑은 고딕"/>
        <family val="3"/>
        <charset val="129"/>
        <scheme val="minor"/>
      </rPr>
      <t>DDR4</t>
    </r>
    <phoneticPr fontId="1" type="noConversion"/>
  </si>
  <si>
    <r>
      <t>코어i9-12900F</t>
    </r>
    <r>
      <rPr>
        <b/>
        <sz val="11"/>
        <rFont val="맑은 고딕"/>
        <family val="3"/>
        <charset val="129"/>
        <scheme val="minor"/>
      </rPr>
      <t xml:space="preserve"> </t>
    </r>
    <r>
      <rPr>
        <b/>
        <sz val="8"/>
        <rFont val="맑은 고딕"/>
        <family val="3"/>
        <charset val="129"/>
        <scheme val="minor"/>
      </rPr>
      <t>DDR4</t>
    </r>
    <phoneticPr fontId="1" type="noConversion"/>
  </si>
  <si>
    <r>
      <t>코어i7-12700</t>
    </r>
    <r>
      <rPr>
        <b/>
        <sz val="11"/>
        <rFont val="맑은 고딕"/>
        <family val="3"/>
        <charset val="129"/>
        <scheme val="minor"/>
      </rPr>
      <t xml:space="preserve"> </t>
    </r>
    <r>
      <rPr>
        <b/>
        <sz val="8"/>
        <rFont val="맑은 고딕"/>
        <family val="3"/>
        <charset val="129"/>
        <scheme val="minor"/>
      </rPr>
      <t>DDR5</t>
    </r>
    <phoneticPr fontId="1" type="noConversion"/>
  </si>
  <si>
    <r>
      <t>코어i7-12700F</t>
    </r>
    <r>
      <rPr>
        <b/>
        <sz val="11"/>
        <rFont val="맑은 고딕"/>
        <family val="3"/>
        <charset val="129"/>
        <scheme val="minor"/>
      </rPr>
      <t xml:space="preserve"> </t>
    </r>
    <r>
      <rPr>
        <b/>
        <sz val="8"/>
        <rFont val="맑은 고딕"/>
        <family val="3"/>
        <charset val="129"/>
        <scheme val="minor"/>
      </rPr>
      <t>DDR5</t>
    </r>
    <phoneticPr fontId="1" type="noConversion"/>
  </si>
  <si>
    <r>
      <t>코어i7-12700K</t>
    </r>
    <r>
      <rPr>
        <b/>
        <sz val="11"/>
        <rFont val="맑은 고딕"/>
        <family val="3"/>
        <charset val="129"/>
        <scheme val="minor"/>
      </rPr>
      <t xml:space="preserve"> </t>
    </r>
    <r>
      <rPr>
        <b/>
        <sz val="8"/>
        <rFont val="맑은 고딕"/>
        <family val="3"/>
        <charset val="129"/>
        <scheme val="minor"/>
      </rPr>
      <t>DDR4</t>
    </r>
    <phoneticPr fontId="1" type="noConversion"/>
  </si>
  <si>
    <r>
      <t>코어i7-12700KF</t>
    </r>
    <r>
      <rPr>
        <b/>
        <sz val="11"/>
        <rFont val="맑은 고딕"/>
        <family val="3"/>
        <charset val="129"/>
        <scheme val="minor"/>
      </rPr>
      <t xml:space="preserve"> </t>
    </r>
    <r>
      <rPr>
        <b/>
        <sz val="8"/>
        <rFont val="맑은 고딕"/>
        <family val="3"/>
        <charset val="129"/>
        <scheme val="minor"/>
      </rPr>
      <t>DDR4</t>
    </r>
    <phoneticPr fontId="1" type="noConversion"/>
  </si>
  <si>
    <r>
      <t>코어i7-12700</t>
    </r>
    <r>
      <rPr>
        <b/>
        <sz val="11"/>
        <rFont val="맑은 고딕"/>
        <family val="3"/>
        <charset val="129"/>
        <scheme val="minor"/>
      </rPr>
      <t xml:space="preserve"> </t>
    </r>
    <r>
      <rPr>
        <b/>
        <sz val="8"/>
        <rFont val="맑은 고딕"/>
        <family val="3"/>
        <charset val="129"/>
        <scheme val="minor"/>
      </rPr>
      <t>DDR4</t>
    </r>
    <phoneticPr fontId="1" type="noConversion"/>
  </si>
  <si>
    <r>
      <t>코어i7-12700F</t>
    </r>
    <r>
      <rPr>
        <b/>
        <sz val="11"/>
        <rFont val="맑은 고딕"/>
        <family val="3"/>
        <charset val="129"/>
        <scheme val="minor"/>
      </rPr>
      <t xml:space="preserve"> </t>
    </r>
    <r>
      <rPr>
        <b/>
        <sz val="8"/>
        <rFont val="맑은 고딕"/>
        <family val="3"/>
        <charset val="129"/>
        <scheme val="minor"/>
      </rPr>
      <t>DDR4</t>
    </r>
    <phoneticPr fontId="1" type="noConversion"/>
  </si>
  <si>
    <r>
      <t>코어i5-13600</t>
    </r>
    <r>
      <rPr>
        <b/>
        <sz val="11"/>
        <rFont val="맑은 고딕"/>
        <family val="3"/>
        <charset val="129"/>
        <scheme val="minor"/>
      </rPr>
      <t xml:space="preserve"> </t>
    </r>
    <r>
      <rPr>
        <b/>
        <sz val="8"/>
        <rFont val="맑은 고딕"/>
        <family val="3"/>
        <charset val="129"/>
        <scheme val="minor"/>
      </rPr>
      <t>DDR5</t>
    </r>
    <phoneticPr fontId="1" type="noConversion"/>
  </si>
  <si>
    <r>
      <t>코어i5-13500</t>
    </r>
    <r>
      <rPr>
        <b/>
        <sz val="11"/>
        <rFont val="맑은 고딕"/>
        <family val="3"/>
        <charset val="129"/>
        <scheme val="minor"/>
      </rPr>
      <t xml:space="preserve"> </t>
    </r>
    <r>
      <rPr>
        <b/>
        <sz val="8"/>
        <rFont val="맑은 고딕"/>
        <family val="3"/>
        <charset val="129"/>
        <scheme val="minor"/>
      </rPr>
      <t>DDR5</t>
    </r>
    <phoneticPr fontId="1" type="noConversion"/>
  </si>
  <si>
    <r>
      <t>코어i5-13600</t>
    </r>
    <r>
      <rPr>
        <b/>
        <sz val="11"/>
        <rFont val="맑은 고딕"/>
        <family val="3"/>
        <charset val="129"/>
        <scheme val="minor"/>
      </rPr>
      <t xml:space="preserve"> </t>
    </r>
    <r>
      <rPr>
        <b/>
        <sz val="8"/>
        <rFont val="맑은 고딕"/>
        <family val="3"/>
        <charset val="129"/>
        <scheme val="minor"/>
      </rPr>
      <t>DDR4</t>
    </r>
    <phoneticPr fontId="1" type="noConversion"/>
  </si>
  <si>
    <r>
      <t>코어i5-13500</t>
    </r>
    <r>
      <rPr>
        <b/>
        <sz val="11"/>
        <rFont val="맑은 고딕"/>
        <family val="3"/>
        <charset val="129"/>
        <scheme val="minor"/>
      </rPr>
      <t xml:space="preserve"> </t>
    </r>
    <r>
      <rPr>
        <b/>
        <sz val="8"/>
        <rFont val="맑은 고딕"/>
        <family val="3"/>
        <charset val="129"/>
        <scheme val="minor"/>
      </rPr>
      <t>DDR4</t>
    </r>
    <phoneticPr fontId="1" type="noConversion"/>
  </si>
  <si>
    <r>
      <t>코어i5-12600K</t>
    </r>
    <r>
      <rPr>
        <b/>
        <sz val="11"/>
        <rFont val="맑은 고딕"/>
        <family val="3"/>
        <charset val="129"/>
        <scheme val="minor"/>
      </rPr>
      <t xml:space="preserve"> </t>
    </r>
    <r>
      <rPr>
        <b/>
        <sz val="8"/>
        <rFont val="맑은 고딕"/>
        <family val="3"/>
        <charset val="129"/>
        <scheme val="minor"/>
      </rPr>
      <t>DDR5</t>
    </r>
    <phoneticPr fontId="1" type="noConversion"/>
  </si>
  <si>
    <r>
      <t>코어i5-12600KF</t>
    </r>
    <r>
      <rPr>
        <b/>
        <sz val="11"/>
        <rFont val="맑은 고딕"/>
        <family val="3"/>
        <charset val="129"/>
        <scheme val="minor"/>
      </rPr>
      <t xml:space="preserve"> </t>
    </r>
    <r>
      <rPr>
        <b/>
        <sz val="8"/>
        <rFont val="맑은 고딕"/>
        <family val="3"/>
        <charset val="129"/>
        <scheme val="minor"/>
      </rPr>
      <t>DDR5</t>
    </r>
    <phoneticPr fontId="1" type="noConversion"/>
  </si>
  <si>
    <r>
      <t>코어i5-13400F</t>
    </r>
    <r>
      <rPr>
        <b/>
        <sz val="11"/>
        <rFont val="맑은 고딕"/>
        <family val="3"/>
        <charset val="129"/>
        <scheme val="minor"/>
      </rPr>
      <t xml:space="preserve"> </t>
    </r>
    <r>
      <rPr>
        <b/>
        <sz val="8"/>
        <rFont val="맑은 고딕"/>
        <family val="3"/>
        <charset val="129"/>
        <scheme val="minor"/>
      </rPr>
      <t>DDR5</t>
    </r>
    <phoneticPr fontId="1" type="noConversion"/>
  </si>
  <si>
    <r>
      <t>코어i5-12600K</t>
    </r>
    <r>
      <rPr>
        <b/>
        <sz val="11"/>
        <rFont val="맑은 고딕"/>
        <family val="3"/>
        <charset val="129"/>
        <scheme val="minor"/>
      </rPr>
      <t xml:space="preserve"> </t>
    </r>
    <r>
      <rPr>
        <b/>
        <sz val="8"/>
        <rFont val="맑은 고딕"/>
        <family val="3"/>
        <charset val="129"/>
        <scheme val="minor"/>
      </rPr>
      <t>DDR4</t>
    </r>
    <phoneticPr fontId="1" type="noConversion"/>
  </si>
  <si>
    <r>
      <t>코어i5-12600KF</t>
    </r>
    <r>
      <rPr>
        <b/>
        <sz val="11"/>
        <rFont val="맑은 고딕"/>
        <family val="3"/>
        <charset val="129"/>
        <scheme val="minor"/>
      </rPr>
      <t xml:space="preserve"> </t>
    </r>
    <r>
      <rPr>
        <b/>
        <sz val="8"/>
        <rFont val="맑은 고딕"/>
        <family val="3"/>
        <charset val="129"/>
        <scheme val="minor"/>
      </rPr>
      <t>DDR4</t>
    </r>
    <phoneticPr fontId="1" type="noConversion"/>
  </si>
  <si>
    <r>
      <t>코어i5-13400</t>
    </r>
    <r>
      <rPr>
        <b/>
        <sz val="11"/>
        <rFont val="맑은 고딕"/>
        <family val="3"/>
        <charset val="129"/>
        <scheme val="minor"/>
      </rPr>
      <t xml:space="preserve"> </t>
    </r>
    <r>
      <rPr>
        <b/>
        <sz val="8"/>
        <rFont val="맑은 고딕"/>
        <family val="3"/>
        <charset val="129"/>
        <scheme val="minor"/>
      </rPr>
      <t>DDR4</t>
    </r>
    <phoneticPr fontId="1" type="noConversion"/>
  </si>
  <si>
    <r>
      <t>코어i5-13400F</t>
    </r>
    <r>
      <rPr>
        <b/>
        <sz val="11"/>
        <rFont val="맑은 고딕"/>
        <family val="3"/>
        <charset val="129"/>
        <scheme val="minor"/>
      </rPr>
      <t xml:space="preserve"> </t>
    </r>
    <r>
      <rPr>
        <b/>
        <sz val="8"/>
        <rFont val="맑은 고딕"/>
        <family val="3"/>
        <charset val="129"/>
        <scheme val="minor"/>
      </rPr>
      <t>DDR4</t>
    </r>
    <phoneticPr fontId="1" type="noConversion"/>
  </si>
  <si>
    <r>
      <t>코어i5-12600</t>
    </r>
    <r>
      <rPr>
        <b/>
        <sz val="11"/>
        <rFont val="맑은 고딕"/>
        <family val="3"/>
        <charset val="129"/>
        <scheme val="minor"/>
      </rPr>
      <t xml:space="preserve"> </t>
    </r>
    <r>
      <rPr>
        <b/>
        <sz val="8"/>
        <rFont val="맑은 고딕"/>
        <family val="3"/>
        <charset val="129"/>
        <scheme val="minor"/>
      </rPr>
      <t>DDR5</t>
    </r>
    <phoneticPr fontId="1" type="noConversion"/>
  </si>
  <si>
    <r>
      <t>코어i5-12500</t>
    </r>
    <r>
      <rPr>
        <b/>
        <sz val="11"/>
        <rFont val="맑은 고딕"/>
        <family val="3"/>
        <charset val="129"/>
        <scheme val="minor"/>
      </rPr>
      <t xml:space="preserve"> </t>
    </r>
    <r>
      <rPr>
        <b/>
        <sz val="8"/>
        <rFont val="맑은 고딕"/>
        <family val="3"/>
        <charset val="129"/>
        <scheme val="minor"/>
      </rPr>
      <t>DDR5</t>
    </r>
    <phoneticPr fontId="1" type="noConversion"/>
  </si>
  <si>
    <r>
      <t>코어i5-12400</t>
    </r>
    <r>
      <rPr>
        <b/>
        <sz val="11"/>
        <rFont val="맑은 고딕"/>
        <family val="3"/>
        <charset val="129"/>
        <scheme val="minor"/>
      </rPr>
      <t xml:space="preserve"> </t>
    </r>
    <r>
      <rPr>
        <b/>
        <sz val="8"/>
        <rFont val="맑은 고딕"/>
        <family val="3"/>
        <charset val="129"/>
        <scheme val="minor"/>
      </rPr>
      <t>DDR5</t>
    </r>
    <phoneticPr fontId="1" type="noConversion"/>
  </si>
  <si>
    <r>
      <t>코어i5-12400F</t>
    </r>
    <r>
      <rPr>
        <b/>
        <sz val="11"/>
        <rFont val="맑은 고딕"/>
        <family val="3"/>
        <charset val="129"/>
        <scheme val="minor"/>
      </rPr>
      <t xml:space="preserve"> </t>
    </r>
    <r>
      <rPr>
        <b/>
        <sz val="8"/>
        <rFont val="맑은 고딕"/>
        <family val="3"/>
        <charset val="129"/>
        <scheme val="minor"/>
      </rPr>
      <t>DDR5</t>
    </r>
    <phoneticPr fontId="1" type="noConversion"/>
  </si>
  <si>
    <r>
      <t>코어i5-12600</t>
    </r>
    <r>
      <rPr>
        <b/>
        <sz val="11"/>
        <rFont val="맑은 고딕"/>
        <family val="3"/>
        <charset val="129"/>
        <scheme val="minor"/>
      </rPr>
      <t xml:space="preserve"> </t>
    </r>
    <r>
      <rPr>
        <b/>
        <sz val="8"/>
        <rFont val="맑은 고딕"/>
        <family val="3"/>
        <charset val="129"/>
        <scheme val="minor"/>
      </rPr>
      <t>DDR4</t>
    </r>
    <phoneticPr fontId="1" type="noConversion"/>
  </si>
  <si>
    <r>
      <t>코어i5-12500</t>
    </r>
    <r>
      <rPr>
        <b/>
        <sz val="11"/>
        <rFont val="맑은 고딕"/>
        <family val="3"/>
        <charset val="129"/>
        <scheme val="minor"/>
      </rPr>
      <t xml:space="preserve"> </t>
    </r>
    <r>
      <rPr>
        <b/>
        <sz val="8"/>
        <rFont val="맑은 고딕"/>
        <family val="3"/>
        <charset val="129"/>
        <scheme val="minor"/>
      </rPr>
      <t>DDR4</t>
    </r>
    <phoneticPr fontId="1" type="noConversion"/>
  </si>
  <si>
    <r>
      <t>코어i5-12400</t>
    </r>
    <r>
      <rPr>
        <b/>
        <sz val="11"/>
        <rFont val="맑은 고딕"/>
        <family val="3"/>
        <charset val="129"/>
        <scheme val="minor"/>
      </rPr>
      <t xml:space="preserve"> </t>
    </r>
    <r>
      <rPr>
        <b/>
        <sz val="8"/>
        <rFont val="맑은 고딕"/>
        <family val="3"/>
        <charset val="129"/>
        <scheme val="minor"/>
      </rPr>
      <t>DDR4</t>
    </r>
    <phoneticPr fontId="1" type="noConversion"/>
  </si>
  <si>
    <r>
      <t>코어i5-12400F</t>
    </r>
    <r>
      <rPr>
        <b/>
        <sz val="11"/>
        <rFont val="맑은 고딕"/>
        <family val="3"/>
        <charset val="129"/>
        <scheme val="minor"/>
      </rPr>
      <t xml:space="preserve"> </t>
    </r>
    <r>
      <rPr>
        <b/>
        <sz val="8"/>
        <rFont val="맑은 고딕"/>
        <family val="3"/>
        <charset val="129"/>
        <scheme val="minor"/>
      </rPr>
      <t>DDR4</t>
    </r>
    <phoneticPr fontId="1" type="noConversion"/>
  </si>
  <si>
    <r>
      <t>코어i3-13100F</t>
    </r>
    <r>
      <rPr>
        <b/>
        <sz val="11"/>
        <rFont val="맑은 고딕"/>
        <family val="3"/>
        <charset val="129"/>
        <scheme val="minor"/>
      </rPr>
      <t xml:space="preserve"> </t>
    </r>
    <r>
      <rPr>
        <b/>
        <sz val="8"/>
        <rFont val="맑은 고딕"/>
        <family val="3"/>
        <charset val="129"/>
        <scheme val="minor"/>
      </rPr>
      <t>DDR5</t>
    </r>
    <phoneticPr fontId="1" type="noConversion"/>
  </si>
  <si>
    <r>
      <t>코어i3-13100</t>
    </r>
    <r>
      <rPr>
        <b/>
        <sz val="11"/>
        <rFont val="맑은 고딕"/>
        <family val="3"/>
        <charset val="129"/>
        <scheme val="minor"/>
      </rPr>
      <t xml:space="preserve"> </t>
    </r>
    <r>
      <rPr>
        <b/>
        <sz val="8"/>
        <rFont val="맑은 고딕"/>
        <family val="3"/>
        <charset val="129"/>
        <scheme val="minor"/>
      </rPr>
      <t>DDR4</t>
    </r>
    <phoneticPr fontId="1" type="noConversion"/>
  </si>
  <si>
    <r>
      <t>코어i3-13100F</t>
    </r>
    <r>
      <rPr>
        <b/>
        <sz val="11"/>
        <rFont val="맑은 고딕"/>
        <family val="3"/>
        <charset val="129"/>
        <scheme val="minor"/>
      </rPr>
      <t xml:space="preserve"> </t>
    </r>
    <r>
      <rPr>
        <b/>
        <sz val="8"/>
        <rFont val="맑은 고딕"/>
        <family val="3"/>
        <charset val="129"/>
        <scheme val="minor"/>
      </rPr>
      <t>DDR4</t>
    </r>
    <phoneticPr fontId="1" type="noConversion"/>
  </si>
  <si>
    <r>
      <t>코어i3-12300</t>
    </r>
    <r>
      <rPr>
        <b/>
        <sz val="11"/>
        <rFont val="맑은 고딕"/>
        <family val="3"/>
        <charset val="129"/>
        <scheme val="minor"/>
      </rPr>
      <t xml:space="preserve"> </t>
    </r>
    <r>
      <rPr>
        <b/>
        <sz val="8"/>
        <rFont val="맑은 고딕"/>
        <family val="3"/>
        <charset val="129"/>
        <scheme val="minor"/>
      </rPr>
      <t>DDR5</t>
    </r>
    <phoneticPr fontId="1" type="noConversion"/>
  </si>
  <si>
    <r>
      <t>코어i3-12300</t>
    </r>
    <r>
      <rPr>
        <b/>
        <sz val="11"/>
        <rFont val="맑은 고딕"/>
        <family val="3"/>
        <charset val="129"/>
        <scheme val="minor"/>
      </rPr>
      <t xml:space="preserve"> </t>
    </r>
    <r>
      <rPr>
        <b/>
        <sz val="8"/>
        <rFont val="맑은 고딕"/>
        <family val="3"/>
        <charset val="129"/>
        <scheme val="minor"/>
      </rPr>
      <t>DDR4</t>
    </r>
    <phoneticPr fontId="1" type="noConversion"/>
  </si>
  <si>
    <r>
      <t>코어i3-12100</t>
    </r>
    <r>
      <rPr>
        <b/>
        <sz val="11"/>
        <rFont val="맑은 고딕"/>
        <family val="3"/>
        <charset val="129"/>
        <scheme val="minor"/>
      </rPr>
      <t xml:space="preserve"> </t>
    </r>
    <r>
      <rPr>
        <b/>
        <sz val="8"/>
        <rFont val="맑은 고딕"/>
        <family val="3"/>
        <charset val="129"/>
        <scheme val="minor"/>
      </rPr>
      <t>DDR5</t>
    </r>
    <phoneticPr fontId="1" type="noConversion"/>
  </si>
  <si>
    <r>
      <t>코어i3-12100F</t>
    </r>
    <r>
      <rPr>
        <b/>
        <sz val="11"/>
        <rFont val="맑은 고딕"/>
        <family val="3"/>
        <charset val="129"/>
        <scheme val="minor"/>
      </rPr>
      <t xml:space="preserve"> </t>
    </r>
    <r>
      <rPr>
        <b/>
        <sz val="8"/>
        <rFont val="맑은 고딕"/>
        <family val="3"/>
        <charset val="129"/>
        <scheme val="minor"/>
      </rPr>
      <t>DDR5</t>
    </r>
    <phoneticPr fontId="1" type="noConversion"/>
  </si>
  <si>
    <r>
      <t>코어i3-12100</t>
    </r>
    <r>
      <rPr>
        <b/>
        <sz val="11"/>
        <rFont val="맑은 고딕"/>
        <family val="3"/>
        <charset val="129"/>
        <scheme val="minor"/>
      </rPr>
      <t xml:space="preserve"> </t>
    </r>
    <r>
      <rPr>
        <b/>
        <sz val="8"/>
        <rFont val="맑은 고딕"/>
        <family val="3"/>
        <charset val="129"/>
        <scheme val="minor"/>
      </rPr>
      <t>DDR4</t>
    </r>
    <phoneticPr fontId="1" type="noConversion"/>
  </si>
  <si>
    <r>
      <t>코어i3-12100F</t>
    </r>
    <r>
      <rPr>
        <b/>
        <sz val="11"/>
        <rFont val="맑은 고딕"/>
        <family val="3"/>
        <charset val="129"/>
        <scheme val="minor"/>
      </rPr>
      <t xml:space="preserve"> </t>
    </r>
    <r>
      <rPr>
        <b/>
        <sz val="8"/>
        <rFont val="맑은 고딕"/>
        <family val="3"/>
        <charset val="129"/>
        <scheme val="minor"/>
      </rPr>
      <t>DDR4</t>
    </r>
    <phoneticPr fontId="1" type="noConversion"/>
  </si>
  <si>
    <r>
      <t>펜티엄 골드 G7400</t>
    </r>
    <r>
      <rPr>
        <b/>
        <sz val="11"/>
        <rFont val="맑은 고딕"/>
        <family val="3"/>
        <charset val="129"/>
        <scheme val="minor"/>
      </rPr>
      <t xml:space="preserve"> </t>
    </r>
    <r>
      <rPr>
        <b/>
        <sz val="8"/>
        <rFont val="맑은 고딕"/>
        <family val="3"/>
        <charset val="129"/>
        <scheme val="minor"/>
      </rPr>
      <t>DDR5</t>
    </r>
    <phoneticPr fontId="1" type="noConversion"/>
  </si>
  <si>
    <r>
      <t>펜티엄 골드 G7400</t>
    </r>
    <r>
      <rPr>
        <b/>
        <sz val="11"/>
        <rFont val="맑은 고딕"/>
        <family val="3"/>
        <charset val="129"/>
        <scheme val="minor"/>
      </rPr>
      <t xml:space="preserve"> </t>
    </r>
    <r>
      <rPr>
        <b/>
        <sz val="8"/>
        <rFont val="맑은 고딕"/>
        <family val="3"/>
        <charset val="129"/>
        <scheme val="minor"/>
      </rPr>
      <t>DDR4</t>
    </r>
    <phoneticPr fontId="1" type="noConversion"/>
  </si>
  <si>
    <r>
      <t>셀러론 G6900</t>
    </r>
    <r>
      <rPr>
        <b/>
        <sz val="11"/>
        <rFont val="맑은 고딕"/>
        <family val="3"/>
        <charset val="129"/>
        <scheme val="minor"/>
      </rPr>
      <t xml:space="preserve"> </t>
    </r>
    <r>
      <rPr>
        <b/>
        <sz val="8"/>
        <rFont val="맑은 고딕"/>
        <family val="3"/>
        <charset val="129"/>
        <scheme val="minor"/>
      </rPr>
      <t>DDR5</t>
    </r>
    <phoneticPr fontId="1" type="noConversion"/>
  </si>
  <si>
    <r>
      <t>셀러론 G6900</t>
    </r>
    <r>
      <rPr>
        <b/>
        <sz val="11"/>
        <rFont val="맑은 고딕"/>
        <family val="3"/>
        <charset val="129"/>
        <scheme val="minor"/>
      </rPr>
      <t xml:space="preserve"> </t>
    </r>
    <r>
      <rPr>
        <b/>
        <sz val="8"/>
        <rFont val="맑은 고딕"/>
        <family val="3"/>
        <charset val="129"/>
        <scheme val="minor"/>
      </rPr>
      <t>DDR4</t>
    </r>
    <phoneticPr fontId="1" type="noConversion"/>
  </si>
  <si>
    <t>인텔 14세대 코어 i 시리즈</t>
    <phoneticPr fontId="1" type="noConversion"/>
  </si>
  <si>
    <t>코어i9-14900K</t>
    <phoneticPr fontId="1" type="noConversion"/>
  </si>
  <si>
    <t>TB2 P 5.6GHz, E 4.4GHz</t>
    <phoneticPr fontId="1" type="noConversion"/>
  </si>
  <si>
    <t>코어i7-14700K</t>
    <phoneticPr fontId="1" type="noConversion"/>
  </si>
  <si>
    <t>TB2 P 5.5GHz, E 4.3GHz</t>
    <phoneticPr fontId="1" type="noConversion"/>
  </si>
  <si>
    <t>코어i5-14600K</t>
    <phoneticPr fontId="1" type="noConversion"/>
  </si>
  <si>
    <t>TB2 P 5.3GHz, E 4.0GHz</t>
    <phoneticPr fontId="1" type="noConversion"/>
  </si>
  <si>
    <t>인텔 13세대 코어 i 시리즈</t>
    <phoneticPr fontId="1" type="noConversion"/>
  </si>
  <si>
    <t>코어i9-13900K</t>
    <phoneticPr fontId="1" type="noConversion"/>
  </si>
  <si>
    <t>TB2 P 5.4GHz, E 4.3GHz</t>
    <phoneticPr fontId="1" type="noConversion"/>
  </si>
  <si>
    <t>코어i7-13700K</t>
    <phoneticPr fontId="1" type="noConversion"/>
  </si>
  <si>
    <t>TB2 P 5.3GHz, E 4.2GHz</t>
    <phoneticPr fontId="1" type="noConversion"/>
  </si>
  <si>
    <t>코어i5-13600K</t>
    <phoneticPr fontId="1" type="noConversion"/>
  </si>
  <si>
    <t>TB2 P 5.1GHz, E 3.9GHz</t>
    <phoneticPr fontId="1" type="noConversion"/>
  </si>
  <si>
    <t>인텔 12세대 코어 i 시리즈</t>
    <phoneticPr fontId="1" type="noConversion"/>
  </si>
  <si>
    <t>코어i9-12900K</t>
    <phoneticPr fontId="1" type="noConversion"/>
  </si>
  <si>
    <t>코어i7-12700K</t>
    <phoneticPr fontId="1" type="noConversion"/>
  </si>
  <si>
    <t>TB2 P 4.9GHz, E 3.8GHz</t>
    <phoneticPr fontId="1" type="noConversion"/>
  </si>
  <si>
    <t>코어i5-12600K</t>
    <phoneticPr fontId="1" type="noConversion"/>
  </si>
  <si>
    <t>TB2 P 4.9GHz, E 3.6GHz</t>
    <phoneticPr fontId="1" type="noConversion"/>
  </si>
  <si>
    <t>코어i9-10900K</t>
    <phoneticPr fontId="1" type="noConversion"/>
  </si>
  <si>
    <t>TB2 4.8GHz</t>
    <phoneticPr fontId="1" type="noConversion"/>
  </si>
  <si>
    <t>코어i9-10900</t>
    <phoneticPr fontId="1" type="noConversion"/>
  </si>
  <si>
    <t>TB2 4.5GHz</t>
    <phoneticPr fontId="1" type="noConversion"/>
  </si>
  <si>
    <t>코어i7-10700K</t>
    <phoneticPr fontId="1" type="noConversion"/>
  </si>
  <si>
    <t>TB2 4.7GHz</t>
    <phoneticPr fontId="1" type="noConversion"/>
  </si>
  <si>
    <t>코어i5-10600K</t>
    <phoneticPr fontId="1" type="noConversion"/>
  </si>
  <si>
    <t>코어i5-10500</t>
    <phoneticPr fontId="1" type="noConversion"/>
  </si>
  <si>
    <t>TB2 4.2GHz</t>
    <phoneticPr fontId="1" type="noConversion"/>
  </si>
  <si>
    <t>코어i5-10400</t>
    <phoneticPr fontId="1" type="noConversion"/>
  </si>
  <si>
    <t>코어i3-10300</t>
    <phoneticPr fontId="1" type="noConversion"/>
  </si>
  <si>
    <t>코어i3-10100</t>
    <phoneticPr fontId="1" type="noConversion"/>
  </si>
  <si>
    <t>TB2 4.1GHz</t>
    <phoneticPr fontId="1" type="noConversion"/>
  </si>
  <si>
    <t>인텔 9세대 코어 i 시리즈</t>
    <phoneticPr fontId="1" type="noConversion"/>
  </si>
  <si>
    <t>코어i9-9900K</t>
    <phoneticPr fontId="1" type="noConversion"/>
  </si>
  <si>
    <t>코어i5-9600K</t>
    <phoneticPr fontId="1" type="noConversion"/>
  </si>
  <si>
    <t>라이젠9 5950X</t>
    <phoneticPr fontId="1" type="noConversion"/>
  </si>
  <si>
    <t>라이젠9 5900X</t>
    <phoneticPr fontId="1" type="noConversion"/>
  </si>
  <si>
    <t>PB2 4.2~4.6GHz</t>
    <phoneticPr fontId="1" type="noConversion"/>
  </si>
  <si>
    <t>라이젠5 5600X</t>
    <phoneticPr fontId="1" type="noConversion"/>
  </si>
  <si>
    <t>AMD 라이젠 4000 시리즈</t>
    <phoneticPr fontId="1" type="noConversion"/>
  </si>
  <si>
    <t>라이젠5 PRO 4650G</t>
    <phoneticPr fontId="1" type="noConversion"/>
  </si>
  <si>
    <t>PB2 3.9~4.1GHz</t>
    <phoneticPr fontId="1" type="noConversion"/>
  </si>
  <si>
    <t>라이젠3 PRO 4350G</t>
    <phoneticPr fontId="1" type="noConversion"/>
  </si>
  <si>
    <t>4종 품목
3종 작업
종합 가성비</t>
    <phoneticPr fontId="1" type="noConversion"/>
  </si>
  <si>
    <t>라이젠5 8500G</t>
    <phoneticPr fontId="1" type="noConversion"/>
  </si>
  <si>
    <t>라이젠5 8600G</t>
    <phoneticPr fontId="1" type="noConversion"/>
  </si>
  <si>
    <t>라이젠7 8700G</t>
    <phoneticPr fontId="1" type="noConversion"/>
  </si>
  <si>
    <r>
      <t xml:space="preserve">코어i3-13100 </t>
    </r>
    <r>
      <rPr>
        <b/>
        <sz val="8"/>
        <rFont val="맑은 고딕"/>
        <family val="3"/>
        <charset val="129"/>
        <scheme val="minor"/>
      </rPr>
      <t>DDR5</t>
    </r>
    <phoneticPr fontId="1" type="noConversion"/>
  </si>
  <si>
    <r>
      <t>코어i3-14100</t>
    </r>
    <r>
      <rPr>
        <b/>
        <sz val="11"/>
        <rFont val="맑은 고딕"/>
        <family val="3"/>
        <charset val="129"/>
        <scheme val="minor"/>
      </rPr>
      <t xml:space="preserve"> </t>
    </r>
    <r>
      <rPr>
        <b/>
        <sz val="8"/>
        <rFont val="맑은 고딕"/>
        <family val="3"/>
        <charset val="129"/>
        <scheme val="minor"/>
      </rPr>
      <t>DDR5</t>
    </r>
    <phoneticPr fontId="1" type="noConversion"/>
  </si>
  <si>
    <r>
      <t>코어i3-14100</t>
    </r>
    <r>
      <rPr>
        <b/>
        <sz val="11"/>
        <rFont val="맑은 고딕"/>
        <family val="3"/>
        <charset val="129"/>
        <scheme val="minor"/>
      </rPr>
      <t xml:space="preserve"> </t>
    </r>
    <r>
      <rPr>
        <b/>
        <sz val="8"/>
        <rFont val="맑은 고딕"/>
        <family val="3"/>
        <charset val="129"/>
        <scheme val="minor"/>
      </rPr>
      <t>DDR4</t>
    </r>
    <phoneticPr fontId="1" type="noConversion"/>
  </si>
  <si>
    <t>라이젠7 8700F</t>
    <phoneticPr fontId="1" type="noConversion"/>
  </si>
  <si>
    <t>라이젠5 8400F</t>
    <phoneticPr fontId="1" type="noConversion"/>
  </si>
  <si>
    <r>
      <t>코어i7-13700K</t>
    </r>
    <r>
      <rPr>
        <b/>
        <sz val="11"/>
        <rFont val="맑은 고딕"/>
        <family val="3"/>
        <charset val="129"/>
        <scheme val="minor"/>
      </rPr>
      <t xml:space="preserve"> </t>
    </r>
    <r>
      <rPr>
        <b/>
        <sz val="8"/>
        <rFont val="맑은 고딕"/>
        <family val="3"/>
        <charset val="129"/>
        <scheme val="minor"/>
      </rPr>
      <t>DDR5</t>
    </r>
    <phoneticPr fontId="1" type="noConversion"/>
  </si>
  <si>
    <r>
      <t xml:space="preserve">코어i3-14100F </t>
    </r>
    <r>
      <rPr>
        <b/>
        <sz val="8"/>
        <rFont val="맑은 고딕"/>
        <family val="3"/>
        <charset val="129"/>
        <scheme val="minor"/>
      </rPr>
      <t>DDR5</t>
    </r>
    <phoneticPr fontId="1" type="noConversion"/>
  </si>
  <si>
    <r>
      <t xml:space="preserve">코어i3-14100F </t>
    </r>
    <r>
      <rPr>
        <b/>
        <sz val="8"/>
        <rFont val="맑은 고딕"/>
        <family val="3"/>
        <charset val="129"/>
        <scheme val="minor"/>
      </rPr>
      <t>DDR4</t>
    </r>
    <phoneticPr fontId="1" type="noConversion"/>
  </si>
  <si>
    <t>라이젠5 5600GT</t>
    <phoneticPr fontId="1" type="noConversion"/>
  </si>
  <si>
    <t>라이젠5 5500GT</t>
    <phoneticPr fontId="1" type="noConversion"/>
  </si>
  <si>
    <t>라이젠3 5100</t>
    <phoneticPr fontId="1" type="noConversion"/>
  </si>
  <si>
    <r>
      <t xml:space="preserve">300 </t>
    </r>
    <r>
      <rPr>
        <b/>
        <sz val="8"/>
        <rFont val="맑은 고딕"/>
        <family val="3"/>
        <charset val="129"/>
        <scheme val="minor"/>
      </rPr>
      <t>DDR4</t>
    </r>
    <phoneticPr fontId="1" type="noConversion"/>
  </si>
  <si>
    <r>
      <t>코어i5-13400</t>
    </r>
    <r>
      <rPr>
        <b/>
        <sz val="11"/>
        <rFont val="맑은 고딕"/>
        <family val="3"/>
        <charset val="129"/>
        <scheme val="minor"/>
      </rPr>
      <t xml:space="preserve"> </t>
    </r>
    <r>
      <rPr>
        <b/>
        <sz val="8"/>
        <rFont val="맑은 고딕"/>
        <family val="3"/>
        <charset val="129"/>
        <scheme val="minor"/>
      </rPr>
      <t>DDR5</t>
    </r>
    <phoneticPr fontId="1" type="noConversion"/>
  </si>
  <si>
    <r>
      <t>코어i5-14400F</t>
    </r>
    <r>
      <rPr>
        <b/>
        <sz val="11"/>
        <rFont val="맑은 고딕"/>
        <family val="3"/>
        <charset val="129"/>
        <scheme val="minor"/>
      </rPr>
      <t xml:space="preserve"> </t>
    </r>
    <r>
      <rPr>
        <b/>
        <sz val="8"/>
        <rFont val="맑은 고딕"/>
        <family val="3"/>
        <charset val="129"/>
        <scheme val="minor"/>
      </rPr>
      <t>DDR5</t>
    </r>
    <phoneticPr fontId="1" type="noConversion"/>
  </si>
  <si>
    <r>
      <t>코어i5-14400</t>
    </r>
    <r>
      <rPr>
        <b/>
        <sz val="11"/>
        <rFont val="맑은 고딕"/>
        <family val="3"/>
        <charset val="129"/>
        <scheme val="minor"/>
      </rPr>
      <t xml:space="preserve"> </t>
    </r>
    <r>
      <rPr>
        <b/>
        <sz val="8"/>
        <rFont val="맑은 고딕"/>
        <family val="3"/>
        <charset val="129"/>
        <scheme val="minor"/>
      </rPr>
      <t>DDR5</t>
    </r>
    <phoneticPr fontId="1" type="noConversion"/>
  </si>
  <si>
    <r>
      <t>코어i5-14400</t>
    </r>
    <r>
      <rPr>
        <b/>
        <sz val="11"/>
        <rFont val="맑은 고딕"/>
        <family val="3"/>
        <charset val="129"/>
        <scheme val="minor"/>
      </rPr>
      <t xml:space="preserve"> </t>
    </r>
    <r>
      <rPr>
        <b/>
        <sz val="8"/>
        <rFont val="맑은 고딕"/>
        <family val="3"/>
        <charset val="129"/>
        <scheme val="minor"/>
      </rPr>
      <t>DDR4</t>
    </r>
    <phoneticPr fontId="1" type="noConversion"/>
  </si>
  <si>
    <r>
      <t>코어i5-14400F</t>
    </r>
    <r>
      <rPr>
        <b/>
        <sz val="11"/>
        <rFont val="맑은 고딕"/>
        <family val="3"/>
        <charset val="129"/>
        <scheme val="minor"/>
      </rPr>
      <t xml:space="preserve"> </t>
    </r>
    <r>
      <rPr>
        <b/>
        <sz val="8"/>
        <rFont val="맑은 고딕"/>
        <family val="3"/>
        <charset val="129"/>
        <scheme val="minor"/>
      </rPr>
      <t>DDR4</t>
    </r>
    <phoneticPr fontId="1" type="noConversion"/>
  </si>
  <si>
    <r>
      <t>코어i5-14500</t>
    </r>
    <r>
      <rPr>
        <b/>
        <sz val="11"/>
        <rFont val="맑은 고딕"/>
        <family val="3"/>
        <charset val="129"/>
        <scheme val="minor"/>
      </rPr>
      <t xml:space="preserve"> </t>
    </r>
    <r>
      <rPr>
        <b/>
        <sz val="8"/>
        <rFont val="맑은 고딕"/>
        <family val="3"/>
        <charset val="129"/>
        <scheme val="minor"/>
      </rPr>
      <t>DDR5</t>
    </r>
    <phoneticPr fontId="1" type="noConversion"/>
  </si>
  <si>
    <r>
      <t>코어i5-14500</t>
    </r>
    <r>
      <rPr>
        <b/>
        <sz val="11"/>
        <rFont val="맑은 고딕"/>
        <family val="3"/>
        <charset val="129"/>
        <scheme val="minor"/>
      </rPr>
      <t xml:space="preserve"> </t>
    </r>
    <r>
      <rPr>
        <b/>
        <sz val="8"/>
        <rFont val="맑은 고딕"/>
        <family val="3"/>
        <charset val="129"/>
        <scheme val="minor"/>
      </rPr>
      <t>DDR4</t>
    </r>
    <phoneticPr fontId="1" type="noConversion"/>
  </si>
  <si>
    <r>
      <t>코어i5-14600</t>
    </r>
    <r>
      <rPr>
        <b/>
        <sz val="11"/>
        <rFont val="맑은 고딕"/>
        <family val="3"/>
        <charset val="129"/>
        <scheme val="minor"/>
      </rPr>
      <t xml:space="preserve"> </t>
    </r>
    <r>
      <rPr>
        <b/>
        <sz val="8"/>
        <rFont val="맑은 고딕"/>
        <family val="3"/>
        <charset val="129"/>
        <scheme val="minor"/>
      </rPr>
      <t>DDR5</t>
    </r>
    <phoneticPr fontId="1" type="noConversion"/>
  </si>
  <si>
    <r>
      <t>코어i5-14600</t>
    </r>
    <r>
      <rPr>
        <b/>
        <sz val="11"/>
        <rFont val="맑은 고딕"/>
        <family val="3"/>
        <charset val="129"/>
        <scheme val="minor"/>
      </rPr>
      <t xml:space="preserve"> </t>
    </r>
    <r>
      <rPr>
        <b/>
        <sz val="8"/>
        <rFont val="맑은 고딕"/>
        <family val="3"/>
        <charset val="129"/>
        <scheme val="minor"/>
      </rPr>
      <t>DDR4</t>
    </r>
    <phoneticPr fontId="1" type="noConversion"/>
  </si>
  <si>
    <r>
      <t>코어i7-14700</t>
    </r>
    <r>
      <rPr>
        <b/>
        <sz val="11"/>
        <rFont val="맑은 고딕"/>
        <family val="3"/>
        <charset val="129"/>
        <scheme val="minor"/>
      </rPr>
      <t xml:space="preserve"> </t>
    </r>
    <r>
      <rPr>
        <b/>
        <sz val="8"/>
        <rFont val="맑은 고딕"/>
        <family val="3"/>
        <charset val="129"/>
        <scheme val="minor"/>
      </rPr>
      <t>DDR4</t>
    </r>
    <phoneticPr fontId="1" type="noConversion"/>
  </si>
  <si>
    <r>
      <t>코어i7-14700F</t>
    </r>
    <r>
      <rPr>
        <b/>
        <sz val="11"/>
        <rFont val="맑은 고딕"/>
        <family val="3"/>
        <charset val="129"/>
        <scheme val="minor"/>
      </rPr>
      <t xml:space="preserve"> </t>
    </r>
    <r>
      <rPr>
        <b/>
        <sz val="8"/>
        <rFont val="맑은 고딕"/>
        <family val="3"/>
        <charset val="129"/>
        <scheme val="minor"/>
      </rPr>
      <t>DDR4</t>
    </r>
    <phoneticPr fontId="1" type="noConversion"/>
  </si>
  <si>
    <r>
      <t>코어i7-14700</t>
    </r>
    <r>
      <rPr>
        <b/>
        <sz val="11"/>
        <rFont val="맑은 고딕"/>
        <family val="3"/>
        <charset val="129"/>
        <scheme val="minor"/>
      </rPr>
      <t xml:space="preserve"> </t>
    </r>
    <r>
      <rPr>
        <b/>
        <sz val="8"/>
        <rFont val="맑은 고딕"/>
        <family val="3"/>
        <charset val="129"/>
        <scheme val="minor"/>
      </rPr>
      <t>DDR5</t>
    </r>
    <phoneticPr fontId="1" type="noConversion"/>
  </si>
  <si>
    <r>
      <t>코어i7-14700F</t>
    </r>
    <r>
      <rPr>
        <b/>
        <sz val="11"/>
        <rFont val="맑은 고딕"/>
        <family val="3"/>
        <charset val="129"/>
        <scheme val="minor"/>
      </rPr>
      <t xml:space="preserve"> </t>
    </r>
    <r>
      <rPr>
        <b/>
        <sz val="8"/>
        <rFont val="맑은 고딕"/>
        <family val="3"/>
        <charset val="129"/>
        <scheme val="minor"/>
      </rPr>
      <t>DDR5</t>
    </r>
    <phoneticPr fontId="1" type="noConversion"/>
  </si>
  <si>
    <r>
      <t>코어i9-14900</t>
    </r>
    <r>
      <rPr>
        <b/>
        <sz val="11"/>
        <rFont val="맑은 고딕"/>
        <family val="3"/>
        <charset val="129"/>
        <scheme val="minor"/>
      </rPr>
      <t xml:space="preserve"> </t>
    </r>
    <r>
      <rPr>
        <b/>
        <sz val="8"/>
        <rFont val="맑은 고딕"/>
        <family val="3"/>
        <charset val="129"/>
        <scheme val="minor"/>
      </rPr>
      <t>DDR4</t>
    </r>
    <phoneticPr fontId="1" type="noConversion"/>
  </si>
  <si>
    <r>
      <t>코어i9-14900F</t>
    </r>
    <r>
      <rPr>
        <b/>
        <sz val="11"/>
        <rFont val="맑은 고딕"/>
        <family val="3"/>
        <charset val="129"/>
        <scheme val="minor"/>
      </rPr>
      <t xml:space="preserve"> </t>
    </r>
    <r>
      <rPr>
        <b/>
        <sz val="8"/>
        <rFont val="맑은 고딕"/>
        <family val="3"/>
        <charset val="129"/>
        <scheme val="minor"/>
      </rPr>
      <t>DDR4</t>
    </r>
    <phoneticPr fontId="1" type="noConversion"/>
  </si>
  <si>
    <r>
      <t>코어i9-14900F</t>
    </r>
    <r>
      <rPr>
        <b/>
        <sz val="11"/>
        <rFont val="맑은 고딕"/>
        <family val="3"/>
        <charset val="129"/>
        <scheme val="minor"/>
      </rPr>
      <t xml:space="preserve"> </t>
    </r>
    <r>
      <rPr>
        <b/>
        <sz val="8"/>
        <rFont val="맑은 고딕"/>
        <family val="3"/>
        <charset val="129"/>
        <scheme val="minor"/>
      </rPr>
      <t>DDR5</t>
    </r>
    <phoneticPr fontId="1" type="noConversion"/>
  </si>
  <si>
    <r>
      <t>코어i9-14900</t>
    </r>
    <r>
      <rPr>
        <b/>
        <sz val="11"/>
        <rFont val="맑은 고딕"/>
        <family val="3"/>
        <charset val="129"/>
        <scheme val="minor"/>
      </rPr>
      <t xml:space="preserve"> </t>
    </r>
    <r>
      <rPr>
        <b/>
        <sz val="8"/>
        <rFont val="맑은 고딕"/>
        <family val="3"/>
        <charset val="129"/>
        <scheme val="minor"/>
      </rPr>
      <t>DDR5</t>
    </r>
    <phoneticPr fontId="1" type="noConversion"/>
  </si>
  <si>
    <t>라이젠9 5900XT</t>
    <phoneticPr fontId="1" type="noConversion"/>
  </si>
  <si>
    <t>라이젠7 5800XT</t>
    <phoneticPr fontId="1" type="noConversion"/>
  </si>
  <si>
    <t>라이젠7 5700</t>
    <phoneticPr fontId="1" type="noConversion"/>
  </si>
  <si>
    <r>
      <t xml:space="preserve">300 </t>
    </r>
    <r>
      <rPr>
        <b/>
        <sz val="8"/>
        <rFont val="맑은 고딕"/>
        <family val="3"/>
        <charset val="129"/>
        <scheme val="minor"/>
      </rPr>
      <t>DDR5</t>
    </r>
    <phoneticPr fontId="1" type="noConversion"/>
  </si>
  <si>
    <r>
      <t>코어i9-14900KS</t>
    </r>
    <r>
      <rPr>
        <b/>
        <sz val="11"/>
        <rFont val="맑은 고딕"/>
        <family val="3"/>
        <charset val="129"/>
        <scheme val="minor"/>
      </rPr>
      <t xml:space="preserve"> </t>
    </r>
    <r>
      <rPr>
        <b/>
        <sz val="8"/>
        <rFont val="맑은 고딕"/>
        <family val="3"/>
        <charset val="129"/>
        <scheme val="minor"/>
      </rPr>
      <t>DDR5</t>
    </r>
    <phoneticPr fontId="1" type="noConversion"/>
  </si>
  <si>
    <r>
      <t>코어i9-14900KS</t>
    </r>
    <r>
      <rPr>
        <b/>
        <sz val="11"/>
        <rFont val="맑은 고딕"/>
        <family val="3"/>
        <charset val="129"/>
        <scheme val="minor"/>
      </rPr>
      <t xml:space="preserve"> </t>
    </r>
    <r>
      <rPr>
        <b/>
        <sz val="8"/>
        <rFont val="맑은 고딕"/>
        <family val="3"/>
        <charset val="129"/>
        <scheme val="minor"/>
      </rPr>
      <t>DDR4</t>
    </r>
    <phoneticPr fontId="1" type="noConversion"/>
  </si>
  <si>
    <r>
      <t xml:space="preserve">▷▶ 엔트리 게이밍, 로우엔드 라인 ◀◁
코멘트 입력
</t>
    </r>
    <r>
      <rPr>
        <sz val="8"/>
        <color theme="1"/>
        <rFont val="맑은 고딕"/>
        <family val="3"/>
        <charset val="129"/>
        <scheme val="minor"/>
      </rPr>
      <t>※ i3-12300 : 벌크 수입품만 판매 중</t>
    </r>
    <phoneticPr fontId="1" type="noConversion"/>
  </si>
  <si>
    <t>라이젠7 5700X3D</t>
    <phoneticPr fontId="1" type="noConversion"/>
  </si>
  <si>
    <t>라이젠7 9700X</t>
    <phoneticPr fontId="1" type="noConversion"/>
  </si>
  <si>
    <t>라이젠9 9950X</t>
    <phoneticPr fontId="1" type="noConversion"/>
  </si>
  <si>
    <t>라이젠5 9600X</t>
    <phoneticPr fontId="1" type="noConversion"/>
  </si>
  <si>
    <t>라이젠9 9900X</t>
    <phoneticPr fontId="1" type="noConversion"/>
  </si>
  <si>
    <r>
      <t>▷▶ 메인스트림 게이밍 라인 ◀◁
코멘트 입력</t>
    </r>
    <r>
      <rPr>
        <sz val="10"/>
        <color theme="1"/>
        <rFont val="맑은 고딕"/>
        <family val="3"/>
        <charset val="129"/>
        <scheme val="minor"/>
      </rPr>
      <t xml:space="preserve">
</t>
    </r>
    <r>
      <rPr>
        <sz val="8"/>
        <color theme="1"/>
        <rFont val="맑은 고딕"/>
        <family val="3"/>
        <charset val="129"/>
        <scheme val="minor"/>
      </rPr>
      <t>※ AMD CPU의 쿨러 권장이 PBO까지 사용이 어느정도 가능한 수준으로 상향 시켜둠</t>
    </r>
    <phoneticPr fontId="1" type="noConversion"/>
  </si>
  <si>
    <r>
      <t xml:space="preserve">CPU 다나와 최저가
</t>
    </r>
    <r>
      <rPr>
        <b/>
        <sz val="8"/>
        <rFont val="맑은 고딕"/>
        <family val="3"/>
        <charset val="129"/>
        <scheme val="minor"/>
      </rPr>
      <t>(인텔 정품팩, AMD 정품팩·멀티팩 기준)
(1몰에서만 진행하는 특가, 현영 미발행 제외)</t>
    </r>
    <phoneticPr fontId="1" type="noConversion"/>
  </si>
  <si>
    <r>
      <t xml:space="preserve">게임 평균 상대 성능
</t>
    </r>
    <r>
      <rPr>
        <b/>
        <sz val="8"/>
        <rFont val="맑은 고딕"/>
        <family val="3"/>
        <charset val="129"/>
        <scheme val="minor"/>
      </rPr>
      <t>(1920×1080 FHD 해상도 기준)</t>
    </r>
    <phoneticPr fontId="1" type="noConversion"/>
  </si>
  <si>
    <t>코어 울트라9 285K</t>
    <phoneticPr fontId="1" type="noConversion"/>
  </si>
  <si>
    <t>코어 울트라7 265K</t>
    <phoneticPr fontId="1" type="noConversion"/>
  </si>
  <si>
    <t>코어 울트라5 245K</t>
    <phoneticPr fontId="1" type="noConversion"/>
  </si>
  <si>
    <t>라이젠5 7600X3D</t>
    <phoneticPr fontId="1" type="noConversion"/>
  </si>
  <si>
    <t>품절</t>
    <phoneticPr fontId="1" type="noConversion"/>
  </si>
  <si>
    <t>일부 국가 및 지점 한정 판매</t>
    <phoneticPr fontId="1" type="noConversion"/>
  </si>
  <si>
    <t>일부 국가 및 지점 한정 판매</t>
    <phoneticPr fontId="1" type="noConversion"/>
  </si>
  <si>
    <t>완제품 취급 OEM 전용</t>
    <phoneticPr fontId="1" type="noConversion"/>
  </si>
  <si>
    <t>완제품 취급 OEM 전용</t>
    <phoneticPr fontId="1" type="noConversion"/>
  </si>
  <si>
    <t>단종</t>
    <phoneticPr fontId="1" type="noConversion"/>
  </si>
  <si>
    <t>단종</t>
    <phoneticPr fontId="1" type="noConversion"/>
  </si>
  <si>
    <t>벌크</t>
    <phoneticPr fontId="1" type="noConversion"/>
  </si>
  <si>
    <t>벌크</t>
    <phoneticPr fontId="1" type="noConversion"/>
  </si>
  <si>
    <t>벌크+쿨러</t>
    <phoneticPr fontId="1" type="noConversion"/>
  </si>
  <si>
    <t>품목</t>
    <phoneticPr fontId="1" type="noConversion"/>
  </si>
  <si>
    <t>전월</t>
    <phoneticPr fontId="1" type="noConversion"/>
  </si>
  <si>
    <t>당월</t>
    <phoneticPr fontId="1" type="noConversion"/>
  </si>
  <si>
    <t>CPU 쿨러</t>
    <phoneticPr fontId="1" type="noConversion"/>
  </si>
  <si>
    <t>인텔 LGA 1700 보드</t>
    <phoneticPr fontId="1" type="noConversion"/>
  </si>
  <si>
    <t>인텔 LGA 1200 보드</t>
    <phoneticPr fontId="1" type="noConversion"/>
  </si>
  <si>
    <t>AMD AM5 보드</t>
    <phoneticPr fontId="1" type="noConversion"/>
  </si>
  <si>
    <t>AMD AM4 보드</t>
    <phoneticPr fontId="1" type="noConversion"/>
  </si>
  <si>
    <t>CPU와 조합될 상품별 샵 다나와 최저가</t>
    <phoneticPr fontId="1" type="noConversion"/>
  </si>
  <si>
    <t>특이 사항</t>
    <phoneticPr fontId="1" type="noConversion"/>
  </si>
  <si>
    <t>3RSYS Socoool 라니 SE 360 ARGB</t>
    <phoneticPr fontId="1" type="noConversion"/>
  </si>
  <si>
    <t>ASUS TUF Gaming B760M-PLUS II 코잇</t>
    <phoneticPr fontId="1" type="noConversion"/>
  </si>
  <si>
    <t>MSI PRO B760M-A DDR4 II</t>
    <phoneticPr fontId="1" type="noConversion"/>
  </si>
  <si>
    <t>ASUS PRIME H610M-K D4 인텍앤컴퍼니</t>
    <phoneticPr fontId="1" type="noConversion"/>
  </si>
  <si>
    <t xml:space="preserve">ASUS PRIME H510M-K STCOM </t>
    <phoneticPr fontId="1" type="noConversion"/>
  </si>
  <si>
    <t>ASUS TUF Gaming B550M-PLUS STCOM</t>
    <phoneticPr fontId="1" type="noConversion"/>
  </si>
  <si>
    <t>ASRock B550M Phantom Gaming 4</t>
    <phoneticPr fontId="1" type="noConversion"/>
  </si>
  <si>
    <t>상위D5</t>
    <phoneticPr fontId="1" type="noConversion"/>
  </si>
  <si>
    <t>TeamGroup DDR5-4800 CL40 Elite 16GB 서린</t>
    <phoneticPr fontId="1" type="noConversion"/>
  </si>
  <si>
    <t>사무용</t>
    <phoneticPr fontId="1" type="noConversion"/>
  </si>
  <si>
    <t>ASUS PRIME Z890-P-CSM 코잇</t>
    <phoneticPr fontId="1" type="noConversion"/>
  </si>
  <si>
    <t>GIGABYTE Z790 AORUS ELITE 피씨디렉트 (판매몰 수 부족)
→ GIGABYTE Z790 AORUS ELITE X WIFI7 피씨디렉트</t>
    <phoneticPr fontId="1" type="noConversion"/>
  </si>
  <si>
    <t>ASRock Z790 PG Lightning D5 에즈윈</t>
    <phoneticPr fontId="1" type="noConversion"/>
  </si>
  <si>
    <t>MSI MPG Z790 엣지 WIFI DDR4</t>
    <phoneticPr fontId="1" type="noConversion"/>
  </si>
  <si>
    <t>상위D4</t>
    <phoneticPr fontId="1" type="noConversion"/>
  </si>
  <si>
    <t>ASUS TUF Gaming Z790-PLUS D4 인텍앤컴퍼니</t>
    <phoneticPr fontId="1" type="noConversion"/>
  </si>
  <si>
    <t>차상위D4</t>
    <phoneticPr fontId="1" type="noConversion"/>
  </si>
  <si>
    <t>GIGABYTE B760M AORUS ELITE D4 피씨디렉트</t>
    <phoneticPr fontId="1" type="noConversion"/>
  </si>
  <si>
    <t>ASUS TUF Gaming B760M-PLUS 코잇</t>
    <phoneticPr fontId="1" type="noConversion"/>
  </si>
  <si>
    <t>ASRock B760M PG LIGHTNING/D4 에즈윈</t>
    <phoneticPr fontId="1" type="noConversion"/>
  </si>
  <si>
    <t>ASUS PRIME B650M-A II 대원씨티에스
→ ASUS PRIME A620M-A 대원씨티에스</t>
    <phoneticPr fontId="1" type="noConversion"/>
  </si>
  <si>
    <t>APU용</t>
    <phoneticPr fontId="1" type="noConversion"/>
  </si>
  <si>
    <t>MSI MAG B650M 박격포 WIFI
→ MSI MAG B650 토마호크 WIFI (두꺼운 그래픽 카드 호환성)</t>
    <phoneticPr fontId="1" type="noConversion"/>
  </si>
  <si>
    <t>ASUS TUF Gaming B550M-PLUS STCOM (다른 대처품 없음)
→ ASUS ROG STRIX B550-A GAMING 대원씨티에스</t>
    <phoneticPr fontId="1" type="noConversion"/>
  </si>
  <si>
    <t>APU용</t>
    <phoneticPr fontId="1" type="noConversion"/>
  </si>
  <si>
    <t>DEEPCOOL AG400</t>
    <phoneticPr fontId="1" type="noConversion"/>
  </si>
  <si>
    <t>Thermalright LGA17XX-BCF V2 서린</t>
    <phoneticPr fontId="1" type="noConversion"/>
  </si>
  <si>
    <t>NZXT KRAKEN 360 (LGA17XX-BCF 가이드킷 권장)</t>
    <phoneticPr fontId="1" type="noConversion"/>
  </si>
  <si>
    <t>발키리 GL360 ARGB (LGA17XX-BCF 가이드킷 권장)</t>
    <phoneticPr fontId="1" type="noConversion"/>
  </si>
  <si>
    <t>3RSYS Socoool RC1800 LITE</t>
    <phoneticPr fontId="1" type="noConversion"/>
  </si>
  <si>
    <t>Thermalright Peerless Assassin 120 SE 서린</t>
    <phoneticPr fontId="1" type="noConversion"/>
  </si>
  <si>
    <t>가이드</t>
    <phoneticPr fontId="1" type="noConversion"/>
  </si>
  <si>
    <r>
      <t>▷▶ 하이엔드 게이밍 라인 ◀◁
코멘트 입력</t>
    </r>
    <r>
      <rPr>
        <b/>
        <sz val="8"/>
        <color theme="1"/>
        <rFont val="맑은 고딕"/>
        <family val="3"/>
        <charset val="129"/>
        <scheme val="minor"/>
      </rPr>
      <t xml:space="preserve">
</t>
    </r>
    <r>
      <rPr>
        <sz val="8"/>
        <color theme="1"/>
        <rFont val="맑은 고딕"/>
        <family val="3"/>
        <charset val="129"/>
        <scheme val="minor"/>
      </rPr>
      <t>※ 12, 13, 14세대 i 시리즈 모두 DDR4, DDR5 병기
※ 코어 울트라 200 시리즈 추가</t>
    </r>
    <phoneticPr fontId="1" type="noConversion"/>
  </si>
  <si>
    <t>마이크론 Crucial DDR4-3200 CL22 16GB 대원씨티에스</t>
    <phoneticPr fontId="1" type="noConversion"/>
  </si>
  <si>
    <t>마이크론 Crucial DDR4-3200 CL22 8GB 대원씨티에스</t>
    <phoneticPr fontId="1" type="noConversion"/>
  </si>
  <si>
    <t>TeamGroup DDR5-6400 CL52 Elite 16GB 서린</t>
    <phoneticPr fontId="1" type="noConversion"/>
  </si>
  <si>
    <t>TeamGroup DDR5-6000 CL48 Elite 16GB 서린</t>
    <phoneticPr fontId="1" type="noConversion"/>
  </si>
  <si>
    <t>TeamGroup DDR5-5600 CL46 Elite 16GB 서린</t>
    <phoneticPr fontId="1" type="noConversion"/>
  </si>
  <si>
    <t>TeamGroup DDR5-5200 CL42 Elite 16GB 서린</t>
    <phoneticPr fontId="1" type="noConversion"/>
  </si>
  <si>
    <r>
      <t xml:space="preserve">CPU 상품명
</t>
    </r>
    <r>
      <rPr>
        <b/>
        <sz val="8"/>
        <rFont val="맑은 고딕"/>
        <family val="3"/>
        <charset val="129"/>
        <scheme val="minor"/>
      </rPr>
      <t>(인텔, AMD 통합)</t>
    </r>
    <phoneticPr fontId="1" type="noConversion"/>
  </si>
  <si>
    <t>2024년 10월 25일 기준
CPU+쿨러+DRAM+보드
가성비 비교표</t>
    <phoneticPr fontId="1" type="noConversion"/>
  </si>
  <si>
    <t>↑RTX 4090에 4K UHD급일 때, RTX 4080 SUPER에 QHD급일 때 권장 ㅡㅡㅡㅡㅡㅡㅡㅡㅡㅡㅡㅡㅡㅡㅡㅡㅡㅡㅡㅡㅡㅡㅡㅡㅡㅡㅡㅡ</t>
    <phoneticPr fontId="1" type="noConversion"/>
  </si>
  <si>
    <t>↑RTX 4070 SUPER에 QHD급일 때, RTX 4070에 FHD급일 때 권장 ㅡㅡㅡㅡㅡㅡㅡㅡㅡㅡㅡㅡㅡㅡㅡㅡㅡㅡㅡㅡㅡㅡㅡㅡㅡㅡㅡㅡㅡ</t>
    <phoneticPr fontId="1" type="noConversion"/>
  </si>
  <si>
    <t>코어 울트라9 285K</t>
    <phoneticPr fontId="1" type="noConversion"/>
  </si>
  <si>
    <t>코어 울트라7 265K</t>
    <phoneticPr fontId="1" type="noConversion"/>
  </si>
  <si>
    <t>코어 울트라5 245K</t>
    <phoneticPr fontId="1" type="noConversion"/>
  </si>
  <si>
    <t>인텔 코어 울트라 200 시리즈</t>
    <phoneticPr fontId="1" type="noConversion"/>
  </si>
  <si>
    <t>TB2 P 5.4GHz, E 4.6GHz</t>
    <phoneticPr fontId="1" type="noConversion"/>
  </si>
  <si>
    <t>TB2 P 5.2GHz, E 4.6GHz</t>
    <phoneticPr fontId="1" type="noConversion"/>
  </si>
  <si>
    <t>TB2 P 5.0GHz, E 4.6GHz</t>
    <phoneticPr fontId="1" type="noConversion"/>
  </si>
  <si>
    <t>TeamGroup DDR5-5600 CL46 Elite 8GB 서린</t>
    <phoneticPr fontId="1" type="noConversion"/>
  </si>
  <si>
    <t>사무용</t>
    <phoneticPr fontId="1" type="noConversion"/>
  </si>
  <si>
    <r>
      <rPr>
        <b/>
        <sz val="11"/>
        <rFont val="맑은 고딕"/>
        <family val="3"/>
        <charset val="129"/>
        <scheme val="minor"/>
      </rPr>
      <t xml:space="preserve">시네벤치 R23
상대 성능
</t>
    </r>
    <r>
      <rPr>
        <b/>
        <sz val="8"/>
        <rFont val="맑은 고딕"/>
        <family val="3"/>
        <charset val="129"/>
        <scheme val="minor"/>
      </rPr>
      <t>(인텔 전력 제한 적용)</t>
    </r>
    <phoneticPr fontId="1" type="noConversion"/>
  </si>
  <si>
    <r>
      <t xml:space="preserve">CPU 상품명
</t>
    </r>
    <r>
      <rPr>
        <b/>
        <sz val="8"/>
        <rFont val="맑은 고딕"/>
        <family val="3"/>
        <charset val="129"/>
        <scheme val="minor"/>
      </rPr>
      <t>(인텔, AMD 통합)</t>
    </r>
    <phoneticPr fontId="1" type="noConversion"/>
  </si>
  <si>
    <r>
      <t xml:space="preserve">게임 평균 상대 성능
</t>
    </r>
    <r>
      <rPr>
        <b/>
        <sz val="8"/>
        <rFont val="맑은 고딕"/>
        <family val="3"/>
        <charset val="129"/>
        <scheme val="minor"/>
      </rPr>
      <t>(1920×1080 FHD 해상도 기준)</t>
    </r>
    <phoneticPr fontId="1" type="noConversion"/>
  </si>
  <si>
    <r>
      <rPr>
        <b/>
        <sz val="11"/>
        <rFont val="맑은 고딕"/>
        <family val="3"/>
        <charset val="129"/>
        <scheme val="minor"/>
      </rPr>
      <t xml:space="preserve">시네벤치 R23
상대 성능
</t>
    </r>
    <r>
      <rPr>
        <b/>
        <sz val="8"/>
        <rFont val="맑은 고딕"/>
        <family val="3"/>
        <charset val="129"/>
        <scheme val="minor"/>
      </rPr>
      <t>(인텔 전력 제한 해제)</t>
    </r>
    <phoneticPr fontId="1" type="noConversion"/>
  </si>
  <si>
    <r>
      <t xml:space="preserve">CPU 다나와 최저가
</t>
    </r>
    <r>
      <rPr>
        <b/>
        <sz val="8"/>
        <rFont val="맑은 고딕"/>
        <family val="3"/>
        <charset val="129"/>
        <scheme val="minor"/>
      </rPr>
      <t>(인텔 정품팩, AMD 정품팩·멀티팩 기준)
(1몰에서만 진행하는 특가, 현영 미발행 제외)</t>
    </r>
    <phoneticPr fontId="1" type="noConversion"/>
  </si>
  <si>
    <t>조합될 상품별
다나와 최저가</t>
    <phoneticPr fontId="1" type="noConversion"/>
  </si>
  <si>
    <t>CPU 단독
게이밍 가성비</t>
    <phoneticPr fontId="1" type="noConversion"/>
  </si>
  <si>
    <t>CPU 단독
단순, 단일
작업 가성비</t>
    <phoneticPr fontId="1" type="noConversion"/>
  </si>
  <si>
    <t>CPU 단독
내보내기, 다중
작업 가성비</t>
    <phoneticPr fontId="1" type="noConversion"/>
  </si>
  <si>
    <t>4종 품목
3종 작업
종합 가성비</t>
    <phoneticPr fontId="1" type="noConversion"/>
  </si>
  <si>
    <t>2024년 10월 25일 기준
CPU+쿨러+DRAM+보드
가성비 비교표</t>
    <phoneticPr fontId="1" type="noConversion"/>
  </si>
  <si>
    <t>RTX 4090</t>
    <phoneticPr fontId="1" type="noConversion"/>
  </si>
  <si>
    <t>RTX 4070 Ti</t>
    <phoneticPr fontId="1" type="noConversion"/>
  </si>
  <si>
    <t>RTX 4060 Ti</t>
    <phoneticPr fontId="1" type="noConversion"/>
  </si>
  <si>
    <t>RTX 3050</t>
    <phoneticPr fontId="1" type="noConversion"/>
  </si>
  <si>
    <t>싱글스레드</t>
    <phoneticPr fontId="1" type="noConversion"/>
  </si>
  <si>
    <t>멀티스레드</t>
    <phoneticPr fontId="1" type="noConversion"/>
  </si>
  <si>
    <t>전월</t>
    <phoneticPr fontId="1" type="noConversion"/>
  </si>
  <si>
    <t>당월</t>
    <phoneticPr fontId="1" type="noConversion"/>
  </si>
  <si>
    <t>특이 사항</t>
    <phoneticPr fontId="1" type="noConversion"/>
  </si>
  <si>
    <t>CPU 쿨러</t>
    <phoneticPr fontId="1" type="noConversion"/>
  </si>
  <si>
    <t>DRAM</t>
    <phoneticPr fontId="1" type="noConversion"/>
  </si>
  <si>
    <t>보드</t>
    <phoneticPr fontId="1" type="noConversion"/>
  </si>
  <si>
    <t>1%성능비용</t>
    <phoneticPr fontId="1" type="noConversion"/>
  </si>
  <si>
    <t>순위</t>
    <phoneticPr fontId="1" type="noConversion"/>
  </si>
  <si>
    <t>라이젠7 7800X3D</t>
    <phoneticPr fontId="1" type="noConversion"/>
  </si>
  <si>
    <r>
      <t>▷▶ 하이엔드 게이밍 라인 ◀◁
코멘트 입력</t>
    </r>
    <r>
      <rPr>
        <b/>
        <sz val="8"/>
        <color theme="1"/>
        <rFont val="맑은 고딕"/>
        <family val="3"/>
        <charset val="129"/>
        <scheme val="minor"/>
      </rPr>
      <t xml:space="preserve">
</t>
    </r>
    <r>
      <rPr>
        <sz val="8"/>
        <color theme="1"/>
        <rFont val="맑은 고딕"/>
        <family val="3"/>
        <charset val="129"/>
        <scheme val="minor"/>
      </rPr>
      <t>※ 12, 13, 14세대 i 시리즈 모두 DDR4, DDR5 병기
※ 코어 울트라 200 시리즈 추가</t>
    </r>
    <phoneticPr fontId="1" type="noConversion"/>
  </si>
  <si>
    <t>라이젠9 7950X3D</t>
    <phoneticPr fontId="1" type="noConversion"/>
  </si>
  <si>
    <t>라이젠9 7900X3D</t>
    <phoneticPr fontId="1" type="noConversion"/>
  </si>
  <si>
    <t>라이젠5 7600X3D</t>
    <phoneticPr fontId="1" type="noConversion"/>
  </si>
  <si>
    <t>일부 국가 및 지점 한정 판매</t>
    <phoneticPr fontId="1" type="noConversion"/>
  </si>
  <si>
    <t>라이젠7 9700X</t>
    <phoneticPr fontId="1" type="noConversion"/>
  </si>
  <si>
    <r>
      <t>코어i9-14900KS</t>
    </r>
    <r>
      <rPr>
        <b/>
        <sz val="11"/>
        <rFont val="맑은 고딕"/>
        <family val="3"/>
        <charset val="129"/>
        <scheme val="minor"/>
      </rPr>
      <t xml:space="preserve"> </t>
    </r>
    <r>
      <rPr>
        <b/>
        <sz val="8"/>
        <rFont val="맑은 고딕"/>
        <family val="3"/>
        <charset val="129"/>
        <scheme val="minor"/>
      </rPr>
      <t>DDR5</t>
    </r>
    <phoneticPr fontId="1" type="noConversion"/>
  </si>
  <si>
    <t>라이젠9 9950X</t>
    <phoneticPr fontId="1" type="noConversion"/>
  </si>
  <si>
    <r>
      <t>코어i9-14900K</t>
    </r>
    <r>
      <rPr>
        <b/>
        <sz val="11"/>
        <rFont val="맑은 고딕"/>
        <family val="3"/>
        <charset val="129"/>
        <scheme val="minor"/>
      </rPr>
      <t xml:space="preserve"> </t>
    </r>
    <r>
      <rPr>
        <b/>
        <sz val="8"/>
        <rFont val="맑은 고딕"/>
        <family val="3"/>
        <charset val="129"/>
        <scheme val="minor"/>
      </rPr>
      <t>DDR5</t>
    </r>
    <phoneticPr fontId="1" type="noConversion"/>
  </si>
  <si>
    <r>
      <t>코어i9-14900KF</t>
    </r>
    <r>
      <rPr>
        <b/>
        <sz val="11"/>
        <rFont val="맑은 고딕"/>
        <family val="3"/>
        <charset val="129"/>
        <scheme val="minor"/>
      </rPr>
      <t xml:space="preserve"> </t>
    </r>
    <r>
      <rPr>
        <b/>
        <sz val="8"/>
        <rFont val="맑은 고딕"/>
        <family val="3"/>
        <charset val="129"/>
        <scheme val="minor"/>
      </rPr>
      <t>DDR5</t>
    </r>
    <phoneticPr fontId="1" type="noConversion"/>
  </si>
  <si>
    <r>
      <t>코어i9-13900KS</t>
    </r>
    <r>
      <rPr>
        <b/>
        <sz val="11"/>
        <rFont val="맑은 고딕"/>
        <family val="3"/>
        <charset val="129"/>
        <scheme val="minor"/>
      </rPr>
      <t xml:space="preserve"> </t>
    </r>
    <r>
      <rPr>
        <b/>
        <sz val="8"/>
        <rFont val="맑은 고딕"/>
        <family val="3"/>
        <charset val="129"/>
        <scheme val="minor"/>
      </rPr>
      <t>DDR5</t>
    </r>
    <phoneticPr fontId="1" type="noConversion"/>
  </si>
  <si>
    <t>라이젠9 9900X</t>
    <phoneticPr fontId="1" type="noConversion"/>
  </si>
  <si>
    <r>
      <t>코어i9-14900</t>
    </r>
    <r>
      <rPr>
        <b/>
        <sz val="11"/>
        <rFont val="맑은 고딕"/>
        <family val="3"/>
        <charset val="129"/>
        <scheme val="minor"/>
      </rPr>
      <t xml:space="preserve"> </t>
    </r>
    <r>
      <rPr>
        <b/>
        <sz val="8"/>
        <rFont val="맑은 고딕"/>
        <family val="3"/>
        <charset val="129"/>
        <scheme val="minor"/>
      </rPr>
      <t>DDR5</t>
    </r>
    <phoneticPr fontId="1" type="noConversion"/>
  </si>
  <si>
    <r>
      <t>코어i9-14900F</t>
    </r>
    <r>
      <rPr>
        <b/>
        <sz val="11"/>
        <rFont val="맑은 고딕"/>
        <family val="3"/>
        <charset val="129"/>
        <scheme val="minor"/>
      </rPr>
      <t xml:space="preserve"> </t>
    </r>
    <r>
      <rPr>
        <b/>
        <sz val="8"/>
        <rFont val="맑은 고딕"/>
        <family val="3"/>
        <charset val="129"/>
        <scheme val="minor"/>
      </rPr>
      <t>DDR5</t>
    </r>
    <phoneticPr fontId="1" type="noConversion"/>
  </si>
  <si>
    <r>
      <t>코어i9-13900K</t>
    </r>
    <r>
      <rPr>
        <b/>
        <sz val="11"/>
        <rFont val="맑은 고딕"/>
        <family val="3"/>
        <charset val="129"/>
        <scheme val="minor"/>
      </rPr>
      <t xml:space="preserve"> </t>
    </r>
    <r>
      <rPr>
        <b/>
        <sz val="8"/>
        <rFont val="맑은 고딕"/>
        <family val="3"/>
        <charset val="129"/>
        <scheme val="minor"/>
      </rPr>
      <t>DDR5</t>
    </r>
    <phoneticPr fontId="1" type="noConversion"/>
  </si>
  <si>
    <r>
      <t>코어i9-13900KF</t>
    </r>
    <r>
      <rPr>
        <b/>
        <sz val="11"/>
        <rFont val="맑은 고딕"/>
        <family val="3"/>
        <charset val="129"/>
        <scheme val="minor"/>
      </rPr>
      <t xml:space="preserve"> </t>
    </r>
    <r>
      <rPr>
        <b/>
        <sz val="8"/>
        <rFont val="맑은 고딕"/>
        <family val="3"/>
        <charset val="129"/>
        <scheme val="minor"/>
      </rPr>
      <t>DDR5</t>
    </r>
    <phoneticPr fontId="1" type="noConversion"/>
  </si>
  <si>
    <t>라이젠5 9600X</t>
    <phoneticPr fontId="1" type="noConversion"/>
  </si>
  <si>
    <r>
      <t>코어i9-14700K</t>
    </r>
    <r>
      <rPr>
        <b/>
        <sz val="11"/>
        <rFont val="맑은 고딕"/>
        <family val="3"/>
        <charset val="129"/>
        <scheme val="minor"/>
      </rPr>
      <t xml:space="preserve"> </t>
    </r>
    <r>
      <rPr>
        <b/>
        <sz val="8"/>
        <rFont val="맑은 고딕"/>
        <family val="3"/>
        <charset val="129"/>
        <scheme val="minor"/>
      </rPr>
      <t>DDR5</t>
    </r>
    <phoneticPr fontId="1" type="noConversion"/>
  </si>
  <si>
    <r>
      <t>코어i9-14700KF</t>
    </r>
    <r>
      <rPr>
        <b/>
        <sz val="11"/>
        <rFont val="맑은 고딕"/>
        <family val="3"/>
        <charset val="129"/>
        <scheme val="minor"/>
      </rPr>
      <t xml:space="preserve"> </t>
    </r>
    <r>
      <rPr>
        <b/>
        <sz val="8"/>
        <rFont val="맑은 고딕"/>
        <family val="3"/>
        <charset val="129"/>
        <scheme val="minor"/>
      </rPr>
      <t>DDR5</t>
    </r>
    <phoneticPr fontId="1" type="noConversion"/>
  </si>
  <si>
    <r>
      <t>코어i9-13900</t>
    </r>
    <r>
      <rPr>
        <b/>
        <sz val="11"/>
        <rFont val="맑은 고딕"/>
        <family val="3"/>
        <charset val="129"/>
        <scheme val="minor"/>
      </rPr>
      <t xml:space="preserve"> </t>
    </r>
    <r>
      <rPr>
        <b/>
        <sz val="8"/>
        <rFont val="맑은 고딕"/>
        <family val="3"/>
        <charset val="129"/>
        <scheme val="minor"/>
      </rPr>
      <t>DDR5</t>
    </r>
    <phoneticPr fontId="1" type="noConversion"/>
  </si>
  <si>
    <r>
      <t>코어i9-13900F</t>
    </r>
    <r>
      <rPr>
        <b/>
        <sz val="11"/>
        <rFont val="맑은 고딕"/>
        <family val="3"/>
        <charset val="129"/>
        <scheme val="minor"/>
      </rPr>
      <t xml:space="preserve"> </t>
    </r>
    <r>
      <rPr>
        <b/>
        <sz val="8"/>
        <rFont val="맑은 고딕"/>
        <family val="3"/>
        <charset val="129"/>
        <scheme val="minor"/>
      </rPr>
      <t>DDR5</t>
    </r>
    <phoneticPr fontId="1" type="noConversion"/>
  </si>
  <si>
    <r>
      <t>코어i7-14700</t>
    </r>
    <r>
      <rPr>
        <b/>
        <sz val="11"/>
        <rFont val="맑은 고딕"/>
        <family val="3"/>
        <charset val="129"/>
        <scheme val="minor"/>
      </rPr>
      <t xml:space="preserve"> </t>
    </r>
    <r>
      <rPr>
        <b/>
        <sz val="8"/>
        <rFont val="맑은 고딕"/>
        <family val="3"/>
        <charset val="129"/>
        <scheme val="minor"/>
      </rPr>
      <t>DDR5</t>
    </r>
    <phoneticPr fontId="1" type="noConversion"/>
  </si>
  <si>
    <r>
      <t>코어i7-14700F</t>
    </r>
    <r>
      <rPr>
        <b/>
        <sz val="11"/>
        <rFont val="맑은 고딕"/>
        <family val="3"/>
        <charset val="129"/>
        <scheme val="minor"/>
      </rPr>
      <t xml:space="preserve"> </t>
    </r>
    <r>
      <rPr>
        <b/>
        <sz val="8"/>
        <rFont val="맑은 고딕"/>
        <family val="3"/>
        <charset val="129"/>
        <scheme val="minor"/>
      </rPr>
      <t>DDR5</t>
    </r>
    <phoneticPr fontId="1" type="noConversion"/>
  </si>
  <si>
    <r>
      <t>코어i7-13700K</t>
    </r>
    <r>
      <rPr>
        <b/>
        <sz val="11"/>
        <rFont val="맑은 고딕"/>
        <family val="3"/>
        <charset val="129"/>
        <scheme val="minor"/>
      </rPr>
      <t xml:space="preserve"> </t>
    </r>
    <r>
      <rPr>
        <b/>
        <sz val="8"/>
        <rFont val="맑은 고딕"/>
        <family val="3"/>
        <charset val="129"/>
        <scheme val="minor"/>
      </rPr>
      <t>DDR5</t>
    </r>
    <phoneticPr fontId="1" type="noConversion"/>
  </si>
  <si>
    <r>
      <t>코어i7-13700KF</t>
    </r>
    <r>
      <rPr>
        <b/>
        <sz val="11"/>
        <rFont val="맑은 고딕"/>
        <family val="3"/>
        <charset val="129"/>
        <scheme val="minor"/>
      </rPr>
      <t xml:space="preserve"> </t>
    </r>
    <r>
      <rPr>
        <b/>
        <sz val="8"/>
        <rFont val="맑은 고딕"/>
        <family val="3"/>
        <charset val="129"/>
        <scheme val="minor"/>
      </rPr>
      <t>DDR5</t>
    </r>
    <phoneticPr fontId="1" type="noConversion"/>
  </si>
  <si>
    <r>
      <t>코어i9-14900KS</t>
    </r>
    <r>
      <rPr>
        <b/>
        <sz val="11"/>
        <rFont val="맑은 고딕"/>
        <family val="3"/>
        <charset val="129"/>
        <scheme val="minor"/>
      </rPr>
      <t xml:space="preserve"> </t>
    </r>
    <r>
      <rPr>
        <b/>
        <sz val="8"/>
        <rFont val="맑은 고딕"/>
        <family val="3"/>
        <charset val="129"/>
        <scheme val="minor"/>
      </rPr>
      <t>DDR4</t>
    </r>
    <phoneticPr fontId="1" type="noConversion"/>
  </si>
  <si>
    <r>
      <t>코어i9-14900K</t>
    </r>
    <r>
      <rPr>
        <b/>
        <sz val="11"/>
        <rFont val="맑은 고딕"/>
        <family val="3"/>
        <charset val="129"/>
        <scheme val="minor"/>
      </rPr>
      <t xml:space="preserve"> </t>
    </r>
    <r>
      <rPr>
        <b/>
        <sz val="8"/>
        <rFont val="맑은 고딕"/>
        <family val="3"/>
        <charset val="129"/>
        <scheme val="minor"/>
      </rPr>
      <t>DDR4</t>
    </r>
    <phoneticPr fontId="1" type="noConversion"/>
  </si>
  <si>
    <r>
      <t>코어i9-14900KF</t>
    </r>
    <r>
      <rPr>
        <b/>
        <sz val="11"/>
        <rFont val="맑은 고딕"/>
        <family val="3"/>
        <charset val="129"/>
        <scheme val="minor"/>
      </rPr>
      <t xml:space="preserve"> </t>
    </r>
    <r>
      <rPr>
        <b/>
        <sz val="8"/>
        <rFont val="맑은 고딕"/>
        <family val="3"/>
        <charset val="129"/>
        <scheme val="minor"/>
      </rPr>
      <t>DDR4</t>
    </r>
    <phoneticPr fontId="1" type="noConversion"/>
  </si>
  <si>
    <r>
      <t>코어i9-13900KS</t>
    </r>
    <r>
      <rPr>
        <b/>
        <sz val="11"/>
        <rFont val="맑은 고딕"/>
        <family val="3"/>
        <charset val="129"/>
        <scheme val="minor"/>
      </rPr>
      <t xml:space="preserve"> </t>
    </r>
    <r>
      <rPr>
        <b/>
        <sz val="8"/>
        <rFont val="맑은 고딕"/>
        <family val="3"/>
        <charset val="129"/>
        <scheme val="minor"/>
      </rPr>
      <t>DDR4</t>
    </r>
    <phoneticPr fontId="1" type="noConversion"/>
  </si>
  <si>
    <r>
      <t>코어i7-13700</t>
    </r>
    <r>
      <rPr>
        <b/>
        <sz val="11"/>
        <rFont val="맑은 고딕"/>
        <family val="3"/>
        <charset val="129"/>
        <scheme val="minor"/>
      </rPr>
      <t xml:space="preserve"> </t>
    </r>
    <r>
      <rPr>
        <b/>
        <sz val="8"/>
        <rFont val="맑은 고딕"/>
        <family val="3"/>
        <charset val="129"/>
        <scheme val="minor"/>
      </rPr>
      <t>DDR5</t>
    </r>
    <phoneticPr fontId="1" type="noConversion"/>
  </si>
  <si>
    <r>
      <t>코어i7-13700F</t>
    </r>
    <r>
      <rPr>
        <b/>
        <sz val="11"/>
        <color theme="1"/>
        <rFont val="맑은 고딕"/>
        <family val="3"/>
        <charset val="129"/>
        <scheme val="minor"/>
      </rPr>
      <t xml:space="preserve"> </t>
    </r>
    <r>
      <rPr>
        <b/>
        <sz val="8"/>
        <color theme="1"/>
        <rFont val="맑은 고딕"/>
        <family val="3"/>
        <charset val="129"/>
        <scheme val="minor"/>
      </rPr>
      <t>DDR5</t>
    </r>
    <phoneticPr fontId="1" type="noConversion"/>
  </si>
  <si>
    <r>
      <t>코어i9-14900</t>
    </r>
    <r>
      <rPr>
        <b/>
        <sz val="11"/>
        <rFont val="맑은 고딕"/>
        <family val="3"/>
        <charset val="129"/>
        <scheme val="minor"/>
      </rPr>
      <t xml:space="preserve"> </t>
    </r>
    <r>
      <rPr>
        <b/>
        <sz val="8"/>
        <rFont val="맑은 고딕"/>
        <family val="3"/>
        <charset val="129"/>
        <scheme val="minor"/>
      </rPr>
      <t>DDR4</t>
    </r>
    <phoneticPr fontId="1" type="noConversion"/>
  </si>
  <si>
    <r>
      <t>코어i9-14900F</t>
    </r>
    <r>
      <rPr>
        <b/>
        <sz val="11"/>
        <rFont val="맑은 고딕"/>
        <family val="3"/>
        <charset val="129"/>
        <scheme val="minor"/>
      </rPr>
      <t xml:space="preserve"> </t>
    </r>
    <r>
      <rPr>
        <b/>
        <sz val="8"/>
        <rFont val="맑은 고딕"/>
        <family val="3"/>
        <charset val="129"/>
        <scheme val="minor"/>
      </rPr>
      <t>DDR4</t>
    </r>
    <phoneticPr fontId="1" type="noConversion"/>
  </si>
  <si>
    <r>
      <t>코어i9-13900K</t>
    </r>
    <r>
      <rPr>
        <b/>
        <sz val="11"/>
        <rFont val="맑은 고딕"/>
        <family val="3"/>
        <charset val="129"/>
        <scheme val="minor"/>
      </rPr>
      <t xml:space="preserve"> </t>
    </r>
    <r>
      <rPr>
        <b/>
        <sz val="8"/>
        <rFont val="맑은 고딕"/>
        <family val="3"/>
        <charset val="129"/>
        <scheme val="minor"/>
      </rPr>
      <t>DDR4</t>
    </r>
    <phoneticPr fontId="1" type="noConversion"/>
  </si>
  <si>
    <r>
      <t>코어i9-13900KF</t>
    </r>
    <r>
      <rPr>
        <b/>
        <sz val="11"/>
        <rFont val="맑은 고딕"/>
        <family val="3"/>
        <charset val="129"/>
        <scheme val="minor"/>
      </rPr>
      <t xml:space="preserve"> </t>
    </r>
    <r>
      <rPr>
        <b/>
        <sz val="8"/>
        <rFont val="맑은 고딕"/>
        <family val="3"/>
        <charset val="129"/>
        <scheme val="minor"/>
      </rPr>
      <t>DDR4</t>
    </r>
    <phoneticPr fontId="1" type="noConversion"/>
  </si>
  <si>
    <r>
      <t>코어i9-14700K</t>
    </r>
    <r>
      <rPr>
        <b/>
        <sz val="11"/>
        <rFont val="맑은 고딕"/>
        <family val="3"/>
        <charset val="129"/>
        <scheme val="minor"/>
      </rPr>
      <t xml:space="preserve"> </t>
    </r>
    <r>
      <rPr>
        <b/>
        <sz val="8"/>
        <rFont val="맑은 고딕"/>
        <family val="3"/>
        <charset val="129"/>
        <scheme val="minor"/>
      </rPr>
      <t>DDR4</t>
    </r>
    <phoneticPr fontId="1" type="noConversion"/>
  </si>
  <si>
    <r>
      <t>코어i9-14700KF</t>
    </r>
    <r>
      <rPr>
        <b/>
        <sz val="11"/>
        <rFont val="맑은 고딕"/>
        <family val="3"/>
        <charset val="129"/>
        <scheme val="minor"/>
      </rPr>
      <t xml:space="preserve"> </t>
    </r>
    <r>
      <rPr>
        <b/>
        <sz val="8"/>
        <rFont val="맑은 고딕"/>
        <family val="3"/>
        <charset val="129"/>
        <scheme val="minor"/>
      </rPr>
      <t>DDR4</t>
    </r>
    <phoneticPr fontId="1" type="noConversion"/>
  </si>
  <si>
    <t>코어 울트라9 285K</t>
    <phoneticPr fontId="1" type="noConversion"/>
  </si>
  <si>
    <t>라이젠7 5800X3D</t>
    <phoneticPr fontId="1" type="noConversion"/>
  </si>
  <si>
    <t>품절</t>
    <phoneticPr fontId="1" type="noConversion"/>
  </si>
  <si>
    <r>
      <t>코어i7-14700</t>
    </r>
    <r>
      <rPr>
        <b/>
        <sz val="11"/>
        <rFont val="맑은 고딕"/>
        <family val="3"/>
        <charset val="129"/>
        <scheme val="minor"/>
      </rPr>
      <t xml:space="preserve"> </t>
    </r>
    <r>
      <rPr>
        <b/>
        <sz val="8"/>
        <rFont val="맑은 고딕"/>
        <family val="3"/>
        <charset val="129"/>
        <scheme val="minor"/>
      </rPr>
      <t>DDR4</t>
    </r>
    <phoneticPr fontId="1" type="noConversion"/>
  </si>
  <si>
    <r>
      <t>코어i7-14700F</t>
    </r>
    <r>
      <rPr>
        <b/>
        <sz val="11"/>
        <rFont val="맑은 고딕"/>
        <family val="3"/>
        <charset val="129"/>
        <scheme val="minor"/>
      </rPr>
      <t xml:space="preserve"> </t>
    </r>
    <r>
      <rPr>
        <b/>
        <sz val="8"/>
        <rFont val="맑은 고딕"/>
        <family val="3"/>
        <charset val="129"/>
        <scheme val="minor"/>
      </rPr>
      <t>DDR4</t>
    </r>
    <phoneticPr fontId="1" type="noConversion"/>
  </si>
  <si>
    <r>
      <t>코어i7-13700K</t>
    </r>
    <r>
      <rPr>
        <b/>
        <sz val="11"/>
        <rFont val="맑은 고딕"/>
        <family val="3"/>
        <charset val="129"/>
        <scheme val="minor"/>
      </rPr>
      <t xml:space="preserve"> </t>
    </r>
    <r>
      <rPr>
        <b/>
        <sz val="8"/>
        <rFont val="맑은 고딕"/>
        <family val="3"/>
        <charset val="129"/>
        <scheme val="minor"/>
      </rPr>
      <t>DDR4</t>
    </r>
    <phoneticPr fontId="1" type="noConversion"/>
  </si>
  <si>
    <r>
      <t>코어i7-13700KF</t>
    </r>
    <r>
      <rPr>
        <b/>
        <sz val="11"/>
        <rFont val="맑은 고딕"/>
        <family val="3"/>
        <charset val="129"/>
        <scheme val="minor"/>
      </rPr>
      <t xml:space="preserve"> </t>
    </r>
    <r>
      <rPr>
        <b/>
        <sz val="8"/>
        <rFont val="맑은 고딕"/>
        <family val="3"/>
        <charset val="129"/>
        <scheme val="minor"/>
      </rPr>
      <t>DDR4</t>
    </r>
    <phoneticPr fontId="1" type="noConversion"/>
  </si>
  <si>
    <r>
      <t>코어i9-13900</t>
    </r>
    <r>
      <rPr>
        <b/>
        <sz val="11"/>
        <rFont val="맑은 고딕"/>
        <family val="3"/>
        <charset val="129"/>
        <scheme val="minor"/>
      </rPr>
      <t xml:space="preserve"> </t>
    </r>
    <r>
      <rPr>
        <b/>
        <sz val="8"/>
        <rFont val="맑은 고딕"/>
        <family val="3"/>
        <charset val="129"/>
        <scheme val="minor"/>
      </rPr>
      <t>DDR4</t>
    </r>
    <phoneticPr fontId="1" type="noConversion"/>
  </si>
  <si>
    <r>
      <t>코어i9-13900F</t>
    </r>
    <r>
      <rPr>
        <b/>
        <sz val="11"/>
        <rFont val="맑은 고딕"/>
        <family val="3"/>
        <charset val="129"/>
        <scheme val="minor"/>
      </rPr>
      <t xml:space="preserve"> </t>
    </r>
    <r>
      <rPr>
        <b/>
        <sz val="8"/>
        <rFont val="맑은 고딕"/>
        <family val="3"/>
        <charset val="129"/>
        <scheme val="minor"/>
      </rPr>
      <t>DDR4</t>
    </r>
    <phoneticPr fontId="1" type="noConversion"/>
  </si>
  <si>
    <t>하이엔드 게이밍 라인↑</t>
    <phoneticPr fontId="1" type="noConversion"/>
  </si>
  <si>
    <t>↑RTX 4090에 4K UHD급일 때, RTX 4080 SUPER에 QHD급일 때 권장 ㅡㅡㅡㅡㅡㅡㅡㅡㅡㅡㅡㅡㅡㅡㅡㅡㅡㅡㅡㅡㅡㅡㅡㅡㅡㅡㅡㅡ</t>
    <phoneticPr fontId="1" type="noConversion"/>
  </si>
  <si>
    <r>
      <t>코어i9-12900KS</t>
    </r>
    <r>
      <rPr>
        <b/>
        <sz val="11"/>
        <rFont val="맑은 고딕"/>
        <family val="3"/>
        <charset val="129"/>
        <scheme val="minor"/>
      </rPr>
      <t xml:space="preserve"> </t>
    </r>
    <r>
      <rPr>
        <b/>
        <sz val="8"/>
        <rFont val="맑은 고딕"/>
        <family val="3"/>
        <charset val="129"/>
        <scheme val="minor"/>
      </rPr>
      <t>DDR5</t>
    </r>
    <phoneticPr fontId="1" type="noConversion"/>
  </si>
  <si>
    <t>단종</t>
    <phoneticPr fontId="1" type="noConversion"/>
  </si>
  <si>
    <t>단종</t>
    <phoneticPr fontId="1" type="noConversion"/>
  </si>
  <si>
    <r>
      <t>▷▶ 퍼포먼스 게이밍 라인 ◀◁
코멘트 입력</t>
    </r>
    <r>
      <rPr>
        <sz val="8"/>
        <color theme="1"/>
        <rFont val="맑은 고딕"/>
        <family val="3"/>
        <charset val="129"/>
        <scheme val="minor"/>
      </rPr>
      <t xml:space="preserve">
</t>
    </r>
    <r>
      <rPr>
        <b/>
        <sz val="11"/>
        <color theme="1"/>
        <rFont val="맑은 고딕"/>
        <family val="3"/>
        <charset val="129"/>
        <scheme val="minor"/>
      </rPr>
      <t xml:space="preserve">
</t>
    </r>
    <r>
      <rPr>
        <sz val="8"/>
        <color theme="1"/>
        <rFont val="맑은 고딕"/>
        <family val="3"/>
        <charset val="129"/>
        <scheme val="minor"/>
      </rPr>
      <t>※ i5-13600 : 벌크·병행수입품만 판매 중</t>
    </r>
    <phoneticPr fontId="1" type="noConversion"/>
  </si>
  <si>
    <t>라이젠9 7950X</t>
    <phoneticPr fontId="1" type="noConversion"/>
  </si>
  <si>
    <t>코어 울트라7 265K</t>
    <phoneticPr fontId="1" type="noConversion"/>
  </si>
  <si>
    <t>라이젠9 7900X</t>
    <phoneticPr fontId="1" type="noConversion"/>
  </si>
  <si>
    <t>라이젠7 7700X</t>
    <phoneticPr fontId="1" type="noConversion"/>
  </si>
  <si>
    <r>
      <t>코어i9-12900K</t>
    </r>
    <r>
      <rPr>
        <b/>
        <sz val="11"/>
        <rFont val="맑은 고딕"/>
        <family val="3"/>
        <charset val="129"/>
        <scheme val="minor"/>
      </rPr>
      <t xml:space="preserve"> </t>
    </r>
    <r>
      <rPr>
        <b/>
        <sz val="8"/>
        <rFont val="맑은 고딕"/>
        <family val="3"/>
        <charset val="129"/>
        <scheme val="minor"/>
      </rPr>
      <t>DDR5</t>
    </r>
    <phoneticPr fontId="1" type="noConversion"/>
  </si>
  <si>
    <r>
      <t>코어i9-12900KF</t>
    </r>
    <r>
      <rPr>
        <b/>
        <sz val="11"/>
        <rFont val="맑은 고딕"/>
        <family val="3"/>
        <charset val="129"/>
        <scheme val="minor"/>
      </rPr>
      <t xml:space="preserve"> </t>
    </r>
    <r>
      <rPr>
        <b/>
        <sz val="8"/>
        <rFont val="맑은 고딕"/>
        <family val="3"/>
        <charset val="129"/>
        <scheme val="minor"/>
      </rPr>
      <t>DDR5</t>
    </r>
    <phoneticPr fontId="1" type="noConversion"/>
  </si>
  <si>
    <t>라이젠9 7900</t>
    <phoneticPr fontId="1" type="noConversion"/>
  </si>
  <si>
    <r>
      <t>코어i9-12900KS</t>
    </r>
    <r>
      <rPr>
        <b/>
        <sz val="11"/>
        <rFont val="맑은 고딕"/>
        <family val="3"/>
        <charset val="129"/>
        <scheme val="minor"/>
      </rPr>
      <t xml:space="preserve"> </t>
    </r>
    <r>
      <rPr>
        <b/>
        <sz val="8"/>
        <rFont val="맑은 고딕"/>
        <family val="3"/>
        <charset val="129"/>
        <scheme val="minor"/>
      </rPr>
      <t>DDR4</t>
    </r>
    <phoneticPr fontId="1" type="noConversion"/>
  </si>
  <si>
    <t>단종</t>
    <phoneticPr fontId="1" type="noConversion"/>
  </si>
  <si>
    <r>
      <t>코어i5-14600K</t>
    </r>
    <r>
      <rPr>
        <b/>
        <sz val="11"/>
        <rFont val="맑은 고딕"/>
        <family val="3"/>
        <charset val="129"/>
        <scheme val="minor"/>
      </rPr>
      <t xml:space="preserve"> </t>
    </r>
    <r>
      <rPr>
        <b/>
        <sz val="8"/>
        <rFont val="맑은 고딕"/>
        <family val="3"/>
        <charset val="129"/>
        <scheme val="minor"/>
      </rPr>
      <t>DDR5</t>
    </r>
    <phoneticPr fontId="1" type="noConversion"/>
  </si>
  <si>
    <r>
      <t>코어i5-14600KF</t>
    </r>
    <r>
      <rPr>
        <b/>
        <sz val="11"/>
        <rFont val="맑은 고딕"/>
        <family val="3"/>
        <charset val="129"/>
        <scheme val="minor"/>
      </rPr>
      <t xml:space="preserve"> </t>
    </r>
    <r>
      <rPr>
        <b/>
        <sz val="8"/>
        <rFont val="맑은 고딕"/>
        <family val="3"/>
        <charset val="129"/>
        <scheme val="minor"/>
      </rPr>
      <t>DDR5</t>
    </r>
    <phoneticPr fontId="1" type="noConversion"/>
  </si>
  <si>
    <r>
      <t>코어i9-12900</t>
    </r>
    <r>
      <rPr>
        <b/>
        <sz val="11"/>
        <rFont val="맑은 고딕"/>
        <family val="3"/>
        <charset val="129"/>
        <scheme val="minor"/>
      </rPr>
      <t xml:space="preserve"> </t>
    </r>
    <r>
      <rPr>
        <b/>
        <sz val="8"/>
        <rFont val="맑은 고딕"/>
        <family val="3"/>
        <charset val="129"/>
        <scheme val="minor"/>
      </rPr>
      <t>DDR5</t>
    </r>
    <phoneticPr fontId="1" type="noConversion"/>
  </si>
  <si>
    <r>
      <t>코어i9-12900F</t>
    </r>
    <r>
      <rPr>
        <b/>
        <sz val="11"/>
        <rFont val="맑은 고딕"/>
        <family val="3"/>
        <charset val="129"/>
        <scheme val="minor"/>
      </rPr>
      <t xml:space="preserve"> </t>
    </r>
    <r>
      <rPr>
        <b/>
        <sz val="8"/>
        <rFont val="맑은 고딕"/>
        <family val="3"/>
        <charset val="129"/>
        <scheme val="minor"/>
      </rPr>
      <t>DDR5</t>
    </r>
    <phoneticPr fontId="1" type="noConversion"/>
  </si>
  <si>
    <t>라이젠7 7700</t>
    <phoneticPr fontId="1" type="noConversion"/>
  </si>
  <si>
    <t>라이젠5 7600X</t>
    <phoneticPr fontId="1" type="noConversion"/>
  </si>
  <si>
    <t>라이젠7 5700X3D</t>
    <phoneticPr fontId="1" type="noConversion"/>
  </si>
  <si>
    <t>라이젠5 5600X3D</t>
    <phoneticPr fontId="1" type="noConversion"/>
  </si>
  <si>
    <r>
      <t>코어i5-14600</t>
    </r>
    <r>
      <rPr>
        <b/>
        <sz val="11"/>
        <rFont val="맑은 고딕"/>
        <family val="3"/>
        <charset val="129"/>
        <scheme val="minor"/>
      </rPr>
      <t xml:space="preserve"> </t>
    </r>
    <r>
      <rPr>
        <b/>
        <sz val="8"/>
        <rFont val="맑은 고딕"/>
        <family val="3"/>
        <charset val="129"/>
        <scheme val="minor"/>
      </rPr>
      <t>DDR5</t>
    </r>
    <phoneticPr fontId="1" type="noConversion"/>
  </si>
  <si>
    <t>코어 울트라5 245K</t>
    <phoneticPr fontId="1" type="noConversion"/>
  </si>
  <si>
    <r>
      <t>코어i5-13600K</t>
    </r>
    <r>
      <rPr>
        <b/>
        <sz val="11"/>
        <rFont val="맑은 고딕"/>
        <family val="3"/>
        <charset val="129"/>
        <scheme val="minor"/>
      </rPr>
      <t xml:space="preserve"> </t>
    </r>
    <r>
      <rPr>
        <b/>
        <sz val="8"/>
        <rFont val="맑은 고딕"/>
        <family val="3"/>
        <charset val="129"/>
        <scheme val="minor"/>
      </rPr>
      <t>DDR5</t>
    </r>
    <phoneticPr fontId="1" type="noConversion"/>
  </si>
  <si>
    <r>
      <t>코어i5-13600KF</t>
    </r>
    <r>
      <rPr>
        <b/>
        <sz val="11"/>
        <rFont val="맑은 고딕"/>
        <family val="3"/>
        <charset val="129"/>
        <scheme val="minor"/>
      </rPr>
      <t xml:space="preserve"> </t>
    </r>
    <r>
      <rPr>
        <b/>
        <sz val="8"/>
        <rFont val="맑은 고딕"/>
        <family val="3"/>
        <charset val="129"/>
        <scheme val="minor"/>
      </rPr>
      <t>DDR5</t>
    </r>
    <phoneticPr fontId="1" type="noConversion"/>
  </si>
  <si>
    <t>라이젠5 7600</t>
    <phoneticPr fontId="1" type="noConversion"/>
  </si>
  <si>
    <r>
      <t>코어i5-14600K</t>
    </r>
    <r>
      <rPr>
        <b/>
        <sz val="11"/>
        <rFont val="맑은 고딕"/>
        <family val="3"/>
        <charset val="129"/>
        <scheme val="minor"/>
      </rPr>
      <t xml:space="preserve"> </t>
    </r>
    <r>
      <rPr>
        <b/>
        <sz val="8"/>
        <rFont val="맑은 고딕"/>
        <family val="3"/>
        <charset val="129"/>
        <scheme val="minor"/>
      </rPr>
      <t>DDR4</t>
    </r>
    <phoneticPr fontId="1" type="noConversion"/>
  </si>
  <si>
    <r>
      <t>코어i5-14600KF</t>
    </r>
    <r>
      <rPr>
        <b/>
        <sz val="11"/>
        <rFont val="맑은 고딕"/>
        <family val="3"/>
        <charset val="129"/>
        <scheme val="minor"/>
      </rPr>
      <t xml:space="preserve"> </t>
    </r>
    <r>
      <rPr>
        <b/>
        <sz val="8"/>
        <rFont val="맑은 고딕"/>
        <family val="3"/>
        <charset val="129"/>
        <scheme val="minor"/>
      </rPr>
      <t>DDR4</t>
    </r>
    <phoneticPr fontId="1" type="noConversion"/>
  </si>
  <si>
    <r>
      <t>코어i5-14600</t>
    </r>
    <r>
      <rPr>
        <b/>
        <sz val="11"/>
        <rFont val="맑은 고딕"/>
        <family val="3"/>
        <charset val="129"/>
        <scheme val="minor"/>
      </rPr>
      <t xml:space="preserve"> </t>
    </r>
    <r>
      <rPr>
        <b/>
        <sz val="8"/>
        <rFont val="맑은 고딕"/>
        <family val="3"/>
        <charset val="129"/>
        <scheme val="minor"/>
      </rPr>
      <t>DDR4</t>
    </r>
    <phoneticPr fontId="1" type="noConversion"/>
  </si>
  <si>
    <r>
      <t>코어i9-12900</t>
    </r>
    <r>
      <rPr>
        <b/>
        <sz val="11"/>
        <rFont val="맑은 고딕"/>
        <family val="3"/>
        <charset val="129"/>
        <scheme val="minor"/>
      </rPr>
      <t xml:space="preserve"> </t>
    </r>
    <r>
      <rPr>
        <b/>
        <sz val="8"/>
        <rFont val="맑은 고딕"/>
        <family val="3"/>
        <charset val="129"/>
        <scheme val="minor"/>
      </rPr>
      <t>DDR4</t>
    </r>
    <phoneticPr fontId="1" type="noConversion"/>
  </si>
  <si>
    <r>
      <t>코어i7-12700</t>
    </r>
    <r>
      <rPr>
        <b/>
        <sz val="11"/>
        <rFont val="맑은 고딕"/>
        <family val="3"/>
        <charset val="129"/>
        <scheme val="minor"/>
      </rPr>
      <t xml:space="preserve"> </t>
    </r>
    <r>
      <rPr>
        <b/>
        <sz val="8"/>
        <rFont val="맑은 고딕"/>
        <family val="3"/>
        <charset val="129"/>
        <scheme val="minor"/>
      </rPr>
      <t>DDR5</t>
    </r>
    <phoneticPr fontId="1" type="noConversion"/>
  </si>
  <si>
    <t>벌크</t>
    <phoneticPr fontId="1" type="noConversion"/>
  </si>
  <si>
    <r>
      <t>코어i5-14500</t>
    </r>
    <r>
      <rPr>
        <b/>
        <sz val="11"/>
        <rFont val="맑은 고딕"/>
        <family val="3"/>
        <charset val="129"/>
        <scheme val="minor"/>
      </rPr>
      <t xml:space="preserve"> </t>
    </r>
    <r>
      <rPr>
        <b/>
        <sz val="8"/>
        <rFont val="맑은 고딕"/>
        <family val="3"/>
        <charset val="129"/>
        <scheme val="minor"/>
      </rPr>
      <t>DDR5</t>
    </r>
    <phoneticPr fontId="1" type="noConversion"/>
  </si>
  <si>
    <r>
      <t>코어i5-14500</t>
    </r>
    <r>
      <rPr>
        <b/>
        <sz val="11"/>
        <rFont val="맑은 고딕"/>
        <family val="3"/>
        <charset val="129"/>
        <scheme val="minor"/>
      </rPr>
      <t xml:space="preserve"> </t>
    </r>
    <r>
      <rPr>
        <b/>
        <sz val="8"/>
        <rFont val="맑은 고딕"/>
        <family val="3"/>
        <charset val="129"/>
        <scheme val="minor"/>
      </rPr>
      <t>DDR4</t>
    </r>
    <phoneticPr fontId="1" type="noConversion"/>
  </si>
  <si>
    <r>
      <t>코어i5-13500</t>
    </r>
    <r>
      <rPr>
        <b/>
        <sz val="11"/>
        <rFont val="맑은 고딕"/>
        <family val="3"/>
        <charset val="129"/>
        <scheme val="minor"/>
      </rPr>
      <t xml:space="preserve"> </t>
    </r>
    <r>
      <rPr>
        <b/>
        <sz val="8"/>
        <rFont val="맑은 고딕"/>
        <family val="3"/>
        <charset val="129"/>
        <scheme val="minor"/>
      </rPr>
      <t>DDR4</t>
    </r>
    <phoneticPr fontId="1" type="noConversion"/>
  </si>
  <si>
    <t>퍼포먼스 게이밍 라인↑</t>
    <phoneticPr fontId="1" type="noConversion"/>
  </si>
  <si>
    <t>↑RTX 4070 SUPER에 QHD급일 때, RTX 4070에 FHD급일 때 권장 ㅡㅡㅡㅡㅡㅡㅡㅡㅡㅡㅡㅡㅡㅡㅡㅡㅡㅡㅡㅡㅡㅡㅡㅡㅡㅡㅡㅡㅡ</t>
    <phoneticPr fontId="1" type="noConversion"/>
  </si>
  <si>
    <r>
      <t>▷▶ 메인스트림 게이밍 라인 ◀◁
코멘트 입력</t>
    </r>
    <r>
      <rPr>
        <sz val="10"/>
        <color theme="1"/>
        <rFont val="맑은 고딕"/>
        <family val="3"/>
        <charset val="129"/>
        <scheme val="minor"/>
      </rPr>
      <t xml:space="preserve">
</t>
    </r>
    <r>
      <rPr>
        <sz val="8"/>
        <color theme="1"/>
        <rFont val="맑은 고딕"/>
        <family val="3"/>
        <charset val="129"/>
        <scheme val="minor"/>
      </rPr>
      <t>※ AMD CPU의 쿨러 권장이 PBO까지 사용이 어느정도 가능한 수준으로 상향 시켜둠</t>
    </r>
    <phoneticPr fontId="1" type="noConversion"/>
  </si>
  <si>
    <t>라이젠9 5900XT</t>
    <phoneticPr fontId="1" type="noConversion"/>
  </si>
  <si>
    <r>
      <t>코어i5-14400</t>
    </r>
    <r>
      <rPr>
        <b/>
        <sz val="11"/>
        <rFont val="맑은 고딕"/>
        <family val="3"/>
        <charset val="129"/>
        <scheme val="minor"/>
      </rPr>
      <t xml:space="preserve"> </t>
    </r>
    <r>
      <rPr>
        <b/>
        <sz val="8"/>
        <rFont val="맑은 고딕"/>
        <family val="3"/>
        <charset val="129"/>
        <scheme val="minor"/>
      </rPr>
      <t>DDR5</t>
    </r>
    <phoneticPr fontId="1" type="noConversion"/>
  </si>
  <si>
    <r>
      <t>코어i5-14400F</t>
    </r>
    <r>
      <rPr>
        <b/>
        <sz val="11"/>
        <rFont val="맑은 고딕"/>
        <family val="3"/>
        <charset val="129"/>
        <scheme val="minor"/>
      </rPr>
      <t xml:space="preserve"> </t>
    </r>
    <r>
      <rPr>
        <b/>
        <sz val="8"/>
        <rFont val="맑은 고딕"/>
        <family val="3"/>
        <charset val="129"/>
        <scheme val="minor"/>
      </rPr>
      <t>DDR5</t>
    </r>
    <phoneticPr fontId="1" type="noConversion"/>
  </si>
  <si>
    <r>
      <t>코어i5-13400</t>
    </r>
    <r>
      <rPr>
        <b/>
        <sz val="11"/>
        <rFont val="맑은 고딕"/>
        <family val="3"/>
        <charset val="129"/>
        <scheme val="minor"/>
      </rPr>
      <t xml:space="preserve"> </t>
    </r>
    <r>
      <rPr>
        <b/>
        <sz val="8"/>
        <rFont val="맑은 고딕"/>
        <family val="3"/>
        <charset val="129"/>
        <scheme val="minor"/>
      </rPr>
      <t>DDR5</t>
    </r>
    <phoneticPr fontId="1" type="noConversion"/>
  </si>
  <si>
    <r>
      <t>코어i5-13400F</t>
    </r>
    <r>
      <rPr>
        <b/>
        <sz val="11"/>
        <rFont val="맑은 고딕"/>
        <family val="3"/>
        <charset val="129"/>
        <scheme val="minor"/>
      </rPr>
      <t xml:space="preserve"> </t>
    </r>
    <r>
      <rPr>
        <b/>
        <sz val="8"/>
        <rFont val="맑은 고딕"/>
        <family val="3"/>
        <charset val="129"/>
        <scheme val="minor"/>
      </rPr>
      <t>DDR5</t>
    </r>
    <phoneticPr fontId="1" type="noConversion"/>
  </si>
  <si>
    <r>
      <t>코어i5-12600K</t>
    </r>
    <r>
      <rPr>
        <b/>
        <sz val="11"/>
        <rFont val="맑은 고딕"/>
        <family val="3"/>
        <charset val="129"/>
        <scheme val="minor"/>
      </rPr>
      <t xml:space="preserve"> </t>
    </r>
    <r>
      <rPr>
        <b/>
        <sz val="8"/>
        <rFont val="맑은 고딕"/>
        <family val="3"/>
        <charset val="129"/>
        <scheme val="minor"/>
      </rPr>
      <t>DDR4</t>
    </r>
    <phoneticPr fontId="1" type="noConversion"/>
  </si>
  <si>
    <r>
      <t>코어i5-12600KF</t>
    </r>
    <r>
      <rPr>
        <b/>
        <sz val="11"/>
        <rFont val="맑은 고딕"/>
        <family val="3"/>
        <charset val="129"/>
        <scheme val="minor"/>
      </rPr>
      <t xml:space="preserve"> </t>
    </r>
    <r>
      <rPr>
        <b/>
        <sz val="8"/>
        <rFont val="맑은 고딕"/>
        <family val="3"/>
        <charset val="129"/>
        <scheme val="minor"/>
      </rPr>
      <t>DDR4</t>
    </r>
    <phoneticPr fontId="1" type="noConversion"/>
  </si>
  <si>
    <r>
      <t>코어i5-14400</t>
    </r>
    <r>
      <rPr>
        <b/>
        <sz val="11"/>
        <rFont val="맑은 고딕"/>
        <family val="3"/>
        <charset val="129"/>
        <scheme val="minor"/>
      </rPr>
      <t xml:space="preserve"> </t>
    </r>
    <r>
      <rPr>
        <b/>
        <sz val="8"/>
        <rFont val="맑은 고딕"/>
        <family val="3"/>
        <charset val="129"/>
        <scheme val="minor"/>
      </rPr>
      <t>DDR4</t>
    </r>
    <phoneticPr fontId="1" type="noConversion"/>
  </si>
  <si>
    <r>
      <t>코어i5-14400F</t>
    </r>
    <r>
      <rPr>
        <b/>
        <sz val="11"/>
        <rFont val="맑은 고딕"/>
        <family val="3"/>
        <charset val="129"/>
        <scheme val="minor"/>
      </rPr>
      <t xml:space="preserve"> </t>
    </r>
    <r>
      <rPr>
        <b/>
        <sz val="8"/>
        <rFont val="맑은 고딕"/>
        <family val="3"/>
        <charset val="129"/>
        <scheme val="minor"/>
      </rPr>
      <t>DDR4</t>
    </r>
    <phoneticPr fontId="1" type="noConversion"/>
  </si>
  <si>
    <t>라이젠7 5800XT</t>
    <phoneticPr fontId="1" type="noConversion"/>
  </si>
  <si>
    <t>라이젠7 8700G</t>
    <phoneticPr fontId="1" type="noConversion"/>
  </si>
  <si>
    <t>라이젠7 8700F</t>
    <phoneticPr fontId="1" type="noConversion"/>
  </si>
  <si>
    <t>라이젠5 8600G</t>
    <phoneticPr fontId="1" type="noConversion"/>
  </si>
  <si>
    <t>라이젠5 8500G</t>
    <phoneticPr fontId="1" type="noConversion"/>
  </si>
  <si>
    <t>라이젠5 8400F</t>
    <phoneticPr fontId="1" type="noConversion"/>
  </si>
  <si>
    <r>
      <t xml:space="preserve">▷▶ 엔트리 게이밍, 로우엔드 라인 ◀◁
코멘트 입력
</t>
    </r>
    <r>
      <rPr>
        <sz val="8"/>
        <color theme="1"/>
        <rFont val="맑은 고딕"/>
        <family val="3"/>
        <charset val="129"/>
        <scheme val="minor"/>
      </rPr>
      <t>※ i3-12300 : 벌크 수입품만 판매 중</t>
    </r>
    <phoneticPr fontId="1" type="noConversion"/>
  </si>
  <si>
    <r>
      <t xml:space="preserve">코어i3-14100F </t>
    </r>
    <r>
      <rPr>
        <b/>
        <sz val="8"/>
        <rFont val="맑은 고딕"/>
        <family val="3"/>
        <charset val="129"/>
        <scheme val="minor"/>
      </rPr>
      <t>DDR5</t>
    </r>
    <phoneticPr fontId="1" type="noConversion"/>
  </si>
  <si>
    <r>
      <t>코어i3-14100</t>
    </r>
    <r>
      <rPr>
        <b/>
        <sz val="11"/>
        <rFont val="맑은 고딕"/>
        <family val="3"/>
        <charset val="129"/>
        <scheme val="minor"/>
      </rPr>
      <t xml:space="preserve"> </t>
    </r>
    <r>
      <rPr>
        <b/>
        <sz val="8"/>
        <rFont val="맑은 고딕"/>
        <family val="3"/>
        <charset val="129"/>
        <scheme val="minor"/>
      </rPr>
      <t>DDR4</t>
    </r>
    <phoneticPr fontId="1" type="noConversion"/>
  </si>
  <si>
    <r>
      <t xml:space="preserve">코어i3-14100F </t>
    </r>
    <r>
      <rPr>
        <b/>
        <sz val="8"/>
        <rFont val="맑은 고딕"/>
        <family val="3"/>
        <charset val="129"/>
        <scheme val="minor"/>
      </rPr>
      <t>DDR4</t>
    </r>
    <phoneticPr fontId="1" type="noConversion"/>
  </si>
  <si>
    <t>라이젠7 5700</t>
    <phoneticPr fontId="1" type="noConversion"/>
  </si>
  <si>
    <t>벌크+쿨러</t>
    <phoneticPr fontId="1" type="noConversion"/>
  </si>
  <si>
    <t>완제품 취급 OEM 전용</t>
    <phoneticPr fontId="1" type="noConversion"/>
  </si>
  <si>
    <t>라이젠3 5100</t>
    <phoneticPr fontId="1" type="noConversion"/>
  </si>
  <si>
    <r>
      <t xml:space="preserve">300 </t>
    </r>
    <r>
      <rPr>
        <b/>
        <sz val="8"/>
        <rFont val="맑은 고딕"/>
        <family val="3"/>
        <charset val="129"/>
        <scheme val="minor"/>
      </rPr>
      <t>DDR5</t>
    </r>
    <phoneticPr fontId="1" type="noConversion"/>
  </si>
  <si>
    <r>
      <t xml:space="preserve">300 </t>
    </r>
    <r>
      <rPr>
        <b/>
        <sz val="8"/>
        <rFont val="맑은 고딕"/>
        <family val="3"/>
        <charset val="129"/>
        <scheme val="minor"/>
      </rPr>
      <t>DDR4</t>
    </r>
    <phoneticPr fontId="1" type="noConversion"/>
  </si>
  <si>
    <t>CPU와 조합될 상품별 샵 다나와 최저가</t>
    <phoneticPr fontId="1" type="noConversion"/>
  </si>
  <si>
    <t>품목</t>
    <phoneticPr fontId="1" type="noConversion"/>
  </si>
  <si>
    <t>NZXT KRAKEN 360 (LGA17XX-BCF 가이드킷 권장)</t>
    <phoneticPr fontId="1" type="noConversion"/>
  </si>
  <si>
    <t>발키리 GL360 ARGB (LGA17XX-BCF 가이드킷 권장)</t>
    <phoneticPr fontId="1" type="noConversion"/>
  </si>
  <si>
    <t>3RSYS Socoool 라니 SE 360 ARGB</t>
    <phoneticPr fontId="1" type="noConversion"/>
  </si>
  <si>
    <t>3RSYS Socoool RC1800 LITE</t>
    <phoneticPr fontId="1" type="noConversion"/>
  </si>
  <si>
    <t>Thermalright Peerless Assassin 120 SE 서린</t>
    <phoneticPr fontId="1" type="noConversion"/>
  </si>
  <si>
    <t>DEEPCOOL AG400</t>
    <phoneticPr fontId="1" type="noConversion"/>
  </si>
  <si>
    <t>Thermalright LGA17XX-BCF V2 서린</t>
    <phoneticPr fontId="1" type="noConversion"/>
  </si>
  <si>
    <t>가이드</t>
    <phoneticPr fontId="1" type="noConversion"/>
  </si>
  <si>
    <t>TeamGroup DDR5-6400 CL52 Elite 16GB 서린</t>
    <phoneticPr fontId="1" type="noConversion"/>
  </si>
  <si>
    <t>TeamGroup DDR5-6000 CL48 Elite 16GB 서린</t>
    <phoneticPr fontId="1" type="noConversion"/>
  </si>
  <si>
    <t>TeamGroup DDR5-5600 CL46 Elite 16GB 서린</t>
    <phoneticPr fontId="1" type="noConversion"/>
  </si>
  <si>
    <t>TeamGroup DDR5-5200 CL42 Elite 16GB 서린</t>
    <phoneticPr fontId="1" type="noConversion"/>
  </si>
  <si>
    <t>TeamGroup DDR5-4800 CL40 Elite 16GB 서린</t>
    <phoneticPr fontId="1" type="noConversion"/>
  </si>
  <si>
    <t>마이크론 Crucial DDR4-3200 CL22 16GB 대원씨티에스</t>
    <phoneticPr fontId="1" type="noConversion"/>
  </si>
  <si>
    <t>TeamGroup DDR5-5600 CL46 Elite 8GB 서린</t>
    <phoneticPr fontId="1" type="noConversion"/>
  </si>
  <si>
    <t>사무용</t>
    <phoneticPr fontId="1" type="noConversion"/>
  </si>
  <si>
    <t>마이크론 Crucial DDR4-3200 CL22 8GB 대원씨티에스</t>
    <phoneticPr fontId="1" type="noConversion"/>
  </si>
  <si>
    <t>인텔 LGA 1700 보드</t>
    <phoneticPr fontId="1" type="noConversion"/>
  </si>
  <si>
    <t>ASUS PRIME Z890-P-CSM 코잇</t>
    <phoneticPr fontId="1" type="noConversion"/>
  </si>
  <si>
    <t>GIGABYTE Z790 AORUS ELITE 피씨디렉트 (판매몰 수 부족)
→ GIGABYTE Z790 AORUS ELITE X WIFI7 피씨디렉트</t>
    <phoneticPr fontId="1" type="noConversion"/>
  </si>
  <si>
    <t>상위D5</t>
    <phoneticPr fontId="1" type="noConversion"/>
  </si>
  <si>
    <t>MSI MPG Z790 엣지 WIFI DDR4</t>
    <phoneticPr fontId="1" type="noConversion"/>
  </si>
  <si>
    <t>상위D4</t>
    <phoneticPr fontId="1" type="noConversion"/>
  </si>
  <si>
    <t>ASRock Z790 PG Lightning D5 에즈윈</t>
    <phoneticPr fontId="1" type="noConversion"/>
  </si>
  <si>
    <t>ASUS TUF Gaming Z790-PLUS D4 인텍앤컴퍼니</t>
    <phoneticPr fontId="1" type="noConversion"/>
  </si>
  <si>
    <t>차상위D4</t>
    <phoneticPr fontId="1" type="noConversion"/>
  </si>
  <si>
    <t>ASUS TUF Gaming B760M-PLUS II 코잇</t>
    <phoneticPr fontId="1" type="noConversion"/>
  </si>
  <si>
    <t>GIGABYTE B760M AORUS ELITE D4 피씨디렉트</t>
    <phoneticPr fontId="1" type="noConversion"/>
  </si>
  <si>
    <t>ASUS TUF Gaming B760M-PLUS 코잇</t>
    <phoneticPr fontId="1" type="noConversion"/>
  </si>
  <si>
    <t>MSI PRO B760M-A DDR4 II</t>
    <phoneticPr fontId="1" type="noConversion"/>
  </si>
  <si>
    <t>ASRock B760M PG LIGHTNING/D4 에즈윈</t>
    <phoneticPr fontId="1" type="noConversion"/>
  </si>
  <si>
    <t>ASUS PRIME H610M-K D4 인텍앤컴퍼니</t>
    <phoneticPr fontId="1" type="noConversion"/>
  </si>
  <si>
    <t>인텔 LGA 1200 보드</t>
    <phoneticPr fontId="1" type="noConversion"/>
  </si>
  <si>
    <t xml:space="preserve">ASUS PRIME H510M-K STCOM </t>
    <phoneticPr fontId="1" type="noConversion"/>
  </si>
  <si>
    <t>AMD AM5 보드</t>
    <phoneticPr fontId="1" type="noConversion"/>
  </si>
  <si>
    <t>MSI MAG B650M 박격포 WIFI
→ MSI MAG B650 토마호크 WIFI (두꺼운 그래픽 카드 호환성)</t>
    <phoneticPr fontId="1" type="noConversion"/>
  </si>
  <si>
    <t>ASUS PRIME B650M-A II 대원씨티에스
→ ASUS PRIME A620M-A 대원씨티에스</t>
    <phoneticPr fontId="1" type="noConversion"/>
  </si>
  <si>
    <t>APU용</t>
    <phoneticPr fontId="1" type="noConversion"/>
  </si>
  <si>
    <t>AMD AM4 보드</t>
    <phoneticPr fontId="1" type="noConversion"/>
  </si>
  <si>
    <t>ASUS TUF Gaming B550M-PLUS STCOM (다른 대처품 없음)
→ ASUS ROG STRIX B550-A GAMING 대원씨티에스</t>
    <phoneticPr fontId="1" type="noConversion"/>
  </si>
  <si>
    <t>ASUS TUF Gaming B550M-PLUS STCOM</t>
    <phoneticPr fontId="1" type="noConversion"/>
  </si>
  <si>
    <t>ASRock B550M Phantom Gaming 4</t>
    <phoneticPr fontId="1" type="noConversion"/>
  </si>
  <si>
    <t>인텔 코어 울트라 200 시리즈</t>
    <phoneticPr fontId="1" type="noConversion"/>
  </si>
  <si>
    <t>TB2 P 5.4GHz, E 4.6GHz</t>
    <phoneticPr fontId="1" type="noConversion"/>
  </si>
  <si>
    <t>TB2 P 5.2GHz, E 4.6GHz</t>
    <phoneticPr fontId="1" type="noConversion"/>
  </si>
  <si>
    <t>TB2 P 5.0GHz, E 4.6GHz</t>
    <phoneticPr fontId="1" type="noConversion"/>
  </si>
  <si>
    <t>PB2 3.9~4.1GHz</t>
    <phoneticPr fontId="1" type="noConversion"/>
  </si>
  <si>
    <t>코어 울트라9 285K</t>
  </si>
  <si>
    <t>코어 울트라9 285K</t>
    <phoneticPr fontId="1" type="noConversion"/>
  </si>
  <si>
    <t>코어 울트라7 265K</t>
    <phoneticPr fontId="1" type="noConversion"/>
  </si>
  <si>
    <t>코어 울트라7 265K</t>
    <phoneticPr fontId="1" type="noConversion"/>
  </si>
  <si>
    <t>코어 울트라7 265KF</t>
    <phoneticPr fontId="1" type="noConversion"/>
  </si>
  <si>
    <t>코어 울트라7 265KF</t>
    <phoneticPr fontId="1" type="noConversion"/>
  </si>
  <si>
    <r>
      <t>▷▶ 퍼포먼스 게이밍 라인 ◀◁
코멘트 입력</t>
    </r>
    <r>
      <rPr>
        <sz val="8"/>
        <color theme="1"/>
        <rFont val="맑은 고딕"/>
        <family val="3"/>
        <charset val="129"/>
        <scheme val="minor"/>
      </rPr>
      <t xml:space="preserve">
</t>
    </r>
    <r>
      <rPr>
        <b/>
        <sz val="11"/>
        <color theme="1"/>
        <rFont val="맑은 고딕"/>
        <family val="3"/>
        <charset val="129"/>
        <scheme val="minor"/>
      </rPr>
      <t xml:space="preserve">
</t>
    </r>
    <r>
      <rPr>
        <sz val="8"/>
        <color theme="1"/>
        <rFont val="맑은 고딕"/>
        <family val="3"/>
        <charset val="129"/>
        <scheme val="minor"/>
      </rPr>
      <t>※ i5-13600 : 벌크·병행수입품만 판매 중</t>
    </r>
    <phoneticPr fontId="1" type="noConversion"/>
  </si>
  <si>
    <t>코어 울트라9 285K</t>
    <phoneticPr fontId="1" type="noConversion"/>
  </si>
  <si>
    <r>
      <t xml:space="preserve">코어i7-13700 </t>
    </r>
    <r>
      <rPr>
        <b/>
        <sz val="8"/>
        <rFont val="맑은 고딕"/>
        <family val="3"/>
        <charset val="129"/>
        <scheme val="minor"/>
      </rPr>
      <t>DDR4</t>
    </r>
    <phoneticPr fontId="1" type="noConversion"/>
  </si>
  <si>
    <r>
      <t xml:space="preserve">코어i7-13700F </t>
    </r>
    <r>
      <rPr>
        <b/>
        <sz val="8"/>
        <rFont val="맑은 고딕"/>
        <family val="3"/>
        <charset val="129"/>
        <scheme val="minor"/>
      </rPr>
      <t>DDR4</t>
    </r>
    <phoneticPr fontId="1" type="noConversion"/>
  </si>
  <si>
    <t>코어 울트라7 265K</t>
    <phoneticPr fontId="1" type="noConversion"/>
  </si>
  <si>
    <t>코어 울트라7 265KF</t>
    <phoneticPr fontId="1" type="noConversion"/>
  </si>
  <si>
    <r>
      <t xml:space="preserve">코어i7-13700 </t>
    </r>
    <r>
      <rPr>
        <b/>
        <sz val="8"/>
        <rFont val="맑은 고딕"/>
        <family val="3"/>
        <charset val="129"/>
        <scheme val="minor"/>
      </rPr>
      <t>DDR4</t>
    </r>
    <phoneticPr fontId="1" type="noConversion"/>
  </si>
  <si>
    <t>코어 울트라5 245K</t>
  </si>
  <si>
    <t>코어 울트라5 245KF</t>
  </si>
  <si>
    <r>
      <t>▷▶ 하이엔드 게이밍 라인 ◀◁
총</t>
    </r>
    <r>
      <rPr>
        <b/>
        <sz val="11"/>
        <color rgb="FFC00000"/>
        <rFont val="맑은 고딕"/>
        <family val="3"/>
        <charset val="129"/>
        <scheme val="minor"/>
      </rPr>
      <t xml:space="preserve"> 가성비 1위는 9600X </t>
    </r>
    <r>
      <rPr>
        <b/>
        <sz val="11"/>
        <color theme="1"/>
        <rFont val="맑은 고딕"/>
        <family val="3"/>
        <charset val="129"/>
        <scheme val="minor"/>
      </rPr>
      <t xml:space="preserve">
</t>
    </r>
    <r>
      <rPr>
        <b/>
        <sz val="11"/>
        <color theme="9" tint="-0.249977111117893"/>
        <rFont val="맑은 고딕"/>
        <family val="3"/>
        <charset val="129"/>
        <scheme val="minor"/>
      </rPr>
      <t xml:space="preserve">(표 나열 순서는 게이밍 기준)
</t>
    </r>
    <r>
      <rPr>
        <b/>
        <sz val="11"/>
        <color rgb="FF0070C0"/>
        <rFont val="맑은 고딕"/>
        <family val="3"/>
        <charset val="129"/>
        <scheme val="minor"/>
      </rPr>
      <t>2위는 9700X</t>
    </r>
    <r>
      <rPr>
        <b/>
        <sz val="11"/>
        <color theme="1"/>
        <rFont val="맑은 고딕"/>
        <family val="3"/>
        <charset val="129"/>
        <scheme val="minor"/>
      </rPr>
      <t xml:space="preserve"> 다만 9600X와 9700X의
게이밍 성능 격차가 적어
9600X를 쓰는게 무난하고
더 높은 성능을 원한다면 7800X3D나
새로나올 9800X3D를 노리는게 좋다
가성비 </t>
    </r>
    <r>
      <rPr>
        <b/>
        <sz val="11"/>
        <color rgb="FF00B050"/>
        <rFont val="맑은 고딕"/>
        <family val="3"/>
        <charset val="129"/>
        <scheme val="minor"/>
      </rPr>
      <t>3위는 14700F(KF)</t>
    </r>
    <r>
      <rPr>
        <b/>
        <sz val="11"/>
        <color theme="1"/>
        <rFont val="맑은 고딕"/>
        <family val="3"/>
        <charset val="129"/>
        <scheme val="minor"/>
      </rPr>
      <t xml:space="preserve">
멀티성능이 최신버전 바이오스
기준으로 소폭 상승되어 가격대비
</t>
    </r>
    <r>
      <rPr>
        <b/>
        <sz val="11"/>
        <color rgb="FF00B050"/>
        <rFont val="맑은 고딕"/>
        <family val="3"/>
        <charset val="129"/>
        <scheme val="minor"/>
      </rPr>
      <t>멀티성능</t>
    </r>
    <r>
      <rPr>
        <b/>
        <sz val="11"/>
        <color theme="1"/>
        <rFont val="맑은 고딕"/>
        <family val="3"/>
        <charset val="129"/>
        <scheme val="minor"/>
      </rPr>
      <t xml:space="preserve"> 가성비가 좋은편!!
인텔의 불량이슈가 한동안 시끄러웠으나
가격이 꽤 내려갔고 AS가 5년으로
증가 + 바이오스 패치로 추가 불량은
잘 나오지 않는 편 (매장 통계)
</t>
    </r>
    <r>
      <rPr>
        <b/>
        <sz val="11"/>
        <color rgb="FFC00000"/>
        <rFont val="맑은 고딕"/>
        <family val="3"/>
        <charset val="129"/>
        <scheme val="minor"/>
      </rPr>
      <t>게이밍</t>
    </r>
    <r>
      <rPr>
        <b/>
        <sz val="11"/>
        <color theme="1"/>
        <rFont val="맑은 고딕"/>
        <family val="3"/>
        <charset val="129"/>
        <scheme val="minor"/>
      </rPr>
      <t xml:space="preserve">만 본다면
</t>
    </r>
    <r>
      <rPr>
        <b/>
        <sz val="11"/>
        <color rgb="FFC00000"/>
        <rFont val="맑은 고딕"/>
        <family val="3"/>
        <charset val="129"/>
        <scheme val="minor"/>
      </rPr>
      <t>9600X -&gt; 7800X3D</t>
    </r>
    <r>
      <rPr>
        <b/>
        <sz val="11"/>
        <color theme="1"/>
        <rFont val="맑은 고딕"/>
        <family val="3"/>
        <charset val="129"/>
        <scheme val="minor"/>
      </rPr>
      <t xml:space="preserve"> 두 제품중 선택
</t>
    </r>
    <r>
      <rPr>
        <b/>
        <sz val="11"/>
        <color rgb="FF00B050"/>
        <rFont val="맑은 고딕"/>
        <family val="3"/>
        <charset val="129"/>
        <scheme val="minor"/>
      </rPr>
      <t>작업</t>
    </r>
    <r>
      <rPr>
        <b/>
        <sz val="11"/>
        <color theme="1"/>
        <rFont val="맑은 고딕"/>
        <family val="3"/>
        <charset val="129"/>
        <scheme val="minor"/>
      </rPr>
      <t xml:space="preserve">을 본다면
</t>
    </r>
    <r>
      <rPr>
        <b/>
        <sz val="11"/>
        <color rgb="FF00B050"/>
        <rFont val="맑은 고딕"/>
        <family val="3"/>
        <charset val="129"/>
        <scheme val="minor"/>
      </rPr>
      <t>14700F , 14700KF</t>
    </r>
    <r>
      <rPr>
        <b/>
        <sz val="11"/>
        <color theme="1"/>
        <rFont val="맑은 고딕"/>
        <family val="3"/>
        <charset val="129"/>
        <scheme val="minor"/>
      </rPr>
      <t xml:space="preserve"> 중에서 선택하는게
좋은편이다
인텔의 신제품 285K 265K는
게이밍 작업 양자 다 애매한
성능을 가지는 터라 구매할 매리트가
없다!!
</t>
    </r>
    <r>
      <rPr>
        <b/>
        <sz val="8"/>
        <color theme="1"/>
        <rFont val="맑은 고딕"/>
        <family val="3"/>
        <charset val="129"/>
        <scheme val="minor"/>
      </rPr>
      <t xml:space="preserve">
</t>
    </r>
    <r>
      <rPr>
        <sz val="8"/>
        <color theme="1"/>
        <rFont val="맑은 고딕"/>
        <family val="3"/>
        <charset val="129"/>
        <scheme val="minor"/>
      </rPr>
      <t xml:space="preserve">※ 코어 울트라 200 시리즈 추가
</t>
    </r>
    <phoneticPr fontId="1" type="noConversion"/>
  </si>
  <si>
    <r>
      <t xml:space="preserve">▷▶ 퍼포먼스 게이밍 라인 ◀◁
</t>
    </r>
    <r>
      <rPr>
        <b/>
        <sz val="11"/>
        <color rgb="FFC00000"/>
        <rFont val="맑은 고딕"/>
        <family val="3"/>
        <charset val="129"/>
        <scheme val="minor"/>
      </rPr>
      <t>가성비 1위는 부동의 7500F</t>
    </r>
    <r>
      <rPr>
        <b/>
        <sz val="11"/>
        <color theme="1"/>
        <rFont val="맑은 고딕"/>
        <family val="3"/>
        <charset val="129"/>
        <scheme val="minor"/>
      </rPr>
      <t xml:space="preserve">
최상위 그래픽카드 커버는 조금
아쉬운 제품이지만
4060TI, 4070S와 좋은 조합 + 
낮은 가격으로 </t>
    </r>
    <r>
      <rPr>
        <b/>
        <sz val="11"/>
        <color rgb="FFC00000"/>
        <rFont val="맑은 고딕"/>
        <family val="3"/>
        <charset val="129"/>
        <scheme val="minor"/>
      </rPr>
      <t>가성비 게이밍 PC를
짤때는 빼놓을 수 없는 제품!!</t>
    </r>
    <r>
      <rPr>
        <b/>
        <sz val="11"/>
        <color theme="1"/>
        <rFont val="맑은 고딕"/>
        <family val="3"/>
        <charset val="129"/>
        <scheme val="minor"/>
      </rPr>
      <t xml:space="preserve">
</t>
    </r>
    <r>
      <rPr>
        <b/>
        <sz val="11"/>
        <color rgb="FF0070C0"/>
        <rFont val="맑은 고딕"/>
        <family val="3"/>
        <charset val="129"/>
        <scheme val="minor"/>
      </rPr>
      <t>2위는 14600KF</t>
    </r>
    <r>
      <rPr>
        <b/>
        <sz val="11"/>
        <color theme="1"/>
        <rFont val="맑은 고딕"/>
        <family val="3"/>
        <charset val="129"/>
        <scheme val="minor"/>
      </rPr>
      <t xml:space="preserve">로 저번달 10만원
(30%이상!!) 가격이 하락한 뒤로
좋은 게이밍 성능 + 준수한 멀티성능
+ 적당한 가성비로 
</t>
    </r>
    <r>
      <rPr>
        <b/>
        <sz val="11"/>
        <color rgb="FF0070C0"/>
        <rFont val="맑은 고딕"/>
        <family val="3"/>
        <charset val="129"/>
        <scheme val="minor"/>
      </rPr>
      <t xml:space="preserve">30~40만원대에 대처할 제품이 없는
다용도 CPU
</t>
    </r>
    <r>
      <rPr>
        <b/>
        <sz val="11"/>
        <color theme="1"/>
        <rFont val="맑은 고딕"/>
        <family val="3"/>
        <charset val="129"/>
        <scheme val="minor"/>
      </rPr>
      <t xml:space="preserve">
7600, 7600X, 14600K, 14600
등도 가성비가 좋으나
더 가성비가 좋은 7500F, 14600KF
때문에 추천 목록에서는 제외
13600KF는 오히려 가격이 상승해서
14600KF 두고 살 이유가 없고
AM4 보드가 있다면 </t>
    </r>
    <r>
      <rPr>
        <b/>
        <sz val="11"/>
        <color rgb="FF00B050"/>
        <rFont val="맑은 고딕"/>
        <family val="3"/>
        <charset val="129"/>
        <scheme val="minor"/>
      </rPr>
      <t>5700X3D는
순수 게이밍시 업그레이드 제품</t>
    </r>
    <r>
      <rPr>
        <b/>
        <sz val="11"/>
        <color theme="1"/>
        <rFont val="맑은 고딕"/>
        <family val="3"/>
        <charset val="129"/>
        <scheme val="minor"/>
      </rPr>
      <t xml:space="preserve">으로
고려할만 하다
(5600, 5600X, 3600, 3800X 사용자)
</t>
    </r>
    <r>
      <rPr>
        <sz val="8"/>
        <color theme="1"/>
        <rFont val="맑은 고딕"/>
        <family val="3"/>
        <charset val="129"/>
        <scheme val="minor"/>
      </rPr>
      <t>※ i5-13600 : 벌크·병행수입품만 판매 중</t>
    </r>
    <phoneticPr fontId="1" type="noConversion"/>
  </si>
  <si>
    <r>
      <t xml:space="preserve">▷▶ 메인스트림 게이밍 라인 ◀◁
100만원 미만 PC를 구성할때
</t>
    </r>
    <r>
      <rPr>
        <b/>
        <sz val="11"/>
        <color rgb="FFC00000"/>
        <rFont val="맑은 고딕"/>
        <family val="3"/>
        <charset val="129"/>
        <scheme val="minor"/>
      </rPr>
      <t>5600</t>
    </r>
    <r>
      <rPr>
        <b/>
        <sz val="11"/>
        <color theme="1"/>
        <rFont val="맑은 고딕"/>
        <family val="3"/>
        <charset val="129"/>
        <scheme val="minor"/>
      </rPr>
      <t xml:space="preserve"> or </t>
    </r>
    <r>
      <rPr>
        <b/>
        <sz val="11"/>
        <color rgb="FF0070C0"/>
        <rFont val="맑은 고딕"/>
        <family val="3"/>
        <charset val="129"/>
        <scheme val="minor"/>
      </rPr>
      <t>12400F</t>
    </r>
    <r>
      <rPr>
        <b/>
        <sz val="11"/>
        <color theme="1"/>
        <rFont val="맑은 고딕"/>
        <family val="3"/>
        <charset val="129"/>
        <scheme val="minor"/>
      </rPr>
      <t xml:space="preserve">는 최고의 선택
5600보다 12400F가 싱글/멀티
성능이 약 10% 좋기에 </t>
    </r>
    <r>
      <rPr>
        <b/>
        <sz val="11"/>
        <color rgb="FF0070C0"/>
        <rFont val="맑은 고딕"/>
        <family val="3"/>
        <charset val="129"/>
        <scheme val="minor"/>
      </rPr>
      <t>예산이 살짝
남는다면 12400F</t>
    </r>
    <r>
      <rPr>
        <b/>
        <sz val="11"/>
        <color theme="1"/>
        <rFont val="맑은 고딕"/>
        <family val="3"/>
        <charset val="129"/>
        <scheme val="minor"/>
      </rPr>
      <t xml:space="preserve">
램이나 SSD 용량 맞추기에도
</t>
    </r>
    <r>
      <rPr>
        <b/>
        <sz val="11"/>
        <color rgb="FFC00000"/>
        <rFont val="맑은 고딕"/>
        <family val="3"/>
        <charset val="129"/>
        <scheme val="minor"/>
      </rPr>
      <t xml:space="preserve">빡빡한 예산이라면 5600 </t>
    </r>
    <r>
      <rPr>
        <b/>
        <sz val="11"/>
        <color theme="1"/>
        <rFont val="맑은 고딕"/>
        <family val="3"/>
        <charset val="129"/>
        <scheme val="minor"/>
      </rPr>
      <t xml:space="preserve">선택하면된다
13400, 14400, 13500, 14500 등은
작업 용도가 아니라면 (게이밍 위주)
가성비 개 구린 선택이라 (12400F와
게이밍 성능이 동일) 갈 이유가 없음
(14600KF VS 12400F와
14400 VS 12400F로 한번
비교해보시면 해당 코맨트를 
이해 할듯)
</t>
    </r>
    <r>
      <rPr>
        <sz val="10"/>
        <color theme="1"/>
        <rFont val="맑은 고딕"/>
        <family val="3"/>
        <charset val="129"/>
        <scheme val="minor"/>
      </rPr>
      <t xml:space="preserve">
</t>
    </r>
    <r>
      <rPr>
        <sz val="8"/>
        <color theme="1"/>
        <rFont val="맑은 고딕"/>
        <family val="3"/>
        <charset val="129"/>
        <scheme val="minor"/>
      </rPr>
      <t>※ AMD CPU의 쿨러 권장이 PBO까지 사용이 어느정도 가능한 수준으로 상향 시켜둠</t>
    </r>
    <phoneticPr fontId="1" type="noConversion"/>
  </si>
  <si>
    <r>
      <t xml:space="preserve">▷▶ 엔트리 게이밍, 로우엔드 라인 ◀◁
5600 + 기쿨(소음 있음) + 
A520 보드 = 20만
12100F + 기쿨 +
H610 보드 = 18만
고작 2만원 차이다
5600에 쿨러를 달아 소음을 잡아도
4만원 차이…
게이밍 PC 견적이 70만원대
부터 시작인걸 감안하면
2만원 아끼고자 4코어급인 12100F를
굳이 선택할 이유는 없다
(H610 보드가면 CPU 업그레이드도
어렵지만 A520M-A ll 보드는 
5700X3D, 5800X3D도 커버되고
램오버도 되니.. 당장이든 미래든
5600 선택이 맞다고 본다)
그나마 APU (Accelerated Processing Unit, 내장그래픽 강화 CPU)
가 필요하다면 </t>
    </r>
    <r>
      <rPr>
        <b/>
        <sz val="11"/>
        <color rgb="FF00B050"/>
        <rFont val="맑은 고딕"/>
        <family val="3"/>
        <charset val="129"/>
        <scheme val="minor"/>
      </rPr>
      <t>5500GT 정도나 고민</t>
    </r>
    <r>
      <rPr>
        <b/>
        <sz val="11"/>
        <color theme="1"/>
        <rFont val="맑은 고딕"/>
        <family val="3"/>
        <charset val="129"/>
        <scheme val="minor"/>
      </rPr>
      <t xml:space="preserve">
</t>
    </r>
    <r>
      <rPr>
        <sz val="8"/>
        <color theme="1"/>
        <rFont val="맑은 고딕"/>
        <family val="3"/>
        <charset val="129"/>
        <scheme val="minor"/>
      </rPr>
      <t>※ i3-12300 : 벌크 수입품만 판매 중</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</si>
</sst>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만원&quot;\_x000a_0,"/>
    <numFmt numFmtId="177" formatCode="#,##0&quot;원&quot;"/>
    <numFmt numFmtId="178" formatCode="0.0%"/>
  </numFmts>
  <fonts count="25">
    <font>
      <sz val="11"/>
      <color theme="1"/>
      <name val="맑은 고딕"/>
      <family val="2"/>
      <charset val="129"/>
      <scheme val="minor"/>
    </font>
    <font>
      <sz val="8"/>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theme="1"/>
      <name val="맑은 고딕"/>
      <family val="2"/>
      <charset val="129"/>
      <scheme val="minor"/>
    </font>
    <font>
      <b/>
      <sz val="14"/>
      <color theme="1"/>
      <name val="맑은 고딕"/>
      <family val="3"/>
      <charset val="129"/>
      <scheme val="minor"/>
    </font>
    <font>
      <b/>
      <sz val="14"/>
      <name val="맑은 고딕"/>
      <family val="3"/>
      <charset val="129"/>
      <scheme val="minor"/>
    </font>
    <font>
      <sz val="14"/>
      <name val="맑은 고딕"/>
      <family val="3"/>
      <charset val="129"/>
      <scheme val="minor"/>
    </font>
    <font>
      <b/>
      <sz val="11"/>
      <color theme="1"/>
      <name val="맑은 고딕"/>
      <family val="3"/>
      <charset val="129"/>
      <scheme val="minor"/>
    </font>
    <font>
      <sz val="14"/>
      <color theme="1"/>
      <name val="맑은 고딕"/>
      <family val="3"/>
      <charset val="129"/>
      <scheme val="minor"/>
    </font>
    <font>
      <b/>
      <sz val="8"/>
      <name val="맑은 고딕"/>
      <family val="3"/>
      <charset val="129"/>
      <scheme val="minor"/>
    </font>
    <font>
      <sz val="8"/>
      <color theme="1"/>
      <name val="맑은 고딕"/>
      <family val="3"/>
      <charset val="129"/>
      <scheme val="minor"/>
    </font>
    <font>
      <sz val="11"/>
      <color rgb="FFC00000"/>
      <name val="맑은 고딕"/>
      <family val="2"/>
      <charset val="129"/>
      <scheme val="minor"/>
    </font>
    <font>
      <sz val="8"/>
      <name val="맑은 고딕"/>
      <family val="3"/>
      <charset val="129"/>
      <scheme val="minor"/>
    </font>
    <font>
      <b/>
      <sz val="11"/>
      <name val="맑은 고딕"/>
      <family val="3"/>
      <charset val="129"/>
      <scheme val="minor"/>
    </font>
    <font>
      <b/>
      <sz val="8"/>
      <color theme="1"/>
      <name val="맑은 고딕"/>
      <family val="3"/>
      <charset val="129"/>
      <scheme val="minor"/>
    </font>
    <font>
      <sz val="8"/>
      <color theme="1"/>
      <name val="맑은 고딕"/>
      <family val="2"/>
      <charset val="129"/>
      <scheme val="minor"/>
    </font>
    <font>
      <sz val="10"/>
      <color theme="1"/>
      <name val="맑은 고딕"/>
      <family val="3"/>
      <charset val="129"/>
      <scheme val="minor"/>
    </font>
    <font>
      <b/>
      <sz val="14"/>
      <color rgb="FF0070C0"/>
      <name val="맑은 고딕"/>
      <family val="3"/>
      <charset val="129"/>
      <scheme val="minor"/>
    </font>
    <font>
      <b/>
      <sz val="14"/>
      <color theme="9" tint="-0.499984740745262"/>
      <name val="맑은 고딕"/>
      <family val="3"/>
      <charset val="129"/>
      <scheme val="minor"/>
    </font>
    <font>
      <b/>
      <sz val="14"/>
      <color rgb="FFC00000"/>
      <name val="맑은 고딕"/>
      <family val="3"/>
      <charset val="129"/>
      <scheme val="minor"/>
    </font>
    <font>
      <b/>
      <sz val="11"/>
      <color rgb="FF0070C0"/>
      <name val="맑은 고딕"/>
      <family val="3"/>
      <charset val="129"/>
      <scheme val="minor"/>
    </font>
    <font>
      <b/>
      <sz val="11"/>
      <color theme="9" tint="-0.249977111117893"/>
      <name val="맑은 고딕"/>
      <family val="3"/>
      <charset val="129"/>
      <scheme val="minor"/>
    </font>
    <font>
      <b/>
      <sz val="11"/>
      <color rgb="FFC00000"/>
      <name val="맑은 고딕"/>
      <family val="3"/>
      <charset val="129"/>
      <scheme val="minor"/>
    </font>
    <font>
      <b/>
      <sz val="11"/>
      <color rgb="FF00B050"/>
      <name val="맑은 고딕"/>
      <family val="3"/>
      <charset val="129"/>
      <scheme val="minor"/>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rgb="FFFFFFCC"/>
        <bgColor indexed="64"/>
      </patternFill>
    </fill>
    <fill>
      <patternFill patternType="solid">
        <fgColor rgb="FFFFCC99"/>
        <bgColor indexed="64"/>
      </patternFill>
    </fill>
    <fill>
      <patternFill patternType="solid">
        <fgColor rgb="FFCCECFF"/>
        <bgColor indexed="64"/>
      </patternFill>
    </fill>
    <fill>
      <patternFill patternType="solid">
        <fgColor rgb="FFCCFFCC"/>
        <bgColor indexed="64"/>
      </patternFill>
    </fill>
    <fill>
      <patternFill patternType="solid">
        <fgColor theme="0"/>
        <bgColor indexed="64"/>
      </patternFill>
    </fill>
    <fill>
      <patternFill patternType="solid">
        <fgColor rgb="FFCCFFFF"/>
        <bgColor indexed="64"/>
      </patternFill>
    </fill>
    <fill>
      <patternFill patternType="solid">
        <fgColor rgb="FF99FF33"/>
        <bgColor indexed="64"/>
      </patternFill>
    </fill>
    <fill>
      <patternFill patternType="solid">
        <fgColor rgb="FF99FF99"/>
        <bgColor indexed="64"/>
      </patternFill>
    </fill>
  </fills>
  <borders count="75">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0" fontId="2" fillId="2" borderId="0" applyNumberFormat="0" applyBorder="0" applyAlignment="0" applyProtection="0">
      <alignment vertical="center"/>
    </xf>
    <xf numFmtId="0" fontId="3" fillId="3" borderId="0" applyNumberFormat="0" applyBorder="0" applyAlignment="0" applyProtection="0">
      <alignment vertical="center"/>
    </xf>
    <xf numFmtId="0" fontId="4" fillId="4" borderId="1" applyNumberFormat="0" applyFont="0" applyAlignment="0" applyProtection="0">
      <alignment vertical="center"/>
    </xf>
  </cellStyleXfs>
  <cellXfs count="298">
    <xf numFmtId="0" fontId="0" fillId="0" borderId="0" xfId="0">
      <alignment vertical="center"/>
    </xf>
    <xf numFmtId="0" fontId="0" fillId="0" borderId="0" xfId="0" applyAlignment="1">
      <alignment horizontal="center" vertical="center"/>
    </xf>
    <xf numFmtId="0" fontId="6" fillId="0" borderId="8" xfId="1" applyFont="1" applyFill="1" applyBorder="1">
      <alignment vertical="center"/>
    </xf>
    <xf numFmtId="0" fontId="6" fillId="0" borderId="8" xfId="0" applyFont="1" applyFill="1" applyBorder="1">
      <alignment vertical="center"/>
    </xf>
    <xf numFmtId="0" fontId="8" fillId="0" borderId="0" xfId="0" applyFont="1" applyBorder="1" applyAlignment="1">
      <alignment vertical="center" wrapText="1"/>
    </xf>
    <xf numFmtId="176" fontId="7" fillId="0" borderId="10" xfId="1" applyNumberFormat="1" applyFont="1" applyFill="1" applyBorder="1" applyAlignment="1">
      <alignment horizontal="right" vertical="top" wrapText="1"/>
    </xf>
    <xf numFmtId="176" fontId="7" fillId="0" borderId="13" xfId="1" applyNumberFormat="1" applyFont="1" applyFill="1" applyBorder="1" applyAlignment="1">
      <alignment horizontal="right" vertical="top" wrapText="1"/>
    </xf>
    <xf numFmtId="177" fontId="9" fillId="0" borderId="3" xfId="0" applyNumberFormat="1" applyFont="1" applyBorder="1" applyAlignment="1">
      <alignment horizontal="right" vertical="center"/>
    </xf>
    <xf numFmtId="0" fontId="5" fillId="9" borderId="8" xfId="1" applyFont="1" applyFill="1" applyBorder="1">
      <alignment vertical="center"/>
    </xf>
    <xf numFmtId="0" fontId="12" fillId="0" borderId="0" xfId="0" applyFont="1">
      <alignment vertical="center"/>
    </xf>
    <xf numFmtId="0" fontId="10" fillId="4" borderId="4" xfId="3" applyFont="1" applyBorder="1" applyAlignment="1">
      <alignment horizontal="center" vertical="center" wrapText="1"/>
    </xf>
    <xf numFmtId="0" fontId="10" fillId="4" borderId="13" xfId="3" applyFont="1" applyBorder="1" applyAlignment="1">
      <alignment horizontal="center" vertical="center" wrapText="1"/>
    </xf>
    <xf numFmtId="0" fontId="10" fillId="4" borderId="14" xfId="3" applyFont="1" applyBorder="1" applyAlignment="1">
      <alignment horizontal="center" vertical="center" wrapText="1"/>
    </xf>
    <xf numFmtId="0" fontId="10" fillId="4" borderId="33" xfId="3" applyFont="1" applyBorder="1" applyAlignment="1">
      <alignment horizontal="center" vertical="center" wrapText="1"/>
    </xf>
    <xf numFmtId="178" fontId="7" fillId="0" borderId="12" xfId="1" applyNumberFormat="1" applyFont="1" applyFill="1" applyBorder="1" applyAlignment="1">
      <alignment horizontal="right" vertical="center"/>
    </xf>
    <xf numFmtId="178" fontId="7" fillId="0" borderId="4" xfId="1" applyNumberFormat="1" applyFont="1" applyFill="1" applyBorder="1" applyAlignment="1">
      <alignment horizontal="right" vertical="center"/>
    </xf>
    <xf numFmtId="178" fontId="7" fillId="0" borderId="13" xfId="1" applyNumberFormat="1" applyFont="1" applyFill="1" applyBorder="1" applyAlignment="1">
      <alignment horizontal="right" vertical="center"/>
    </xf>
    <xf numFmtId="178" fontId="7" fillId="0" borderId="14" xfId="1" applyNumberFormat="1" applyFont="1" applyFill="1" applyBorder="1" applyAlignment="1">
      <alignment horizontal="right" vertical="center"/>
    </xf>
    <xf numFmtId="178" fontId="7" fillId="0" borderId="11" xfId="1" applyNumberFormat="1" applyFont="1" applyFill="1" applyBorder="1" applyAlignment="1">
      <alignment horizontal="right" vertical="center"/>
    </xf>
    <xf numFmtId="178" fontId="7" fillId="0" borderId="11" xfId="2" applyNumberFormat="1" applyFont="1" applyFill="1" applyBorder="1" applyAlignment="1">
      <alignment horizontal="right" vertical="center"/>
    </xf>
    <xf numFmtId="0" fontId="10" fillId="4" borderId="40" xfId="3" applyFont="1" applyBorder="1" applyAlignment="1">
      <alignment horizontal="center" vertical="center" wrapText="1"/>
    </xf>
    <xf numFmtId="177" fontId="7" fillId="0" borderId="42" xfId="1" applyNumberFormat="1" applyFont="1" applyFill="1" applyBorder="1" applyAlignment="1">
      <alignment horizontal="right" vertical="center"/>
    </xf>
    <xf numFmtId="176" fontId="9" fillId="0" borderId="33" xfId="1" applyNumberFormat="1" applyFont="1" applyFill="1" applyBorder="1" applyAlignment="1">
      <alignment horizontal="right" vertical="top" wrapText="1"/>
    </xf>
    <xf numFmtId="177" fontId="7" fillId="0" borderId="25" xfId="0" applyNumberFormat="1" applyFont="1" applyBorder="1" applyAlignment="1">
      <alignment horizontal="right" vertical="center"/>
    </xf>
    <xf numFmtId="0" fontId="13" fillId="0" borderId="12" xfId="1" applyNumberFormat="1" applyFont="1" applyFill="1" applyBorder="1" applyAlignment="1">
      <alignment horizontal="right" vertical="center"/>
    </xf>
    <xf numFmtId="0" fontId="10" fillId="4" borderId="6" xfId="3" applyNumberFormat="1" applyFont="1" applyBorder="1" applyAlignment="1">
      <alignment horizontal="right" vertical="center"/>
    </xf>
    <xf numFmtId="0" fontId="13" fillId="0" borderId="12" xfId="0" applyNumberFormat="1" applyFont="1" applyBorder="1" applyAlignment="1">
      <alignment horizontal="right" vertical="center"/>
    </xf>
    <xf numFmtId="0" fontId="13" fillId="0" borderId="14" xfId="0" applyNumberFormat="1" applyFont="1" applyBorder="1" applyAlignment="1">
      <alignment horizontal="right" vertical="center"/>
    </xf>
    <xf numFmtId="0" fontId="10" fillId="4" borderId="32" xfId="3" applyFont="1" applyBorder="1" applyAlignment="1">
      <alignment horizontal="center" vertical="center" wrapText="1"/>
    </xf>
    <xf numFmtId="0" fontId="8" fillId="0" borderId="38" xfId="0" applyFont="1" applyBorder="1" applyAlignment="1">
      <alignment vertical="center" wrapText="1"/>
    </xf>
    <xf numFmtId="178" fontId="7" fillId="5" borderId="6" xfId="1" applyNumberFormat="1" applyFont="1" applyFill="1" applyBorder="1" applyAlignment="1">
      <alignment horizontal="right" vertical="center"/>
    </xf>
    <xf numFmtId="178" fontId="7" fillId="5" borderId="6" xfId="2" applyNumberFormat="1" applyFont="1" applyFill="1" applyBorder="1" applyAlignment="1">
      <alignment horizontal="right" vertical="center"/>
    </xf>
    <xf numFmtId="177" fontId="7" fillId="5" borderId="6" xfId="1" applyNumberFormat="1" applyFont="1" applyFill="1" applyBorder="1" applyAlignment="1">
      <alignment horizontal="right" vertical="center"/>
    </xf>
    <xf numFmtId="0" fontId="10" fillId="5" borderId="6" xfId="1" applyNumberFormat="1" applyFont="1" applyFill="1" applyBorder="1" applyAlignment="1">
      <alignment horizontal="right" vertical="center"/>
    </xf>
    <xf numFmtId="176" fontId="7" fillId="5" borderId="6" xfId="1" applyNumberFormat="1" applyFont="1" applyFill="1" applyBorder="1" applyAlignment="1">
      <alignment horizontal="right" vertical="top" wrapText="1"/>
    </xf>
    <xf numFmtId="0" fontId="6" fillId="5" borderId="6" xfId="1" applyNumberFormat="1" applyFont="1" applyFill="1" applyBorder="1" applyAlignment="1">
      <alignment horizontal="right" vertical="center"/>
    </xf>
    <xf numFmtId="0" fontId="6" fillId="5" borderId="7" xfId="1" applyNumberFormat="1" applyFont="1" applyFill="1" applyBorder="1" applyAlignment="1">
      <alignment horizontal="right" vertical="center"/>
    </xf>
    <xf numFmtId="176" fontId="9" fillId="5" borderId="6" xfId="1" applyNumberFormat="1" applyFont="1" applyFill="1" applyBorder="1" applyAlignment="1">
      <alignment horizontal="right" vertical="top" wrapText="1"/>
    </xf>
    <xf numFmtId="0" fontId="7" fillId="4" borderId="6" xfId="3" applyFont="1" applyBorder="1" applyAlignment="1">
      <alignment horizontal="right" vertical="center"/>
    </xf>
    <xf numFmtId="176" fontId="7" fillId="4" borderId="6" xfId="3" applyNumberFormat="1" applyFont="1" applyBorder="1" applyAlignment="1">
      <alignment horizontal="right" vertical="center"/>
    </xf>
    <xf numFmtId="0" fontId="6" fillId="4" borderId="6" xfId="3" applyFont="1" applyBorder="1" applyAlignment="1">
      <alignment horizontal="right" vertical="center"/>
    </xf>
    <xf numFmtId="0" fontId="6" fillId="4" borderId="7" xfId="3" applyFont="1" applyBorder="1" applyAlignment="1">
      <alignment horizontal="right" vertical="center"/>
    </xf>
    <xf numFmtId="0" fontId="10" fillId="4" borderId="5" xfId="3" applyFont="1" applyBorder="1" applyAlignment="1">
      <alignment horizontal="right" vertical="center"/>
    </xf>
    <xf numFmtId="0" fontId="10" fillId="5" borderId="5" xfId="1" applyFont="1" applyFill="1" applyBorder="1" applyAlignment="1">
      <alignment horizontal="right" vertical="center"/>
    </xf>
    <xf numFmtId="178" fontId="7" fillId="0" borderId="42" xfId="1" applyNumberFormat="1" applyFont="1" applyFill="1" applyBorder="1" applyAlignment="1">
      <alignment horizontal="right" vertical="center"/>
    </xf>
    <xf numFmtId="178" fontId="7" fillId="0" borderId="40" xfId="1" applyNumberFormat="1" applyFont="1" applyFill="1" applyBorder="1" applyAlignment="1">
      <alignment horizontal="right" vertical="center"/>
    </xf>
    <xf numFmtId="0" fontId="6" fillId="11" borderId="8" xfId="1" applyFont="1" applyFill="1" applyBorder="1">
      <alignment vertical="center"/>
    </xf>
    <xf numFmtId="0" fontId="15" fillId="5" borderId="14" xfId="0" applyFont="1" applyFill="1" applyBorder="1" applyAlignment="1">
      <alignment horizontal="center" vertical="center"/>
    </xf>
    <xf numFmtId="0" fontId="15" fillId="5" borderId="54" xfId="0" applyFont="1" applyFill="1" applyBorder="1" applyAlignment="1">
      <alignment horizontal="center" vertical="center"/>
    </xf>
    <xf numFmtId="177" fontId="8" fillId="0" borderId="10" xfId="0" applyNumberFormat="1" applyFont="1" applyBorder="1" applyAlignment="1">
      <alignment horizontal="right" vertical="center"/>
    </xf>
    <xf numFmtId="177" fontId="8" fillId="0" borderId="42" xfId="0" applyNumberFormat="1" applyFont="1" applyBorder="1" applyAlignment="1">
      <alignment horizontal="right" vertical="center"/>
    </xf>
    <xf numFmtId="177" fontId="8" fillId="0" borderId="2" xfId="0" applyNumberFormat="1" applyFont="1" applyBorder="1" applyAlignment="1">
      <alignment horizontal="right" vertical="center"/>
    </xf>
    <xf numFmtId="177" fontId="8" fillId="0" borderId="25" xfId="0" applyNumberFormat="1" applyFont="1" applyBorder="1" applyAlignment="1">
      <alignment horizontal="right" vertical="center"/>
    </xf>
    <xf numFmtId="177" fontId="8" fillId="0" borderId="13" xfId="0" applyNumberFormat="1" applyFont="1" applyBorder="1" applyAlignment="1">
      <alignment horizontal="right" vertical="center"/>
    </xf>
    <xf numFmtId="177" fontId="8" fillId="0" borderId="40" xfId="0" applyNumberFormat="1" applyFont="1" applyBorder="1" applyAlignment="1">
      <alignment horizontal="right" vertical="center"/>
    </xf>
    <xf numFmtId="177" fontId="8" fillId="0" borderId="28" xfId="0" applyNumberFormat="1" applyFont="1" applyBorder="1" applyAlignment="1">
      <alignment horizontal="right" vertical="center"/>
    </xf>
    <xf numFmtId="177" fontId="8" fillId="0" borderId="44" xfId="0" applyNumberFormat="1" applyFont="1" applyBorder="1" applyAlignment="1">
      <alignment horizontal="right" vertical="center"/>
    </xf>
    <xf numFmtId="177" fontId="8" fillId="0" borderId="43" xfId="0" applyNumberFormat="1" applyFont="1" applyBorder="1" applyAlignment="1">
      <alignment horizontal="right" vertical="center"/>
    </xf>
    <xf numFmtId="177" fontId="8" fillId="0" borderId="55" xfId="0" applyNumberFormat="1" applyFont="1" applyBorder="1" applyAlignment="1">
      <alignment horizontal="right"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16" fillId="0" borderId="14" xfId="0" applyFont="1" applyBorder="1" applyAlignment="1">
      <alignment horizontal="right" vertical="center"/>
    </xf>
    <xf numFmtId="177" fontId="16" fillId="0" borderId="11"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6" fillId="0" borderId="14" xfId="0" applyNumberFormat="1" applyFont="1" applyBorder="1" applyAlignment="1">
      <alignment horizontal="right" vertical="center"/>
    </xf>
    <xf numFmtId="0" fontId="0" fillId="0" borderId="0" xfId="0">
      <alignment vertical="center"/>
    </xf>
    <xf numFmtId="0" fontId="6" fillId="0" borderId="12" xfId="1" applyNumberFormat="1" applyFont="1" applyFill="1" applyBorder="1" applyAlignment="1">
      <alignment horizontal="right" vertical="center"/>
    </xf>
    <xf numFmtId="0" fontId="6" fillId="0" borderId="11" xfId="1" applyNumberFormat="1" applyFont="1" applyFill="1" applyBorder="1" applyAlignment="1">
      <alignment horizontal="right" vertical="center"/>
    </xf>
    <xf numFmtId="176" fontId="9" fillId="0" borderId="3" xfId="1" applyNumberFormat="1" applyFont="1" applyFill="1" applyBorder="1" applyAlignment="1">
      <alignment horizontal="right" vertical="top" wrapText="1"/>
    </xf>
    <xf numFmtId="176" fontId="7" fillId="0" borderId="2" xfId="1" applyNumberFormat="1" applyFont="1" applyFill="1" applyBorder="1" applyAlignment="1">
      <alignment horizontal="right" vertical="top" wrapText="1"/>
    </xf>
    <xf numFmtId="177" fontId="7" fillId="0" borderId="9" xfId="1" applyNumberFormat="1" applyFont="1" applyFill="1" applyBorder="1" applyAlignment="1">
      <alignment horizontal="right" vertical="center"/>
    </xf>
    <xf numFmtId="177" fontId="7" fillId="0" borderId="3" xfId="1" applyNumberFormat="1" applyFont="1" applyFill="1" applyBorder="1" applyAlignment="1">
      <alignment horizontal="right" vertical="center"/>
    </xf>
    <xf numFmtId="0" fontId="6" fillId="9" borderId="8" xfId="1" applyFont="1" applyFill="1" applyBorder="1">
      <alignment vertical="center"/>
    </xf>
    <xf numFmtId="178" fontId="7" fillId="0" borderId="9" xfId="1" applyNumberFormat="1" applyFont="1" applyFill="1" applyBorder="1" applyAlignment="1">
      <alignment horizontal="right" vertical="center"/>
    </xf>
    <xf numFmtId="178" fontId="7" fillId="0" borderId="10" xfId="1" applyNumberFormat="1" applyFont="1" applyFill="1" applyBorder="1" applyAlignment="1">
      <alignment horizontal="right" vertical="center"/>
    </xf>
    <xf numFmtId="178" fontId="7" fillId="0" borderId="3" xfId="1" applyNumberFormat="1" applyFont="1" applyFill="1" applyBorder="1" applyAlignment="1">
      <alignment horizontal="right" vertical="center"/>
    </xf>
    <xf numFmtId="178" fontId="7" fillId="0" borderId="2" xfId="1" applyNumberFormat="1" applyFont="1" applyFill="1" applyBorder="1" applyAlignment="1">
      <alignment horizontal="right" vertical="center"/>
    </xf>
    <xf numFmtId="178" fontId="7" fillId="0" borderId="12" xfId="2" applyNumberFormat="1" applyFont="1" applyFill="1" applyBorder="1" applyAlignment="1">
      <alignment horizontal="right" vertical="center"/>
    </xf>
    <xf numFmtId="177" fontId="7" fillId="0" borderId="25" xfId="1" applyNumberFormat="1" applyFont="1" applyFill="1" applyBorder="1" applyAlignment="1">
      <alignment horizontal="right" vertical="center"/>
    </xf>
    <xf numFmtId="176" fontId="9" fillId="0" borderId="24" xfId="1" applyNumberFormat="1" applyFont="1" applyFill="1" applyBorder="1" applyAlignment="1">
      <alignment horizontal="right" vertical="top" wrapText="1"/>
    </xf>
    <xf numFmtId="178" fontId="7" fillId="0" borderId="25" xfId="1" applyNumberFormat="1" applyFont="1" applyFill="1" applyBorder="1" applyAlignment="1">
      <alignment horizontal="right" vertical="center"/>
    </xf>
    <xf numFmtId="176" fontId="7" fillId="0" borderId="24" xfId="1" applyNumberFormat="1" applyFont="1" applyFill="1" applyBorder="1" applyAlignment="1">
      <alignment horizontal="right" vertical="top" wrapText="1"/>
    </xf>
    <xf numFmtId="177" fontId="7" fillId="0" borderId="2" xfId="0" applyNumberFormat="1" applyFont="1" applyBorder="1" applyAlignment="1">
      <alignment horizontal="right" vertical="center"/>
    </xf>
    <xf numFmtId="176" fontId="9" fillId="0" borderId="4" xfId="1" applyNumberFormat="1" applyFont="1" applyFill="1" applyBorder="1" applyAlignment="1">
      <alignment horizontal="right" vertical="top" wrapText="1"/>
    </xf>
    <xf numFmtId="0" fontId="15" fillId="5" borderId="56" xfId="0" applyFont="1" applyFill="1" applyBorder="1" applyAlignment="1">
      <alignment horizontal="center" vertical="center"/>
    </xf>
    <xf numFmtId="0" fontId="16" fillId="0" borderId="29" xfId="0" applyFont="1" applyBorder="1" applyAlignment="1">
      <alignment horizontal="right" vertical="center"/>
    </xf>
    <xf numFmtId="0" fontId="8" fillId="0" borderId="19" xfId="0" applyFont="1" applyBorder="1" applyAlignment="1">
      <alignment vertical="center" wrapText="1"/>
    </xf>
    <xf numFmtId="0" fontId="6" fillId="0" borderId="15" xfId="1" applyFont="1" applyFill="1" applyBorder="1">
      <alignment vertical="center"/>
    </xf>
    <xf numFmtId="177" fontId="7" fillId="0" borderId="13" xfId="1" applyNumberFormat="1" applyFont="1" applyFill="1" applyBorder="1" applyAlignment="1">
      <alignment horizontal="right" vertical="center"/>
    </xf>
    <xf numFmtId="176" fontId="9" fillId="0" borderId="13" xfId="1" applyNumberFormat="1" applyFont="1" applyFill="1" applyBorder="1" applyAlignment="1">
      <alignment horizontal="right" vertical="top" wrapText="1"/>
    </xf>
    <xf numFmtId="0" fontId="6" fillId="0" borderId="14" xfId="1" applyNumberFormat="1" applyFont="1" applyFill="1" applyBorder="1" applyAlignment="1">
      <alignment horizontal="right" vertical="center"/>
    </xf>
    <xf numFmtId="177" fontId="7" fillId="0" borderId="4" xfId="1" applyNumberFormat="1" applyFont="1" applyFill="1" applyBorder="1" applyAlignment="1">
      <alignment horizontal="right" vertical="center"/>
    </xf>
    <xf numFmtId="0" fontId="13" fillId="0" borderId="14" xfId="1" applyNumberFormat="1" applyFont="1" applyFill="1" applyBorder="1" applyAlignment="1">
      <alignment horizontal="right" vertical="center"/>
    </xf>
    <xf numFmtId="0" fontId="8" fillId="0" borderId="16" xfId="0" applyFont="1" applyBorder="1" applyAlignment="1">
      <alignment vertical="center" wrapText="1"/>
    </xf>
    <xf numFmtId="176" fontId="7" fillId="0" borderId="12" xfId="1" applyNumberFormat="1" applyFont="1" applyFill="1" applyBorder="1" applyAlignment="1">
      <alignment horizontal="right" vertical="top" wrapText="1"/>
    </xf>
    <xf numFmtId="177" fontId="7" fillId="0" borderId="2" xfId="1" applyNumberFormat="1" applyFont="1" applyFill="1" applyBorder="1" applyAlignment="1">
      <alignment horizontal="right" vertical="center"/>
    </xf>
    <xf numFmtId="176" fontId="9" fillId="0" borderId="2" xfId="1" applyNumberFormat="1" applyFont="1" applyFill="1" applyBorder="1" applyAlignment="1">
      <alignment horizontal="right" vertical="top" wrapText="1"/>
    </xf>
    <xf numFmtId="177" fontId="8" fillId="0" borderId="62" xfId="0" applyNumberFormat="1" applyFont="1" applyBorder="1" applyAlignment="1">
      <alignment horizontal="right" vertical="center"/>
    </xf>
    <xf numFmtId="177" fontId="8" fillId="0" borderId="63" xfId="0" applyNumberFormat="1" applyFont="1" applyBorder="1" applyAlignment="1">
      <alignment horizontal="right" vertical="center"/>
    </xf>
    <xf numFmtId="0" fontId="16" fillId="0" borderId="64" xfId="0" applyFont="1" applyBorder="1" applyAlignment="1">
      <alignment horizontal="right" vertical="center"/>
    </xf>
    <xf numFmtId="0" fontId="16" fillId="0" borderId="30" xfId="0" applyFont="1" applyBorder="1" applyAlignment="1">
      <alignment horizontal="right" vertical="center"/>
    </xf>
    <xf numFmtId="177" fontId="8" fillId="0" borderId="65" xfId="0" applyNumberFormat="1" applyFont="1" applyBorder="1" applyAlignment="1">
      <alignment horizontal="right" vertical="center"/>
    </xf>
    <xf numFmtId="177" fontId="8" fillId="0" borderId="59" xfId="0" applyNumberFormat="1" applyFont="1" applyBorder="1" applyAlignment="1">
      <alignment horizontal="right" vertical="center"/>
    </xf>
    <xf numFmtId="0" fontId="16" fillId="0" borderId="58" xfId="0" applyFont="1" applyBorder="1" applyAlignment="1">
      <alignment horizontal="right" vertical="center"/>
    </xf>
    <xf numFmtId="177" fontId="16" fillId="0" borderId="29" xfId="0" applyNumberFormat="1" applyFont="1" applyBorder="1" applyAlignment="1">
      <alignment horizontal="right" vertical="center"/>
    </xf>
    <xf numFmtId="0" fontId="0" fillId="0" borderId="0" xfId="0" applyAlignment="1">
      <alignment vertical="center"/>
    </xf>
    <xf numFmtId="0" fontId="18" fillId="0" borderId="8" xfId="1" applyFont="1" applyFill="1" applyBorder="1">
      <alignment vertical="center"/>
    </xf>
    <xf numFmtId="0" fontId="19" fillId="0" borderId="8" xfId="1" applyFont="1" applyFill="1" applyBorder="1">
      <alignment vertical="center"/>
    </xf>
    <xf numFmtId="178" fontId="7" fillId="0" borderId="14" xfId="2" applyNumberFormat="1" applyFont="1" applyFill="1" applyBorder="1" applyAlignment="1">
      <alignment horizontal="right" vertical="center"/>
    </xf>
    <xf numFmtId="0" fontId="13" fillId="0" borderId="11" xfId="1" applyNumberFormat="1" applyFont="1" applyFill="1" applyBorder="1" applyAlignment="1">
      <alignment horizontal="right" vertical="center"/>
    </xf>
    <xf numFmtId="177" fontId="7" fillId="0" borderId="40" xfId="1" applyNumberFormat="1" applyFont="1" applyFill="1" applyBorder="1" applyAlignment="1">
      <alignment horizontal="right" vertical="center"/>
    </xf>
    <xf numFmtId="176" fontId="7" fillId="0" borderId="9" xfId="1" applyNumberFormat="1" applyFont="1" applyFill="1" applyBorder="1" applyAlignment="1">
      <alignment horizontal="right" vertical="top" wrapText="1"/>
    </xf>
    <xf numFmtId="176" fontId="7" fillId="0" borderId="11" xfId="1" applyNumberFormat="1" applyFont="1" applyFill="1" applyBorder="1" applyAlignment="1">
      <alignment horizontal="right" vertical="top" wrapText="1"/>
    </xf>
    <xf numFmtId="176" fontId="7" fillId="0" borderId="3" xfId="1" applyNumberFormat="1" applyFont="1" applyFill="1" applyBorder="1" applyAlignment="1">
      <alignment horizontal="right" vertical="top" wrapText="1"/>
    </xf>
    <xf numFmtId="176" fontId="7" fillId="0" borderId="4" xfId="1" applyNumberFormat="1" applyFont="1" applyFill="1" applyBorder="1" applyAlignment="1">
      <alignment horizontal="right" vertical="top" wrapText="1"/>
    </xf>
    <xf numFmtId="176" fontId="7" fillId="0" borderId="14" xfId="1" applyNumberFormat="1" applyFont="1" applyFill="1" applyBorder="1" applyAlignment="1">
      <alignment horizontal="right" vertical="top" wrapText="1"/>
    </xf>
    <xf numFmtId="0" fontId="6" fillId="0" borderId="60" xfId="1" applyFont="1" applyFill="1" applyBorder="1">
      <alignment vertical="center"/>
    </xf>
    <xf numFmtId="0" fontId="6" fillId="9" borderId="15" xfId="1" applyFont="1" applyFill="1" applyBorder="1">
      <alignment vertical="center"/>
    </xf>
    <xf numFmtId="176" fontId="9" fillId="0" borderId="9" xfId="1" applyNumberFormat="1" applyFont="1" applyFill="1" applyBorder="1" applyAlignment="1">
      <alignment horizontal="right" vertical="top" wrapText="1"/>
    </xf>
    <xf numFmtId="176" fontId="9" fillId="0" borderId="36" xfId="1" applyNumberFormat="1" applyFont="1" applyFill="1" applyBorder="1" applyAlignment="1">
      <alignment horizontal="right" vertical="top" wrapText="1"/>
    </xf>
    <xf numFmtId="0" fontId="6" fillId="0" borderId="60" xfId="0" applyFont="1" applyFill="1" applyBorder="1">
      <alignment vertical="center"/>
    </xf>
    <xf numFmtId="177" fontId="9" fillId="0" borderId="4" xfId="0" applyNumberFormat="1" applyFont="1" applyBorder="1" applyAlignment="1">
      <alignment horizontal="right" vertical="center"/>
    </xf>
    <xf numFmtId="177" fontId="7" fillId="0" borderId="40" xfId="0" applyNumberFormat="1" applyFont="1" applyBorder="1" applyAlignment="1">
      <alignment horizontal="right" vertical="center"/>
    </xf>
    <xf numFmtId="176" fontId="9" fillId="0" borderId="12" xfId="0" applyNumberFormat="1" applyFont="1" applyBorder="1" applyAlignment="1">
      <alignment horizontal="right" vertical="top" wrapText="1"/>
    </xf>
    <xf numFmtId="0" fontId="15" fillId="5" borderId="56" xfId="0" applyFont="1" applyFill="1" applyBorder="1" applyAlignment="1">
      <alignment horizontal="center" vertical="center"/>
    </xf>
    <xf numFmtId="0" fontId="15" fillId="5" borderId="56" xfId="0" applyFont="1" applyFill="1" applyBorder="1" applyAlignment="1">
      <alignment horizontal="center" vertical="center"/>
    </xf>
    <xf numFmtId="0" fontId="18" fillId="0" borderId="60" xfId="1" applyFont="1" applyFill="1" applyBorder="1">
      <alignment vertical="center"/>
    </xf>
    <xf numFmtId="0" fontId="6" fillId="4" borderId="22" xfId="3" applyFont="1" applyBorder="1" applyAlignment="1">
      <alignment horizontal="center" vertical="center" wrapText="1"/>
    </xf>
    <xf numFmtId="0" fontId="6" fillId="4" borderId="21" xfId="3" applyFont="1" applyBorder="1" applyAlignment="1">
      <alignment horizontal="center" vertical="center" wrapText="1"/>
    </xf>
    <xf numFmtId="0" fontId="6" fillId="4" borderId="23" xfId="3" applyFont="1" applyBorder="1" applyAlignment="1">
      <alignment horizontal="center" vertical="center" wrapText="1"/>
    </xf>
    <xf numFmtId="0" fontId="6" fillId="4" borderId="9" xfId="3" applyFont="1" applyBorder="1" applyAlignment="1">
      <alignment horizontal="center" vertical="center" wrapText="1"/>
    </xf>
    <xf numFmtId="0" fontId="6" fillId="4" borderId="10" xfId="3" applyFont="1" applyBorder="1" applyAlignment="1">
      <alignment horizontal="center" vertical="center" wrapText="1"/>
    </xf>
    <xf numFmtId="0" fontId="6" fillId="4" borderId="11" xfId="3" applyFont="1" applyBorder="1" applyAlignment="1">
      <alignment horizontal="center" vertical="center" wrapText="1"/>
    </xf>
    <xf numFmtId="0" fontId="6" fillId="4" borderId="3" xfId="3" applyFont="1" applyBorder="1" applyAlignment="1">
      <alignment horizontal="center" vertical="center" wrapText="1"/>
    </xf>
    <xf numFmtId="0" fontId="6" fillId="4" borderId="2" xfId="3" applyFont="1" applyBorder="1" applyAlignment="1">
      <alignment horizontal="center" vertical="center" wrapText="1"/>
    </xf>
    <xf numFmtId="0" fontId="6" fillId="4" borderId="12" xfId="3" applyFont="1" applyBorder="1" applyAlignment="1">
      <alignment horizontal="center" vertical="center" wrapText="1"/>
    </xf>
    <xf numFmtId="0" fontId="10" fillId="4" borderId="9" xfId="3" applyFont="1" applyBorder="1" applyAlignment="1">
      <alignment horizontal="center" vertical="center" wrapText="1"/>
    </xf>
    <xf numFmtId="0" fontId="6" fillId="4" borderId="46" xfId="3" applyFont="1" applyBorder="1" applyAlignment="1">
      <alignment horizontal="center" vertical="center" wrapText="1"/>
    </xf>
    <xf numFmtId="0" fontId="6" fillId="4" borderId="47" xfId="3" applyFont="1" applyBorder="1" applyAlignment="1">
      <alignment horizontal="center" vertical="center" wrapText="1"/>
    </xf>
    <xf numFmtId="0" fontId="6" fillId="4" borderId="48" xfId="3" applyFont="1" applyBorder="1" applyAlignment="1">
      <alignment horizontal="center" vertical="center" wrapText="1"/>
    </xf>
    <xf numFmtId="0" fontId="6" fillId="4" borderId="49" xfId="3" applyFont="1" applyBorder="1" applyAlignment="1">
      <alignment horizontal="center" vertical="center" wrapText="1"/>
    </xf>
    <xf numFmtId="0" fontId="6" fillId="4" borderId="0" xfId="3" applyFont="1" applyBorder="1" applyAlignment="1">
      <alignment horizontal="center" vertical="center" wrapText="1"/>
    </xf>
    <xf numFmtId="0" fontId="6" fillId="4" borderId="50" xfId="3" applyFont="1" applyBorder="1" applyAlignment="1">
      <alignment horizontal="center" vertical="center" wrapText="1"/>
    </xf>
    <xf numFmtId="0" fontId="6" fillId="4" borderId="51" xfId="3" applyFont="1" applyBorder="1" applyAlignment="1">
      <alignment horizontal="center" vertical="center" wrapText="1"/>
    </xf>
    <xf numFmtId="0" fontId="6" fillId="4" borderId="16" xfId="3" applyFont="1" applyBorder="1" applyAlignment="1">
      <alignment horizontal="center" vertical="center" wrapText="1"/>
    </xf>
    <xf numFmtId="0" fontId="6" fillId="4" borderId="45" xfId="3" applyFont="1" applyBorder="1" applyAlignment="1">
      <alignment horizontal="center" vertical="center" wrapText="1"/>
    </xf>
    <xf numFmtId="0" fontId="6" fillId="4" borderId="35" xfId="3" applyFont="1" applyBorder="1" applyAlignment="1">
      <alignment horizontal="center" vertical="center" wrapText="1"/>
    </xf>
    <xf numFmtId="0" fontId="6" fillId="4" borderId="38" xfId="3" applyFont="1" applyBorder="1" applyAlignment="1">
      <alignment horizontal="center" vertical="center" wrapText="1"/>
    </xf>
    <xf numFmtId="0" fontId="14" fillId="4" borderId="9" xfId="3" applyFont="1" applyBorder="1" applyAlignment="1">
      <alignment horizontal="center" vertical="center" wrapText="1"/>
    </xf>
    <xf numFmtId="0" fontId="14" fillId="4" borderId="10" xfId="3" applyFont="1" applyBorder="1" applyAlignment="1">
      <alignment horizontal="center" vertical="center" wrapText="1"/>
    </xf>
    <xf numFmtId="0" fontId="14" fillId="4" borderId="3" xfId="3" applyFont="1" applyBorder="1" applyAlignment="1">
      <alignment horizontal="center" vertical="center" wrapText="1"/>
    </xf>
    <xf numFmtId="0" fontId="14" fillId="4" borderId="2" xfId="3" applyFont="1" applyBorder="1" applyAlignment="1">
      <alignment horizontal="center" vertical="center" wrapText="1"/>
    </xf>
    <xf numFmtId="0" fontId="8" fillId="0" borderId="5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5" borderId="34" xfId="0" applyFont="1" applyFill="1" applyBorder="1" applyAlignment="1">
      <alignment horizontal="center" vertical="center"/>
    </xf>
    <xf numFmtId="0" fontId="8" fillId="5" borderId="35" xfId="0" applyFont="1" applyFill="1" applyBorder="1" applyAlignment="1">
      <alignment horizontal="center" vertical="center"/>
    </xf>
    <xf numFmtId="0" fontId="8" fillId="5" borderId="39" xfId="0" applyFont="1" applyFill="1" applyBorder="1" applyAlignment="1">
      <alignment horizontal="center" vertical="center"/>
    </xf>
    <xf numFmtId="0" fontId="15" fillId="5" borderId="52" xfId="0" applyFont="1" applyFill="1" applyBorder="1" applyAlignment="1">
      <alignment horizontal="center" vertical="center"/>
    </xf>
    <xf numFmtId="0" fontId="15" fillId="5" borderId="56" xfId="0" applyFont="1" applyFill="1" applyBorder="1" applyAlignment="1">
      <alignment horizontal="center" vertical="center"/>
    </xf>
    <xf numFmtId="0" fontId="8" fillId="10" borderId="46" xfId="0" applyFont="1" applyFill="1" applyBorder="1" applyAlignment="1">
      <alignment horizontal="center" vertical="center"/>
    </xf>
    <xf numFmtId="0" fontId="8" fillId="10" borderId="47" xfId="0" applyFont="1" applyFill="1" applyBorder="1" applyAlignment="1">
      <alignment horizontal="center" vertical="center"/>
    </xf>
    <xf numFmtId="0" fontId="8" fillId="10" borderId="48" xfId="0" applyFont="1" applyFill="1" applyBorder="1" applyAlignment="1">
      <alignment horizontal="center" vertical="center"/>
    </xf>
    <xf numFmtId="0" fontId="15" fillId="0" borderId="61" xfId="0" applyFont="1" applyBorder="1" applyAlignment="1">
      <alignment horizontal="left" vertical="center"/>
    </xf>
    <xf numFmtId="0" fontId="15" fillId="0" borderId="62" xfId="0" applyFont="1" applyBorder="1" applyAlignment="1">
      <alignment horizontal="left" vertical="center"/>
    </xf>
    <xf numFmtId="0" fontId="14" fillId="4" borderId="11" xfId="3" applyFont="1" applyBorder="1" applyAlignment="1">
      <alignment horizontal="center" vertical="center" wrapText="1"/>
    </xf>
    <xf numFmtId="0" fontId="14" fillId="4" borderId="12" xfId="3" applyFont="1" applyBorder="1" applyAlignment="1">
      <alignment horizontal="center" vertical="center" wrapText="1"/>
    </xf>
    <xf numFmtId="0" fontId="14" fillId="4" borderId="36" xfId="3" applyFont="1" applyBorder="1" applyAlignment="1">
      <alignment horizontal="center" vertical="center" wrapText="1"/>
    </xf>
    <xf numFmtId="0" fontId="14" fillId="4" borderId="24" xfId="3" applyFont="1" applyBorder="1" applyAlignment="1">
      <alignment horizontal="center" vertical="center" wrapText="1"/>
    </xf>
    <xf numFmtId="0" fontId="5" fillId="0" borderId="0" xfId="0" applyFont="1" applyBorder="1" applyAlignment="1">
      <alignment horizontal="center" vertical="center" wrapText="1"/>
    </xf>
    <xf numFmtId="0" fontId="8" fillId="8" borderId="49" xfId="0" applyFont="1" applyFill="1" applyBorder="1" applyAlignment="1">
      <alignment horizontal="center" vertical="center"/>
    </xf>
    <xf numFmtId="0" fontId="8" fillId="8" borderId="0" xfId="0" applyFont="1" applyFill="1" applyBorder="1" applyAlignment="1">
      <alignment horizontal="center" vertical="center"/>
    </xf>
    <xf numFmtId="0" fontId="8" fillId="8" borderId="50" xfId="0" applyFont="1" applyFill="1" applyBorder="1" applyAlignment="1">
      <alignment horizontal="center"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15" fillId="0" borderId="24" xfId="0" applyFont="1" applyBorder="1" applyAlignment="1">
      <alignment horizontal="left" vertical="center"/>
    </xf>
    <xf numFmtId="0" fontId="15" fillId="0" borderId="3"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wrapText="1"/>
    </xf>
    <xf numFmtId="0" fontId="15" fillId="0" borderId="37" xfId="0" applyFont="1" applyBorder="1" applyAlignment="1">
      <alignment horizontal="left" vertical="center" wrapText="1"/>
    </xf>
    <xf numFmtId="0" fontId="15" fillId="0" borderId="38" xfId="0" applyFont="1" applyBorder="1" applyAlignment="1">
      <alignment horizontal="left" vertical="center" wrapText="1"/>
    </xf>
    <xf numFmtId="0" fontId="15" fillId="0" borderId="24" xfId="0" applyFont="1" applyBorder="1" applyAlignment="1">
      <alignment horizontal="left" vertical="center" wrapText="1"/>
    </xf>
    <xf numFmtId="0" fontId="15" fillId="0" borderId="4" xfId="0" applyFont="1" applyBorder="1" applyAlignment="1">
      <alignment horizontal="left" vertical="center"/>
    </xf>
    <xf numFmtId="0" fontId="15" fillId="0" borderId="13" xfId="0" applyFont="1" applyBorder="1" applyAlignment="1">
      <alignment horizontal="left" vertical="center"/>
    </xf>
    <xf numFmtId="0" fontId="8" fillId="7" borderId="49"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50" xfId="0" applyFont="1" applyFill="1" applyBorder="1" applyAlignment="1">
      <alignment horizontal="center" vertical="center"/>
    </xf>
    <xf numFmtId="0" fontId="15" fillId="0" borderId="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5" xfId="0" applyFont="1" applyBorder="1" applyAlignment="1">
      <alignment horizontal="left" vertical="center"/>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15" fillId="0" borderId="27" xfId="0" applyFont="1" applyBorder="1" applyAlignment="1">
      <alignment horizontal="left" vertical="center" wrapText="1"/>
    </xf>
    <xf numFmtId="0" fontId="15" fillId="0" borderId="28" xfId="0" applyFont="1" applyBorder="1" applyAlignment="1">
      <alignment horizontal="left" vertical="center"/>
    </xf>
    <xf numFmtId="0" fontId="15" fillId="0" borderId="4" xfId="0" applyFont="1" applyBorder="1" applyAlignment="1">
      <alignment horizontal="left" vertical="center" wrapText="1"/>
    </xf>
    <xf numFmtId="0" fontId="15" fillId="0" borderId="13" xfId="0" applyFont="1" applyBorder="1" applyAlignment="1">
      <alignment horizontal="left" vertical="center" wrapText="1"/>
    </xf>
    <xf numFmtId="0" fontId="8" fillId="6" borderId="49" xfId="0" applyFont="1" applyFill="1" applyBorder="1" applyAlignment="1">
      <alignment horizontal="center" vertical="center"/>
    </xf>
    <xf numFmtId="0" fontId="8" fillId="6" borderId="0" xfId="0" applyFont="1" applyFill="1" applyBorder="1" applyAlignment="1">
      <alignment horizontal="center" vertical="center"/>
    </xf>
    <xf numFmtId="0" fontId="8" fillId="6" borderId="50"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7" xfId="0" applyFont="1" applyFill="1" applyBorder="1" applyAlignment="1">
      <alignment horizontal="center" vertical="center"/>
    </xf>
    <xf numFmtId="0" fontId="8" fillId="0" borderId="34" xfId="0" applyFont="1" applyFill="1" applyBorder="1" applyAlignment="1">
      <alignment horizontal="left" vertical="center"/>
    </xf>
    <xf numFmtId="0" fontId="8" fillId="0" borderId="35" xfId="0" applyFont="1" applyFill="1" applyBorder="1" applyAlignment="1">
      <alignment horizontal="left" vertical="center"/>
    </xf>
    <xf numFmtId="0" fontId="8" fillId="0" borderId="36" xfId="0" applyFont="1" applyFill="1" applyBorder="1" applyAlignment="1">
      <alignment horizontal="left" vertical="center"/>
    </xf>
    <xf numFmtId="0" fontId="15" fillId="0" borderId="42" xfId="0" applyFont="1" applyFill="1" applyBorder="1" applyAlignment="1">
      <alignment horizontal="left" vertical="center"/>
    </xf>
    <xf numFmtId="0" fontId="15" fillId="0" borderId="39" xfId="0" applyFont="1" applyFill="1" applyBorder="1" applyAlignment="1">
      <alignment horizontal="left" vertical="center"/>
    </xf>
    <xf numFmtId="0" fontId="8" fillId="0" borderId="37" xfId="0" applyFont="1" applyFill="1" applyBorder="1" applyAlignment="1">
      <alignment horizontal="left" vertical="center"/>
    </xf>
    <xf numFmtId="0" fontId="8" fillId="0" borderId="38" xfId="0" applyFont="1" applyFill="1" applyBorder="1" applyAlignment="1">
      <alignment horizontal="left" vertical="center"/>
    </xf>
    <xf numFmtId="0" fontId="8" fillId="0" borderId="24" xfId="0" applyFont="1" applyFill="1" applyBorder="1" applyAlignment="1">
      <alignment horizontal="left" vertical="center"/>
    </xf>
    <xf numFmtId="0" fontId="15" fillId="0" borderId="25" xfId="0" applyFont="1" applyFill="1" applyBorder="1" applyAlignment="1">
      <alignment horizontal="left" vertical="center"/>
    </xf>
    <xf numFmtId="0" fontId="15" fillId="0" borderId="26" xfId="0" applyFont="1" applyFill="1" applyBorder="1" applyAlignment="1">
      <alignment horizontal="left" vertical="center"/>
    </xf>
    <xf numFmtId="0" fontId="8" fillId="0" borderId="31" xfId="0" applyFont="1" applyFill="1" applyBorder="1" applyAlignment="1">
      <alignment horizontal="left" vertical="center"/>
    </xf>
    <xf numFmtId="0" fontId="8" fillId="0" borderId="32" xfId="0" applyFont="1" applyFill="1" applyBorder="1" applyAlignment="1">
      <alignment horizontal="left" vertical="center"/>
    </xf>
    <xf numFmtId="0" fontId="8" fillId="0" borderId="33" xfId="0" applyFont="1" applyFill="1" applyBorder="1" applyAlignment="1">
      <alignment horizontal="left" vertical="center"/>
    </xf>
    <xf numFmtId="0" fontId="15" fillId="0" borderId="40" xfId="0" applyFont="1" applyFill="1" applyBorder="1" applyAlignment="1">
      <alignment horizontal="left" vertical="center"/>
    </xf>
    <xf numFmtId="0" fontId="15" fillId="0" borderId="41" xfId="0" applyFont="1" applyFill="1" applyBorder="1" applyAlignment="1">
      <alignment horizontal="left"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15" fillId="0" borderId="42" xfId="0" applyFont="1" applyBorder="1" applyAlignment="1">
      <alignment horizontal="left" vertical="center"/>
    </xf>
    <xf numFmtId="0" fontId="15" fillId="0" borderId="39" xfId="0" applyFont="1" applyBorder="1" applyAlignment="1">
      <alignment horizontal="left" vertical="center"/>
    </xf>
    <xf numFmtId="0" fontId="8" fillId="0" borderId="37" xfId="0" applyFont="1" applyBorder="1" applyAlignment="1">
      <alignment horizontal="left" vertical="center"/>
    </xf>
    <xf numFmtId="0" fontId="8" fillId="0" borderId="38" xfId="0" applyFont="1" applyBorder="1" applyAlignment="1">
      <alignment horizontal="left" vertical="center"/>
    </xf>
    <xf numFmtId="0" fontId="8" fillId="0" borderId="24" xfId="0" applyFont="1" applyBorder="1" applyAlignment="1">
      <alignment horizontal="left" vertical="center"/>
    </xf>
    <xf numFmtId="0" fontId="15" fillId="0" borderId="25" xfId="0" applyFont="1" applyBorder="1" applyAlignment="1">
      <alignment horizontal="left" vertical="center"/>
    </xf>
    <xf numFmtId="0" fontId="15" fillId="0" borderId="26"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15" fillId="0" borderId="40" xfId="0" applyFont="1" applyBorder="1" applyAlignment="1">
      <alignment horizontal="left" vertical="center"/>
    </xf>
    <xf numFmtId="0" fontId="15" fillId="0" borderId="41" xfId="0" applyFont="1" applyBorder="1" applyAlignment="1">
      <alignment horizontal="left" vertical="center"/>
    </xf>
    <xf numFmtId="0" fontId="5" fillId="0" borderId="16" xfId="0" applyFont="1" applyBorder="1" applyAlignment="1">
      <alignment horizontal="center" vertical="center" wrapText="1"/>
    </xf>
    <xf numFmtId="0" fontId="6" fillId="0" borderId="67" xfId="1" applyFont="1" applyFill="1" applyBorder="1">
      <alignment vertical="center"/>
    </xf>
    <xf numFmtId="178" fontId="7" fillId="0" borderId="68" xfId="1" applyNumberFormat="1" applyFont="1" applyFill="1" applyBorder="1" applyAlignment="1">
      <alignment horizontal="right" vertical="center"/>
    </xf>
    <xf numFmtId="178" fontId="7" fillId="0" borderId="43" xfId="1" applyNumberFormat="1" applyFont="1" applyFill="1" applyBorder="1" applyAlignment="1">
      <alignment horizontal="right" vertical="center"/>
    </xf>
    <xf numFmtId="178" fontId="7" fillId="0" borderId="30" xfId="1" applyNumberFormat="1" applyFont="1" applyFill="1" applyBorder="1" applyAlignment="1">
      <alignment horizontal="right" vertical="center"/>
    </xf>
    <xf numFmtId="178" fontId="7" fillId="0" borderId="30" xfId="2" applyNumberFormat="1" applyFont="1" applyFill="1" applyBorder="1" applyAlignment="1">
      <alignment horizontal="right" vertical="center"/>
    </xf>
    <xf numFmtId="177" fontId="7" fillId="0" borderId="68" xfId="1" applyNumberFormat="1" applyFont="1" applyFill="1" applyBorder="1" applyAlignment="1">
      <alignment horizontal="right" vertical="center"/>
    </xf>
    <xf numFmtId="177" fontId="7" fillId="0" borderId="55" xfId="1" applyNumberFormat="1" applyFont="1" applyFill="1" applyBorder="1" applyAlignment="1">
      <alignment horizontal="right" vertical="center"/>
    </xf>
    <xf numFmtId="0" fontId="13" fillId="0" borderId="30" xfId="1" applyNumberFormat="1" applyFont="1" applyFill="1" applyBorder="1" applyAlignment="1">
      <alignment horizontal="right" vertical="center"/>
    </xf>
    <xf numFmtId="176" fontId="7" fillId="0" borderId="68" xfId="1" applyNumberFormat="1" applyFont="1" applyFill="1" applyBorder="1" applyAlignment="1">
      <alignment horizontal="right" vertical="top" wrapText="1"/>
    </xf>
    <xf numFmtId="176" fontId="7" fillId="0" borderId="43" xfId="1" applyNumberFormat="1" applyFont="1" applyFill="1" applyBorder="1" applyAlignment="1">
      <alignment horizontal="right" vertical="top" wrapText="1"/>
    </xf>
    <xf numFmtId="176" fontId="7" fillId="0" borderId="30" xfId="1" applyNumberFormat="1" applyFont="1" applyFill="1" applyBorder="1" applyAlignment="1">
      <alignment horizontal="right" vertical="top" wrapText="1"/>
    </xf>
    <xf numFmtId="0" fontId="6" fillId="0" borderId="30" xfId="1" applyNumberFormat="1" applyFont="1" applyFill="1" applyBorder="1" applyAlignment="1">
      <alignment horizontal="right" vertical="center"/>
    </xf>
    <xf numFmtId="0" fontId="6" fillId="0" borderId="69" xfId="1" applyFont="1" applyFill="1" applyBorder="1">
      <alignment vertical="center"/>
    </xf>
    <xf numFmtId="178" fontId="7" fillId="0" borderId="27" xfId="1" applyNumberFormat="1" applyFont="1" applyFill="1" applyBorder="1" applyAlignment="1">
      <alignment horizontal="right" vertical="center"/>
    </xf>
    <xf numFmtId="178" fontId="7" fillId="0" borderId="28" xfId="1" applyNumberFormat="1" applyFont="1" applyFill="1" applyBorder="1" applyAlignment="1">
      <alignment horizontal="right" vertical="center"/>
    </xf>
    <xf numFmtId="178" fontId="7" fillId="0" borderId="29" xfId="1" applyNumberFormat="1" applyFont="1" applyFill="1" applyBorder="1" applyAlignment="1">
      <alignment horizontal="right" vertical="center"/>
    </xf>
    <xf numFmtId="178" fontId="7" fillId="0" borderId="29" xfId="2" applyNumberFormat="1" applyFont="1" applyFill="1" applyBorder="1" applyAlignment="1">
      <alignment horizontal="right" vertical="center"/>
    </xf>
    <xf numFmtId="177" fontId="7" fillId="0" borderId="27" xfId="1" applyNumberFormat="1" applyFont="1" applyFill="1" applyBorder="1" applyAlignment="1">
      <alignment horizontal="right" vertical="center"/>
    </xf>
    <xf numFmtId="177" fontId="7" fillId="0" borderId="44" xfId="1" applyNumberFormat="1" applyFont="1" applyFill="1" applyBorder="1" applyAlignment="1">
      <alignment horizontal="right" vertical="center"/>
    </xf>
    <xf numFmtId="0" fontId="13" fillId="0" borderId="29" xfId="1" applyNumberFormat="1" applyFont="1" applyFill="1" applyBorder="1" applyAlignment="1">
      <alignment horizontal="right" vertical="center"/>
    </xf>
    <xf numFmtId="176" fontId="7" fillId="0" borderId="27" xfId="1" applyNumberFormat="1" applyFont="1" applyFill="1" applyBorder="1" applyAlignment="1">
      <alignment horizontal="right" vertical="top" wrapText="1"/>
    </xf>
    <xf numFmtId="176" fontId="7" fillId="0" borderId="28" xfId="1" applyNumberFormat="1" applyFont="1" applyFill="1" applyBorder="1" applyAlignment="1">
      <alignment horizontal="right" vertical="top" wrapText="1"/>
    </xf>
    <xf numFmtId="176" fontId="7" fillId="0" borderId="29" xfId="1" applyNumberFormat="1" applyFont="1" applyFill="1" applyBorder="1" applyAlignment="1">
      <alignment horizontal="right" vertical="top" wrapText="1"/>
    </xf>
    <xf numFmtId="0" fontId="6" fillId="0" borderId="29" xfId="1" applyNumberFormat="1" applyFont="1" applyFill="1" applyBorder="1" applyAlignment="1">
      <alignment horizontal="right" vertical="center"/>
    </xf>
    <xf numFmtId="178" fontId="7" fillId="0" borderId="70" xfId="1" applyNumberFormat="1" applyFont="1" applyFill="1" applyBorder="1" applyAlignment="1">
      <alignment horizontal="right" vertical="center"/>
    </xf>
    <xf numFmtId="178" fontId="7" fillId="0" borderId="71" xfId="1" applyNumberFormat="1" applyFont="1" applyFill="1" applyBorder="1" applyAlignment="1">
      <alignment horizontal="right" vertical="center"/>
    </xf>
    <xf numFmtId="178" fontId="7" fillId="0" borderId="72" xfId="1" applyNumberFormat="1" applyFont="1" applyFill="1" applyBorder="1" applyAlignment="1">
      <alignment horizontal="right" vertical="center"/>
    </xf>
    <xf numFmtId="178" fontId="7" fillId="0" borderId="72" xfId="2" applyNumberFormat="1" applyFont="1" applyFill="1" applyBorder="1" applyAlignment="1">
      <alignment horizontal="right" vertical="center"/>
    </xf>
    <xf numFmtId="177" fontId="7" fillId="0" borderId="70" xfId="1" applyNumberFormat="1" applyFont="1" applyFill="1" applyBorder="1" applyAlignment="1">
      <alignment horizontal="right" vertical="center"/>
    </xf>
    <xf numFmtId="177" fontId="7" fillId="0" borderId="73" xfId="1" applyNumberFormat="1" applyFont="1" applyFill="1" applyBorder="1" applyAlignment="1">
      <alignment horizontal="right" vertical="center"/>
    </xf>
    <xf numFmtId="0" fontId="13" fillId="0" borderId="72" xfId="1" applyNumberFormat="1" applyFont="1" applyFill="1" applyBorder="1" applyAlignment="1">
      <alignment horizontal="right" vertical="center"/>
    </xf>
    <xf numFmtId="176" fontId="7" fillId="0" borderId="70" xfId="1" applyNumberFormat="1" applyFont="1" applyFill="1" applyBorder="1" applyAlignment="1">
      <alignment horizontal="right" vertical="top" wrapText="1"/>
    </xf>
    <xf numFmtId="176" fontId="7" fillId="0" borderId="71" xfId="1" applyNumberFormat="1" applyFont="1" applyFill="1" applyBorder="1" applyAlignment="1">
      <alignment horizontal="right" vertical="top" wrapText="1"/>
    </xf>
    <xf numFmtId="176" fontId="7" fillId="0" borderId="72" xfId="1" applyNumberFormat="1" applyFont="1" applyFill="1" applyBorder="1" applyAlignment="1">
      <alignment horizontal="right" vertical="top" wrapText="1"/>
    </xf>
    <xf numFmtId="0" fontId="6" fillId="0" borderId="72" xfId="1" applyNumberFormat="1" applyFont="1" applyFill="1" applyBorder="1" applyAlignment="1">
      <alignment horizontal="right" vertical="center"/>
    </xf>
    <xf numFmtId="0" fontId="6" fillId="12" borderId="66" xfId="1" applyFont="1" applyFill="1" applyBorder="1">
      <alignment vertical="center"/>
    </xf>
    <xf numFmtId="0" fontId="6" fillId="8" borderId="8" xfId="1" applyFont="1" applyFill="1" applyBorder="1">
      <alignment vertical="center"/>
    </xf>
    <xf numFmtId="178" fontId="7" fillId="0" borderId="55" xfId="1" applyNumberFormat="1" applyFont="1" applyFill="1" applyBorder="1" applyAlignment="1">
      <alignment horizontal="right" vertical="center"/>
    </xf>
    <xf numFmtId="178" fontId="7" fillId="0" borderId="44" xfId="1" applyNumberFormat="1" applyFont="1" applyFill="1" applyBorder="1" applyAlignment="1">
      <alignment horizontal="right" vertical="center"/>
    </xf>
    <xf numFmtId="178" fontId="7" fillId="0" borderId="73" xfId="1" applyNumberFormat="1" applyFont="1" applyFill="1" applyBorder="1" applyAlignment="1">
      <alignment horizontal="right" vertical="center"/>
    </xf>
    <xf numFmtId="176" fontId="9" fillId="0" borderId="68" xfId="1" applyNumberFormat="1" applyFont="1" applyFill="1" applyBorder="1" applyAlignment="1">
      <alignment horizontal="right" vertical="top" wrapText="1"/>
    </xf>
    <xf numFmtId="176" fontId="9" fillId="0" borderId="18" xfId="1" applyNumberFormat="1" applyFont="1" applyFill="1" applyBorder="1" applyAlignment="1">
      <alignment horizontal="right" vertical="top" wrapText="1"/>
    </xf>
    <xf numFmtId="176" fontId="9" fillId="0" borderId="27" xfId="1" applyNumberFormat="1" applyFont="1" applyFill="1" applyBorder="1" applyAlignment="1">
      <alignment horizontal="right" vertical="top" wrapText="1"/>
    </xf>
    <xf numFmtId="176" fontId="9" fillId="0" borderId="17" xfId="1" applyNumberFormat="1" applyFont="1" applyFill="1" applyBorder="1" applyAlignment="1">
      <alignment horizontal="right" vertical="top" wrapText="1"/>
    </xf>
    <xf numFmtId="176" fontId="9" fillId="0" borderId="70" xfId="1" applyNumberFormat="1" applyFont="1" applyFill="1" applyBorder="1" applyAlignment="1">
      <alignment horizontal="right" vertical="top" wrapText="1"/>
    </xf>
    <xf numFmtId="176" fontId="9" fillId="0" borderId="74" xfId="1" applyNumberFormat="1" applyFont="1" applyFill="1" applyBorder="1" applyAlignment="1">
      <alignment horizontal="right" vertical="top" wrapText="1"/>
    </xf>
    <xf numFmtId="177" fontId="7" fillId="0" borderId="28" xfId="1" applyNumberFormat="1" applyFont="1" applyFill="1" applyBorder="1" applyAlignment="1">
      <alignment horizontal="right" vertical="center"/>
    </xf>
    <xf numFmtId="176" fontId="9" fillId="0" borderId="28" xfId="1" applyNumberFormat="1" applyFont="1" applyFill="1" applyBorder="1" applyAlignment="1">
      <alignment horizontal="right" vertical="top" wrapText="1"/>
    </xf>
    <xf numFmtId="0" fontId="6" fillId="12" borderId="15" xfId="1" applyFont="1" applyFill="1" applyBorder="1">
      <alignment vertical="center"/>
    </xf>
    <xf numFmtId="0" fontId="6" fillId="12" borderId="60" xfId="1" applyFont="1" applyFill="1" applyBorder="1">
      <alignment vertical="center"/>
    </xf>
    <xf numFmtId="0" fontId="20" fillId="8" borderId="8" xfId="1" applyFont="1" applyFill="1" applyBorder="1">
      <alignment vertical="center"/>
    </xf>
    <xf numFmtId="0" fontId="20" fillId="0" borderId="8" xfId="1" applyFont="1" applyFill="1" applyBorder="1">
      <alignment vertical="center"/>
    </xf>
    <xf numFmtId="0" fontId="20" fillId="12" borderId="66" xfId="1" applyFont="1" applyFill="1" applyBorder="1">
      <alignment vertical="center"/>
    </xf>
  </cellXfs>
  <cellStyles count="4">
    <cellStyle name="나쁨" xfId="2" builtinId="27"/>
    <cellStyle name="메모" xfId="3" builtinId="10"/>
    <cellStyle name="좋음" xfId="1" builtinId="26"/>
    <cellStyle name="표준" xfId="0" builtinId="0"/>
  </cellStyles>
  <dxfs count="456">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0070C0"/>
      </font>
    </dxf>
    <dxf>
      <font>
        <color rgb="FFC00000"/>
      </font>
    </dxf>
    <dxf>
      <font>
        <color auto="1"/>
      </font>
    </dxf>
    <dxf>
      <font>
        <color auto="1"/>
      </font>
    </dxf>
    <dxf>
      <font>
        <color rgb="FF0070C0"/>
      </font>
    </dxf>
    <dxf>
      <font>
        <color rgb="FFC00000"/>
      </font>
    </dxf>
    <dxf>
      <font>
        <color auto="1"/>
      </font>
    </dxf>
    <dxf>
      <font>
        <color auto="1"/>
      </font>
    </dxf>
    <dxf>
      <font>
        <color rgb="FFC00000"/>
      </font>
    </dxf>
    <dxf>
      <font>
        <color rgb="FF0070C0"/>
      </font>
    </dxf>
    <dxf>
      <font>
        <color auto="1"/>
      </font>
    </dxf>
    <dxf>
      <font>
        <color auto="1"/>
      </font>
    </dxf>
    <dxf>
      <font>
        <color rgb="FF0070C0"/>
      </font>
    </dxf>
    <dxf>
      <font>
        <color rgb="FFC00000"/>
      </font>
    </dxf>
    <dxf>
      <font>
        <color auto="1"/>
      </font>
    </dxf>
    <dxf>
      <font>
        <color auto="1"/>
      </font>
    </dxf>
    <dxf>
      <font>
        <color rgb="FF0070C0"/>
      </font>
    </dxf>
    <dxf>
      <font>
        <color rgb="FFC00000"/>
      </font>
    </dxf>
    <dxf>
      <font>
        <color auto="1"/>
      </font>
    </dxf>
    <dxf>
      <font>
        <color auto="1"/>
      </font>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0070C0"/>
      </font>
    </dxf>
    <dxf>
      <font>
        <color rgb="FFC00000"/>
      </font>
    </dxf>
    <dxf>
      <font>
        <color auto="1"/>
      </font>
    </dxf>
    <dxf>
      <font>
        <color auto="1"/>
      </font>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0070C0"/>
      </font>
    </dxf>
    <dxf>
      <font>
        <color rgb="FFC00000"/>
      </font>
    </dxf>
    <dxf>
      <font>
        <color auto="1"/>
      </font>
    </dxf>
    <dxf>
      <font>
        <color auto="1"/>
      </font>
    </dxf>
    <dxf>
      <font>
        <color rgb="FF0070C0"/>
      </font>
    </dxf>
    <dxf>
      <font>
        <color rgb="FFC00000"/>
      </font>
    </dxf>
    <dxf>
      <font>
        <color auto="1"/>
      </font>
    </dxf>
    <dxf>
      <font>
        <color auto="1"/>
      </font>
    </dxf>
    <dxf>
      <font>
        <color rgb="FFC00000"/>
      </font>
    </dxf>
    <dxf>
      <font>
        <color rgb="FF0070C0"/>
      </font>
    </dxf>
    <dxf>
      <font>
        <color auto="1"/>
      </font>
    </dxf>
    <dxf>
      <font>
        <color auto="1"/>
      </font>
    </dxf>
    <dxf>
      <font>
        <color rgb="FF0070C0"/>
      </font>
    </dxf>
    <dxf>
      <font>
        <color rgb="FFC00000"/>
      </font>
    </dxf>
    <dxf>
      <font>
        <color auto="1"/>
      </font>
    </dxf>
    <dxf>
      <font>
        <color auto="1"/>
      </font>
    </dxf>
    <dxf>
      <font>
        <color rgb="FF0070C0"/>
      </font>
    </dxf>
    <dxf>
      <font>
        <color rgb="FFC00000"/>
      </font>
    </dxf>
    <dxf>
      <font>
        <color auto="1"/>
      </font>
    </dxf>
    <dxf>
      <font>
        <color auto="1"/>
      </font>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0070C0"/>
      </font>
    </dxf>
    <dxf>
      <font>
        <color rgb="FFC00000"/>
      </font>
    </dxf>
    <dxf>
      <font>
        <color auto="1"/>
      </font>
    </dxf>
    <dxf>
      <font>
        <color auto="1"/>
      </font>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DDDDDD"/>
        </patternFill>
      </fill>
    </dxf>
    <dxf>
      <fill>
        <patternFill>
          <bgColor rgb="FFCCFFCC"/>
        </patternFill>
      </fill>
    </dxf>
    <dxf>
      <fill>
        <patternFill>
          <bgColor rgb="FFCCECFF"/>
        </patternFill>
      </fill>
    </dxf>
    <dxf>
      <fill>
        <patternFill>
          <bgColor rgb="FFFFCCCC"/>
        </patternFill>
      </fill>
    </dxf>
    <dxf>
      <font>
        <color rgb="FF0070C0"/>
      </font>
    </dxf>
    <dxf>
      <font>
        <color rgb="FFC00000"/>
      </font>
    </dxf>
    <dxf>
      <font>
        <color auto="1"/>
      </font>
    </dxf>
    <dxf>
      <font>
        <color auto="1"/>
      </font>
    </dxf>
    <dxf>
      <font>
        <color rgb="FF0070C0"/>
      </font>
    </dxf>
    <dxf>
      <font>
        <color rgb="FFC00000"/>
      </font>
    </dxf>
    <dxf>
      <font>
        <color auto="1"/>
      </font>
    </dxf>
    <dxf>
      <font>
        <color auto="1"/>
      </font>
    </dxf>
    <dxf>
      <font>
        <color rgb="FFC00000"/>
      </font>
    </dxf>
    <dxf>
      <font>
        <color rgb="FF0070C0"/>
      </font>
    </dxf>
    <dxf>
      <font>
        <color auto="1"/>
      </font>
    </dxf>
    <dxf>
      <font>
        <color auto="1"/>
      </font>
    </dxf>
    <dxf>
      <font>
        <color rgb="FF0070C0"/>
      </font>
    </dxf>
    <dxf>
      <font>
        <color rgb="FFC00000"/>
      </font>
    </dxf>
    <dxf>
      <font>
        <color auto="1"/>
      </font>
    </dxf>
    <dxf>
      <font>
        <color auto="1"/>
      </font>
    </dxf>
    <dxf>
      <font>
        <color rgb="FF0070C0"/>
      </font>
    </dxf>
    <dxf>
      <font>
        <color rgb="FFC00000"/>
      </font>
    </dxf>
    <dxf>
      <font>
        <color auto="1"/>
      </font>
    </dxf>
    <dxf>
      <font>
        <color auto="1"/>
      </font>
    </dxf>
    <dxf>
      <font>
        <color rgb="FF0070C0"/>
      </font>
    </dxf>
    <dxf>
      <font>
        <color rgb="FFC00000"/>
      </font>
    </dxf>
    <dxf>
      <font>
        <color auto="1"/>
      </font>
    </dxf>
    <dxf>
      <font>
        <color auto="1"/>
      </font>
    </dxf>
  </dxfs>
  <tableStyles count="0" defaultTableStyle="TableStyleMedium2" defaultPivotStyle="PivotStyleLight16"/>
  <colors>
    <mruColors>
      <color rgb="FFCCFFCC"/>
      <color rgb="FF99FF99"/>
      <color rgb="FF99FF33"/>
      <color rgb="FFCCFF99"/>
      <color rgb="FFC0C0C0"/>
      <color rgb="FFDDDDDD"/>
      <color rgb="FFEAEAEA"/>
      <color rgb="FFFFCCFF"/>
      <color rgb="FFFF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9"/>
  <sheetViews>
    <sheetView tabSelected="1" zoomScaleNormal="100" workbookViewId="0">
      <pane xSplit="1" ySplit="4" topLeftCell="B159" activePane="bottomRight" state="frozen"/>
      <selection pane="topRight" activeCell="B1" sqref="B1"/>
      <selection pane="bottomLeft" activeCell="A4" sqref="A4"/>
      <selection pane="bottomRight" activeCell="A164" sqref="A164:XFD164"/>
    </sheetView>
  </sheetViews>
  <sheetFormatPr defaultColWidth="9" defaultRowHeight="16.5"/>
  <cols>
    <col min="1" max="1" width="25.875" style="65" customWidth="1"/>
    <col min="2" max="7" width="8.375" style="65" customWidth="1"/>
    <col min="8" max="9" width="13" style="65" customWidth="1"/>
    <col min="10" max="10" width="6.625" style="65" customWidth="1"/>
    <col min="11" max="13" width="9.375" style="65" customWidth="1"/>
    <col min="14" max="14" width="10" style="65" customWidth="1"/>
    <col min="15" max="15" width="5" style="65" customWidth="1"/>
    <col min="16" max="16" width="10" style="65" customWidth="1"/>
    <col min="17" max="17" width="5" style="65" customWidth="1"/>
    <col min="18" max="18" width="10" style="65" customWidth="1"/>
    <col min="19" max="19" width="5" style="65" customWidth="1"/>
    <col min="20" max="20" width="10" style="65" customWidth="1"/>
    <col min="21" max="21" width="5" style="65" customWidth="1"/>
    <col min="22" max="25" width="9" style="65" customWidth="1"/>
    <col min="26" max="16384" width="9" style="65"/>
  </cols>
  <sheetData>
    <row r="1" spans="1:25">
      <c r="A1" s="127" t="s">
        <v>317</v>
      </c>
      <c r="B1" s="130" t="s">
        <v>253</v>
      </c>
      <c r="C1" s="131"/>
      <c r="D1" s="131"/>
      <c r="E1" s="132"/>
      <c r="F1" s="136" t="s">
        <v>330</v>
      </c>
      <c r="G1" s="132"/>
      <c r="H1" s="137" t="s">
        <v>252</v>
      </c>
      <c r="I1" s="138"/>
      <c r="J1" s="139"/>
      <c r="K1" s="130" t="s">
        <v>56</v>
      </c>
      <c r="L1" s="146"/>
      <c r="M1" s="132"/>
      <c r="N1" s="148" t="s">
        <v>57</v>
      </c>
      <c r="O1" s="149"/>
      <c r="P1" s="148" t="s">
        <v>58</v>
      </c>
      <c r="Q1" s="149"/>
      <c r="R1" s="148" t="s">
        <v>59</v>
      </c>
      <c r="S1" s="171"/>
      <c r="T1" s="173" t="s">
        <v>206</v>
      </c>
      <c r="U1" s="171"/>
      <c r="V1" s="175" t="s">
        <v>318</v>
      </c>
      <c r="W1" s="175"/>
      <c r="X1" s="175"/>
      <c r="Y1" s="175"/>
    </row>
    <row r="2" spans="1:25">
      <c r="A2" s="128"/>
      <c r="B2" s="133"/>
      <c r="C2" s="134"/>
      <c r="D2" s="134"/>
      <c r="E2" s="135"/>
      <c r="F2" s="133"/>
      <c r="G2" s="135"/>
      <c r="H2" s="140"/>
      <c r="I2" s="141"/>
      <c r="J2" s="142"/>
      <c r="K2" s="133"/>
      <c r="L2" s="147"/>
      <c r="M2" s="135"/>
      <c r="N2" s="150"/>
      <c r="O2" s="151"/>
      <c r="P2" s="150"/>
      <c r="Q2" s="151"/>
      <c r="R2" s="150"/>
      <c r="S2" s="172"/>
      <c r="T2" s="174"/>
      <c r="U2" s="172"/>
      <c r="V2" s="175"/>
      <c r="W2" s="175"/>
      <c r="X2" s="175"/>
      <c r="Y2" s="175"/>
    </row>
    <row r="3" spans="1:25">
      <c r="A3" s="128"/>
      <c r="B3" s="133"/>
      <c r="C3" s="134"/>
      <c r="D3" s="134"/>
      <c r="E3" s="135"/>
      <c r="F3" s="133"/>
      <c r="G3" s="135"/>
      <c r="H3" s="143"/>
      <c r="I3" s="144"/>
      <c r="J3" s="145"/>
      <c r="K3" s="133"/>
      <c r="L3" s="147"/>
      <c r="M3" s="135"/>
      <c r="N3" s="150"/>
      <c r="O3" s="151"/>
      <c r="P3" s="150"/>
      <c r="Q3" s="151"/>
      <c r="R3" s="150"/>
      <c r="S3" s="172"/>
      <c r="T3" s="174"/>
      <c r="U3" s="172"/>
      <c r="V3" s="175"/>
      <c r="W3" s="175"/>
      <c r="X3" s="175"/>
      <c r="Y3" s="175"/>
    </row>
    <row r="4" spans="1:25" ht="17.25" thickBot="1">
      <c r="A4" s="129"/>
      <c r="B4" s="10" t="s">
        <v>45</v>
      </c>
      <c r="C4" s="11" t="s">
        <v>44</v>
      </c>
      <c r="D4" s="11" t="s">
        <v>46</v>
      </c>
      <c r="E4" s="12" t="s">
        <v>47</v>
      </c>
      <c r="F4" s="10" t="s">
        <v>3</v>
      </c>
      <c r="G4" s="12" t="s">
        <v>2</v>
      </c>
      <c r="H4" s="10" t="s">
        <v>17</v>
      </c>
      <c r="I4" s="20" t="s">
        <v>18</v>
      </c>
      <c r="J4" s="12" t="s">
        <v>48</v>
      </c>
      <c r="K4" s="13" t="s">
        <v>49</v>
      </c>
      <c r="L4" s="28" t="s">
        <v>51</v>
      </c>
      <c r="M4" s="12" t="s">
        <v>16</v>
      </c>
      <c r="N4" s="10" t="s">
        <v>6</v>
      </c>
      <c r="O4" s="11" t="s">
        <v>1</v>
      </c>
      <c r="P4" s="10" t="s">
        <v>15</v>
      </c>
      <c r="Q4" s="11" t="s">
        <v>1</v>
      </c>
      <c r="R4" s="10" t="s">
        <v>6</v>
      </c>
      <c r="S4" s="12" t="s">
        <v>1</v>
      </c>
      <c r="T4" s="13" t="s">
        <v>9</v>
      </c>
      <c r="U4" s="12" t="s">
        <v>7</v>
      </c>
      <c r="V4" s="175"/>
      <c r="W4" s="175"/>
      <c r="X4" s="175"/>
      <c r="Y4" s="175"/>
    </row>
    <row r="5" spans="1:25" ht="20.25" customHeight="1">
      <c r="A5" s="87" t="s">
        <v>34</v>
      </c>
      <c r="B5" s="73">
        <v>1.21429630526669</v>
      </c>
      <c r="C5" s="74">
        <v>1.1550062695355301</v>
      </c>
      <c r="D5" s="74"/>
      <c r="E5" s="18"/>
      <c r="F5" s="73">
        <v>0.91761021035575197</v>
      </c>
      <c r="G5" s="19">
        <v>0.74917092916671302</v>
      </c>
      <c r="H5" s="70">
        <v>670500</v>
      </c>
      <c r="I5" s="21">
        <v>633650</v>
      </c>
      <c r="J5" s="109"/>
      <c r="K5" s="111">
        <f>VALUE(I123)</f>
        <v>50400</v>
      </c>
      <c r="L5" s="5">
        <f>VALUE(I131*2)</f>
        <v>124980</v>
      </c>
      <c r="M5" s="112">
        <f>VALUE(I154)</f>
        <v>148390</v>
      </c>
      <c r="N5" s="70">
        <f>(I5/B5)/100</f>
        <v>5218.2486041644879</v>
      </c>
      <c r="O5" s="67">
        <f t="shared" ref="O5:O33" si="0">RANK(N5,$N$5:$N$33,1)</f>
        <v>11</v>
      </c>
      <c r="P5" s="70">
        <f>(I5/F5)/100</f>
        <v>6905.4375468897379</v>
      </c>
      <c r="Q5" s="67">
        <f t="shared" ref="Q5:Q33" si="1">RANK(P5,$P$5:$P$112,1)</f>
        <v>94</v>
      </c>
      <c r="R5" s="70">
        <f>(I5/G5)/100</f>
        <v>8458.0163929317896</v>
      </c>
      <c r="S5" s="67">
        <f t="shared" ref="S5:S33" si="2">RANK(R5,$R$5:$R$112,1)</f>
        <v>103</v>
      </c>
      <c r="T5" s="70">
        <f>((I5+K5+L5+M5)/((B5+F5+G5)/3))/100</f>
        <v>9969.3953218609149</v>
      </c>
      <c r="U5" s="67">
        <f t="shared" ref="U5:U33" si="3">RANK(T5,$T$5:$T$33,1)</f>
        <v>14</v>
      </c>
      <c r="V5" s="152" t="s">
        <v>531</v>
      </c>
      <c r="W5" s="153"/>
      <c r="X5" s="153"/>
      <c r="Y5" s="154"/>
    </row>
    <row r="6" spans="1:25" ht="20.25">
      <c r="A6" s="2" t="s">
        <v>35</v>
      </c>
      <c r="B6" s="75">
        <v>1.2003086028542858</v>
      </c>
      <c r="C6" s="76">
        <v>1.1411532645245801</v>
      </c>
      <c r="D6" s="76"/>
      <c r="E6" s="14"/>
      <c r="F6" s="75">
        <v>0.99104576493132801</v>
      </c>
      <c r="G6" s="77">
        <v>1.4876685612023299</v>
      </c>
      <c r="H6" s="71">
        <v>913070</v>
      </c>
      <c r="I6" s="78">
        <v>890990</v>
      </c>
      <c r="J6" s="24"/>
      <c r="K6" s="113">
        <f>VALUE(I122)</f>
        <v>113400</v>
      </c>
      <c r="L6" s="69">
        <f>VALUE(I131*2)</f>
        <v>124980</v>
      </c>
      <c r="M6" s="94">
        <f>VALUE(I153)</f>
        <v>279530</v>
      </c>
      <c r="N6" s="71">
        <f t="shared" ref="N6:N33" si="4">(I6/B6)/100</f>
        <v>7423.0076988639539</v>
      </c>
      <c r="O6" s="66">
        <f t="shared" si="0"/>
        <v>25</v>
      </c>
      <c r="P6" s="71">
        <f t="shared" ref="P6:P33" si="5">(I6/F6)/100</f>
        <v>8990.4021744317615</v>
      </c>
      <c r="Q6" s="66">
        <f t="shared" si="1"/>
        <v>103</v>
      </c>
      <c r="R6" s="71">
        <f t="shared" ref="R6:R33" si="6">(I6/G6)/100</f>
        <v>5989.1700559962374</v>
      </c>
      <c r="S6" s="66">
        <f t="shared" si="2"/>
        <v>92</v>
      </c>
      <c r="T6" s="71">
        <f t="shared" ref="T6:T33" si="7">((I6+K6+L6+M6)/((B6+F6+G6)/3))/100</f>
        <v>11488.64815899018</v>
      </c>
      <c r="U6" s="66">
        <f t="shared" si="3"/>
        <v>20</v>
      </c>
      <c r="V6" s="155"/>
      <c r="W6" s="156"/>
      <c r="X6" s="156"/>
      <c r="Y6" s="157"/>
    </row>
    <row r="7" spans="1:25" ht="20.25">
      <c r="A7" s="2" t="s">
        <v>36</v>
      </c>
      <c r="B7" s="75">
        <v>1.15101238190726</v>
      </c>
      <c r="C7" s="76">
        <v>1.09233175147936</v>
      </c>
      <c r="D7" s="76"/>
      <c r="E7" s="14"/>
      <c r="F7" s="75">
        <v>0.97513892701582505</v>
      </c>
      <c r="G7" s="77">
        <v>1.14056967530096</v>
      </c>
      <c r="H7" s="71">
        <v>813250</v>
      </c>
      <c r="I7" s="78">
        <v>800000</v>
      </c>
      <c r="J7" s="24"/>
      <c r="K7" s="113">
        <f>VALUE(I122)</f>
        <v>113400</v>
      </c>
      <c r="L7" s="69">
        <f>VALUE(I131*2)</f>
        <v>124980</v>
      </c>
      <c r="M7" s="94">
        <f>VALUE(I153)</f>
        <v>279530</v>
      </c>
      <c r="N7" s="71">
        <f t="shared" si="4"/>
        <v>6950.4030762412613</v>
      </c>
      <c r="O7" s="66">
        <f t="shared" si="0"/>
        <v>20</v>
      </c>
      <c r="P7" s="71">
        <f t="shared" si="5"/>
        <v>8203.9592291552235</v>
      </c>
      <c r="Q7" s="66">
        <f t="shared" si="1"/>
        <v>100</v>
      </c>
      <c r="R7" s="71">
        <f t="shared" si="6"/>
        <v>7014.0388379947553</v>
      </c>
      <c r="S7" s="66">
        <f t="shared" si="2"/>
        <v>97</v>
      </c>
      <c r="T7" s="71">
        <f t="shared" si="7"/>
        <v>12103.053854595246</v>
      </c>
      <c r="U7" s="66">
        <f t="shared" si="3"/>
        <v>26</v>
      </c>
      <c r="V7" s="155"/>
      <c r="W7" s="156"/>
      <c r="X7" s="156"/>
      <c r="Y7" s="157"/>
    </row>
    <row r="8" spans="1:25" ht="20.25">
      <c r="A8" s="295" t="s">
        <v>247</v>
      </c>
      <c r="B8" s="75">
        <v>1.1370571218827401</v>
      </c>
      <c r="C8" s="76"/>
      <c r="D8" s="76"/>
      <c r="E8" s="14"/>
      <c r="F8" s="75">
        <v>1.0970293983067301</v>
      </c>
      <c r="G8" s="77">
        <v>0.84677516287485899</v>
      </c>
      <c r="H8" s="71">
        <v>537450</v>
      </c>
      <c r="I8" s="78">
        <v>526030</v>
      </c>
      <c r="J8" s="24"/>
      <c r="K8" s="113">
        <f>VALUE(I125)</f>
        <v>20810</v>
      </c>
      <c r="L8" s="69">
        <f>VALUE(I130*2)</f>
        <v>113780</v>
      </c>
      <c r="M8" s="94">
        <f>VALUE(I154)</f>
        <v>148390</v>
      </c>
      <c r="N8" s="71">
        <f t="shared" si="4"/>
        <v>4626.2407567440332</v>
      </c>
      <c r="O8" s="66">
        <f t="shared" si="0"/>
        <v>7</v>
      </c>
      <c r="P8" s="71">
        <f t="shared" si="5"/>
        <v>4795.0401403274127</v>
      </c>
      <c r="Q8" s="66">
        <f t="shared" si="1"/>
        <v>71</v>
      </c>
      <c r="R8" s="71">
        <f t="shared" si="6"/>
        <v>6212.1566982915811</v>
      </c>
      <c r="S8" s="66">
        <f t="shared" si="2"/>
        <v>94</v>
      </c>
      <c r="T8" s="71">
        <f t="shared" si="7"/>
        <v>7877.7635923791095</v>
      </c>
      <c r="U8" s="66">
        <f t="shared" si="3"/>
        <v>2</v>
      </c>
      <c r="V8" s="155"/>
      <c r="W8" s="156"/>
      <c r="X8" s="156"/>
      <c r="Y8" s="157"/>
    </row>
    <row r="9" spans="1:25" ht="20.25">
      <c r="A9" s="2" t="s">
        <v>243</v>
      </c>
      <c r="B9" s="75">
        <v>1.1345047940434501</v>
      </c>
      <c r="C9" s="76">
        <v>1.0722063257150201</v>
      </c>
      <c r="D9" s="76"/>
      <c r="E9" s="14"/>
      <c r="F9" s="75">
        <v>1.2053278869572399</v>
      </c>
      <c r="G9" s="77">
        <v>1.5657916059833701</v>
      </c>
      <c r="H9" s="71">
        <v>955790</v>
      </c>
      <c r="I9" s="78">
        <v>989540</v>
      </c>
      <c r="J9" s="24"/>
      <c r="K9" s="113">
        <f>VALUE(I121+I126)</f>
        <v>169880</v>
      </c>
      <c r="L9" s="69">
        <f>VALUE(I130*2)</f>
        <v>113780</v>
      </c>
      <c r="M9" s="94">
        <f>VALUE(I138)</f>
        <v>367160</v>
      </c>
      <c r="N9" s="71">
        <f t="shared" si="4"/>
        <v>8722.2196432790206</v>
      </c>
      <c r="O9" s="66">
        <f t="shared" si="0"/>
        <v>27</v>
      </c>
      <c r="P9" s="71">
        <f t="shared" si="5"/>
        <v>8209.7162996702882</v>
      </c>
      <c r="Q9" s="66">
        <f t="shared" si="1"/>
        <v>101</v>
      </c>
      <c r="R9" s="71">
        <f t="shared" si="6"/>
        <v>6319.7426542501826</v>
      </c>
      <c r="S9" s="66">
        <f t="shared" si="2"/>
        <v>95</v>
      </c>
      <c r="T9" s="71">
        <f t="shared" si="7"/>
        <v>12599.983097196682</v>
      </c>
      <c r="U9" s="66">
        <f t="shared" si="3"/>
        <v>27</v>
      </c>
      <c r="V9" s="155"/>
      <c r="W9" s="156"/>
      <c r="X9" s="156"/>
      <c r="Y9" s="157"/>
    </row>
    <row r="10" spans="1:25" ht="20.25">
      <c r="A10" s="296" t="s">
        <v>248</v>
      </c>
      <c r="B10" s="75">
        <v>1.13203125716798</v>
      </c>
      <c r="C10" s="76"/>
      <c r="D10" s="76"/>
      <c r="E10" s="14"/>
      <c r="F10" s="75">
        <v>1.1258599341778699</v>
      </c>
      <c r="G10" s="77">
        <v>1.75178149950004</v>
      </c>
      <c r="H10" s="71">
        <v>1077170</v>
      </c>
      <c r="I10" s="78">
        <v>1056500</v>
      </c>
      <c r="J10" s="24"/>
      <c r="K10" s="113">
        <f>VALUE(I122)</f>
        <v>113400</v>
      </c>
      <c r="L10" s="69">
        <f>VALUE(I130*2)</f>
        <v>113780</v>
      </c>
      <c r="M10" s="94">
        <f>VALUE(I153)</f>
        <v>279530</v>
      </c>
      <c r="N10" s="71">
        <f t="shared" si="4"/>
        <v>9332.7811693385775</v>
      </c>
      <c r="O10" s="66">
        <f t="shared" si="0"/>
        <v>29</v>
      </c>
      <c r="P10" s="71">
        <f t="shared" si="5"/>
        <v>9383.9381607578198</v>
      </c>
      <c r="Q10" s="66">
        <f t="shared" si="1"/>
        <v>105</v>
      </c>
      <c r="R10" s="71">
        <f t="shared" si="6"/>
        <v>6031.0032975089989</v>
      </c>
      <c r="S10" s="66">
        <f t="shared" si="2"/>
        <v>93</v>
      </c>
      <c r="T10" s="71">
        <f t="shared" si="7"/>
        <v>11695.792553607822</v>
      </c>
      <c r="U10" s="66">
        <f t="shared" si="3"/>
        <v>24</v>
      </c>
      <c r="V10" s="155"/>
      <c r="W10" s="156"/>
      <c r="X10" s="156"/>
      <c r="Y10" s="157"/>
    </row>
    <row r="11" spans="1:25" ht="20.25">
      <c r="A11" s="2" t="s">
        <v>81</v>
      </c>
      <c r="B11" s="75">
        <v>1.12661846478993</v>
      </c>
      <c r="C11" s="76">
        <v>1.0672958505516901</v>
      </c>
      <c r="D11" s="76"/>
      <c r="E11" s="14"/>
      <c r="F11" s="75">
        <v>1.17583209876543</v>
      </c>
      <c r="G11" s="77">
        <v>1.5584060079530699</v>
      </c>
      <c r="H11" s="71">
        <v>676000</v>
      </c>
      <c r="I11" s="78">
        <v>696600</v>
      </c>
      <c r="J11" s="24"/>
      <c r="K11" s="113">
        <f>VALUE(I121+I126)</f>
        <v>169880</v>
      </c>
      <c r="L11" s="69">
        <f>VALUE(I130*2)</f>
        <v>113780</v>
      </c>
      <c r="M11" s="94">
        <f>VALUE(I138)</f>
        <v>367160</v>
      </c>
      <c r="N11" s="71">
        <f t="shared" si="4"/>
        <v>6183.1047667933299</v>
      </c>
      <c r="O11" s="66">
        <f t="shared" si="0"/>
        <v>16</v>
      </c>
      <c r="P11" s="71">
        <f t="shared" si="5"/>
        <v>5924.3152209520231</v>
      </c>
      <c r="Q11" s="66">
        <f t="shared" si="1"/>
        <v>88</v>
      </c>
      <c r="R11" s="71">
        <f t="shared" si="6"/>
        <v>4469.9519665928901</v>
      </c>
      <c r="S11" s="66">
        <f t="shared" si="2"/>
        <v>63</v>
      </c>
      <c r="T11" s="71">
        <f t="shared" si="7"/>
        <v>10469.852803728205</v>
      </c>
      <c r="U11" s="66">
        <f t="shared" si="3"/>
        <v>17</v>
      </c>
      <c r="V11" s="155"/>
      <c r="W11" s="156"/>
      <c r="X11" s="156"/>
      <c r="Y11" s="157"/>
    </row>
    <row r="12" spans="1:25" ht="20.25">
      <c r="A12" s="2" t="s">
        <v>82</v>
      </c>
      <c r="B12" s="75">
        <v>1.12661846478993</v>
      </c>
      <c r="C12" s="76">
        <v>1.0672958505516907</v>
      </c>
      <c r="D12" s="76"/>
      <c r="E12" s="14"/>
      <c r="F12" s="75">
        <v>1.17583209876543</v>
      </c>
      <c r="G12" s="77">
        <v>1.5584060079530699</v>
      </c>
      <c r="H12" s="71">
        <v>617140</v>
      </c>
      <c r="I12" s="78">
        <v>619760</v>
      </c>
      <c r="J12" s="24"/>
      <c r="K12" s="113">
        <f>VALUE(I121+I126)</f>
        <v>169880</v>
      </c>
      <c r="L12" s="69">
        <f>VALUE(I130*2)</f>
        <v>113780</v>
      </c>
      <c r="M12" s="94">
        <f>VALUE(I138)</f>
        <v>367160</v>
      </c>
      <c r="N12" s="71">
        <f t="shared" si="4"/>
        <v>5501.0637528966899</v>
      </c>
      <c r="O12" s="66">
        <f t="shared" si="0"/>
        <v>12</v>
      </c>
      <c r="P12" s="71">
        <f t="shared" si="5"/>
        <v>5270.8205589107456</v>
      </c>
      <c r="Q12" s="66">
        <f t="shared" si="1"/>
        <v>82</v>
      </c>
      <c r="R12" s="71">
        <f t="shared" si="6"/>
        <v>3976.8840522762125</v>
      </c>
      <c r="S12" s="66">
        <f t="shared" si="2"/>
        <v>43</v>
      </c>
      <c r="T12" s="71">
        <f t="shared" si="7"/>
        <v>9872.7832267303293</v>
      </c>
      <c r="U12" s="66">
        <f t="shared" si="3"/>
        <v>13</v>
      </c>
      <c r="V12" s="155"/>
      <c r="W12" s="156"/>
      <c r="X12" s="156"/>
      <c r="Y12" s="157"/>
    </row>
    <row r="13" spans="1:25" ht="20.25">
      <c r="A13" s="2" t="s">
        <v>83</v>
      </c>
      <c r="B13" s="75">
        <v>1.1215385383603704</v>
      </c>
      <c r="C13" s="76">
        <v>1.0634006038738399</v>
      </c>
      <c r="D13" s="76"/>
      <c r="E13" s="14"/>
      <c r="F13" s="75">
        <v>1.1660529957325201</v>
      </c>
      <c r="G13" s="77">
        <v>1.55953650271151</v>
      </c>
      <c r="H13" s="71">
        <v>963110</v>
      </c>
      <c r="I13" s="78">
        <v>986070</v>
      </c>
      <c r="J13" s="24"/>
      <c r="K13" s="113">
        <f>VALUE(I121+I126)</f>
        <v>169880</v>
      </c>
      <c r="L13" s="69">
        <f>VALUE(I130*2)</f>
        <v>113780</v>
      </c>
      <c r="M13" s="94">
        <f>VALUE(I138)</f>
        <v>367160</v>
      </c>
      <c r="N13" s="71">
        <f t="shared" si="4"/>
        <v>8792.118739330901</v>
      </c>
      <c r="O13" s="66">
        <f t="shared" si="0"/>
        <v>28</v>
      </c>
      <c r="P13" s="71">
        <f t="shared" si="5"/>
        <v>8456.4767091100002</v>
      </c>
      <c r="Q13" s="66">
        <f t="shared" si="1"/>
        <v>102</v>
      </c>
      <c r="R13" s="71">
        <f t="shared" si="6"/>
        <v>6322.8401405517316</v>
      </c>
      <c r="S13" s="66">
        <f t="shared" si="2"/>
        <v>96</v>
      </c>
      <c r="T13" s="71">
        <f t="shared" si="7"/>
        <v>12764.508883044675</v>
      </c>
      <c r="U13" s="66">
        <f t="shared" si="3"/>
        <v>28</v>
      </c>
      <c r="V13" s="155"/>
      <c r="W13" s="156"/>
      <c r="X13" s="156"/>
      <c r="Y13" s="157"/>
    </row>
    <row r="14" spans="1:25" ht="20.25">
      <c r="A14" s="296" t="s">
        <v>250</v>
      </c>
      <c r="B14" s="75">
        <v>1.1180152716907099</v>
      </c>
      <c r="C14" s="76"/>
      <c r="D14" s="76"/>
      <c r="E14" s="14"/>
      <c r="F14" s="75">
        <v>1.1083427765346701</v>
      </c>
      <c r="G14" s="77">
        <v>1.3835539769096299</v>
      </c>
      <c r="H14" s="71">
        <v>712060</v>
      </c>
      <c r="I14" s="78">
        <v>701450</v>
      </c>
      <c r="J14" s="24"/>
      <c r="K14" s="113">
        <f>VALUE(I123)</f>
        <v>50400</v>
      </c>
      <c r="L14" s="69">
        <f>VALUE(I130*2)</f>
        <v>113780</v>
      </c>
      <c r="M14" s="94">
        <f>VALUE(I153)</f>
        <v>279530</v>
      </c>
      <c r="N14" s="71">
        <f t="shared" si="4"/>
        <v>6274.0645656766183</v>
      </c>
      <c r="O14" s="66">
        <f t="shared" si="0"/>
        <v>17</v>
      </c>
      <c r="P14" s="71">
        <f t="shared" si="5"/>
        <v>6328.8182577698954</v>
      </c>
      <c r="Q14" s="66">
        <f t="shared" si="1"/>
        <v>90</v>
      </c>
      <c r="R14" s="71">
        <f t="shared" si="6"/>
        <v>5069.914233247272</v>
      </c>
      <c r="S14" s="66">
        <f t="shared" si="2"/>
        <v>77</v>
      </c>
      <c r="T14" s="71">
        <f t="shared" si="7"/>
        <v>9516.7970190949836</v>
      </c>
      <c r="U14" s="66">
        <f t="shared" si="3"/>
        <v>11</v>
      </c>
      <c r="V14" s="155"/>
      <c r="W14" s="156"/>
      <c r="X14" s="156"/>
      <c r="Y14" s="157"/>
    </row>
    <row r="15" spans="1:25" ht="20.25">
      <c r="A15" s="2" t="s">
        <v>238</v>
      </c>
      <c r="B15" s="75">
        <v>1.11408815995989</v>
      </c>
      <c r="C15" s="76">
        <v>1.0509730074327399</v>
      </c>
      <c r="D15" s="76"/>
      <c r="E15" s="14"/>
      <c r="F15" s="75">
        <v>1.1421689099235499</v>
      </c>
      <c r="G15" s="77">
        <v>1.5149598987334001</v>
      </c>
      <c r="H15" s="71">
        <v>821990</v>
      </c>
      <c r="I15" s="78">
        <v>799550</v>
      </c>
      <c r="J15" s="24"/>
      <c r="K15" s="113">
        <f>VALUE(I121+I126)</f>
        <v>169880</v>
      </c>
      <c r="L15" s="69">
        <f>VALUE(I130*2)</f>
        <v>113780</v>
      </c>
      <c r="M15" s="94">
        <f>VALUE(I138)</f>
        <v>367160</v>
      </c>
      <c r="N15" s="71">
        <f t="shared" si="4"/>
        <v>7176.7210956517638</v>
      </c>
      <c r="O15" s="66">
        <f t="shared" si="0"/>
        <v>24</v>
      </c>
      <c r="P15" s="71">
        <f t="shared" si="5"/>
        <v>7000.2780941876381</v>
      </c>
      <c r="Q15" s="66">
        <f t="shared" si="1"/>
        <v>96</v>
      </c>
      <c r="R15" s="71">
        <f t="shared" si="6"/>
        <v>5277.6974536981015</v>
      </c>
      <c r="S15" s="66">
        <f t="shared" si="2"/>
        <v>84</v>
      </c>
      <c r="T15" s="71">
        <f t="shared" si="7"/>
        <v>11537.681433364589</v>
      </c>
      <c r="U15" s="66">
        <f t="shared" si="3"/>
        <v>22</v>
      </c>
      <c r="V15" s="155"/>
      <c r="W15" s="156"/>
      <c r="X15" s="156"/>
      <c r="Y15" s="157"/>
    </row>
    <row r="16" spans="1:25" ht="20.25">
      <c r="A16" s="2" t="s">
        <v>237</v>
      </c>
      <c r="B16" s="75">
        <v>1.11408815995989</v>
      </c>
      <c r="C16" s="76">
        <v>1.0509730074327399</v>
      </c>
      <c r="D16" s="76"/>
      <c r="E16" s="14"/>
      <c r="F16" s="75">
        <v>1.1421689099235499</v>
      </c>
      <c r="G16" s="77">
        <v>1.5149598987334001</v>
      </c>
      <c r="H16" s="71">
        <v>768810</v>
      </c>
      <c r="I16" s="78">
        <v>776190</v>
      </c>
      <c r="J16" s="24"/>
      <c r="K16" s="113">
        <f>VALUE(I121+I126)</f>
        <v>169880</v>
      </c>
      <c r="L16" s="69">
        <f>VALUE(I130*2)</f>
        <v>113780</v>
      </c>
      <c r="M16" s="94">
        <f>VALUE(I138)</f>
        <v>367160</v>
      </c>
      <c r="N16" s="71">
        <f t="shared" si="4"/>
        <v>6967.0428956712449</v>
      </c>
      <c r="O16" s="66">
        <f t="shared" si="0"/>
        <v>21</v>
      </c>
      <c r="P16" s="71">
        <f t="shared" si="5"/>
        <v>6795.7549295572544</v>
      </c>
      <c r="Q16" s="66">
        <f t="shared" si="1"/>
        <v>93</v>
      </c>
      <c r="R16" s="71">
        <f t="shared" si="6"/>
        <v>5123.5019530810205</v>
      </c>
      <c r="S16" s="66">
        <f t="shared" si="2"/>
        <v>81</v>
      </c>
      <c r="T16" s="71">
        <f t="shared" si="7"/>
        <v>11351.852825296719</v>
      </c>
      <c r="U16" s="66">
        <f t="shared" si="3"/>
        <v>19</v>
      </c>
      <c r="V16" s="155"/>
      <c r="W16" s="156"/>
      <c r="X16" s="156"/>
      <c r="Y16" s="157"/>
    </row>
    <row r="17" spans="1:25" ht="20.25">
      <c r="A17" s="2" t="s">
        <v>84</v>
      </c>
      <c r="B17" s="75">
        <v>1.11320072026706</v>
      </c>
      <c r="C17" s="76">
        <v>1.04981696701073</v>
      </c>
      <c r="D17" s="76"/>
      <c r="E17" s="14"/>
      <c r="F17" s="75">
        <v>1.1359477124182999</v>
      </c>
      <c r="G17" s="77">
        <v>1.5225551621492199</v>
      </c>
      <c r="H17" s="71">
        <v>717670</v>
      </c>
      <c r="I17" s="78">
        <v>717140</v>
      </c>
      <c r="J17" s="24"/>
      <c r="K17" s="113">
        <f>VALUE(I121+I126)</f>
        <v>169880</v>
      </c>
      <c r="L17" s="69">
        <f>VALUE(I130*2)</f>
        <v>113780</v>
      </c>
      <c r="M17" s="94">
        <f>VALUE(I138)</f>
        <v>367160</v>
      </c>
      <c r="N17" s="71">
        <f t="shared" si="4"/>
        <v>6442.1445921087452</v>
      </c>
      <c r="O17" s="66">
        <f t="shared" si="0"/>
        <v>19</v>
      </c>
      <c r="P17" s="71">
        <f t="shared" si="5"/>
        <v>6313.1426927502916</v>
      </c>
      <c r="Q17" s="66">
        <f t="shared" si="1"/>
        <v>89</v>
      </c>
      <c r="R17" s="71">
        <f t="shared" si="6"/>
        <v>4710.1084928029413</v>
      </c>
      <c r="S17" s="66">
        <f t="shared" si="2"/>
        <v>70</v>
      </c>
      <c r="T17" s="71">
        <f t="shared" si="7"/>
        <v>10880.706547620397</v>
      </c>
      <c r="U17" s="66">
        <f t="shared" si="3"/>
        <v>18</v>
      </c>
      <c r="V17" s="155"/>
      <c r="W17" s="156"/>
      <c r="X17" s="156"/>
      <c r="Y17" s="157"/>
    </row>
    <row r="18" spans="1:25" ht="21" thickBot="1">
      <c r="A18" s="245" t="s">
        <v>85</v>
      </c>
      <c r="B18" s="246">
        <v>1.11320072026706</v>
      </c>
      <c r="C18" s="247">
        <v>1.04981696701073</v>
      </c>
      <c r="D18" s="247"/>
      <c r="E18" s="248"/>
      <c r="F18" s="246">
        <v>1.1359477124182999</v>
      </c>
      <c r="G18" s="249">
        <v>1.5225551621492199</v>
      </c>
      <c r="H18" s="250">
        <v>631950</v>
      </c>
      <c r="I18" s="251">
        <v>636430</v>
      </c>
      <c r="J18" s="252"/>
      <c r="K18" s="253">
        <f>VALUE(I121+I126)</f>
        <v>169880</v>
      </c>
      <c r="L18" s="254">
        <f>VALUE(I130*2)</f>
        <v>113780</v>
      </c>
      <c r="M18" s="255">
        <f>VALUE(I138)</f>
        <v>367160</v>
      </c>
      <c r="N18" s="250">
        <f t="shared" si="4"/>
        <v>5717.1181118829909</v>
      </c>
      <c r="O18" s="256">
        <f t="shared" si="0"/>
        <v>13</v>
      </c>
      <c r="P18" s="250">
        <f t="shared" si="5"/>
        <v>5602.6346375143876</v>
      </c>
      <c r="Q18" s="256">
        <f t="shared" si="1"/>
        <v>86</v>
      </c>
      <c r="R18" s="250">
        <f t="shared" si="6"/>
        <v>4180.0127563301112</v>
      </c>
      <c r="S18" s="256">
        <f t="shared" si="2"/>
        <v>51</v>
      </c>
      <c r="T18" s="250">
        <f t="shared" si="7"/>
        <v>10238.74199788324</v>
      </c>
      <c r="U18" s="256">
        <f t="shared" si="3"/>
        <v>16</v>
      </c>
      <c r="V18" s="155"/>
      <c r="W18" s="156"/>
      <c r="X18" s="156"/>
      <c r="Y18" s="157"/>
    </row>
    <row r="19" spans="1:25" ht="21" thickBot="1">
      <c r="A19" s="297" t="s">
        <v>249</v>
      </c>
      <c r="B19" s="269">
        <v>1.11062532630174</v>
      </c>
      <c r="C19" s="270"/>
      <c r="D19" s="270"/>
      <c r="E19" s="271"/>
      <c r="F19" s="269">
        <v>1.07860224672897</v>
      </c>
      <c r="G19" s="272">
        <v>0.70092963376676598</v>
      </c>
      <c r="H19" s="273">
        <v>418890</v>
      </c>
      <c r="I19" s="274">
        <v>417120</v>
      </c>
      <c r="J19" s="275"/>
      <c r="K19" s="276">
        <f>VALUE(I125)</f>
        <v>20810</v>
      </c>
      <c r="L19" s="277">
        <f>VALUE(I130*2)</f>
        <v>113780</v>
      </c>
      <c r="M19" s="278">
        <f>VALUE(I154)</f>
        <v>148390</v>
      </c>
      <c r="N19" s="273">
        <f t="shared" si="4"/>
        <v>3755.7220254373601</v>
      </c>
      <c r="O19" s="279">
        <f t="shared" si="0"/>
        <v>1</v>
      </c>
      <c r="P19" s="273">
        <f t="shared" si="5"/>
        <v>3867.227249572135</v>
      </c>
      <c r="Q19" s="279">
        <f t="shared" si="1"/>
        <v>55</v>
      </c>
      <c r="R19" s="273">
        <f t="shared" si="6"/>
        <v>5950.9539888963591</v>
      </c>
      <c r="S19" s="279">
        <f t="shared" si="2"/>
        <v>90</v>
      </c>
      <c r="T19" s="273">
        <f t="shared" si="7"/>
        <v>7267.0787424996142</v>
      </c>
      <c r="U19" s="279">
        <f t="shared" si="3"/>
        <v>1</v>
      </c>
      <c r="V19" s="155"/>
      <c r="W19" s="156"/>
      <c r="X19" s="156"/>
      <c r="Y19" s="157"/>
    </row>
    <row r="20" spans="1:25" ht="20.25">
      <c r="A20" s="257" t="s">
        <v>86</v>
      </c>
      <c r="B20" s="258">
        <v>1.10157966132523</v>
      </c>
      <c r="C20" s="259">
        <v>1.03867258704918</v>
      </c>
      <c r="D20" s="259"/>
      <c r="E20" s="260"/>
      <c r="F20" s="258">
        <v>1.0937386042611299</v>
      </c>
      <c r="G20" s="261">
        <v>1.4001229029022</v>
      </c>
      <c r="H20" s="262">
        <v>523000</v>
      </c>
      <c r="I20" s="263">
        <v>534780</v>
      </c>
      <c r="J20" s="264"/>
      <c r="K20" s="265">
        <f>VALUE(I122+I126)</f>
        <v>119860</v>
      </c>
      <c r="L20" s="266">
        <f>VALUE(I130*2)</f>
        <v>113780</v>
      </c>
      <c r="M20" s="267">
        <f>VALUE(I140)</f>
        <v>278940</v>
      </c>
      <c r="N20" s="262">
        <f t="shared" si="4"/>
        <v>4854.6647943431099</v>
      </c>
      <c r="O20" s="268">
        <f t="shared" si="0"/>
        <v>9</v>
      </c>
      <c r="P20" s="262">
        <f t="shared" si="5"/>
        <v>4889.4680860356775</v>
      </c>
      <c r="Q20" s="268">
        <f t="shared" si="1"/>
        <v>75</v>
      </c>
      <c r="R20" s="262">
        <f t="shared" si="6"/>
        <v>3819.5218354867161</v>
      </c>
      <c r="S20" s="268">
        <f t="shared" si="2"/>
        <v>34</v>
      </c>
      <c r="T20" s="262">
        <f t="shared" si="7"/>
        <v>8739.0666478930525</v>
      </c>
      <c r="U20" s="268">
        <f t="shared" si="3"/>
        <v>6</v>
      </c>
      <c r="V20" s="155"/>
      <c r="W20" s="156"/>
      <c r="X20" s="156"/>
      <c r="Y20" s="157"/>
    </row>
    <row r="21" spans="1:25" ht="20.25">
      <c r="A21" s="281" t="s">
        <v>87</v>
      </c>
      <c r="B21" s="75">
        <v>1.10157966132523</v>
      </c>
      <c r="C21" s="76">
        <v>1.0386725870491795</v>
      </c>
      <c r="D21" s="76"/>
      <c r="E21" s="14"/>
      <c r="F21" s="75">
        <v>1.0937386042611299</v>
      </c>
      <c r="G21" s="77">
        <v>1.4001229029022</v>
      </c>
      <c r="H21" s="71">
        <v>488970</v>
      </c>
      <c r="I21" s="78">
        <v>488650</v>
      </c>
      <c r="J21" s="24"/>
      <c r="K21" s="113">
        <f>VALUE(I122+I126)</f>
        <v>119860</v>
      </c>
      <c r="L21" s="69">
        <f>VALUE(I130*2)</f>
        <v>113780</v>
      </c>
      <c r="M21" s="94">
        <f>VALUE(I140)</f>
        <v>278940</v>
      </c>
      <c r="N21" s="71">
        <f t="shared" si="4"/>
        <v>4435.9025239458479</v>
      </c>
      <c r="O21" s="66">
        <f t="shared" si="0"/>
        <v>6</v>
      </c>
      <c r="P21" s="71">
        <f t="shared" si="5"/>
        <v>4467.7036916887955</v>
      </c>
      <c r="Q21" s="66">
        <f t="shared" si="1"/>
        <v>68</v>
      </c>
      <c r="R21" s="71">
        <f t="shared" si="6"/>
        <v>3490.0507590234934</v>
      </c>
      <c r="S21" s="66">
        <f t="shared" si="2"/>
        <v>22</v>
      </c>
      <c r="T21" s="71">
        <f t="shared" si="7"/>
        <v>8354.1625609818602</v>
      </c>
      <c r="U21" s="66">
        <f t="shared" si="3"/>
        <v>4</v>
      </c>
      <c r="V21" s="155"/>
      <c r="W21" s="156"/>
      <c r="X21" s="156"/>
      <c r="Y21" s="157"/>
    </row>
    <row r="22" spans="1:25" ht="20.25">
      <c r="A22" s="2" t="s">
        <v>88</v>
      </c>
      <c r="B22" s="75">
        <v>1.0957351433181901</v>
      </c>
      <c r="C22" s="76">
        <v>1.0373116564340401</v>
      </c>
      <c r="D22" s="76"/>
      <c r="E22" s="14"/>
      <c r="F22" s="75">
        <v>1.1000441850723299</v>
      </c>
      <c r="G22" s="77">
        <v>1.5028969282864599</v>
      </c>
      <c r="H22" s="71">
        <v>784670</v>
      </c>
      <c r="I22" s="78">
        <v>781890</v>
      </c>
      <c r="J22" s="24"/>
      <c r="K22" s="113">
        <f>VALUE(I121+I126)</f>
        <v>169880</v>
      </c>
      <c r="L22" s="69">
        <f>VALUE(I130*2)</f>
        <v>113780</v>
      </c>
      <c r="M22" s="94">
        <f>VALUE(I138)</f>
        <v>367160</v>
      </c>
      <c r="N22" s="71">
        <f t="shared" si="4"/>
        <v>7135.757256376939</v>
      </c>
      <c r="O22" s="66">
        <f t="shared" si="0"/>
        <v>23</v>
      </c>
      <c r="P22" s="71">
        <f t="shared" si="5"/>
        <v>7107.8054010038641</v>
      </c>
      <c r="Q22" s="66">
        <f t="shared" si="1"/>
        <v>97</v>
      </c>
      <c r="R22" s="71">
        <f t="shared" si="6"/>
        <v>5202.5523858876877</v>
      </c>
      <c r="S22" s="66">
        <f t="shared" si="2"/>
        <v>83</v>
      </c>
      <c r="T22" s="71">
        <f t="shared" si="7"/>
        <v>11620.725096555463</v>
      </c>
      <c r="U22" s="66">
        <f t="shared" si="3"/>
        <v>23</v>
      </c>
      <c r="V22" s="155"/>
      <c r="W22" s="156"/>
      <c r="X22" s="156"/>
      <c r="Y22" s="157"/>
    </row>
    <row r="23" spans="1:25" ht="20.25">
      <c r="A23" s="2" t="s">
        <v>89</v>
      </c>
      <c r="B23" s="75">
        <v>1.0957351433181901</v>
      </c>
      <c r="C23" s="76">
        <v>1.037311656434043</v>
      </c>
      <c r="D23" s="76"/>
      <c r="E23" s="14"/>
      <c r="F23" s="75">
        <v>1.1000441850723313</v>
      </c>
      <c r="G23" s="77">
        <v>1.5028969282864599</v>
      </c>
      <c r="H23" s="71">
        <v>769000</v>
      </c>
      <c r="I23" s="78">
        <v>768990</v>
      </c>
      <c r="J23" s="24"/>
      <c r="K23" s="113">
        <f>VALUE(I121+I126)</f>
        <v>169880</v>
      </c>
      <c r="L23" s="69">
        <f>VALUE(I130*2)</f>
        <v>113780</v>
      </c>
      <c r="M23" s="94">
        <f>VALUE(I138)</f>
        <v>367160</v>
      </c>
      <c r="N23" s="71">
        <f t="shared" si="4"/>
        <v>7018.0280763039591</v>
      </c>
      <c r="O23" s="66">
        <f t="shared" si="0"/>
        <v>22</v>
      </c>
      <c r="P23" s="71">
        <f t="shared" si="5"/>
        <v>6990.53738418186</v>
      </c>
      <c r="Q23" s="66">
        <f t="shared" si="1"/>
        <v>95</v>
      </c>
      <c r="R23" s="71">
        <f t="shared" si="6"/>
        <v>5116.7181562927944</v>
      </c>
      <c r="S23" s="66">
        <f t="shared" si="2"/>
        <v>79</v>
      </c>
      <c r="T23" s="71">
        <f t="shared" si="7"/>
        <v>11516.093067920519</v>
      </c>
      <c r="U23" s="66">
        <f t="shared" si="3"/>
        <v>21</v>
      </c>
      <c r="V23" s="155"/>
      <c r="W23" s="156"/>
      <c r="X23" s="156"/>
      <c r="Y23" s="157"/>
    </row>
    <row r="24" spans="1:25" ht="21" thickBot="1">
      <c r="A24" s="245" t="s">
        <v>233</v>
      </c>
      <c r="B24" s="246">
        <v>1.09269646787196</v>
      </c>
      <c r="C24" s="247">
        <v>1.03204694527617</v>
      </c>
      <c r="D24" s="247"/>
      <c r="E24" s="248"/>
      <c r="F24" s="246">
        <v>1.04736916051884</v>
      </c>
      <c r="G24" s="249">
        <v>1.3324780135796701</v>
      </c>
      <c r="H24" s="250">
        <v>454850</v>
      </c>
      <c r="I24" s="251">
        <v>454590</v>
      </c>
      <c r="J24" s="252"/>
      <c r="K24" s="253">
        <f>VALUE(I122+I126)</f>
        <v>119860</v>
      </c>
      <c r="L24" s="254">
        <f>VALUE(I130*2)</f>
        <v>113780</v>
      </c>
      <c r="M24" s="255">
        <f>VALUE(I140)</f>
        <v>278940</v>
      </c>
      <c r="N24" s="250">
        <f t="shared" si="4"/>
        <v>4160.2587119671007</v>
      </c>
      <c r="O24" s="256">
        <f t="shared" si="0"/>
        <v>5</v>
      </c>
      <c r="P24" s="250">
        <f t="shared" si="5"/>
        <v>4340.3034683091846</v>
      </c>
      <c r="Q24" s="256">
        <f t="shared" si="1"/>
        <v>64</v>
      </c>
      <c r="R24" s="250">
        <f t="shared" si="6"/>
        <v>3411.6135153236405</v>
      </c>
      <c r="S24" s="256">
        <f t="shared" si="2"/>
        <v>20</v>
      </c>
      <c r="T24" s="250">
        <f t="shared" si="7"/>
        <v>8355.5753336869784</v>
      </c>
      <c r="U24" s="256">
        <f t="shared" si="3"/>
        <v>5</v>
      </c>
      <c r="V24" s="155"/>
      <c r="W24" s="156"/>
      <c r="X24" s="156"/>
      <c r="Y24" s="157"/>
    </row>
    <row r="25" spans="1:25" ht="21" thickBot="1">
      <c r="A25" s="280" t="s">
        <v>234</v>
      </c>
      <c r="B25" s="269">
        <v>1.09269646787196</v>
      </c>
      <c r="C25" s="270">
        <v>1.03204694527617</v>
      </c>
      <c r="D25" s="270"/>
      <c r="E25" s="271"/>
      <c r="F25" s="269">
        <v>1.04736916051884</v>
      </c>
      <c r="G25" s="272">
        <v>1.3324780135796701</v>
      </c>
      <c r="H25" s="273">
        <v>417970</v>
      </c>
      <c r="I25" s="274">
        <v>422590</v>
      </c>
      <c r="J25" s="275"/>
      <c r="K25" s="276">
        <f>VALUE(I122+I126)</f>
        <v>119860</v>
      </c>
      <c r="L25" s="277">
        <f>VALUE(I130*2)</f>
        <v>113780</v>
      </c>
      <c r="M25" s="278">
        <f>VALUE(I140)</f>
        <v>278940</v>
      </c>
      <c r="N25" s="273">
        <f t="shared" si="4"/>
        <v>3867.4051982889569</v>
      </c>
      <c r="O25" s="279">
        <f t="shared" si="0"/>
        <v>2</v>
      </c>
      <c r="P25" s="273">
        <f t="shared" si="5"/>
        <v>4034.7760458276211</v>
      </c>
      <c r="Q25" s="279">
        <f t="shared" si="1"/>
        <v>56</v>
      </c>
      <c r="R25" s="273">
        <f t="shared" si="6"/>
        <v>3171.4594589423818</v>
      </c>
      <c r="S25" s="279">
        <f t="shared" si="2"/>
        <v>14</v>
      </c>
      <c r="T25" s="273">
        <f t="shared" si="7"/>
        <v>8079.1209247640554</v>
      </c>
      <c r="U25" s="279">
        <f t="shared" si="3"/>
        <v>3</v>
      </c>
      <c r="V25" s="155"/>
      <c r="W25" s="156"/>
      <c r="X25" s="156"/>
      <c r="Y25" s="157"/>
    </row>
    <row r="26" spans="1:25" ht="21" customHeight="1">
      <c r="A26" s="257" t="s">
        <v>215</v>
      </c>
      <c r="B26" s="258">
        <v>1.0892169180304601</v>
      </c>
      <c r="C26" s="259">
        <v>1.02945167918156</v>
      </c>
      <c r="D26" s="259"/>
      <c r="E26" s="260"/>
      <c r="F26" s="258">
        <v>1.0541031227305699</v>
      </c>
      <c r="G26" s="261">
        <v>1.17683117807724</v>
      </c>
      <c r="H26" s="262">
        <v>583110</v>
      </c>
      <c r="I26" s="263">
        <v>534520</v>
      </c>
      <c r="J26" s="264"/>
      <c r="K26" s="265">
        <f>VALUE(I122+I126)</f>
        <v>119860</v>
      </c>
      <c r="L26" s="266">
        <f>VALUE(I130*2)</f>
        <v>113780</v>
      </c>
      <c r="M26" s="267">
        <f>VALUE(I140)</f>
        <v>278940</v>
      </c>
      <c r="N26" s="262">
        <f t="shared" si="4"/>
        <v>4907.3787888506895</v>
      </c>
      <c r="O26" s="268">
        <f t="shared" si="0"/>
        <v>10</v>
      </c>
      <c r="P26" s="262">
        <f t="shared" si="5"/>
        <v>5070.8511195315377</v>
      </c>
      <c r="Q26" s="268">
        <f t="shared" si="1"/>
        <v>79</v>
      </c>
      <c r="R26" s="262">
        <f t="shared" si="6"/>
        <v>4542.0278622573796</v>
      </c>
      <c r="S26" s="268">
        <f t="shared" si="2"/>
        <v>67</v>
      </c>
      <c r="T26" s="262">
        <f t="shared" si="7"/>
        <v>9461.3160454153931</v>
      </c>
      <c r="U26" s="268">
        <f t="shared" si="3"/>
        <v>10</v>
      </c>
      <c r="V26" s="155"/>
      <c r="W26" s="156"/>
      <c r="X26" s="156"/>
      <c r="Y26" s="157"/>
    </row>
    <row r="27" spans="1:25" ht="20.25">
      <c r="A27" s="2" t="s">
        <v>90</v>
      </c>
      <c r="B27" s="75">
        <v>1.0892169180304601</v>
      </c>
      <c r="C27" s="76">
        <v>1.02945167918156</v>
      </c>
      <c r="D27" s="76"/>
      <c r="E27" s="14"/>
      <c r="F27" s="75">
        <v>1.0541031227305737</v>
      </c>
      <c r="G27" s="77">
        <v>1.17683117807724</v>
      </c>
      <c r="H27" s="71">
        <v>509200</v>
      </c>
      <c r="I27" s="78">
        <v>509190</v>
      </c>
      <c r="J27" s="24"/>
      <c r="K27" s="113">
        <f>VALUE(I122+I126)</f>
        <v>119860</v>
      </c>
      <c r="L27" s="69">
        <f>VALUE(I130*2)</f>
        <v>113780</v>
      </c>
      <c r="M27" s="94">
        <f>VALUE(I140)</f>
        <v>278940</v>
      </c>
      <c r="N27" s="71">
        <f t="shared" si="4"/>
        <v>4674.8263965705355</v>
      </c>
      <c r="O27" s="66">
        <f t="shared" si="0"/>
        <v>8</v>
      </c>
      <c r="P27" s="71">
        <f t="shared" si="5"/>
        <v>4830.552049603858</v>
      </c>
      <c r="Q27" s="66">
        <f t="shared" si="1"/>
        <v>73</v>
      </c>
      <c r="R27" s="71">
        <f t="shared" si="6"/>
        <v>4326.7888333136925</v>
      </c>
      <c r="S27" s="66">
        <f t="shared" si="2"/>
        <v>59</v>
      </c>
      <c r="T27" s="71">
        <f t="shared" si="7"/>
        <v>9232.4409280145883</v>
      </c>
      <c r="U27" s="66">
        <f t="shared" si="3"/>
        <v>9</v>
      </c>
      <c r="V27" s="155"/>
      <c r="W27" s="156"/>
      <c r="X27" s="156"/>
      <c r="Y27" s="157"/>
    </row>
    <row r="28" spans="1:25" ht="20.25">
      <c r="A28" s="106" t="s">
        <v>517</v>
      </c>
      <c r="B28" s="75">
        <v>1.07067454020991</v>
      </c>
      <c r="C28" s="76"/>
      <c r="D28" s="76"/>
      <c r="E28" s="14"/>
      <c r="F28" s="75">
        <v>1.13086808785874</v>
      </c>
      <c r="G28" s="77">
        <v>1.7907727849402699</v>
      </c>
      <c r="H28" s="71"/>
      <c r="I28" s="78">
        <v>909200</v>
      </c>
      <c r="J28" s="24"/>
      <c r="K28" s="113">
        <f>VALUE(I121)</f>
        <v>163420</v>
      </c>
      <c r="L28" s="69">
        <f>VALUE(I128*2)</f>
        <v>128000</v>
      </c>
      <c r="M28" s="94">
        <f>VALUE(I137)</f>
        <v>364350</v>
      </c>
      <c r="N28" s="71">
        <f t="shared" si="4"/>
        <v>8491.842907012131</v>
      </c>
      <c r="O28" s="66">
        <f t="shared" si="0"/>
        <v>26</v>
      </c>
      <c r="P28" s="71">
        <f t="shared" si="5"/>
        <v>8039.8413374767615</v>
      </c>
      <c r="Q28" s="66">
        <f t="shared" si="1"/>
        <v>99</v>
      </c>
      <c r="R28" s="71">
        <f t="shared" si="6"/>
        <v>5077.1376896389775</v>
      </c>
      <c r="S28" s="66">
        <f t="shared" si="2"/>
        <v>78</v>
      </c>
      <c r="T28" s="71">
        <f t="shared" ref="T28" si="8">((I28+K28+L28+M28)/((B28+F28+G28)/3))/100</f>
        <v>11759.867431069406</v>
      </c>
      <c r="U28" s="66">
        <f t="shared" si="3"/>
        <v>25</v>
      </c>
      <c r="V28" s="155"/>
      <c r="W28" s="156"/>
      <c r="X28" s="156"/>
      <c r="Y28" s="157"/>
    </row>
    <row r="29" spans="1:25" ht="20.25">
      <c r="A29" s="2" t="s">
        <v>94</v>
      </c>
      <c r="B29" s="75">
        <v>1.06913077201481</v>
      </c>
      <c r="C29" s="76">
        <v>1.01112038482073</v>
      </c>
      <c r="D29" s="76"/>
      <c r="E29" s="14"/>
      <c r="F29" s="75">
        <v>1.00049860595648</v>
      </c>
      <c r="G29" s="77">
        <v>1.13040988544946</v>
      </c>
      <c r="H29" s="71">
        <v>440990</v>
      </c>
      <c r="I29" s="78">
        <v>440490</v>
      </c>
      <c r="J29" s="24"/>
      <c r="K29" s="113">
        <f>VALUE(I122+I126)</f>
        <v>119860</v>
      </c>
      <c r="L29" s="69">
        <f>VALUE(I130*2)</f>
        <v>113780</v>
      </c>
      <c r="M29" s="94">
        <f>VALUE(I140)</f>
        <v>278940</v>
      </c>
      <c r="N29" s="71">
        <f t="shared" si="4"/>
        <v>4120.0759676001371</v>
      </c>
      <c r="O29" s="66">
        <f t="shared" si="0"/>
        <v>4</v>
      </c>
      <c r="P29" s="71">
        <f t="shared" si="5"/>
        <v>4402.7047851694915</v>
      </c>
      <c r="Q29" s="66">
        <f t="shared" si="1"/>
        <v>66</v>
      </c>
      <c r="R29" s="71">
        <f t="shared" si="6"/>
        <v>3896.7281308306824</v>
      </c>
      <c r="S29" s="66">
        <f t="shared" si="2"/>
        <v>40</v>
      </c>
      <c r="T29" s="71">
        <f t="shared" si="7"/>
        <v>8934.9216201290837</v>
      </c>
      <c r="U29" s="66">
        <f t="shared" si="3"/>
        <v>8</v>
      </c>
      <c r="V29" s="155"/>
      <c r="W29" s="156"/>
      <c r="X29" s="156"/>
      <c r="Y29" s="157"/>
    </row>
    <row r="30" spans="1:25" ht="20.25">
      <c r="A30" s="8" t="s">
        <v>95</v>
      </c>
      <c r="B30" s="75">
        <v>1.06913077201481</v>
      </c>
      <c r="C30" s="76">
        <v>1.011120384820732</v>
      </c>
      <c r="D30" s="76"/>
      <c r="E30" s="14"/>
      <c r="F30" s="75">
        <v>1.0004986059564778</v>
      </c>
      <c r="G30" s="77">
        <v>1.13040988544946</v>
      </c>
      <c r="H30" s="71">
        <v>420190</v>
      </c>
      <c r="I30" s="78">
        <v>422570</v>
      </c>
      <c r="J30" s="24"/>
      <c r="K30" s="113">
        <f>VALUE(I122+I126)</f>
        <v>119860</v>
      </c>
      <c r="L30" s="69">
        <f>VALUE(I130*2)</f>
        <v>113780</v>
      </c>
      <c r="M30" s="94">
        <f>VALUE(I140)</f>
        <v>278940</v>
      </c>
      <c r="N30" s="71">
        <f t="shared" si="4"/>
        <v>3952.4631697173377</v>
      </c>
      <c r="O30" s="66">
        <f t="shared" si="0"/>
        <v>3</v>
      </c>
      <c r="P30" s="71">
        <f t="shared" si="5"/>
        <v>4223.5940908285684</v>
      </c>
      <c r="Q30" s="66">
        <f t="shared" si="1"/>
        <v>61</v>
      </c>
      <c r="R30" s="71">
        <f t="shared" si="6"/>
        <v>3738.2015624534529</v>
      </c>
      <c r="S30" s="66">
        <f t="shared" si="2"/>
        <v>29</v>
      </c>
      <c r="T30" s="71">
        <f t="shared" si="7"/>
        <v>8766.9236814333854</v>
      </c>
      <c r="U30" s="66">
        <f t="shared" si="3"/>
        <v>7</v>
      </c>
      <c r="V30" s="155"/>
      <c r="W30" s="156"/>
      <c r="X30" s="156"/>
      <c r="Y30" s="157"/>
    </row>
    <row r="31" spans="1:25" ht="20.25">
      <c r="A31" s="2" t="s">
        <v>37</v>
      </c>
      <c r="B31" s="75">
        <v>1.0572838331891801</v>
      </c>
      <c r="C31" s="76">
        <v>1.0487958555755399</v>
      </c>
      <c r="D31" s="76"/>
      <c r="E31" s="14"/>
      <c r="F31" s="75">
        <v>0.73464052287581705</v>
      </c>
      <c r="G31" s="77">
        <v>0.60739764620348102</v>
      </c>
      <c r="H31" s="71">
        <v>668550</v>
      </c>
      <c r="I31" s="78">
        <v>668000</v>
      </c>
      <c r="J31" s="24" t="s">
        <v>258</v>
      </c>
      <c r="K31" s="113">
        <f>VALUE(I122)</f>
        <v>113400</v>
      </c>
      <c r="L31" s="69">
        <f>VALUE(I133*2)</f>
        <v>74000</v>
      </c>
      <c r="M31" s="94">
        <f>VALUE(I157)</f>
        <v>193980</v>
      </c>
      <c r="N31" s="71">
        <f t="shared" ref="N31" si="9">(I31/B31)/100</f>
        <v>6318.0763672991352</v>
      </c>
      <c r="O31" s="66">
        <f t="shared" si="0"/>
        <v>18</v>
      </c>
      <c r="P31" s="71">
        <f t="shared" ref="P31" si="10">(I31/F31)/100</f>
        <v>9092.8825622775785</v>
      </c>
      <c r="Q31" s="66">
        <f t="shared" si="1"/>
        <v>104</v>
      </c>
      <c r="R31" s="71">
        <f t="shared" ref="R31" si="11">(I31/G31)/100</f>
        <v>10997.737712276496</v>
      </c>
      <c r="S31" s="66">
        <f t="shared" si="2"/>
        <v>104</v>
      </c>
      <c r="T31" s="71">
        <f t="shared" ref="T31" si="12">((I31+K31+L31+M31)/((B31+F31+G31)/3))/100</f>
        <v>13120.956657853925</v>
      </c>
      <c r="U31" s="66">
        <f t="shared" si="3"/>
        <v>29</v>
      </c>
      <c r="V31" s="155"/>
      <c r="W31" s="156"/>
      <c r="X31" s="156"/>
      <c r="Y31" s="157"/>
    </row>
    <row r="32" spans="1:25" ht="20.25">
      <c r="A32" s="106" t="s">
        <v>519</v>
      </c>
      <c r="B32" s="75">
        <v>1.02500257534843</v>
      </c>
      <c r="C32" s="76"/>
      <c r="D32" s="76"/>
      <c r="E32" s="14"/>
      <c r="F32" s="75">
        <v>1.0974349225511499</v>
      </c>
      <c r="G32" s="77">
        <v>1.52965027993089</v>
      </c>
      <c r="H32" s="71"/>
      <c r="I32" s="78">
        <v>614480</v>
      </c>
      <c r="J32" s="24"/>
      <c r="K32" s="113">
        <f>VALUE(I122)</f>
        <v>113400</v>
      </c>
      <c r="L32" s="69">
        <f>VALUE(I128*2)</f>
        <v>128000</v>
      </c>
      <c r="M32" s="94">
        <f>VALUE(I137)</f>
        <v>364350</v>
      </c>
      <c r="N32" s="71">
        <f t="shared" ref="N32" si="13">(I32/B32)/100</f>
        <v>5994.9117668423351</v>
      </c>
      <c r="O32" s="66">
        <f t="shared" si="0"/>
        <v>15</v>
      </c>
      <c r="P32" s="71">
        <f t="shared" ref="P32" si="14">(I32/F32)/100</f>
        <v>5599.2386188289893</v>
      </c>
      <c r="Q32" s="66">
        <f t="shared" si="1"/>
        <v>85</v>
      </c>
      <c r="R32" s="71">
        <f t="shared" ref="R32" si="15">(I32/G32)/100</f>
        <v>4017.1273660523398</v>
      </c>
      <c r="S32" s="66">
        <f t="shared" si="2"/>
        <v>44</v>
      </c>
      <c r="T32" s="71">
        <f t="shared" ref="T32" si="16">((I32+K32+L32+M32)/((B32+F32+G32)/3))/100</f>
        <v>10023.554259078186</v>
      </c>
      <c r="U32" s="66">
        <f t="shared" si="3"/>
        <v>15</v>
      </c>
      <c r="V32" s="155"/>
      <c r="W32" s="156"/>
      <c r="X32" s="156"/>
      <c r="Y32" s="157"/>
    </row>
    <row r="33" spans="1:25" ht="21" thickBot="1">
      <c r="A33" s="106" t="s">
        <v>521</v>
      </c>
      <c r="B33" s="75">
        <v>1.02500257534843</v>
      </c>
      <c r="C33" s="76"/>
      <c r="D33" s="76"/>
      <c r="E33" s="14"/>
      <c r="F33" s="75">
        <v>1.0974349225511499</v>
      </c>
      <c r="G33" s="77">
        <v>1.52965027993089</v>
      </c>
      <c r="H33" s="71"/>
      <c r="I33" s="78">
        <v>590480</v>
      </c>
      <c r="J33" s="24"/>
      <c r="K33" s="113">
        <f>VALUE(I122)</f>
        <v>113400</v>
      </c>
      <c r="L33" s="69">
        <f>VALUE(I128*2)</f>
        <v>128000</v>
      </c>
      <c r="M33" s="94">
        <f>VALUE(I137)</f>
        <v>364350</v>
      </c>
      <c r="N33" s="71">
        <f t="shared" si="4"/>
        <v>5760.7660136783334</v>
      </c>
      <c r="O33" s="66">
        <f t="shared" si="0"/>
        <v>14</v>
      </c>
      <c r="P33" s="71">
        <f t="shared" si="5"/>
        <v>5380.5468357735672</v>
      </c>
      <c r="Q33" s="66">
        <f t="shared" si="1"/>
        <v>83</v>
      </c>
      <c r="R33" s="71">
        <f t="shared" si="6"/>
        <v>3860.2287578221999</v>
      </c>
      <c r="S33" s="66">
        <f t="shared" si="2"/>
        <v>39</v>
      </c>
      <c r="T33" s="71">
        <f t="shared" si="7"/>
        <v>9826.4067522820278</v>
      </c>
      <c r="U33" s="66">
        <f t="shared" si="3"/>
        <v>12</v>
      </c>
      <c r="V33" s="158"/>
      <c r="W33" s="159"/>
      <c r="X33" s="159"/>
      <c r="Y33" s="160"/>
    </row>
    <row r="34" spans="1:25" ht="21" thickBot="1">
      <c r="A34" s="43" t="s">
        <v>62</v>
      </c>
      <c r="B34" s="30"/>
      <c r="C34" s="30"/>
      <c r="D34" s="30"/>
      <c r="E34" s="30"/>
      <c r="F34" s="30"/>
      <c r="G34" s="31"/>
      <c r="H34" s="32"/>
      <c r="I34" s="32"/>
      <c r="J34" s="33" t="s">
        <v>319</v>
      </c>
      <c r="K34" s="34"/>
      <c r="L34" s="34"/>
      <c r="M34" s="34"/>
      <c r="N34" s="32"/>
      <c r="O34" s="35"/>
      <c r="P34" s="32"/>
      <c r="Q34" s="35"/>
      <c r="R34" s="32"/>
      <c r="S34" s="35"/>
      <c r="T34" s="32"/>
      <c r="U34" s="36"/>
      <c r="V34" s="4"/>
      <c r="W34" s="4"/>
      <c r="X34" s="4"/>
      <c r="Y34" s="4"/>
    </row>
    <row r="35" spans="1:25" ht="20.25">
      <c r="A35" s="2" t="s">
        <v>38</v>
      </c>
      <c r="B35" s="75">
        <v>1.0014109473461299</v>
      </c>
      <c r="C35" s="80">
        <v>1.0231268649777201</v>
      </c>
      <c r="D35" s="76"/>
      <c r="E35" s="14"/>
      <c r="F35" s="75">
        <v>1.0174291938997799</v>
      </c>
      <c r="G35" s="77">
        <v>1.6000817921570401</v>
      </c>
      <c r="H35" s="71">
        <v>698750</v>
      </c>
      <c r="I35" s="78">
        <v>669000</v>
      </c>
      <c r="J35" s="24"/>
      <c r="K35" s="113">
        <f>VALUE(I122)</f>
        <v>113400</v>
      </c>
      <c r="L35" s="69">
        <f>VALUE(I131*2)</f>
        <v>124980</v>
      </c>
      <c r="M35" s="94">
        <f>VALUE(I153)</f>
        <v>279530</v>
      </c>
      <c r="N35" s="71">
        <f t="shared" ref="N35:N61" si="17">(I35/C35)/100</f>
        <v>6538.7785513243107</v>
      </c>
      <c r="O35" s="66">
        <f t="shared" ref="O35:O61" si="18">RANK(N35,$N$35:$N$61,1)</f>
        <v>27</v>
      </c>
      <c r="P35" s="71">
        <f t="shared" ref="P35:P61" si="19">(I35/F35)/100</f>
        <v>6575.3961456102925</v>
      </c>
      <c r="Q35" s="66">
        <f t="shared" ref="Q35:Q61" si="20">RANK(P35,$P$5:$P$112,1)</f>
        <v>91</v>
      </c>
      <c r="R35" s="71">
        <f t="shared" ref="R35:R61" si="21">(I35/G35)/100</f>
        <v>4181.0362650157631</v>
      </c>
      <c r="S35" s="66">
        <f t="shared" ref="S35:S61" si="22">RANK(R35,$R$5:$R$112,1)</f>
        <v>52</v>
      </c>
      <c r="T35" s="71">
        <f t="shared" ref="T35:T61" si="23">((I35+K35+L35+M35)/((C35+F35+G35)/3))/100</f>
        <v>9780.5113985401422</v>
      </c>
      <c r="U35" s="66">
        <f t="shared" ref="U35:U61" si="24">RANK(T35,$T$35:$T$61,1)</f>
        <v>26</v>
      </c>
      <c r="V35" s="152" t="s">
        <v>532</v>
      </c>
      <c r="W35" s="153"/>
      <c r="X35" s="153"/>
      <c r="Y35" s="154"/>
    </row>
    <row r="36" spans="1:25" ht="20.25">
      <c r="A36" s="2" t="s">
        <v>31</v>
      </c>
      <c r="B36" s="75">
        <v>0.99053552734366901</v>
      </c>
      <c r="C36" s="80">
        <v>1.0181753448412001</v>
      </c>
      <c r="D36" s="76"/>
      <c r="E36" s="14"/>
      <c r="F36" s="75">
        <v>1.0050108932461901</v>
      </c>
      <c r="G36" s="77">
        <v>1.1948016540191799</v>
      </c>
      <c r="H36" s="71">
        <v>497620</v>
      </c>
      <c r="I36" s="78">
        <v>491630</v>
      </c>
      <c r="J36" s="24"/>
      <c r="K36" s="113">
        <f>VALUE(I122)</f>
        <v>113400</v>
      </c>
      <c r="L36" s="69">
        <f>VALUE(I131*2)</f>
        <v>124980</v>
      </c>
      <c r="M36" s="94">
        <f>VALUE(I153)</f>
        <v>279530</v>
      </c>
      <c r="N36" s="71">
        <f t="shared" si="17"/>
        <v>4828.5396271963073</v>
      </c>
      <c r="O36" s="66">
        <f t="shared" si="18"/>
        <v>23</v>
      </c>
      <c r="P36" s="71">
        <f t="shared" si="19"/>
        <v>4891.7877736830569</v>
      </c>
      <c r="Q36" s="66">
        <f t="shared" si="20"/>
        <v>76</v>
      </c>
      <c r="R36" s="71">
        <f t="shared" si="21"/>
        <v>4114.7415417965931</v>
      </c>
      <c r="S36" s="66">
        <f t="shared" si="22"/>
        <v>48</v>
      </c>
      <c r="T36" s="71">
        <f t="shared" si="23"/>
        <v>9411.5332361222609</v>
      </c>
      <c r="U36" s="66">
        <f t="shared" si="24"/>
        <v>22</v>
      </c>
      <c r="V36" s="155"/>
      <c r="W36" s="156"/>
      <c r="X36" s="156"/>
      <c r="Y36" s="157"/>
    </row>
    <row r="37" spans="1:25" ht="20.25">
      <c r="A37" s="2" t="s">
        <v>32</v>
      </c>
      <c r="B37" s="75">
        <v>0.97949317211047804</v>
      </c>
      <c r="C37" s="80">
        <v>1.0127870065150699</v>
      </c>
      <c r="D37" s="76"/>
      <c r="E37" s="14"/>
      <c r="F37" s="75">
        <v>0.972694262890341</v>
      </c>
      <c r="G37" s="77">
        <v>0.82600990593901946</v>
      </c>
      <c r="H37" s="71">
        <v>424730</v>
      </c>
      <c r="I37" s="78">
        <v>422860</v>
      </c>
      <c r="J37" s="24"/>
      <c r="K37" s="113">
        <f>VALUE(I122)</f>
        <v>113400</v>
      </c>
      <c r="L37" s="69">
        <f>VALUE(I131*2)</f>
        <v>124980</v>
      </c>
      <c r="M37" s="94">
        <f>VALUE(I154)</f>
        <v>148390</v>
      </c>
      <c r="N37" s="71">
        <f t="shared" si="17"/>
        <v>4175.2115428004154</v>
      </c>
      <c r="O37" s="66">
        <f t="shared" si="18"/>
        <v>16</v>
      </c>
      <c r="P37" s="71">
        <f t="shared" si="19"/>
        <v>4347.3064058533682</v>
      </c>
      <c r="Q37" s="66">
        <f t="shared" si="20"/>
        <v>65</v>
      </c>
      <c r="R37" s="71">
        <f t="shared" si="21"/>
        <v>5119.3090659038398</v>
      </c>
      <c r="S37" s="66">
        <f t="shared" si="22"/>
        <v>80</v>
      </c>
      <c r="T37" s="71">
        <f t="shared" si="23"/>
        <v>8639.1521385530996</v>
      </c>
      <c r="U37" s="66">
        <f t="shared" si="24"/>
        <v>19</v>
      </c>
      <c r="V37" s="155"/>
      <c r="W37" s="156"/>
      <c r="X37" s="156"/>
      <c r="Y37" s="157"/>
    </row>
    <row r="38" spans="1:25" ht="20.25">
      <c r="A38" s="2" t="s">
        <v>105</v>
      </c>
      <c r="B38" s="75">
        <v>0.97709021172376898</v>
      </c>
      <c r="C38" s="80">
        <v>1.00903164577245</v>
      </c>
      <c r="D38" s="76">
        <v>1.2450000000000001</v>
      </c>
      <c r="E38" s="14"/>
      <c r="F38" s="75">
        <v>0.99553792761527005</v>
      </c>
      <c r="G38" s="77">
        <v>1.1347752987685737</v>
      </c>
      <c r="H38" s="71">
        <v>541870</v>
      </c>
      <c r="I38" s="78">
        <v>536520</v>
      </c>
      <c r="J38" s="24"/>
      <c r="K38" s="113">
        <f>VALUE(I122+I126)</f>
        <v>119860</v>
      </c>
      <c r="L38" s="69">
        <f>VALUE(I132*2)</f>
        <v>122980</v>
      </c>
      <c r="M38" s="94">
        <f>VALUE(I140)</f>
        <v>278940</v>
      </c>
      <c r="N38" s="71">
        <f t="shared" si="17"/>
        <v>5317.1771395660708</v>
      </c>
      <c r="O38" s="66">
        <f t="shared" si="18"/>
        <v>26</v>
      </c>
      <c r="P38" s="71">
        <f t="shared" si="19"/>
        <v>5389.2472111553789</v>
      </c>
      <c r="Q38" s="66">
        <f t="shared" si="20"/>
        <v>84</v>
      </c>
      <c r="R38" s="71">
        <f t="shared" si="21"/>
        <v>4727.9844792375761</v>
      </c>
      <c r="S38" s="66">
        <f t="shared" si="22"/>
        <v>71</v>
      </c>
      <c r="T38" s="71">
        <f t="shared" si="23"/>
        <v>10113.256520999186</v>
      </c>
      <c r="U38" s="66">
        <f t="shared" si="24"/>
        <v>27</v>
      </c>
      <c r="V38" s="155"/>
      <c r="W38" s="156"/>
      <c r="X38" s="156"/>
      <c r="Y38" s="157"/>
    </row>
    <row r="39" spans="1:25" ht="20.25">
      <c r="A39" s="2" t="s">
        <v>106</v>
      </c>
      <c r="B39" s="75">
        <v>0.97709021172376898</v>
      </c>
      <c r="C39" s="80">
        <v>1.00903164577245</v>
      </c>
      <c r="D39" s="76">
        <v>1.2450000000000001</v>
      </c>
      <c r="E39" s="14"/>
      <c r="F39" s="75">
        <v>0.99553792761527005</v>
      </c>
      <c r="G39" s="77">
        <v>1.13477529876857</v>
      </c>
      <c r="H39" s="71">
        <v>505130</v>
      </c>
      <c r="I39" s="78">
        <v>493500</v>
      </c>
      <c r="J39" s="24"/>
      <c r="K39" s="113">
        <f>VALUE(I122+I126)</f>
        <v>119860</v>
      </c>
      <c r="L39" s="69">
        <f>VALUE(I132*2)</f>
        <v>122980</v>
      </c>
      <c r="M39" s="94">
        <f>VALUE(I140)</f>
        <v>278940</v>
      </c>
      <c r="N39" s="71">
        <f t="shared" si="17"/>
        <v>4890.8277759931698</v>
      </c>
      <c r="O39" s="66">
        <f t="shared" si="18"/>
        <v>24</v>
      </c>
      <c r="P39" s="71">
        <f t="shared" si="19"/>
        <v>4957.1190239043826</v>
      </c>
      <c r="Q39" s="66">
        <f t="shared" si="20"/>
        <v>78</v>
      </c>
      <c r="R39" s="71">
        <f t="shared" si="21"/>
        <v>4348.8785888760003</v>
      </c>
      <c r="S39" s="66">
        <f t="shared" si="22"/>
        <v>60</v>
      </c>
      <c r="T39" s="71">
        <f t="shared" si="23"/>
        <v>9702.1516400265209</v>
      </c>
      <c r="U39" s="66">
        <f t="shared" si="24"/>
        <v>24</v>
      </c>
      <c r="V39" s="155"/>
      <c r="W39" s="156"/>
      <c r="X39" s="156"/>
      <c r="Y39" s="157"/>
    </row>
    <row r="40" spans="1:25" ht="20.25">
      <c r="A40" s="8" t="s">
        <v>33</v>
      </c>
      <c r="B40" s="75">
        <v>0.96805624745085495</v>
      </c>
      <c r="C40" s="80">
        <v>1.0070333856481599</v>
      </c>
      <c r="D40" s="76"/>
      <c r="E40" s="14"/>
      <c r="F40" s="75">
        <v>0.9737747382020262</v>
      </c>
      <c r="G40" s="77">
        <v>1.0432088014023857</v>
      </c>
      <c r="H40" s="71">
        <v>544990</v>
      </c>
      <c r="I40" s="78">
        <v>500180</v>
      </c>
      <c r="J40" s="24"/>
      <c r="K40" s="113">
        <f>VALUE(I124)</f>
        <v>37370</v>
      </c>
      <c r="L40" s="69">
        <f>VALUE(I131*2)</f>
        <v>124980</v>
      </c>
      <c r="M40" s="94">
        <f>VALUE(I154)</f>
        <v>148390</v>
      </c>
      <c r="N40" s="71">
        <f t="shared" si="17"/>
        <v>4966.8661151493761</v>
      </c>
      <c r="O40" s="66">
        <f t="shared" si="18"/>
        <v>25</v>
      </c>
      <c r="P40" s="71">
        <f t="shared" si="19"/>
        <v>5136.50622035575</v>
      </c>
      <c r="Q40" s="66">
        <f t="shared" si="20"/>
        <v>80</v>
      </c>
      <c r="R40" s="71">
        <f t="shared" si="21"/>
        <v>4794.6297934565737</v>
      </c>
      <c r="S40" s="66">
        <f t="shared" si="22"/>
        <v>72</v>
      </c>
      <c r="T40" s="71">
        <f t="shared" si="23"/>
        <v>8044.7962433173579</v>
      </c>
      <c r="U40" s="66">
        <f t="shared" si="24"/>
        <v>17</v>
      </c>
      <c r="V40" s="155"/>
      <c r="W40" s="156"/>
      <c r="X40" s="156"/>
      <c r="Y40" s="157"/>
    </row>
    <row r="41" spans="1:25" ht="21" thickBot="1">
      <c r="A41" s="245" t="s">
        <v>108</v>
      </c>
      <c r="B41" s="246">
        <v>1.0144177088927699</v>
      </c>
      <c r="C41" s="282">
        <v>1.00531184733283</v>
      </c>
      <c r="D41" s="247"/>
      <c r="E41" s="248"/>
      <c r="F41" s="246">
        <v>1.03662819869543</v>
      </c>
      <c r="G41" s="249">
        <v>0.999513235514774</v>
      </c>
      <c r="H41" s="250">
        <v>338100</v>
      </c>
      <c r="I41" s="251">
        <v>345800</v>
      </c>
      <c r="J41" s="252"/>
      <c r="K41" s="253">
        <f>VALUE(I123)</f>
        <v>50400</v>
      </c>
      <c r="L41" s="254">
        <f>VALUE(I130*2)</f>
        <v>113780</v>
      </c>
      <c r="M41" s="255">
        <f>VALUE(I142)</f>
        <v>179100</v>
      </c>
      <c r="N41" s="250">
        <f t="shared" si="17"/>
        <v>3439.7286863517434</v>
      </c>
      <c r="O41" s="256">
        <f t="shared" si="18"/>
        <v>6</v>
      </c>
      <c r="P41" s="250">
        <f t="shared" si="19"/>
        <v>3335.8151016457055</v>
      </c>
      <c r="Q41" s="256">
        <f t="shared" si="20"/>
        <v>45</v>
      </c>
      <c r="R41" s="250">
        <f t="shared" si="21"/>
        <v>3459.6840513262887</v>
      </c>
      <c r="S41" s="256">
        <f t="shared" si="22"/>
        <v>21</v>
      </c>
      <c r="T41" s="250">
        <f t="shared" si="23"/>
        <v>6796.8823080235452</v>
      </c>
      <c r="U41" s="256">
        <f t="shared" si="24"/>
        <v>4</v>
      </c>
      <c r="V41" s="155"/>
      <c r="W41" s="156"/>
      <c r="X41" s="156"/>
      <c r="Y41" s="157"/>
    </row>
    <row r="42" spans="1:25" ht="21" thickBot="1">
      <c r="A42" s="280" t="s">
        <v>109</v>
      </c>
      <c r="B42" s="269">
        <v>1.0144177088927699</v>
      </c>
      <c r="C42" s="284">
        <v>1.00531184733283</v>
      </c>
      <c r="D42" s="270"/>
      <c r="E42" s="271"/>
      <c r="F42" s="269">
        <v>1.03662819869543</v>
      </c>
      <c r="G42" s="272">
        <v>0.999513235514774</v>
      </c>
      <c r="H42" s="273">
        <v>297930</v>
      </c>
      <c r="I42" s="274">
        <v>309340</v>
      </c>
      <c r="J42" s="275"/>
      <c r="K42" s="276">
        <f>VALUE(I123)</f>
        <v>50400</v>
      </c>
      <c r="L42" s="277">
        <f>VALUE(I130*2)</f>
        <v>113780</v>
      </c>
      <c r="M42" s="278">
        <f>VALUE(I142)</f>
        <v>179100</v>
      </c>
      <c r="N42" s="273">
        <f t="shared" si="17"/>
        <v>3077.0551527936623</v>
      </c>
      <c r="O42" s="279">
        <f t="shared" si="18"/>
        <v>5</v>
      </c>
      <c r="P42" s="273">
        <f t="shared" si="19"/>
        <v>2984.0978702807474</v>
      </c>
      <c r="Q42" s="279">
        <f t="shared" si="20"/>
        <v>42</v>
      </c>
      <c r="R42" s="273">
        <f t="shared" si="21"/>
        <v>3094.9064905647024</v>
      </c>
      <c r="S42" s="279">
        <f t="shared" si="22"/>
        <v>11</v>
      </c>
      <c r="T42" s="273">
        <f t="shared" si="23"/>
        <v>6437.2515990339671</v>
      </c>
      <c r="U42" s="279">
        <f t="shared" si="24"/>
        <v>3</v>
      </c>
      <c r="V42" s="155"/>
      <c r="W42" s="156"/>
      <c r="X42" s="156"/>
      <c r="Y42" s="157"/>
    </row>
    <row r="43" spans="1:25" ht="20.25">
      <c r="A43" s="257" t="s">
        <v>110</v>
      </c>
      <c r="B43" s="258">
        <v>0.97178462829423495</v>
      </c>
      <c r="C43" s="283">
        <v>1.0052979486558</v>
      </c>
      <c r="D43" s="259">
        <v>1.1979936213820599</v>
      </c>
      <c r="E43" s="260"/>
      <c r="F43" s="258">
        <v>0.99157588961510501</v>
      </c>
      <c r="G43" s="261">
        <v>1.1030581178715899</v>
      </c>
      <c r="H43" s="262">
        <v>483000</v>
      </c>
      <c r="I43" s="263">
        <v>483000</v>
      </c>
      <c r="J43" s="264"/>
      <c r="K43" s="265">
        <f>VALUE(I122+I126)</f>
        <v>119860</v>
      </c>
      <c r="L43" s="266">
        <f>VALUE(I132*2)</f>
        <v>122980</v>
      </c>
      <c r="M43" s="267">
        <f>VALUE(I140)</f>
        <v>278940</v>
      </c>
      <c r="N43" s="262">
        <f t="shared" si="17"/>
        <v>4804.5457632319558</v>
      </c>
      <c r="O43" s="268">
        <f t="shared" si="18"/>
        <v>22</v>
      </c>
      <c r="P43" s="262">
        <f t="shared" si="19"/>
        <v>4871.0341291929117</v>
      </c>
      <c r="Q43" s="268">
        <f t="shared" si="20"/>
        <v>74</v>
      </c>
      <c r="R43" s="262">
        <f t="shared" si="21"/>
        <v>4378.7357363542596</v>
      </c>
      <c r="S43" s="268">
        <f t="shared" si="22"/>
        <v>61</v>
      </c>
      <c r="T43" s="262">
        <f t="shared" si="23"/>
        <v>9723.890855175403</v>
      </c>
      <c r="U43" s="268">
        <f t="shared" si="24"/>
        <v>25</v>
      </c>
      <c r="V43" s="155"/>
      <c r="W43" s="156"/>
      <c r="X43" s="156"/>
      <c r="Y43" s="157"/>
    </row>
    <row r="44" spans="1:25" ht="20.25">
      <c r="A44" s="2" t="s">
        <v>111</v>
      </c>
      <c r="B44" s="75">
        <v>0.97178462829423495</v>
      </c>
      <c r="C44" s="80">
        <v>1.0052979486558</v>
      </c>
      <c r="D44" s="76">
        <v>1.1979936213820599</v>
      </c>
      <c r="E44" s="14"/>
      <c r="F44" s="75">
        <v>0.99157588961510501</v>
      </c>
      <c r="G44" s="77">
        <v>1.1030581178715899</v>
      </c>
      <c r="H44" s="71">
        <v>472500</v>
      </c>
      <c r="I44" s="78">
        <v>472500</v>
      </c>
      <c r="J44" s="24"/>
      <c r="K44" s="113">
        <f>VALUE(I122+I126)</f>
        <v>119860</v>
      </c>
      <c r="L44" s="69">
        <f>VALUE(I132*2)</f>
        <v>122980</v>
      </c>
      <c r="M44" s="94">
        <f>VALUE(I140)</f>
        <v>278940</v>
      </c>
      <c r="N44" s="71">
        <f t="shared" si="17"/>
        <v>4700.0991162051741</v>
      </c>
      <c r="O44" s="66">
        <f t="shared" si="18"/>
        <v>21</v>
      </c>
      <c r="P44" s="71">
        <f t="shared" si="19"/>
        <v>4765.142082906109</v>
      </c>
      <c r="Q44" s="66">
        <f t="shared" si="20"/>
        <v>70</v>
      </c>
      <c r="R44" s="71">
        <f t="shared" si="21"/>
        <v>4283.5458290422102</v>
      </c>
      <c r="S44" s="66">
        <f t="shared" si="22"/>
        <v>58</v>
      </c>
      <c r="T44" s="71">
        <f t="shared" si="23"/>
        <v>9622.2757215348629</v>
      </c>
      <c r="U44" s="66">
        <f t="shared" si="24"/>
        <v>23</v>
      </c>
      <c r="V44" s="155"/>
      <c r="W44" s="156"/>
      <c r="X44" s="156"/>
      <c r="Y44" s="157"/>
    </row>
    <row r="45" spans="1:25" ht="20.25">
      <c r="A45" s="2" t="s">
        <v>4</v>
      </c>
      <c r="B45" s="75">
        <v>0.96143841726944301</v>
      </c>
      <c r="C45" s="80">
        <v>1.00375322746786</v>
      </c>
      <c r="D45" s="76"/>
      <c r="E45" s="14"/>
      <c r="F45" s="75">
        <v>0.93945146767471321</v>
      </c>
      <c r="G45" s="77">
        <v>0.77541021171144187</v>
      </c>
      <c r="H45" s="71">
        <v>347000</v>
      </c>
      <c r="I45" s="78">
        <v>348990</v>
      </c>
      <c r="J45" s="24"/>
      <c r="K45" s="113">
        <f>VALUE(I124)</f>
        <v>37370</v>
      </c>
      <c r="L45" s="69">
        <f>VALUE(I131*2)</f>
        <v>124980</v>
      </c>
      <c r="M45" s="94">
        <f>VALUE(I154)</f>
        <v>148390</v>
      </c>
      <c r="N45" s="71">
        <f t="shared" si="17"/>
        <v>3476.8505888682143</v>
      </c>
      <c r="O45" s="66">
        <f t="shared" si="18"/>
        <v>8</v>
      </c>
      <c r="P45" s="71">
        <f t="shared" si="19"/>
        <v>3714.8273434901739</v>
      </c>
      <c r="Q45" s="66">
        <f t="shared" si="20"/>
        <v>54</v>
      </c>
      <c r="R45" s="71">
        <f t="shared" si="21"/>
        <v>4500.7145215398814</v>
      </c>
      <c r="S45" s="66">
        <f t="shared" si="22"/>
        <v>64</v>
      </c>
      <c r="T45" s="71">
        <f t="shared" si="23"/>
        <v>7280.1410564261241</v>
      </c>
      <c r="U45" s="66">
        <f t="shared" si="24"/>
        <v>8</v>
      </c>
      <c r="V45" s="155"/>
      <c r="W45" s="156"/>
      <c r="X45" s="156"/>
      <c r="Y45" s="157"/>
    </row>
    <row r="46" spans="1:25" ht="20.25">
      <c r="A46" s="2" t="s">
        <v>0</v>
      </c>
      <c r="B46" s="75">
        <v>0.96147187856893002</v>
      </c>
      <c r="C46" s="80">
        <v>1.00348972494927</v>
      </c>
      <c r="D46" s="76"/>
      <c r="E46" s="14"/>
      <c r="F46" s="75">
        <v>0.97371096586782857</v>
      </c>
      <c r="G46" s="77">
        <v>0.63552506020811561</v>
      </c>
      <c r="H46" s="71">
        <v>269840</v>
      </c>
      <c r="I46" s="78">
        <v>281900</v>
      </c>
      <c r="J46" s="24"/>
      <c r="K46" s="113">
        <f>VALUE(I124)</f>
        <v>37370</v>
      </c>
      <c r="L46" s="69">
        <f>VALUE(I131*2)</f>
        <v>124980</v>
      </c>
      <c r="M46" s="94">
        <f>VALUE(I154)</f>
        <v>148390</v>
      </c>
      <c r="N46" s="71">
        <f t="shared" ref="N46:N48" si="25">(I46/C46)/100</f>
        <v>2809.1966762714092</v>
      </c>
      <c r="O46" s="66">
        <f t="shared" si="18"/>
        <v>4</v>
      </c>
      <c r="P46" s="71">
        <f t="shared" ref="P46:P48" si="26">(I46/F46)/100</f>
        <v>2895.1096360381862</v>
      </c>
      <c r="Q46" s="66">
        <f t="shared" si="20"/>
        <v>39</v>
      </c>
      <c r="R46" s="71">
        <f t="shared" ref="R46:R48" si="27">(I46/G46)/100</f>
        <v>4435.702345202345</v>
      </c>
      <c r="S46" s="66">
        <f t="shared" si="22"/>
        <v>62</v>
      </c>
      <c r="T46" s="71">
        <f t="shared" ref="T46:T48" si="28">((I46+K46+L46+M46)/((C46+F46+G46)/3))/100</f>
        <v>6804.8473870721309</v>
      </c>
      <c r="U46" s="66">
        <f t="shared" si="24"/>
        <v>5</v>
      </c>
      <c r="V46" s="155"/>
      <c r="W46" s="156"/>
      <c r="X46" s="156"/>
      <c r="Y46" s="157"/>
    </row>
    <row r="47" spans="1:25" ht="20.25">
      <c r="A47" s="106" t="s">
        <v>529</v>
      </c>
      <c r="B47" s="75">
        <v>0.99696353575033703</v>
      </c>
      <c r="C47" s="80">
        <v>1.0025504830131</v>
      </c>
      <c r="D47" s="76"/>
      <c r="E47" s="14"/>
      <c r="F47" s="75">
        <v>1.0280828575446599</v>
      </c>
      <c r="G47" s="77">
        <v>1.09849192695861</v>
      </c>
      <c r="H47" s="71"/>
      <c r="I47" s="78">
        <v>468180</v>
      </c>
      <c r="J47" s="24"/>
      <c r="K47" s="113">
        <f>VALUE(I125)</f>
        <v>20810</v>
      </c>
      <c r="L47" s="69">
        <f>VALUE(I128*2)</f>
        <v>128000</v>
      </c>
      <c r="M47" s="94">
        <f>VALUE(I137)</f>
        <v>364350</v>
      </c>
      <c r="N47" s="71">
        <f t="shared" si="25"/>
        <v>4669.889526090652</v>
      </c>
      <c r="O47" s="66">
        <f t="shared" si="18"/>
        <v>20</v>
      </c>
      <c r="P47" s="71">
        <f t="shared" si="26"/>
        <v>4553.9131069468522</v>
      </c>
      <c r="Q47" s="66">
        <f t="shared" si="20"/>
        <v>69</v>
      </c>
      <c r="R47" s="71">
        <f t="shared" si="27"/>
        <v>4262.0249499352085</v>
      </c>
      <c r="S47" s="66">
        <f t="shared" si="22"/>
        <v>56</v>
      </c>
      <c r="T47" s="71">
        <f t="shared" si="28"/>
        <v>9408.4440484439601</v>
      </c>
      <c r="U47" s="66">
        <f t="shared" si="24"/>
        <v>21</v>
      </c>
      <c r="V47" s="155"/>
      <c r="W47" s="156"/>
      <c r="X47" s="156"/>
      <c r="Y47" s="157"/>
    </row>
    <row r="48" spans="1:25" ht="20.25">
      <c r="A48" s="106" t="s">
        <v>530</v>
      </c>
      <c r="B48" s="75">
        <v>0.99696353575033703</v>
      </c>
      <c r="C48" s="80">
        <v>1.0025504830131</v>
      </c>
      <c r="D48" s="76"/>
      <c r="E48" s="14"/>
      <c r="F48" s="75">
        <v>1.0280828575446599</v>
      </c>
      <c r="G48" s="77">
        <v>1.09849192695861</v>
      </c>
      <c r="H48" s="71"/>
      <c r="I48" s="78">
        <v>444180</v>
      </c>
      <c r="J48" s="24"/>
      <c r="K48" s="113">
        <f>VALUE(I125)</f>
        <v>20810</v>
      </c>
      <c r="L48" s="69">
        <f>VALUE(I128*2)</f>
        <v>128000</v>
      </c>
      <c r="M48" s="94">
        <f>VALUE(I137)</f>
        <v>364350</v>
      </c>
      <c r="N48" s="71">
        <f t="shared" si="25"/>
        <v>4430.5000847941938</v>
      </c>
      <c r="O48" s="66">
        <f t="shared" si="18"/>
        <v>18</v>
      </c>
      <c r="P48" s="71">
        <f t="shared" si="26"/>
        <v>4320.4688877005692</v>
      </c>
      <c r="Q48" s="66">
        <f t="shared" si="20"/>
        <v>63</v>
      </c>
      <c r="R48" s="71">
        <f t="shared" si="27"/>
        <v>4043.5435991760023</v>
      </c>
      <c r="S48" s="66">
        <f t="shared" si="22"/>
        <v>45</v>
      </c>
      <c r="T48" s="71">
        <f t="shared" si="28"/>
        <v>9178.347795195692</v>
      </c>
      <c r="U48" s="66">
        <f t="shared" si="24"/>
        <v>20</v>
      </c>
      <c r="V48" s="155"/>
      <c r="W48" s="156"/>
      <c r="X48" s="156"/>
      <c r="Y48" s="157"/>
    </row>
    <row r="49" spans="1:25" ht="20.25">
      <c r="A49" s="281" t="s">
        <v>246</v>
      </c>
      <c r="B49" s="75">
        <v>0.99474357143036196</v>
      </c>
      <c r="C49" s="80">
        <v>1.0019697933559799</v>
      </c>
      <c r="D49" s="76"/>
      <c r="E49" s="14"/>
      <c r="F49" s="75">
        <v>0.66366452629478001</v>
      </c>
      <c r="G49" s="77">
        <v>0.57034941019944596</v>
      </c>
      <c r="H49" s="71">
        <v>281710</v>
      </c>
      <c r="I49" s="78">
        <v>278790</v>
      </c>
      <c r="J49" s="24"/>
      <c r="K49" s="113">
        <f>VALUE(I124)</f>
        <v>37370</v>
      </c>
      <c r="L49" s="69">
        <f>VALUE(I133*2)</f>
        <v>74000</v>
      </c>
      <c r="M49" s="94">
        <f>VALUE(I157)</f>
        <v>193980</v>
      </c>
      <c r="N49" s="71">
        <f t="shared" si="17"/>
        <v>2782.419209128308</v>
      </c>
      <c r="O49" s="66">
        <f t="shared" si="18"/>
        <v>3</v>
      </c>
      <c r="P49" s="71">
        <f t="shared" si="19"/>
        <v>4200.7669380263033</v>
      </c>
      <c r="Q49" s="66">
        <f t="shared" si="20"/>
        <v>60</v>
      </c>
      <c r="R49" s="71">
        <f t="shared" si="21"/>
        <v>4888.0562513864916</v>
      </c>
      <c r="S49" s="66">
        <f t="shared" si="22"/>
        <v>74</v>
      </c>
      <c r="T49" s="71">
        <f t="shared" si="23"/>
        <v>7837.3557759179175</v>
      </c>
      <c r="U49" s="66">
        <f t="shared" si="24"/>
        <v>14</v>
      </c>
      <c r="V49" s="155"/>
      <c r="W49" s="156"/>
      <c r="X49" s="156"/>
      <c r="Y49" s="157"/>
    </row>
    <row r="50" spans="1:25" ht="20.25">
      <c r="A50" s="2" t="s">
        <v>229</v>
      </c>
      <c r="B50" s="75">
        <v>1.0035923791907</v>
      </c>
      <c r="C50" s="80">
        <v>1.00132352303438</v>
      </c>
      <c r="D50" s="76"/>
      <c r="E50" s="14"/>
      <c r="F50" s="75">
        <v>1.0172120532836799</v>
      </c>
      <c r="G50" s="77">
        <v>0.97887590135260205</v>
      </c>
      <c r="H50" s="71">
        <v>374840</v>
      </c>
      <c r="I50" s="78">
        <v>374310</v>
      </c>
      <c r="J50" s="24"/>
      <c r="K50" s="113">
        <f>VALUE(I123)</f>
        <v>50400</v>
      </c>
      <c r="L50" s="69">
        <f>VALUE(I130*2)</f>
        <v>113780</v>
      </c>
      <c r="M50" s="94">
        <f>VALUE(I142)</f>
        <v>179100</v>
      </c>
      <c r="N50" s="71">
        <f t="shared" si="17"/>
        <v>3738.1524691011205</v>
      </c>
      <c r="O50" s="66">
        <f t="shared" si="18"/>
        <v>13</v>
      </c>
      <c r="P50" s="71">
        <f t="shared" si="19"/>
        <v>3679.7637109360176</v>
      </c>
      <c r="Q50" s="66">
        <f t="shared" si="20"/>
        <v>53</v>
      </c>
      <c r="R50" s="71">
        <f t="shared" si="21"/>
        <v>3823.875932411675</v>
      </c>
      <c r="S50" s="66">
        <f t="shared" si="22"/>
        <v>35</v>
      </c>
      <c r="T50" s="71">
        <f t="shared" si="23"/>
        <v>7182.0970061573034</v>
      </c>
      <c r="U50" s="66">
        <f t="shared" si="24"/>
        <v>7</v>
      </c>
      <c r="V50" s="155"/>
      <c r="W50" s="156"/>
      <c r="X50" s="156"/>
      <c r="Y50" s="157"/>
    </row>
    <row r="51" spans="1:25" ht="20.25">
      <c r="A51" s="2" t="s">
        <v>112</v>
      </c>
      <c r="B51" s="75">
        <v>1</v>
      </c>
      <c r="C51" s="80">
        <v>1</v>
      </c>
      <c r="D51" s="76"/>
      <c r="E51" s="14"/>
      <c r="F51" s="75">
        <v>1</v>
      </c>
      <c r="G51" s="77">
        <v>0.94992587712073695</v>
      </c>
      <c r="H51" s="71">
        <v>446688</v>
      </c>
      <c r="I51" s="78">
        <v>446590</v>
      </c>
      <c r="J51" s="24"/>
      <c r="K51" s="113">
        <f>VALUE(I123)</f>
        <v>50400</v>
      </c>
      <c r="L51" s="69">
        <f>VALUE(I130*2)</f>
        <v>113780</v>
      </c>
      <c r="M51" s="94">
        <f>VALUE(I142)</f>
        <v>179100</v>
      </c>
      <c r="N51" s="71">
        <f t="shared" si="17"/>
        <v>4465.8999999999996</v>
      </c>
      <c r="O51" s="66">
        <f t="shared" si="18"/>
        <v>19</v>
      </c>
      <c r="P51" s="71">
        <f t="shared" si="19"/>
        <v>4465.8999999999996</v>
      </c>
      <c r="Q51" s="66">
        <f t="shared" si="20"/>
        <v>67</v>
      </c>
      <c r="R51" s="71">
        <f t="shared" si="21"/>
        <v>4701.3141841512097</v>
      </c>
      <c r="S51" s="66">
        <f t="shared" si="22"/>
        <v>69</v>
      </c>
      <c r="T51" s="71">
        <f t="shared" si="23"/>
        <v>8032.7781059802373</v>
      </c>
      <c r="U51" s="66">
        <f t="shared" si="24"/>
        <v>16</v>
      </c>
      <c r="V51" s="155"/>
      <c r="W51" s="156"/>
      <c r="X51" s="156"/>
      <c r="Y51" s="157"/>
    </row>
    <row r="52" spans="1:25" ht="20.25">
      <c r="A52" s="2" t="s">
        <v>113</v>
      </c>
      <c r="B52" s="75">
        <v>1</v>
      </c>
      <c r="C52" s="80">
        <v>1</v>
      </c>
      <c r="D52" s="76"/>
      <c r="E52" s="14"/>
      <c r="F52" s="75">
        <v>1</v>
      </c>
      <c r="G52" s="77">
        <v>0.94992587712073695</v>
      </c>
      <c r="H52" s="71">
        <v>359450</v>
      </c>
      <c r="I52" s="78">
        <v>360000</v>
      </c>
      <c r="J52" s="24"/>
      <c r="K52" s="113">
        <f>VALUE(I123)</f>
        <v>50400</v>
      </c>
      <c r="L52" s="69">
        <f>VALUE(I130*2)</f>
        <v>113780</v>
      </c>
      <c r="M52" s="94">
        <f>VALUE(I142)</f>
        <v>179100</v>
      </c>
      <c r="N52" s="71">
        <f t="shared" si="17"/>
        <v>3600</v>
      </c>
      <c r="O52" s="66">
        <f t="shared" si="18"/>
        <v>12</v>
      </c>
      <c r="P52" s="71">
        <f t="shared" si="19"/>
        <v>3600</v>
      </c>
      <c r="Q52" s="66">
        <f t="shared" si="20"/>
        <v>51</v>
      </c>
      <c r="R52" s="71">
        <f t="shared" si="21"/>
        <v>3789.7693774926342</v>
      </c>
      <c r="S52" s="66">
        <f t="shared" si="22"/>
        <v>32</v>
      </c>
      <c r="T52" s="71">
        <f t="shared" si="23"/>
        <v>7152.1797085264416</v>
      </c>
      <c r="U52" s="66">
        <f t="shared" si="24"/>
        <v>6</v>
      </c>
      <c r="V52" s="155"/>
      <c r="W52" s="156"/>
      <c r="X52" s="156"/>
      <c r="Y52" s="157"/>
    </row>
    <row r="53" spans="1:25" ht="20.25">
      <c r="A53" s="2" t="s">
        <v>5</v>
      </c>
      <c r="B53" s="75">
        <v>0.92816179231962104</v>
      </c>
      <c r="C53" s="80">
        <v>0.98615301222149299</v>
      </c>
      <c r="D53" s="76"/>
      <c r="E53" s="14"/>
      <c r="F53" s="75">
        <v>0.92427705447200437</v>
      </c>
      <c r="G53" s="77">
        <v>0.60014143892418326</v>
      </c>
      <c r="H53" s="71">
        <v>237590</v>
      </c>
      <c r="I53" s="78">
        <v>235760</v>
      </c>
      <c r="J53" s="24"/>
      <c r="K53" s="113">
        <f>VALUE(I125)</f>
        <v>20810</v>
      </c>
      <c r="L53" s="69">
        <f>VALUE(I131*2)</f>
        <v>124980</v>
      </c>
      <c r="M53" s="94">
        <f>VALUE(I154)</f>
        <v>148390</v>
      </c>
      <c r="N53" s="71">
        <f t="shared" si="17"/>
        <v>2390.7040497590406</v>
      </c>
      <c r="O53" s="66">
        <f t="shared" si="18"/>
        <v>2</v>
      </c>
      <c r="P53" s="71">
        <f t="shared" si="19"/>
        <v>2550.7503281543486</v>
      </c>
      <c r="Q53" s="66">
        <f t="shared" si="20"/>
        <v>33</v>
      </c>
      <c r="R53" s="71">
        <f t="shared" si="21"/>
        <v>3928.4072838333682</v>
      </c>
      <c r="S53" s="66">
        <f t="shared" si="22"/>
        <v>42</v>
      </c>
      <c r="T53" s="71">
        <f t="shared" si="23"/>
        <v>6332.5023662644244</v>
      </c>
      <c r="U53" s="66">
        <f t="shared" si="24"/>
        <v>2</v>
      </c>
      <c r="V53" s="155"/>
      <c r="W53" s="156"/>
      <c r="X53" s="156"/>
      <c r="Y53" s="157"/>
    </row>
    <row r="54" spans="1:25" ht="20.25">
      <c r="A54" s="2" t="s">
        <v>120</v>
      </c>
      <c r="B54" s="75">
        <v>0.93770653716292596</v>
      </c>
      <c r="C54" s="80">
        <v>0.97812029672171896</v>
      </c>
      <c r="D54" s="76">
        <v>1.1759999999999999</v>
      </c>
      <c r="E54" s="14"/>
      <c r="F54" s="75">
        <v>0.95933188090050836</v>
      </c>
      <c r="G54" s="77">
        <v>0.95296950970145866</v>
      </c>
      <c r="H54" s="71">
        <v>400510</v>
      </c>
      <c r="I54" s="78">
        <v>395290</v>
      </c>
      <c r="J54" s="24"/>
      <c r="K54" s="68">
        <f>VALUE(I123+I126)</f>
        <v>56860</v>
      </c>
      <c r="L54" s="79">
        <f>VALUE(I132*2)</f>
        <v>122980</v>
      </c>
      <c r="M54" s="94">
        <f>VALUE(I142)</f>
        <v>179100</v>
      </c>
      <c r="N54" s="71">
        <f t="shared" si="17"/>
        <v>4041.3229469305488</v>
      </c>
      <c r="O54" s="66">
        <f t="shared" si="18"/>
        <v>15</v>
      </c>
      <c r="P54" s="71">
        <f t="shared" si="19"/>
        <v>4120.4718395155187</v>
      </c>
      <c r="Q54" s="66">
        <f t="shared" si="20"/>
        <v>59</v>
      </c>
      <c r="R54" s="71">
        <f t="shared" si="21"/>
        <v>4147.9816088117486</v>
      </c>
      <c r="S54" s="66">
        <f t="shared" si="22"/>
        <v>50</v>
      </c>
      <c r="T54" s="71">
        <f t="shared" si="23"/>
        <v>7828.2349247631118</v>
      </c>
      <c r="U54" s="66">
        <f t="shared" si="24"/>
        <v>13</v>
      </c>
      <c r="V54" s="155"/>
      <c r="W54" s="156"/>
      <c r="X54" s="156"/>
      <c r="Y54" s="157"/>
    </row>
    <row r="55" spans="1:25" ht="20.25">
      <c r="A55" s="2" t="s">
        <v>121</v>
      </c>
      <c r="B55" s="75">
        <v>0.93770653716292596</v>
      </c>
      <c r="C55" s="80">
        <v>0.97812029672171896</v>
      </c>
      <c r="D55" s="76">
        <v>1.1759999999999999</v>
      </c>
      <c r="E55" s="14"/>
      <c r="F55" s="75">
        <v>0.95933188090050803</v>
      </c>
      <c r="G55" s="77">
        <v>0.95296950970145899</v>
      </c>
      <c r="H55" s="71">
        <v>350710</v>
      </c>
      <c r="I55" s="78">
        <v>348210</v>
      </c>
      <c r="J55" s="24"/>
      <c r="K55" s="68">
        <f>VALUE(I123+I126)</f>
        <v>56860</v>
      </c>
      <c r="L55" s="79">
        <f>VALUE(I132*2)</f>
        <v>122980</v>
      </c>
      <c r="M55" s="94">
        <f>VALUE(I142)</f>
        <v>179100</v>
      </c>
      <c r="N55" s="71">
        <f t="shared" si="17"/>
        <v>3559.9915589837497</v>
      </c>
      <c r="O55" s="66">
        <f t="shared" si="18"/>
        <v>11</v>
      </c>
      <c r="P55" s="71">
        <f t="shared" si="19"/>
        <v>3629.7136260408793</v>
      </c>
      <c r="Q55" s="66">
        <f t="shared" si="20"/>
        <v>52</v>
      </c>
      <c r="R55" s="71">
        <f t="shared" si="21"/>
        <v>3653.9469149341962</v>
      </c>
      <c r="S55" s="66">
        <f t="shared" si="22"/>
        <v>26</v>
      </c>
      <c r="T55" s="71">
        <f t="shared" si="23"/>
        <v>7339.5865015263707</v>
      </c>
      <c r="U55" s="66">
        <f t="shared" si="24"/>
        <v>9</v>
      </c>
      <c r="V55" s="155"/>
      <c r="W55" s="156"/>
      <c r="X55" s="156"/>
      <c r="Y55" s="157"/>
    </row>
    <row r="56" spans="1:25" ht="18.75" customHeight="1">
      <c r="A56" s="2" t="s">
        <v>124</v>
      </c>
      <c r="B56" s="75">
        <v>0.92925979801703296</v>
      </c>
      <c r="C56" s="80">
        <v>0.97411888887827103</v>
      </c>
      <c r="D56" s="76">
        <v>1.14127144298688</v>
      </c>
      <c r="E56" s="14"/>
      <c r="F56" s="75">
        <v>0.93881141285985503</v>
      </c>
      <c r="G56" s="77">
        <v>0.908847184986595</v>
      </c>
      <c r="H56" s="71">
        <v>356680</v>
      </c>
      <c r="I56" s="78">
        <v>384940</v>
      </c>
      <c r="J56" s="24"/>
      <c r="K56" s="68">
        <f>VALUE(I123+I126)</f>
        <v>56860</v>
      </c>
      <c r="L56" s="79">
        <f>VALUE(I132*2)</f>
        <v>122980</v>
      </c>
      <c r="M56" s="94">
        <f>VALUE(I142)</f>
        <v>179100</v>
      </c>
      <c r="N56" s="71">
        <f t="shared" si="17"/>
        <v>3951.6737063098194</v>
      </c>
      <c r="O56" s="66">
        <f t="shared" si="18"/>
        <v>14</v>
      </c>
      <c r="P56" s="71">
        <f t="shared" si="19"/>
        <v>4100.2910140107506</v>
      </c>
      <c r="Q56" s="66">
        <f t="shared" si="20"/>
        <v>58</v>
      </c>
      <c r="R56" s="71">
        <f t="shared" si="21"/>
        <v>4235.47551622419</v>
      </c>
      <c r="S56" s="66">
        <f t="shared" si="22"/>
        <v>54</v>
      </c>
      <c r="T56" s="71">
        <f t="shared" si="23"/>
        <v>7908.6320962546824</v>
      </c>
      <c r="U56" s="66">
        <f t="shared" si="24"/>
        <v>15</v>
      </c>
      <c r="V56" s="155"/>
      <c r="W56" s="156"/>
      <c r="X56" s="156"/>
      <c r="Y56" s="157"/>
    </row>
    <row r="57" spans="1:25" ht="21" thickBot="1">
      <c r="A57" s="245" t="s">
        <v>125</v>
      </c>
      <c r="B57" s="246">
        <v>0.92925979801703296</v>
      </c>
      <c r="C57" s="282">
        <v>0.97411888887827103</v>
      </c>
      <c r="D57" s="247">
        <v>1.14127144298688</v>
      </c>
      <c r="E57" s="248"/>
      <c r="F57" s="246">
        <v>0.93881141285985503</v>
      </c>
      <c r="G57" s="249">
        <v>0.908847184986595</v>
      </c>
      <c r="H57" s="250">
        <v>335890</v>
      </c>
      <c r="I57" s="251">
        <v>337380</v>
      </c>
      <c r="J57" s="252"/>
      <c r="K57" s="285">
        <f>VALUE(I123+I126)</f>
        <v>56860</v>
      </c>
      <c r="L57" s="286">
        <f>VALUE(I132*2)</f>
        <v>122980</v>
      </c>
      <c r="M57" s="255">
        <f>VALUE(I142)</f>
        <v>179100</v>
      </c>
      <c r="N57" s="250">
        <f t="shared" si="17"/>
        <v>3463.437613744497</v>
      </c>
      <c r="O57" s="256">
        <f t="shared" si="18"/>
        <v>7</v>
      </c>
      <c r="P57" s="250">
        <f t="shared" si="19"/>
        <v>3593.6929971085024</v>
      </c>
      <c r="Q57" s="256">
        <f t="shared" si="20"/>
        <v>50</v>
      </c>
      <c r="R57" s="250">
        <f t="shared" si="21"/>
        <v>3712.1752212389388</v>
      </c>
      <c r="S57" s="256">
        <f t="shared" si="22"/>
        <v>27</v>
      </c>
      <c r="T57" s="250">
        <f t="shared" si="23"/>
        <v>7402.9933608432293</v>
      </c>
      <c r="U57" s="256">
        <f t="shared" si="24"/>
        <v>11</v>
      </c>
      <c r="V57" s="155"/>
      <c r="W57" s="156"/>
      <c r="X57" s="156"/>
      <c r="Y57" s="157"/>
    </row>
    <row r="58" spans="1:25" ht="21" thickBot="1">
      <c r="A58" s="280" t="s">
        <v>64</v>
      </c>
      <c r="B58" s="269">
        <v>0.90790972520787805</v>
      </c>
      <c r="C58" s="284">
        <v>0.97237164405090504</v>
      </c>
      <c r="D58" s="270"/>
      <c r="E58" s="271"/>
      <c r="F58" s="269">
        <v>0.91009840581091495</v>
      </c>
      <c r="G58" s="272">
        <v>0.59508257058785896</v>
      </c>
      <c r="H58" s="273">
        <v>186160</v>
      </c>
      <c r="I58" s="274">
        <v>180070</v>
      </c>
      <c r="J58" s="275"/>
      <c r="K58" s="289">
        <f>VALUE(I125)</f>
        <v>20810</v>
      </c>
      <c r="L58" s="290">
        <f>VALUE(I131*2)</f>
        <v>124980</v>
      </c>
      <c r="M58" s="278">
        <f>VALUE(I154)</f>
        <v>148390</v>
      </c>
      <c r="N58" s="273">
        <f t="shared" si="17"/>
        <v>1851.8639565611716</v>
      </c>
      <c r="O58" s="279">
        <f t="shared" si="18"/>
        <v>1</v>
      </c>
      <c r="P58" s="273">
        <f t="shared" si="19"/>
        <v>1978.5772489025976</v>
      </c>
      <c r="Q58" s="279">
        <f t="shared" si="20"/>
        <v>21</v>
      </c>
      <c r="R58" s="273">
        <f t="shared" si="21"/>
        <v>3025.9666288346475</v>
      </c>
      <c r="S58" s="279">
        <f t="shared" si="22"/>
        <v>8</v>
      </c>
      <c r="T58" s="273">
        <f t="shared" si="23"/>
        <v>5742.5621892211075</v>
      </c>
      <c r="U58" s="279">
        <f t="shared" si="24"/>
        <v>1</v>
      </c>
      <c r="V58" s="155"/>
      <c r="W58" s="156"/>
      <c r="X58" s="156"/>
      <c r="Y58" s="157"/>
    </row>
    <row r="59" spans="1:25" ht="20.25" customHeight="1">
      <c r="A59" s="257" t="s">
        <v>130</v>
      </c>
      <c r="B59" s="258">
        <v>0.90221402214021995</v>
      </c>
      <c r="C59" s="283">
        <v>0.95069599015570205</v>
      </c>
      <c r="D59" s="259">
        <v>1.1207903316007499</v>
      </c>
      <c r="E59" s="260"/>
      <c r="F59" s="258">
        <v>0.96558225901928596</v>
      </c>
      <c r="G59" s="261">
        <v>0.90495908825513305</v>
      </c>
      <c r="H59" s="262">
        <v>368000</v>
      </c>
      <c r="I59" s="263">
        <v>408590</v>
      </c>
      <c r="J59" s="264" t="s">
        <v>265</v>
      </c>
      <c r="K59" s="287">
        <f>VALUE(I123)</f>
        <v>50400</v>
      </c>
      <c r="L59" s="288">
        <f>VALUE(I132*2)</f>
        <v>122980</v>
      </c>
      <c r="M59" s="267">
        <f>VALUE(I144)</f>
        <v>176670</v>
      </c>
      <c r="N59" s="262">
        <f t="shared" si="17"/>
        <v>4297.7987099018101</v>
      </c>
      <c r="O59" s="268">
        <f t="shared" si="18"/>
        <v>17</v>
      </c>
      <c r="P59" s="262">
        <f t="shared" si="19"/>
        <v>4231.5400493686893</v>
      </c>
      <c r="Q59" s="268">
        <f t="shared" si="20"/>
        <v>62</v>
      </c>
      <c r="R59" s="262">
        <f t="shared" si="21"/>
        <v>4515.0107369804891</v>
      </c>
      <c r="S59" s="268">
        <f t="shared" si="22"/>
        <v>65</v>
      </c>
      <c r="T59" s="262">
        <f t="shared" si="23"/>
        <v>8067.0986797344267</v>
      </c>
      <c r="U59" s="268">
        <f t="shared" si="24"/>
        <v>18</v>
      </c>
      <c r="V59" s="155"/>
      <c r="W59" s="156"/>
      <c r="X59" s="156"/>
      <c r="Y59" s="157"/>
    </row>
    <row r="60" spans="1:25" ht="20.25" customHeight="1">
      <c r="A60" s="2" t="s">
        <v>227</v>
      </c>
      <c r="B60" s="75">
        <v>0.89934279577027798</v>
      </c>
      <c r="C60" s="80">
        <v>0.95027931791612097</v>
      </c>
      <c r="D60" s="76">
        <v>1.11870964729579</v>
      </c>
      <c r="E60" s="14"/>
      <c r="F60" s="75">
        <v>0.954881435492417</v>
      </c>
      <c r="G60" s="77">
        <v>0.88461986666902004</v>
      </c>
      <c r="H60" s="71">
        <v>327670</v>
      </c>
      <c r="I60" s="78">
        <v>333780</v>
      </c>
      <c r="J60" s="24"/>
      <c r="K60" s="68">
        <f>VALUE(I123)</f>
        <v>50400</v>
      </c>
      <c r="L60" s="79">
        <f>VALUE(I132*2)</f>
        <v>122980</v>
      </c>
      <c r="M60" s="94">
        <f>VALUE(I144)</f>
        <v>176670</v>
      </c>
      <c r="N60" s="71">
        <f t="shared" si="17"/>
        <v>3512.4409603268036</v>
      </c>
      <c r="O60" s="66">
        <f t="shared" si="18"/>
        <v>9</v>
      </c>
      <c r="P60" s="71">
        <f t="shared" si="19"/>
        <v>3495.5125065121306</v>
      </c>
      <c r="Q60" s="66">
        <f t="shared" si="20"/>
        <v>48</v>
      </c>
      <c r="R60" s="71">
        <f t="shared" si="21"/>
        <v>3773.1461001076927</v>
      </c>
      <c r="S60" s="66">
        <f t="shared" si="22"/>
        <v>31</v>
      </c>
      <c r="T60" s="71">
        <f t="shared" si="23"/>
        <v>7353.5889712466605</v>
      </c>
      <c r="U60" s="66">
        <f t="shared" si="24"/>
        <v>10</v>
      </c>
      <c r="V60" s="155"/>
      <c r="W60" s="156"/>
      <c r="X60" s="156"/>
      <c r="Y60" s="157"/>
    </row>
    <row r="61" spans="1:25" ht="20.25" customHeight="1" thickBot="1">
      <c r="A61" s="2" t="s">
        <v>131</v>
      </c>
      <c r="B61" s="75">
        <v>0.87915129151291405</v>
      </c>
      <c r="C61" s="80">
        <v>0.94734912774112001</v>
      </c>
      <c r="D61" s="76">
        <v>1.10407752130196</v>
      </c>
      <c r="E61" s="14"/>
      <c r="F61" s="75">
        <v>0.94429920116194599</v>
      </c>
      <c r="G61" s="77">
        <v>0.86473777506822802</v>
      </c>
      <c r="H61" s="71">
        <v>328900</v>
      </c>
      <c r="I61" s="78">
        <v>333530</v>
      </c>
      <c r="J61" s="24"/>
      <c r="K61" s="68">
        <f>VALUE(I123)</f>
        <v>50400</v>
      </c>
      <c r="L61" s="79">
        <f>VALUE(I132*2)</f>
        <v>122980</v>
      </c>
      <c r="M61" s="94">
        <f>VALUE(I144)</f>
        <v>176670</v>
      </c>
      <c r="N61" s="71">
        <f t="shared" si="17"/>
        <v>3520.6661433813342</v>
      </c>
      <c r="O61" s="66">
        <f t="shared" si="18"/>
        <v>10</v>
      </c>
      <c r="P61" s="71">
        <f t="shared" si="19"/>
        <v>3532.0372990848277</v>
      </c>
      <c r="Q61" s="66">
        <f t="shared" si="20"/>
        <v>49</v>
      </c>
      <c r="R61" s="71">
        <f t="shared" si="21"/>
        <v>3857.0074028937197</v>
      </c>
      <c r="S61" s="66">
        <f t="shared" si="22"/>
        <v>38</v>
      </c>
      <c r="T61" s="71">
        <f t="shared" si="23"/>
        <v>7439.9591444949365</v>
      </c>
      <c r="U61" s="66">
        <f t="shared" si="24"/>
        <v>12</v>
      </c>
      <c r="V61" s="158"/>
      <c r="W61" s="159"/>
      <c r="X61" s="159"/>
      <c r="Y61" s="160"/>
    </row>
    <row r="62" spans="1:25" ht="20.25" customHeight="1" thickBot="1">
      <c r="A62" s="43" t="s">
        <v>61</v>
      </c>
      <c r="B62" s="30"/>
      <c r="C62" s="30"/>
      <c r="D62" s="30"/>
      <c r="E62" s="30"/>
      <c r="F62" s="30"/>
      <c r="G62" s="31"/>
      <c r="H62" s="32"/>
      <c r="I62" s="32"/>
      <c r="J62" s="33" t="s">
        <v>320</v>
      </c>
      <c r="K62" s="37"/>
      <c r="L62" s="37"/>
      <c r="M62" s="34"/>
      <c r="N62" s="32"/>
      <c r="O62" s="35"/>
      <c r="P62" s="32"/>
      <c r="Q62" s="35"/>
      <c r="R62" s="32"/>
      <c r="S62" s="35"/>
      <c r="T62" s="32"/>
      <c r="U62" s="36"/>
      <c r="V62" s="4"/>
      <c r="W62" s="4"/>
      <c r="X62" s="4"/>
      <c r="Y62" s="4"/>
    </row>
    <row r="63" spans="1:25" ht="20.25" customHeight="1">
      <c r="A63" s="117" t="s">
        <v>78</v>
      </c>
      <c r="B63" s="73">
        <v>0.84214736076583796</v>
      </c>
      <c r="C63" s="74">
        <v>0.93611525582039701</v>
      </c>
      <c r="D63" s="74">
        <v>1.13395445268618</v>
      </c>
      <c r="E63" s="18"/>
      <c r="F63" s="73">
        <v>0.81256354393609298</v>
      </c>
      <c r="G63" s="19">
        <v>1.07747534875267</v>
      </c>
      <c r="H63" s="70">
        <v>633630</v>
      </c>
      <c r="I63" s="21">
        <v>622510</v>
      </c>
      <c r="J63" s="109"/>
      <c r="K63" s="118">
        <f>VALUE(I122)</f>
        <v>113400</v>
      </c>
      <c r="L63" s="119">
        <f>VALUE(I133*2)</f>
        <v>74000</v>
      </c>
      <c r="M63" s="112">
        <f>VALUE(I157)</f>
        <v>193980</v>
      </c>
      <c r="N63" s="70">
        <f>(I63/D63)/100</f>
        <v>5489.7266686978528</v>
      </c>
      <c r="O63" s="67">
        <f t="shared" ref="O63:O85" si="29">RANK(N63,$N$63:$N$85,1)</f>
        <v>23</v>
      </c>
      <c r="P63" s="70">
        <f t="shared" ref="P63:P106" si="30">(I63/F63)/100</f>
        <v>7661.0623826972915</v>
      </c>
      <c r="Q63" s="67">
        <f t="shared" ref="Q63:Q85" si="31">RANK(P63,$P$5:$P$112,1)</f>
        <v>98</v>
      </c>
      <c r="R63" s="70">
        <f t="shared" ref="R63:R106" si="32">(I63/G63)/100</f>
        <v>5777.4871668353553</v>
      </c>
      <c r="S63" s="67">
        <f t="shared" ref="S63:S85" si="33">RANK(R63,$R$5:$R$112,1)</f>
        <v>87</v>
      </c>
      <c r="T63" s="70">
        <f>((I63+K63+L63+M63)/((D63+F63+G63)/3))/100</f>
        <v>9959.2481068326724</v>
      </c>
      <c r="U63" s="67">
        <f t="shared" ref="U63:U85" si="34">RANK(T63,$T$63:$T$85,1)</f>
        <v>23</v>
      </c>
      <c r="V63" s="152" t="s">
        <v>533</v>
      </c>
      <c r="W63" s="153"/>
      <c r="X63" s="153"/>
      <c r="Y63" s="154"/>
    </row>
    <row r="64" spans="1:25" ht="20.25" customHeight="1">
      <c r="A64" s="72" t="s">
        <v>239</v>
      </c>
      <c r="B64" s="75">
        <v>0.84109742467496196</v>
      </c>
      <c r="C64" s="76">
        <v>0.93481501024602198</v>
      </c>
      <c r="D64" s="76">
        <v>1.1278677152818799</v>
      </c>
      <c r="E64" s="14"/>
      <c r="F64" s="75">
        <v>0.80217642862389205</v>
      </c>
      <c r="G64" s="77">
        <v>1.06826292248632</v>
      </c>
      <c r="H64" s="71">
        <v>649760</v>
      </c>
      <c r="I64" s="78">
        <v>539540</v>
      </c>
      <c r="J64" s="24"/>
      <c r="K64" s="68">
        <f>VALUE(I122)</f>
        <v>113400</v>
      </c>
      <c r="L64" s="79">
        <f>VALUE(I133*2)</f>
        <v>74000</v>
      </c>
      <c r="M64" s="94">
        <f>VALUE(I157)</f>
        <v>193980</v>
      </c>
      <c r="N64" s="71">
        <f t="shared" ref="N64:N85" si="35">(I64/D64)/100</f>
        <v>4783.7170324993003</v>
      </c>
      <c r="O64" s="66">
        <f t="shared" si="29"/>
        <v>22</v>
      </c>
      <c r="P64" s="71">
        <f t="shared" si="30"/>
        <v>6725.9518074541729</v>
      </c>
      <c r="Q64" s="66">
        <f t="shared" si="31"/>
        <v>92</v>
      </c>
      <c r="R64" s="71">
        <f t="shared" si="32"/>
        <v>5050.629284635771</v>
      </c>
      <c r="S64" s="66">
        <f t="shared" si="33"/>
        <v>76</v>
      </c>
      <c r="T64" s="71">
        <f t="shared" ref="T64:T85" si="36">((I64+K64+L64+M64)/((D64+F64+G64)/3))/100</f>
        <v>9214.3997890265146</v>
      </c>
      <c r="U64" s="66">
        <f t="shared" si="34"/>
        <v>22</v>
      </c>
      <c r="V64" s="155"/>
      <c r="W64" s="156"/>
      <c r="X64" s="156"/>
      <c r="Y64" s="157"/>
    </row>
    <row r="65" spans="1:25" ht="20.25" customHeight="1">
      <c r="A65" s="72" t="s">
        <v>79</v>
      </c>
      <c r="B65" s="75">
        <v>0.84004879757802997</v>
      </c>
      <c r="C65" s="76">
        <v>0.931190322809617</v>
      </c>
      <c r="D65" s="76">
        <v>1.11869946004914</v>
      </c>
      <c r="E65" s="14"/>
      <c r="F65" s="75">
        <v>0.80070130241877702</v>
      </c>
      <c r="G65" s="77">
        <v>0.904456508610888</v>
      </c>
      <c r="H65" s="71">
        <v>459810</v>
      </c>
      <c r="I65" s="78">
        <v>451660</v>
      </c>
      <c r="J65" s="24"/>
      <c r="K65" s="68">
        <f>VALUE(I122)</f>
        <v>113400</v>
      </c>
      <c r="L65" s="79">
        <f>VALUE(I133*2)</f>
        <v>74000</v>
      </c>
      <c r="M65" s="94">
        <f>VALUE(I157)</f>
        <v>193980</v>
      </c>
      <c r="N65" s="71">
        <f t="shared" si="35"/>
        <v>4037.3667470989963</v>
      </c>
      <c r="O65" s="66">
        <f t="shared" si="29"/>
        <v>20</v>
      </c>
      <c r="P65" s="71">
        <f t="shared" si="30"/>
        <v>5640.8051121637372</v>
      </c>
      <c r="Q65" s="66">
        <f t="shared" si="31"/>
        <v>87</v>
      </c>
      <c r="R65" s="71">
        <f t="shared" si="32"/>
        <v>4993.7171737940525</v>
      </c>
      <c r="S65" s="66">
        <f t="shared" si="33"/>
        <v>75</v>
      </c>
      <c r="T65" s="71">
        <f t="shared" si="36"/>
        <v>8850.022363365606</v>
      </c>
      <c r="U65" s="66">
        <f t="shared" si="34"/>
        <v>21</v>
      </c>
      <c r="V65" s="155"/>
      <c r="W65" s="156"/>
      <c r="X65" s="156"/>
      <c r="Y65" s="157"/>
    </row>
    <row r="66" spans="1:25" ht="20.25">
      <c r="A66" s="72" t="s">
        <v>137</v>
      </c>
      <c r="B66" s="75">
        <v>0.82112166977297796</v>
      </c>
      <c r="C66" s="76">
        <v>0.92445894430242503</v>
      </c>
      <c r="D66" s="80">
        <v>1.06002103867751</v>
      </c>
      <c r="E66" s="14"/>
      <c r="F66" s="75">
        <v>0.92709437448799004</v>
      </c>
      <c r="G66" s="77">
        <v>0.72417867042304696</v>
      </c>
      <c r="H66" s="71">
        <v>270500</v>
      </c>
      <c r="I66" s="78">
        <v>270690</v>
      </c>
      <c r="J66" s="24"/>
      <c r="K66" s="68">
        <f>VALUE(I125)</f>
        <v>20810</v>
      </c>
      <c r="L66" s="79">
        <f>VALUE(I133*2)</f>
        <v>74000</v>
      </c>
      <c r="M66" s="94">
        <f>VALUE(I147)</f>
        <v>136420</v>
      </c>
      <c r="N66" s="71">
        <f t="shared" si="35"/>
        <v>2553.6285613511486</v>
      </c>
      <c r="O66" s="66">
        <f t="shared" si="29"/>
        <v>12</v>
      </c>
      <c r="P66" s="71">
        <f t="shared" si="30"/>
        <v>2919.767474044862</v>
      </c>
      <c r="Q66" s="66">
        <f t="shared" si="31"/>
        <v>40</v>
      </c>
      <c r="R66" s="71">
        <f t="shared" si="32"/>
        <v>3737.8897094810832</v>
      </c>
      <c r="S66" s="66">
        <f t="shared" si="33"/>
        <v>28</v>
      </c>
      <c r="T66" s="71">
        <f t="shared" si="36"/>
        <v>5553.6579713516139</v>
      </c>
      <c r="U66" s="66">
        <f t="shared" si="34"/>
        <v>10</v>
      </c>
      <c r="V66" s="155"/>
      <c r="W66" s="156"/>
      <c r="X66" s="156"/>
      <c r="Y66" s="157"/>
    </row>
    <row r="67" spans="1:25" ht="20.25">
      <c r="A67" s="72" t="s">
        <v>138</v>
      </c>
      <c r="B67" s="75">
        <v>0.82112166977297796</v>
      </c>
      <c r="C67" s="76">
        <v>0.92445894430242503</v>
      </c>
      <c r="D67" s="80">
        <v>1.06002103867751</v>
      </c>
      <c r="E67" s="14"/>
      <c r="F67" s="75">
        <v>0.92709437448799004</v>
      </c>
      <c r="G67" s="77">
        <v>0.72417867042304696</v>
      </c>
      <c r="H67" s="71">
        <v>285800</v>
      </c>
      <c r="I67" s="78">
        <v>240060</v>
      </c>
      <c r="J67" s="24"/>
      <c r="K67" s="68">
        <f>VALUE(I125)</f>
        <v>20810</v>
      </c>
      <c r="L67" s="79">
        <f>VALUE(I133*2)</f>
        <v>74000</v>
      </c>
      <c r="M67" s="94">
        <f>VALUE(I147)</f>
        <v>136420</v>
      </c>
      <c r="N67" s="71">
        <f t="shared" si="35"/>
        <v>2264.672032354194</v>
      </c>
      <c r="O67" s="66">
        <f t="shared" si="29"/>
        <v>10</v>
      </c>
      <c r="P67" s="71">
        <f t="shared" si="30"/>
        <v>2589.3803975736432</v>
      </c>
      <c r="Q67" s="66">
        <f t="shared" si="31"/>
        <v>35</v>
      </c>
      <c r="R67" s="71">
        <f t="shared" si="32"/>
        <v>3314.927790675787</v>
      </c>
      <c r="S67" s="66">
        <f t="shared" si="33"/>
        <v>17</v>
      </c>
      <c r="T67" s="71">
        <f t="shared" si="36"/>
        <v>5214.742320127315</v>
      </c>
      <c r="U67" s="66">
        <f t="shared" si="34"/>
        <v>6</v>
      </c>
      <c r="V67" s="155"/>
      <c r="W67" s="156"/>
      <c r="X67" s="156"/>
      <c r="Y67" s="157"/>
    </row>
    <row r="68" spans="1:25" ht="20.25">
      <c r="A68" s="72" t="s">
        <v>225</v>
      </c>
      <c r="B68" s="75">
        <v>0.81971239656093597</v>
      </c>
      <c r="C68" s="76">
        <v>0.922969988857817</v>
      </c>
      <c r="D68" s="80">
        <v>1.05804129624234</v>
      </c>
      <c r="E68" s="14"/>
      <c r="F68" s="75">
        <v>0.92538953605392005</v>
      </c>
      <c r="G68" s="77">
        <v>0.69917872232411704</v>
      </c>
      <c r="H68" s="71">
        <v>268150</v>
      </c>
      <c r="I68" s="78">
        <v>273460</v>
      </c>
      <c r="J68" s="24"/>
      <c r="K68" s="68">
        <f>VALUE(I125)</f>
        <v>20810</v>
      </c>
      <c r="L68" s="79">
        <f>VALUE(I133*2)</f>
        <v>74000</v>
      </c>
      <c r="M68" s="94">
        <f>VALUE(I147)</f>
        <v>136420</v>
      </c>
      <c r="N68" s="71">
        <f t="shared" si="35"/>
        <v>2584.5872081855405</v>
      </c>
      <c r="O68" s="66">
        <f t="shared" si="29"/>
        <v>13</v>
      </c>
      <c r="P68" s="71">
        <f t="shared" si="30"/>
        <v>2955.0798809126172</v>
      </c>
      <c r="Q68" s="66">
        <f t="shared" si="31"/>
        <v>41</v>
      </c>
      <c r="R68" s="71">
        <f t="shared" si="32"/>
        <v>3911.1602122415939</v>
      </c>
      <c r="S68" s="66">
        <f t="shared" si="33"/>
        <v>41</v>
      </c>
      <c r="T68" s="71">
        <f t="shared" si="36"/>
        <v>5644.0192624836145</v>
      </c>
      <c r="U68" s="66">
        <f t="shared" si="34"/>
        <v>12</v>
      </c>
      <c r="V68" s="155"/>
      <c r="W68" s="156"/>
      <c r="X68" s="156"/>
      <c r="Y68" s="157"/>
    </row>
    <row r="69" spans="1:25" ht="20.25">
      <c r="A69" s="72" t="s">
        <v>226</v>
      </c>
      <c r="B69" s="75">
        <v>0.81971239656093597</v>
      </c>
      <c r="C69" s="76">
        <v>0.922969988857817</v>
      </c>
      <c r="D69" s="80">
        <v>1.05804129624234</v>
      </c>
      <c r="E69" s="14"/>
      <c r="F69" s="75">
        <v>0.92538953605392005</v>
      </c>
      <c r="G69" s="77">
        <v>0.69917872232411704</v>
      </c>
      <c r="H69" s="71">
        <v>220300</v>
      </c>
      <c r="I69" s="78">
        <v>221850</v>
      </c>
      <c r="J69" s="24"/>
      <c r="K69" s="68">
        <f>VALUE(I125)</f>
        <v>20810</v>
      </c>
      <c r="L69" s="79">
        <f>VALUE(I133*2)</f>
        <v>74000</v>
      </c>
      <c r="M69" s="94">
        <f>VALUE(I147)</f>
        <v>136420</v>
      </c>
      <c r="N69" s="71">
        <f t="shared" si="35"/>
        <v>2096.7990643456524</v>
      </c>
      <c r="O69" s="66">
        <f t="shared" si="29"/>
        <v>9</v>
      </c>
      <c r="P69" s="71">
        <f t="shared" si="30"/>
        <v>2397.3687982902948</v>
      </c>
      <c r="Q69" s="66">
        <f t="shared" si="31"/>
        <v>30</v>
      </c>
      <c r="R69" s="71">
        <f t="shared" si="32"/>
        <v>3173.0084585891814</v>
      </c>
      <c r="S69" s="66">
        <f t="shared" si="33"/>
        <v>15</v>
      </c>
      <c r="T69" s="71">
        <f t="shared" si="36"/>
        <v>5066.8573727358889</v>
      </c>
      <c r="U69" s="66">
        <f t="shared" si="34"/>
        <v>5</v>
      </c>
      <c r="V69" s="155"/>
      <c r="W69" s="156"/>
      <c r="X69" s="156"/>
      <c r="Y69" s="157"/>
    </row>
    <row r="70" spans="1:25" ht="20.25">
      <c r="A70" s="72" t="s">
        <v>139</v>
      </c>
      <c r="B70" s="75">
        <v>0.81481228262872896</v>
      </c>
      <c r="C70" s="76">
        <v>0.91779281579001104</v>
      </c>
      <c r="D70" s="80">
        <v>1.0511576320913301</v>
      </c>
      <c r="E70" s="14"/>
      <c r="F70" s="75">
        <v>0.92368783265568599</v>
      </c>
      <c r="G70" s="77">
        <v>0.67504181732556501</v>
      </c>
      <c r="H70" s="71">
        <v>257690</v>
      </c>
      <c r="I70" s="78">
        <v>256190</v>
      </c>
      <c r="J70" s="24"/>
      <c r="K70" s="68">
        <f>VALUE(I125)</f>
        <v>20810</v>
      </c>
      <c r="L70" s="79">
        <f>VALUE(I133*2)</f>
        <v>74000</v>
      </c>
      <c r="M70" s="94">
        <f>VALUE(I147)</f>
        <v>136420</v>
      </c>
      <c r="N70" s="71">
        <f t="shared" si="35"/>
        <v>2437.2177129161619</v>
      </c>
      <c r="O70" s="66">
        <f t="shared" si="29"/>
        <v>11</v>
      </c>
      <c r="P70" s="71">
        <f t="shared" si="30"/>
        <v>2773.5560753618524</v>
      </c>
      <c r="Q70" s="66">
        <f t="shared" si="31"/>
        <v>37</v>
      </c>
      <c r="R70" s="71">
        <f t="shared" si="32"/>
        <v>3795.1722904366748</v>
      </c>
      <c r="S70" s="66">
        <f t="shared" si="33"/>
        <v>33</v>
      </c>
      <c r="T70" s="71">
        <f t="shared" si="36"/>
        <v>5518.1969810289775</v>
      </c>
      <c r="U70" s="66">
        <f t="shared" si="34"/>
        <v>9</v>
      </c>
      <c r="V70" s="155"/>
      <c r="W70" s="156"/>
      <c r="X70" s="156"/>
      <c r="Y70" s="157"/>
    </row>
    <row r="71" spans="1:25" ht="20.25">
      <c r="A71" s="72" t="s">
        <v>140</v>
      </c>
      <c r="B71" s="75">
        <v>0.81481228262872896</v>
      </c>
      <c r="C71" s="76">
        <v>0.91779281579001104</v>
      </c>
      <c r="D71" s="80">
        <v>1.0511576320913301</v>
      </c>
      <c r="E71" s="14"/>
      <c r="F71" s="75">
        <v>0.92368783265568599</v>
      </c>
      <c r="G71" s="77">
        <v>0.67504181732556501</v>
      </c>
      <c r="H71" s="71">
        <v>212300</v>
      </c>
      <c r="I71" s="78">
        <v>210860</v>
      </c>
      <c r="J71" s="24"/>
      <c r="K71" s="68">
        <f>VALUE(I125)</f>
        <v>20810</v>
      </c>
      <c r="L71" s="79">
        <f>VALUE(I133*2)</f>
        <v>74000</v>
      </c>
      <c r="M71" s="94">
        <f>VALUE(I147)</f>
        <v>136420</v>
      </c>
      <c r="N71" s="71">
        <f t="shared" si="35"/>
        <v>2005.9788709375928</v>
      </c>
      <c r="O71" s="66">
        <f t="shared" si="29"/>
        <v>8</v>
      </c>
      <c r="P71" s="71">
        <f t="shared" si="30"/>
        <v>2282.8058630344672</v>
      </c>
      <c r="Q71" s="66">
        <f t="shared" si="31"/>
        <v>28</v>
      </c>
      <c r="R71" s="71">
        <f t="shared" si="32"/>
        <v>3123.6583362405922</v>
      </c>
      <c r="S71" s="66">
        <f t="shared" si="33"/>
        <v>12</v>
      </c>
      <c r="T71" s="71">
        <f t="shared" si="36"/>
        <v>5005.0053410674591</v>
      </c>
      <c r="U71" s="66">
        <f t="shared" si="34"/>
        <v>4</v>
      </c>
      <c r="V71" s="155"/>
      <c r="W71" s="156"/>
      <c r="X71" s="156"/>
      <c r="Y71" s="157"/>
    </row>
    <row r="72" spans="1:25" ht="20.25">
      <c r="A72" s="72" t="s">
        <v>240</v>
      </c>
      <c r="B72" s="75">
        <v>0.83012877999057899</v>
      </c>
      <c r="C72" s="76">
        <v>0.91851362046168805</v>
      </c>
      <c r="D72" s="80">
        <v>1.0457446099433201</v>
      </c>
      <c r="E72" s="14"/>
      <c r="F72" s="75">
        <v>0.79436716180824296</v>
      </c>
      <c r="G72" s="77">
        <v>0.65493952128778798</v>
      </c>
      <c r="H72" s="71">
        <v>318000</v>
      </c>
      <c r="I72" s="78">
        <v>383330</v>
      </c>
      <c r="J72" s="24"/>
      <c r="K72" s="68">
        <f>VALUE(I122)</f>
        <v>113400</v>
      </c>
      <c r="L72" s="79">
        <f>VALUE(I133*2)</f>
        <v>74000</v>
      </c>
      <c r="M72" s="94">
        <f>VALUE(I158)</f>
        <v>159140</v>
      </c>
      <c r="N72" s="71">
        <f t="shared" si="35"/>
        <v>3665.6177460075719</v>
      </c>
      <c r="O72" s="66">
        <f t="shared" si="29"/>
        <v>17</v>
      </c>
      <c r="P72" s="71">
        <f t="shared" si="30"/>
        <v>4825.6022961399094</v>
      </c>
      <c r="Q72" s="66">
        <f t="shared" si="31"/>
        <v>72</v>
      </c>
      <c r="R72" s="71">
        <f t="shared" si="32"/>
        <v>5852.9068339969726</v>
      </c>
      <c r="S72" s="66">
        <f t="shared" si="33"/>
        <v>88</v>
      </c>
      <c r="T72" s="71">
        <f t="shared" si="36"/>
        <v>8775.8115679165967</v>
      </c>
      <c r="U72" s="66">
        <f t="shared" si="34"/>
        <v>19</v>
      </c>
      <c r="V72" s="155"/>
      <c r="W72" s="156"/>
      <c r="X72" s="156"/>
      <c r="Y72" s="157"/>
    </row>
    <row r="73" spans="1:25" ht="20.25">
      <c r="A73" s="72" t="s">
        <v>80</v>
      </c>
      <c r="B73" s="75">
        <v>0.82516639852919904</v>
      </c>
      <c r="C73" s="76">
        <v>0.91834995179150103</v>
      </c>
      <c r="D73" s="80">
        <v>1.0454885981942099</v>
      </c>
      <c r="E73" s="14"/>
      <c r="F73" s="75">
        <v>0.79377310820748903</v>
      </c>
      <c r="G73" s="77">
        <v>0.65447109530714498</v>
      </c>
      <c r="H73" s="71">
        <v>317170</v>
      </c>
      <c r="I73" s="78">
        <v>388800</v>
      </c>
      <c r="J73" s="24"/>
      <c r="K73" s="68">
        <f>VALUE(I122)</f>
        <v>113400</v>
      </c>
      <c r="L73" s="79">
        <f>VALUE(I133*2)</f>
        <v>74000</v>
      </c>
      <c r="M73" s="94">
        <f>VALUE(I158)</f>
        <v>159140</v>
      </c>
      <c r="N73" s="71">
        <f t="shared" si="35"/>
        <v>3718.8353911419372</v>
      </c>
      <c r="O73" s="66">
        <f t="shared" si="29"/>
        <v>18</v>
      </c>
      <c r="P73" s="71">
        <f t="shared" si="30"/>
        <v>4898.1251188767819</v>
      </c>
      <c r="Q73" s="66">
        <f t="shared" si="31"/>
        <v>77</v>
      </c>
      <c r="R73" s="71">
        <f t="shared" si="32"/>
        <v>5940.6748867577589</v>
      </c>
      <c r="S73" s="66">
        <f t="shared" si="33"/>
        <v>89</v>
      </c>
      <c r="T73" s="71">
        <f t="shared" si="36"/>
        <v>8846.2564974415582</v>
      </c>
      <c r="U73" s="66">
        <f t="shared" si="34"/>
        <v>20</v>
      </c>
      <c r="V73" s="155"/>
      <c r="W73" s="156"/>
      <c r="X73" s="156"/>
      <c r="Y73" s="157"/>
    </row>
    <row r="74" spans="1:25" ht="20.25">
      <c r="A74" s="2" t="s">
        <v>50</v>
      </c>
      <c r="B74" s="75">
        <v>0.81570418524921096</v>
      </c>
      <c r="C74" s="76">
        <v>0.90917228135088701</v>
      </c>
      <c r="D74" s="80">
        <v>1.0379189785733201</v>
      </c>
      <c r="E74" s="14"/>
      <c r="F74" s="75">
        <v>0.75539999999999996</v>
      </c>
      <c r="G74" s="77">
        <v>0.58530000000000004</v>
      </c>
      <c r="H74" s="71">
        <v>208500</v>
      </c>
      <c r="I74" s="78">
        <v>180370</v>
      </c>
      <c r="J74" s="24"/>
      <c r="K74" s="68">
        <f>VALUE(I124)</f>
        <v>37370</v>
      </c>
      <c r="L74" s="79">
        <f>VALUE(I133*2)</f>
        <v>74000</v>
      </c>
      <c r="M74" s="94">
        <f>VALUE(I158)</f>
        <v>159140</v>
      </c>
      <c r="N74" s="71">
        <f t="shared" si="35"/>
        <v>1737.804238322427</v>
      </c>
      <c r="O74" s="66">
        <f t="shared" si="29"/>
        <v>4</v>
      </c>
      <c r="P74" s="71">
        <f t="shared" si="30"/>
        <v>2387.7415938575591</v>
      </c>
      <c r="Q74" s="66">
        <f t="shared" si="31"/>
        <v>29</v>
      </c>
      <c r="R74" s="71">
        <f t="shared" si="32"/>
        <v>3081.6675209294376</v>
      </c>
      <c r="S74" s="66">
        <f t="shared" si="33"/>
        <v>10</v>
      </c>
      <c r="T74" s="71">
        <f t="shared" si="36"/>
        <v>5686.6610927795782</v>
      </c>
      <c r="U74" s="66">
        <f t="shared" si="34"/>
        <v>13</v>
      </c>
      <c r="V74" s="155"/>
      <c r="W74" s="156"/>
      <c r="X74" s="156"/>
      <c r="Y74" s="157"/>
    </row>
    <row r="75" spans="1:25" ht="20.25">
      <c r="A75" s="2" t="s">
        <v>209</v>
      </c>
      <c r="B75" s="75">
        <v>0.83191900425301402</v>
      </c>
      <c r="C75" s="76">
        <v>0.90790538439912705</v>
      </c>
      <c r="D75" s="80">
        <v>1.0313698620204399</v>
      </c>
      <c r="E75" s="14"/>
      <c r="F75" s="75">
        <v>0.96911923517481302</v>
      </c>
      <c r="G75" s="77">
        <v>0.80519453375901395</v>
      </c>
      <c r="H75" s="71">
        <v>394410</v>
      </c>
      <c r="I75" s="78">
        <v>391170</v>
      </c>
      <c r="J75" s="24"/>
      <c r="K75" s="68">
        <f>VALUE(I125)</f>
        <v>20810</v>
      </c>
      <c r="L75" s="79">
        <f>VALUE(I131*2)</f>
        <v>124980</v>
      </c>
      <c r="M75" s="94">
        <f>VALUE(I155)</f>
        <v>123900</v>
      </c>
      <c r="N75" s="71">
        <f t="shared" si="35"/>
        <v>3792.722808805981</v>
      </c>
      <c r="O75" s="66">
        <f t="shared" si="29"/>
        <v>19</v>
      </c>
      <c r="P75" s="71">
        <f t="shared" si="30"/>
        <v>4036.3454341037759</v>
      </c>
      <c r="Q75" s="66">
        <f t="shared" si="31"/>
        <v>57</v>
      </c>
      <c r="R75" s="71">
        <f t="shared" si="32"/>
        <v>4858.0806699449477</v>
      </c>
      <c r="S75" s="66">
        <f t="shared" si="33"/>
        <v>73</v>
      </c>
      <c r="T75" s="71">
        <f t="shared" si="36"/>
        <v>7066.2992011172919</v>
      </c>
      <c r="U75" s="66">
        <f t="shared" si="34"/>
        <v>17</v>
      </c>
      <c r="V75" s="155"/>
      <c r="W75" s="156"/>
      <c r="X75" s="156"/>
      <c r="Y75" s="157"/>
    </row>
    <row r="76" spans="1:25" ht="20.25">
      <c r="A76" s="2" t="s">
        <v>213</v>
      </c>
      <c r="B76" s="75">
        <v>0.82510101720961604</v>
      </c>
      <c r="C76" s="76">
        <v>0.90760717874449903</v>
      </c>
      <c r="D76" s="80">
        <v>1.0206434578736501</v>
      </c>
      <c r="E76" s="14"/>
      <c r="F76" s="75">
        <v>0.96868047839081595</v>
      </c>
      <c r="G76" s="77">
        <v>0.80447780167984295</v>
      </c>
      <c r="H76" s="71">
        <v>303650</v>
      </c>
      <c r="I76" s="78">
        <v>303100</v>
      </c>
      <c r="J76" s="24"/>
      <c r="K76" s="68">
        <f>VALUE(I125)</f>
        <v>20810</v>
      </c>
      <c r="L76" s="79">
        <f>VALUE(I131*2)</f>
        <v>124980</v>
      </c>
      <c r="M76" s="94">
        <f>VALUE(I155)</f>
        <v>123900</v>
      </c>
      <c r="N76" s="71">
        <f t="shared" si="35"/>
        <v>2969.6952217913699</v>
      </c>
      <c r="O76" s="66">
        <f t="shared" si="29"/>
        <v>15</v>
      </c>
      <c r="P76" s="71">
        <f t="shared" si="30"/>
        <v>3128.9987437706341</v>
      </c>
      <c r="Q76" s="66">
        <f t="shared" si="31"/>
        <v>43</v>
      </c>
      <c r="R76" s="71">
        <f t="shared" si="32"/>
        <v>3767.6614490429947</v>
      </c>
      <c r="S76" s="66">
        <f t="shared" si="33"/>
        <v>30</v>
      </c>
      <c r="T76" s="71">
        <f t="shared" si="36"/>
        <v>6150.65119568715</v>
      </c>
      <c r="U76" s="66">
        <f t="shared" si="34"/>
        <v>15</v>
      </c>
      <c r="V76" s="155"/>
      <c r="W76" s="156"/>
      <c r="X76" s="156"/>
      <c r="Y76" s="157"/>
    </row>
    <row r="77" spans="1:25" ht="20.25">
      <c r="A77" s="2" t="s">
        <v>208</v>
      </c>
      <c r="B77" s="75">
        <v>0.78997350824025703</v>
      </c>
      <c r="C77" s="76">
        <v>0.90513505171952802</v>
      </c>
      <c r="D77" s="80">
        <v>1.01273960431296</v>
      </c>
      <c r="E77" s="14"/>
      <c r="F77" s="75">
        <v>0.93610447469406499</v>
      </c>
      <c r="G77" s="77">
        <v>0.61698758959823896</v>
      </c>
      <c r="H77" s="71">
        <v>265630</v>
      </c>
      <c r="I77" s="78">
        <v>262520</v>
      </c>
      <c r="J77" s="24"/>
      <c r="K77" s="68">
        <v>0</v>
      </c>
      <c r="L77" s="79">
        <f>VALUE(I131*2)</f>
        <v>124980</v>
      </c>
      <c r="M77" s="94">
        <f>VALUE(I155)</f>
        <v>123900</v>
      </c>
      <c r="N77" s="71">
        <f t="shared" si="35"/>
        <v>2592.1766946015005</v>
      </c>
      <c r="O77" s="66">
        <f t="shared" si="29"/>
        <v>14</v>
      </c>
      <c r="P77" s="71">
        <f t="shared" si="30"/>
        <v>2804.387833802376</v>
      </c>
      <c r="Q77" s="66">
        <f t="shared" si="31"/>
        <v>38</v>
      </c>
      <c r="R77" s="71">
        <f t="shared" si="32"/>
        <v>4254.8667821818581</v>
      </c>
      <c r="S77" s="66">
        <f t="shared" si="33"/>
        <v>55</v>
      </c>
      <c r="T77" s="71">
        <f t="shared" si="36"/>
        <v>5979.3478222753456</v>
      </c>
      <c r="U77" s="66">
        <f t="shared" si="34"/>
        <v>14</v>
      </c>
      <c r="V77" s="155"/>
      <c r="W77" s="156"/>
      <c r="X77" s="156"/>
      <c r="Y77" s="157"/>
    </row>
    <row r="78" spans="1:25" ht="20.25">
      <c r="A78" s="72" t="s">
        <v>8</v>
      </c>
      <c r="B78" s="75">
        <v>0.78904469532496502</v>
      </c>
      <c r="C78" s="76">
        <v>0.89781150321612202</v>
      </c>
      <c r="D78" s="80">
        <v>1.0169995091355799</v>
      </c>
      <c r="E78" s="14"/>
      <c r="F78" s="75">
        <v>0.76165475742428101</v>
      </c>
      <c r="G78" s="77">
        <v>0.482365673505049</v>
      </c>
      <c r="H78" s="71">
        <v>175000</v>
      </c>
      <c r="I78" s="78">
        <v>169800</v>
      </c>
      <c r="J78" s="24"/>
      <c r="K78" s="68">
        <f>VALUE(I125)</f>
        <v>20810</v>
      </c>
      <c r="L78" s="79">
        <f>VALUE(I133*2)</f>
        <v>74000</v>
      </c>
      <c r="M78" s="94">
        <f>VALUE(I159)</f>
        <v>108000</v>
      </c>
      <c r="N78" s="71">
        <f t="shared" si="35"/>
        <v>1669.6173250302263</v>
      </c>
      <c r="O78" s="66">
        <f t="shared" si="29"/>
        <v>3</v>
      </c>
      <c r="P78" s="71">
        <f t="shared" si="30"/>
        <v>2229.3565207183842</v>
      </c>
      <c r="Q78" s="66">
        <f t="shared" si="31"/>
        <v>27</v>
      </c>
      <c r="R78" s="71">
        <f t="shared" si="32"/>
        <v>3520.1509835094575</v>
      </c>
      <c r="S78" s="66">
        <f t="shared" si="33"/>
        <v>23</v>
      </c>
      <c r="T78" s="71">
        <f t="shared" si="36"/>
        <v>4943.9192472044679</v>
      </c>
      <c r="U78" s="66">
        <f t="shared" si="34"/>
        <v>3</v>
      </c>
      <c r="V78" s="155"/>
      <c r="W78" s="156"/>
      <c r="X78" s="156"/>
      <c r="Y78" s="157"/>
    </row>
    <row r="79" spans="1:25" ht="20.25">
      <c r="A79" s="2" t="s">
        <v>145</v>
      </c>
      <c r="B79" s="75">
        <v>0.79950944840615701</v>
      </c>
      <c r="C79" s="76">
        <v>0.89711255179158</v>
      </c>
      <c r="D79" s="80">
        <v>1.0014797935309401</v>
      </c>
      <c r="E79" s="14"/>
      <c r="F79" s="75">
        <v>0.90922294843863505</v>
      </c>
      <c r="G79" s="77">
        <v>0.56284545964966504</v>
      </c>
      <c r="H79" s="71">
        <v>348000</v>
      </c>
      <c r="I79" s="78">
        <v>305000</v>
      </c>
      <c r="J79" s="24" t="s">
        <v>265</v>
      </c>
      <c r="K79" s="68">
        <f>VALUE(I125)</f>
        <v>20810</v>
      </c>
      <c r="L79" s="79">
        <f>VALUE(I133*2)</f>
        <v>74000</v>
      </c>
      <c r="M79" s="94">
        <f>VALUE(I147)</f>
        <v>136420</v>
      </c>
      <c r="N79" s="71">
        <f t="shared" si="35"/>
        <v>3045.4932987180359</v>
      </c>
      <c r="O79" s="66">
        <f t="shared" si="29"/>
        <v>16</v>
      </c>
      <c r="P79" s="71">
        <f t="shared" si="30"/>
        <v>3354.5127795527142</v>
      </c>
      <c r="Q79" s="66">
        <f t="shared" si="31"/>
        <v>46</v>
      </c>
      <c r="R79" s="71">
        <f t="shared" si="32"/>
        <v>5418.8942056997821</v>
      </c>
      <c r="S79" s="66">
        <f t="shared" si="33"/>
        <v>85</v>
      </c>
      <c r="T79" s="71">
        <f t="shared" si="36"/>
        <v>6503.572475146897</v>
      </c>
      <c r="U79" s="66">
        <f t="shared" si="34"/>
        <v>16</v>
      </c>
      <c r="V79" s="155"/>
      <c r="W79" s="156"/>
      <c r="X79" s="156"/>
      <c r="Y79" s="157"/>
    </row>
    <row r="80" spans="1:25" ht="20.25">
      <c r="A80" s="2" t="s">
        <v>146</v>
      </c>
      <c r="B80" s="75">
        <v>0.79536606288917699</v>
      </c>
      <c r="C80" s="76">
        <v>0.89695269654818599</v>
      </c>
      <c r="D80" s="80">
        <v>1.0012912581961999</v>
      </c>
      <c r="E80" s="14"/>
      <c r="F80" s="75">
        <v>0.88743645606390698</v>
      </c>
      <c r="G80" s="77">
        <v>0.55442986525916904</v>
      </c>
      <c r="H80" s="71">
        <v>460200</v>
      </c>
      <c r="I80" s="78">
        <v>460200</v>
      </c>
      <c r="J80" s="24"/>
      <c r="K80" s="68">
        <f>VALUE(I125)</f>
        <v>20810</v>
      </c>
      <c r="L80" s="79">
        <f>VALUE(I133*2)</f>
        <v>74000</v>
      </c>
      <c r="M80" s="94">
        <f>VALUE(I147)</f>
        <v>136420</v>
      </c>
      <c r="N80" s="71">
        <f t="shared" si="35"/>
        <v>4596.0652930201177</v>
      </c>
      <c r="O80" s="66">
        <f t="shared" si="29"/>
        <v>21</v>
      </c>
      <c r="P80" s="71">
        <f t="shared" si="30"/>
        <v>5185.72340425532</v>
      </c>
      <c r="Q80" s="66">
        <f t="shared" si="31"/>
        <v>81</v>
      </c>
      <c r="R80" s="71">
        <f t="shared" si="32"/>
        <v>8300.4186613374241</v>
      </c>
      <c r="S80" s="66">
        <f t="shared" si="33"/>
        <v>102</v>
      </c>
      <c r="T80" s="71">
        <f t="shared" si="36"/>
        <v>8490.2014400894459</v>
      </c>
      <c r="U80" s="66">
        <f t="shared" si="34"/>
        <v>18</v>
      </c>
      <c r="V80" s="155"/>
      <c r="W80" s="156"/>
      <c r="X80" s="156"/>
      <c r="Y80" s="157"/>
    </row>
    <row r="81" spans="1:25" ht="21" thickBot="1">
      <c r="A81" s="245" t="s">
        <v>147</v>
      </c>
      <c r="B81" s="246">
        <v>0.76698846186242997</v>
      </c>
      <c r="C81" s="247">
        <v>0.89585786520784805</v>
      </c>
      <c r="D81" s="282">
        <v>1</v>
      </c>
      <c r="E81" s="248"/>
      <c r="F81" s="246">
        <v>0.86013071895424797</v>
      </c>
      <c r="G81" s="249">
        <v>0.52069795974008304</v>
      </c>
      <c r="H81" s="250">
        <v>188870</v>
      </c>
      <c r="I81" s="251">
        <v>184660</v>
      </c>
      <c r="J81" s="252"/>
      <c r="K81" s="285">
        <f>VALUE(I125)</f>
        <v>20810</v>
      </c>
      <c r="L81" s="286">
        <f>VALUE(I133*2)</f>
        <v>74000</v>
      </c>
      <c r="M81" s="255">
        <f>VALUE(I147)</f>
        <v>136420</v>
      </c>
      <c r="N81" s="250">
        <f t="shared" si="35"/>
        <v>1846.6</v>
      </c>
      <c r="O81" s="256">
        <f t="shared" si="29"/>
        <v>5</v>
      </c>
      <c r="P81" s="250">
        <f t="shared" si="30"/>
        <v>2146.8829787234049</v>
      </c>
      <c r="Q81" s="256">
        <f t="shared" si="31"/>
        <v>24</v>
      </c>
      <c r="R81" s="250">
        <f t="shared" si="32"/>
        <v>3546.393769089796</v>
      </c>
      <c r="S81" s="256">
        <f t="shared" si="33"/>
        <v>25</v>
      </c>
      <c r="T81" s="250">
        <f t="shared" si="36"/>
        <v>5240.4862691936069</v>
      </c>
      <c r="U81" s="256">
        <f t="shared" si="34"/>
        <v>7</v>
      </c>
      <c r="V81" s="155"/>
      <c r="W81" s="156"/>
      <c r="X81" s="156"/>
      <c r="Y81" s="157"/>
    </row>
    <row r="82" spans="1:25" ht="20.25">
      <c r="A82" s="293" t="s">
        <v>148</v>
      </c>
      <c r="B82" s="73">
        <v>0.76698846186242997</v>
      </c>
      <c r="C82" s="74">
        <v>0.89585786520784805</v>
      </c>
      <c r="D82" s="44">
        <v>1</v>
      </c>
      <c r="E82" s="18"/>
      <c r="F82" s="73">
        <v>0.86009999999999998</v>
      </c>
      <c r="G82" s="19">
        <v>0.52070000000000005</v>
      </c>
      <c r="H82" s="70">
        <v>140980</v>
      </c>
      <c r="I82" s="21">
        <v>142980</v>
      </c>
      <c r="J82" s="109"/>
      <c r="K82" s="118">
        <f>VALUE(I125)</f>
        <v>20810</v>
      </c>
      <c r="L82" s="119">
        <f>VALUE(I133*2)</f>
        <v>74000</v>
      </c>
      <c r="M82" s="112">
        <f>VALUE(I147)</f>
        <v>136420</v>
      </c>
      <c r="N82" s="70">
        <f t="shared" si="35"/>
        <v>1429.8</v>
      </c>
      <c r="O82" s="67">
        <f t="shared" si="29"/>
        <v>2</v>
      </c>
      <c r="P82" s="70">
        <f t="shared" si="30"/>
        <v>1662.3648412975235</v>
      </c>
      <c r="Q82" s="67">
        <f t="shared" si="31"/>
        <v>10</v>
      </c>
      <c r="R82" s="70">
        <f t="shared" si="32"/>
        <v>2745.918955252544</v>
      </c>
      <c r="S82" s="67">
        <f t="shared" si="33"/>
        <v>3</v>
      </c>
      <c r="T82" s="70">
        <f t="shared" si="36"/>
        <v>4715.3477822580644</v>
      </c>
      <c r="U82" s="67">
        <f t="shared" si="34"/>
        <v>2</v>
      </c>
      <c r="V82" s="155"/>
      <c r="W82" s="156"/>
      <c r="X82" s="156"/>
      <c r="Y82" s="157"/>
    </row>
    <row r="83" spans="1:25" ht="21" thickBot="1">
      <c r="A83" s="294" t="s">
        <v>65</v>
      </c>
      <c r="B83" s="15">
        <v>0.77569943521432105</v>
      </c>
      <c r="C83" s="16">
        <v>0.88617067444334596</v>
      </c>
      <c r="D83" s="45">
        <v>0.99790245971967795</v>
      </c>
      <c r="E83" s="17"/>
      <c r="F83" s="15">
        <v>0.75149999999999995</v>
      </c>
      <c r="G83" s="108">
        <v>0.45839999999999997</v>
      </c>
      <c r="H83" s="91">
        <v>124955</v>
      </c>
      <c r="I83" s="110">
        <v>121050</v>
      </c>
      <c r="J83" s="92"/>
      <c r="K83" s="83">
        <f>VALUE(I125)</f>
        <v>20810</v>
      </c>
      <c r="L83" s="22">
        <f>VALUE(I133*2)</f>
        <v>74000</v>
      </c>
      <c r="M83" s="115">
        <f>VALUE(I160)</f>
        <v>84700</v>
      </c>
      <c r="N83" s="91">
        <f t="shared" si="35"/>
        <v>1213.0444095107682</v>
      </c>
      <c r="O83" s="90">
        <f t="shared" si="29"/>
        <v>1</v>
      </c>
      <c r="P83" s="91">
        <f t="shared" si="30"/>
        <v>1610.7784431137727</v>
      </c>
      <c r="Q83" s="90">
        <f t="shared" si="31"/>
        <v>7</v>
      </c>
      <c r="R83" s="91">
        <f t="shared" si="32"/>
        <v>2640.7068062827225</v>
      </c>
      <c r="S83" s="90">
        <f t="shared" si="33"/>
        <v>2</v>
      </c>
      <c r="T83" s="91">
        <f t="shared" si="36"/>
        <v>4084.0610355805347</v>
      </c>
      <c r="U83" s="90">
        <f t="shared" si="34"/>
        <v>1</v>
      </c>
      <c r="V83" s="155"/>
      <c r="W83" s="156"/>
      <c r="X83" s="156"/>
      <c r="Y83" s="157"/>
    </row>
    <row r="84" spans="1:25" ht="20.25">
      <c r="A84" s="257" t="s">
        <v>207</v>
      </c>
      <c r="B84" s="258">
        <v>0.75974023964931403</v>
      </c>
      <c r="C84" s="259">
        <v>0.88486865310304197</v>
      </c>
      <c r="D84" s="259">
        <v>0.99334403749266498</v>
      </c>
      <c r="E84" s="260"/>
      <c r="F84" s="258">
        <v>0.92864978804347798</v>
      </c>
      <c r="G84" s="261">
        <v>0.48019839694510702</v>
      </c>
      <c r="H84" s="262">
        <v>200890</v>
      </c>
      <c r="I84" s="291">
        <v>198750</v>
      </c>
      <c r="J84" s="264"/>
      <c r="K84" s="287">
        <v>0</v>
      </c>
      <c r="L84" s="292">
        <f>VALUE(I131*2)</f>
        <v>124980</v>
      </c>
      <c r="M84" s="267">
        <f>VALUE(I155)</f>
        <v>123900</v>
      </c>
      <c r="N84" s="262">
        <f t="shared" si="35"/>
        <v>2000.8173653679137</v>
      </c>
      <c r="O84" s="268">
        <f t="shared" si="29"/>
        <v>7</v>
      </c>
      <c r="P84" s="262">
        <f t="shared" si="30"/>
        <v>2140.204009724006</v>
      </c>
      <c r="Q84" s="268">
        <f t="shared" si="31"/>
        <v>23</v>
      </c>
      <c r="R84" s="262">
        <f t="shared" si="32"/>
        <v>4138.9142751078307</v>
      </c>
      <c r="S84" s="268">
        <f t="shared" si="33"/>
        <v>49</v>
      </c>
      <c r="T84" s="262">
        <f t="shared" si="36"/>
        <v>5590.2687030304114</v>
      </c>
      <c r="U84" s="268">
        <f t="shared" si="34"/>
        <v>11</v>
      </c>
      <c r="V84" s="155"/>
      <c r="W84" s="156"/>
      <c r="X84" s="156"/>
      <c r="Y84" s="157"/>
    </row>
    <row r="85" spans="1:25" ht="21" thickBot="1">
      <c r="A85" s="116" t="s">
        <v>214</v>
      </c>
      <c r="B85" s="15">
        <v>0.75839289087495099</v>
      </c>
      <c r="C85" s="16">
        <v>0.88309407930941597</v>
      </c>
      <c r="D85" s="16">
        <v>0.99090781849231102</v>
      </c>
      <c r="E85" s="17"/>
      <c r="F85" s="15">
        <v>0.89208296412753796</v>
      </c>
      <c r="G85" s="108">
        <v>0.597442265360694</v>
      </c>
      <c r="H85" s="91">
        <v>199560</v>
      </c>
      <c r="I85" s="88">
        <v>196630</v>
      </c>
      <c r="J85" s="92"/>
      <c r="K85" s="83">
        <v>0</v>
      </c>
      <c r="L85" s="89">
        <f>VALUE(I131*2)</f>
        <v>124980</v>
      </c>
      <c r="M85" s="115">
        <f>VALUE(I155)</f>
        <v>123900</v>
      </c>
      <c r="N85" s="91">
        <f t="shared" si="35"/>
        <v>1984.3419976156517</v>
      </c>
      <c r="O85" s="90">
        <f t="shared" si="29"/>
        <v>6</v>
      </c>
      <c r="P85" s="91">
        <f t="shared" si="30"/>
        <v>2204.16718967731</v>
      </c>
      <c r="Q85" s="90">
        <f t="shared" si="31"/>
        <v>25</v>
      </c>
      <c r="R85" s="91">
        <f t="shared" si="32"/>
        <v>3291.1966795869139</v>
      </c>
      <c r="S85" s="90">
        <f t="shared" si="33"/>
        <v>16</v>
      </c>
      <c r="T85" s="91">
        <f t="shared" si="36"/>
        <v>5388.2929881463351</v>
      </c>
      <c r="U85" s="90">
        <f t="shared" si="34"/>
        <v>8</v>
      </c>
      <c r="V85" s="158"/>
      <c r="W85" s="159"/>
      <c r="X85" s="159"/>
      <c r="Y85" s="160"/>
    </row>
    <row r="86" spans="1:25" ht="21" thickBot="1">
      <c r="A86" s="43" t="s">
        <v>60</v>
      </c>
      <c r="B86" s="30"/>
      <c r="C86" s="30"/>
      <c r="D86" s="30"/>
      <c r="E86" s="31"/>
      <c r="F86" s="30"/>
      <c r="G86" s="31"/>
      <c r="H86" s="32"/>
      <c r="I86" s="32"/>
      <c r="J86" s="33" t="s">
        <v>77</v>
      </c>
      <c r="K86" s="37"/>
      <c r="L86" s="37"/>
      <c r="M86" s="34"/>
      <c r="N86" s="32"/>
      <c r="O86" s="35"/>
      <c r="P86" s="32"/>
      <c r="Q86" s="35"/>
      <c r="R86" s="32"/>
      <c r="S86" s="35"/>
      <c r="T86" s="32"/>
      <c r="U86" s="36"/>
      <c r="V86" s="4"/>
      <c r="W86" s="4"/>
      <c r="X86" s="4"/>
      <c r="Y86" s="4"/>
    </row>
    <row r="87" spans="1:25" ht="21" customHeight="1">
      <c r="A87" s="2" t="s">
        <v>212</v>
      </c>
      <c r="B87" s="75">
        <v>0.739037360172905</v>
      </c>
      <c r="C87" s="76">
        <v>0.873639232403571</v>
      </c>
      <c r="D87" s="76">
        <v>0.97867328129648001</v>
      </c>
      <c r="E87" s="14">
        <v>1.00572757890247</v>
      </c>
      <c r="F87" s="75">
        <v>0.84782722556234502</v>
      </c>
      <c r="G87" s="77">
        <v>0.37719626416105501</v>
      </c>
      <c r="H87" s="71">
        <v>158570</v>
      </c>
      <c r="I87" s="78">
        <v>154350</v>
      </c>
      <c r="J87" s="24"/>
      <c r="K87" s="68">
        <v>0</v>
      </c>
      <c r="L87" s="79">
        <f>VALUE(I133*2)</f>
        <v>74000</v>
      </c>
      <c r="M87" s="94">
        <f>VALUE(I149)</f>
        <v>86640</v>
      </c>
      <c r="N87" s="71">
        <f t="shared" ref="N87:N112" si="37">(I87/E87)/100</f>
        <v>1534.7098283656396</v>
      </c>
      <c r="O87" s="66">
        <f t="shared" ref="O87:O112" si="38">RANK(N87,$N$87:$N$112,1)</f>
        <v>17</v>
      </c>
      <c r="P87" s="71">
        <f t="shared" si="30"/>
        <v>1820.5360166114394</v>
      </c>
      <c r="Q87" s="66">
        <f t="shared" ref="Q87:Q112" si="39">RANK(P87,$P$5:$P$112,1)</f>
        <v>15</v>
      </c>
      <c r="R87" s="71">
        <f t="shared" si="32"/>
        <v>4092.034165378047</v>
      </c>
      <c r="S87" s="66">
        <f t="shared" ref="S87:S112" si="40">RANK(R87,$R$5:$R$112,1)</f>
        <v>47</v>
      </c>
      <c r="T87" s="71">
        <f t="shared" ref="T87:T112" si="41">((I87+K87+L87+M87)/((E87+F87+G87)/3))/100</f>
        <v>4236.1069026948671</v>
      </c>
      <c r="U87" s="66">
        <f t="shared" ref="U87:U112" si="42">RANK(T87,$T$87:$T$112,1)</f>
        <v>16</v>
      </c>
      <c r="V87" s="152" t="s">
        <v>534</v>
      </c>
      <c r="W87" s="153"/>
      <c r="X87" s="153"/>
      <c r="Y87" s="154"/>
    </row>
    <row r="88" spans="1:25" ht="21" customHeight="1">
      <c r="A88" s="2" t="s">
        <v>217</v>
      </c>
      <c r="B88" s="75">
        <v>0.739037360172905</v>
      </c>
      <c r="C88" s="76">
        <v>0.873639232403571</v>
      </c>
      <c r="D88" s="76">
        <v>0.97867328129648001</v>
      </c>
      <c r="E88" s="14">
        <v>1.00572757890247</v>
      </c>
      <c r="F88" s="75">
        <v>0.84782722556234502</v>
      </c>
      <c r="G88" s="77">
        <v>0.37719626416105501</v>
      </c>
      <c r="H88" s="71">
        <v>111330</v>
      </c>
      <c r="I88" s="78">
        <v>110500</v>
      </c>
      <c r="J88" s="24"/>
      <c r="K88" s="68">
        <v>0</v>
      </c>
      <c r="L88" s="79">
        <f>VALUE(I133*2)</f>
        <v>74000</v>
      </c>
      <c r="M88" s="94">
        <f>VALUE(I149)</f>
        <v>86640</v>
      </c>
      <c r="N88" s="71">
        <f t="shared" si="37"/>
        <v>1098.7070685740407</v>
      </c>
      <c r="O88" s="66">
        <f t="shared" si="38"/>
        <v>7</v>
      </c>
      <c r="P88" s="71">
        <f t="shared" si="30"/>
        <v>1303.3315829968517</v>
      </c>
      <c r="Q88" s="66">
        <f t="shared" si="39"/>
        <v>2</v>
      </c>
      <c r="R88" s="71">
        <f t="shared" si="32"/>
        <v>2929.509396010847</v>
      </c>
      <c r="S88" s="66">
        <f t="shared" si="40"/>
        <v>7</v>
      </c>
      <c r="T88" s="71">
        <f t="shared" si="41"/>
        <v>3646.395204916621</v>
      </c>
      <c r="U88" s="66">
        <f t="shared" si="42"/>
        <v>5</v>
      </c>
      <c r="V88" s="155"/>
      <c r="W88" s="156"/>
      <c r="X88" s="156"/>
      <c r="Y88" s="157"/>
    </row>
    <row r="89" spans="1:25" ht="21" customHeight="1">
      <c r="A89" s="2" t="s">
        <v>150</v>
      </c>
      <c r="B89" s="75">
        <v>0.71830956024236903</v>
      </c>
      <c r="C89" s="76">
        <v>0.85716248023069697</v>
      </c>
      <c r="D89" s="76">
        <v>0.96285794910057299</v>
      </c>
      <c r="E89" s="14">
        <v>1.0038525347668299</v>
      </c>
      <c r="F89" s="75">
        <v>0.83855569222023096</v>
      </c>
      <c r="G89" s="77">
        <v>0.36130736396909302</v>
      </c>
      <c r="H89" s="71">
        <v>157570</v>
      </c>
      <c r="I89" s="78">
        <v>154080</v>
      </c>
      <c r="J89" s="24"/>
      <c r="K89" s="68">
        <v>0</v>
      </c>
      <c r="L89" s="79">
        <f>VALUE(I133*2)</f>
        <v>74000</v>
      </c>
      <c r="M89" s="94">
        <f>VALUE(I149)</f>
        <v>86640</v>
      </c>
      <c r="N89" s="71">
        <f t="shared" si="37"/>
        <v>1534.8867952581202</v>
      </c>
      <c r="O89" s="66">
        <f t="shared" si="38"/>
        <v>18</v>
      </c>
      <c r="P89" s="71">
        <f t="shared" si="30"/>
        <v>1837.445043060226</v>
      </c>
      <c r="Q89" s="66">
        <f t="shared" si="39"/>
        <v>16</v>
      </c>
      <c r="R89" s="71">
        <f t="shared" si="32"/>
        <v>4264.5131366096466</v>
      </c>
      <c r="S89" s="66">
        <f t="shared" si="40"/>
        <v>57</v>
      </c>
      <c r="T89" s="71">
        <f t="shared" si="41"/>
        <v>4284.4004184330579</v>
      </c>
      <c r="U89" s="66">
        <f t="shared" si="42"/>
        <v>18</v>
      </c>
      <c r="V89" s="155"/>
      <c r="W89" s="156"/>
      <c r="X89" s="156"/>
      <c r="Y89" s="157"/>
    </row>
    <row r="90" spans="1:25" ht="21" customHeight="1">
      <c r="A90" s="2" t="s">
        <v>151</v>
      </c>
      <c r="B90" s="75">
        <v>0.71830956024236903</v>
      </c>
      <c r="C90" s="76">
        <v>0.85716248023069697</v>
      </c>
      <c r="D90" s="76">
        <v>0.96285794910057299</v>
      </c>
      <c r="E90" s="14">
        <v>1.0038525347668299</v>
      </c>
      <c r="F90" s="75">
        <v>0.83855569222023096</v>
      </c>
      <c r="G90" s="77">
        <v>0.36130736396909302</v>
      </c>
      <c r="H90" s="71">
        <v>111480</v>
      </c>
      <c r="I90" s="78">
        <v>110260</v>
      </c>
      <c r="J90" s="24"/>
      <c r="K90" s="68">
        <v>0</v>
      </c>
      <c r="L90" s="79">
        <f>VALUE(I133*2)</f>
        <v>74000</v>
      </c>
      <c r="M90" s="94">
        <f>VALUE(I149)</f>
        <v>86640</v>
      </c>
      <c r="N90" s="71">
        <f t="shared" si="37"/>
        <v>1098.3684971778318</v>
      </c>
      <c r="O90" s="66">
        <f t="shared" si="38"/>
        <v>6</v>
      </c>
      <c r="P90" s="71">
        <f t="shared" si="30"/>
        <v>1314.8798705076617</v>
      </c>
      <c r="Q90" s="66">
        <f t="shared" si="39"/>
        <v>3</v>
      </c>
      <c r="R90" s="71">
        <f t="shared" si="32"/>
        <v>3051.6953429554751</v>
      </c>
      <c r="S90" s="66">
        <f t="shared" si="40"/>
        <v>9</v>
      </c>
      <c r="T90" s="71">
        <f t="shared" si="41"/>
        <v>3687.8624598167107</v>
      </c>
      <c r="U90" s="66">
        <f t="shared" si="42"/>
        <v>7</v>
      </c>
      <c r="V90" s="155"/>
      <c r="W90" s="156"/>
      <c r="X90" s="156"/>
      <c r="Y90" s="157"/>
    </row>
    <row r="91" spans="1:25" ht="21" customHeight="1">
      <c r="A91" s="2" t="s">
        <v>153</v>
      </c>
      <c r="B91" s="75">
        <v>0.70097648970570003</v>
      </c>
      <c r="C91" s="76">
        <v>0.85716248023069697</v>
      </c>
      <c r="D91" s="76">
        <v>0.959402610574971</v>
      </c>
      <c r="E91" s="14">
        <v>1.00204439569893</v>
      </c>
      <c r="F91" s="75">
        <v>0.83757393993763796</v>
      </c>
      <c r="G91" s="77">
        <v>0.359139644916045</v>
      </c>
      <c r="H91" s="71">
        <v>184730</v>
      </c>
      <c r="I91" s="78">
        <v>205100</v>
      </c>
      <c r="J91" s="24" t="s">
        <v>265</v>
      </c>
      <c r="K91" s="68">
        <v>0</v>
      </c>
      <c r="L91" s="79">
        <f>VALUE(I133*2)</f>
        <v>74000</v>
      </c>
      <c r="M91" s="94">
        <f>VALUE(I149)</f>
        <v>86640</v>
      </c>
      <c r="N91" s="71">
        <f t="shared" si="37"/>
        <v>2046.8154991969384</v>
      </c>
      <c r="O91" s="66">
        <f t="shared" si="38"/>
        <v>23</v>
      </c>
      <c r="P91" s="71">
        <f t="shared" si="30"/>
        <v>2448.7390332998043</v>
      </c>
      <c r="Q91" s="66">
        <f t="shared" si="39"/>
        <v>31</v>
      </c>
      <c r="R91" s="71">
        <f t="shared" si="32"/>
        <v>5710.8704901667325</v>
      </c>
      <c r="S91" s="66">
        <f t="shared" si="40"/>
        <v>86</v>
      </c>
      <c r="T91" s="71">
        <f t="shared" si="41"/>
        <v>4990.1808643998011</v>
      </c>
      <c r="U91" s="66">
        <f t="shared" si="42"/>
        <v>23</v>
      </c>
      <c r="V91" s="155"/>
      <c r="W91" s="156"/>
      <c r="X91" s="156"/>
      <c r="Y91" s="157"/>
    </row>
    <row r="92" spans="1:25" ht="21" customHeight="1">
      <c r="A92" s="2" t="s">
        <v>156</v>
      </c>
      <c r="B92" s="75">
        <v>0.68183574817854198</v>
      </c>
      <c r="C92" s="76">
        <v>0.842143362930034</v>
      </c>
      <c r="D92" s="76">
        <v>0.95549578761784904</v>
      </c>
      <c r="E92" s="14">
        <v>1</v>
      </c>
      <c r="F92" s="75">
        <v>0.83631082062454198</v>
      </c>
      <c r="G92" s="77">
        <v>0.35693188530921999</v>
      </c>
      <c r="H92" s="71">
        <v>145670</v>
      </c>
      <c r="I92" s="78">
        <v>145550</v>
      </c>
      <c r="J92" s="24"/>
      <c r="K92" s="68">
        <v>0</v>
      </c>
      <c r="L92" s="79">
        <f>VALUE(I133*2)</f>
        <v>74000</v>
      </c>
      <c r="M92" s="94">
        <f>VALUE(I149)</f>
        <v>86640</v>
      </c>
      <c r="N92" s="71">
        <f t="shared" si="37"/>
        <v>1455.5</v>
      </c>
      <c r="O92" s="66">
        <f t="shared" si="38"/>
        <v>16</v>
      </c>
      <c r="P92" s="71">
        <f t="shared" si="30"/>
        <v>1740.3816429315821</v>
      </c>
      <c r="Q92" s="66">
        <f t="shared" si="39"/>
        <v>11</v>
      </c>
      <c r="R92" s="71">
        <f t="shared" si="32"/>
        <v>4077.8088478675982</v>
      </c>
      <c r="S92" s="66">
        <f t="shared" si="40"/>
        <v>46</v>
      </c>
      <c r="T92" s="71">
        <f t="shared" si="41"/>
        <v>4188.1821720634589</v>
      </c>
      <c r="U92" s="66">
        <f t="shared" si="42"/>
        <v>13</v>
      </c>
      <c r="V92" s="155"/>
      <c r="W92" s="156"/>
      <c r="X92" s="156"/>
      <c r="Y92" s="157"/>
    </row>
    <row r="93" spans="1:25" ht="21" customHeight="1">
      <c r="A93" s="281" t="s">
        <v>157</v>
      </c>
      <c r="B93" s="75">
        <v>0.68183574817854198</v>
      </c>
      <c r="C93" s="76">
        <v>0.842143362930034</v>
      </c>
      <c r="D93" s="76">
        <v>0.95549578761784904</v>
      </c>
      <c r="E93" s="14">
        <v>1</v>
      </c>
      <c r="F93" s="75">
        <v>0.8363108206245421</v>
      </c>
      <c r="G93" s="77">
        <v>0.3569318853092201</v>
      </c>
      <c r="H93" s="71">
        <v>99480</v>
      </c>
      <c r="I93" s="78">
        <v>100080</v>
      </c>
      <c r="J93" s="24"/>
      <c r="K93" s="68">
        <v>0</v>
      </c>
      <c r="L93" s="79">
        <f>VALUE(I133*2)</f>
        <v>74000</v>
      </c>
      <c r="M93" s="94">
        <f>VALUE(I149)</f>
        <v>86640</v>
      </c>
      <c r="N93" s="71">
        <f t="shared" si="37"/>
        <v>1000.8</v>
      </c>
      <c r="O93" s="66">
        <f t="shared" si="38"/>
        <v>3</v>
      </c>
      <c r="P93" s="71">
        <f t="shared" si="30"/>
        <v>1196.6842653699259</v>
      </c>
      <c r="Q93" s="66">
        <f t="shared" si="39"/>
        <v>1</v>
      </c>
      <c r="R93" s="71">
        <f t="shared" si="32"/>
        <v>2803.8963208147652</v>
      </c>
      <c r="S93" s="66">
        <f t="shared" si="40"/>
        <v>4</v>
      </c>
      <c r="T93" s="71">
        <f t="shared" si="41"/>
        <v>3566.2263819862983</v>
      </c>
      <c r="U93" s="66">
        <f t="shared" si="42"/>
        <v>3</v>
      </c>
      <c r="V93" s="155"/>
      <c r="W93" s="156"/>
      <c r="X93" s="156"/>
      <c r="Y93" s="157"/>
    </row>
    <row r="94" spans="1:25" ht="21" customHeight="1">
      <c r="A94" s="3" t="s">
        <v>10</v>
      </c>
      <c r="B94" s="75">
        <v>0.71685167773362701</v>
      </c>
      <c r="C94" s="76">
        <v>0.81892014086917297</v>
      </c>
      <c r="D94" s="76">
        <v>0.85935688509165298</v>
      </c>
      <c r="E94" s="14">
        <v>0.95412739741264296</v>
      </c>
      <c r="F94" s="75">
        <v>0.78381449999999997</v>
      </c>
      <c r="G94" s="77">
        <v>0.62195712000000003</v>
      </c>
      <c r="H94" s="71">
        <v>262320</v>
      </c>
      <c r="I94" s="78">
        <v>263140</v>
      </c>
      <c r="J94" s="24"/>
      <c r="K94" s="68">
        <f>VALUE(I125)</f>
        <v>20810</v>
      </c>
      <c r="L94" s="79">
        <f>VALUE(I135*2)</f>
        <v>35820</v>
      </c>
      <c r="M94" s="94">
        <f>VALUE(I160)</f>
        <v>84700</v>
      </c>
      <c r="N94" s="71">
        <f t="shared" si="37"/>
        <v>2757.9126300488847</v>
      </c>
      <c r="O94" s="66">
        <f t="shared" si="38"/>
        <v>26</v>
      </c>
      <c r="P94" s="71">
        <f t="shared" si="30"/>
        <v>3357.1718818674576</v>
      </c>
      <c r="Q94" s="66">
        <f t="shared" si="39"/>
        <v>47</v>
      </c>
      <c r="R94" s="71">
        <f t="shared" si="32"/>
        <v>4230.8382931607885</v>
      </c>
      <c r="S94" s="66">
        <f t="shared" si="40"/>
        <v>53</v>
      </c>
      <c r="T94" s="71">
        <f t="shared" si="41"/>
        <v>5141.7878097613002</v>
      </c>
      <c r="U94" s="66">
        <f t="shared" si="42"/>
        <v>25</v>
      </c>
      <c r="V94" s="155"/>
      <c r="W94" s="156"/>
      <c r="X94" s="156"/>
      <c r="Y94" s="157"/>
    </row>
    <row r="95" spans="1:25" ht="21" customHeight="1">
      <c r="A95" s="3" t="s">
        <v>241</v>
      </c>
      <c r="B95" s="75"/>
      <c r="C95" s="76">
        <v>0.81321481307299603</v>
      </c>
      <c r="D95" s="76">
        <v>0.85564321354085504</v>
      </c>
      <c r="E95" s="14">
        <v>0.95238906142601598</v>
      </c>
      <c r="F95" s="75">
        <v>0.78345963764995297</v>
      </c>
      <c r="G95" s="77">
        <v>0.62140349401139405</v>
      </c>
      <c r="H95" s="71">
        <v>207970</v>
      </c>
      <c r="I95" s="78">
        <v>207210</v>
      </c>
      <c r="J95" s="24"/>
      <c r="K95" s="68">
        <f>VALUE(I125)</f>
        <v>20810</v>
      </c>
      <c r="L95" s="79">
        <f>VALUE(I135*2)</f>
        <v>35820</v>
      </c>
      <c r="M95" s="94">
        <f>VALUE(I160)</f>
        <v>84700</v>
      </c>
      <c r="N95" s="71">
        <f t="shared" si="37"/>
        <v>2175.6864751233456</v>
      </c>
      <c r="O95" s="66">
        <f t="shared" si="38"/>
        <v>24</v>
      </c>
      <c r="P95" s="71">
        <f t="shared" si="30"/>
        <v>2644.8075949584618</v>
      </c>
      <c r="Q95" s="66">
        <f t="shared" si="39"/>
        <v>36</v>
      </c>
      <c r="R95" s="71">
        <f t="shared" si="32"/>
        <v>3334.5483570164897</v>
      </c>
      <c r="S95" s="66">
        <f t="shared" si="40"/>
        <v>19</v>
      </c>
      <c r="T95" s="71">
        <f t="shared" si="41"/>
        <v>4435.7578839730359</v>
      </c>
      <c r="U95" s="66">
        <f t="shared" si="42"/>
        <v>20</v>
      </c>
      <c r="V95" s="155"/>
      <c r="W95" s="156"/>
      <c r="X95" s="156"/>
      <c r="Y95" s="157"/>
    </row>
    <row r="96" spans="1:25" ht="21" customHeight="1">
      <c r="A96" s="3" t="s">
        <v>218</v>
      </c>
      <c r="B96" s="75"/>
      <c r="C96" s="76">
        <v>0.79689156581463005</v>
      </c>
      <c r="D96" s="76">
        <v>0.84042528310716802</v>
      </c>
      <c r="E96" s="14">
        <v>0.94509419824605501</v>
      </c>
      <c r="F96" s="75">
        <v>0.77688010789082895</v>
      </c>
      <c r="G96" s="77">
        <v>0.46688153852092301</v>
      </c>
      <c r="H96" s="71">
        <v>175820</v>
      </c>
      <c r="I96" s="78">
        <v>147950</v>
      </c>
      <c r="J96" s="24"/>
      <c r="K96" s="68">
        <v>0</v>
      </c>
      <c r="L96" s="79">
        <f>VALUE(I135*2)</f>
        <v>35820</v>
      </c>
      <c r="M96" s="94">
        <f>VALUE(I160)</f>
        <v>84700</v>
      </c>
      <c r="N96" s="71">
        <f t="shared" si="37"/>
        <v>1565.452420240985</v>
      </c>
      <c r="O96" s="66">
        <f t="shared" si="38"/>
        <v>21</v>
      </c>
      <c r="P96" s="71">
        <f t="shared" si="30"/>
        <v>1904.4122574031803</v>
      </c>
      <c r="Q96" s="66">
        <f t="shared" si="39"/>
        <v>19</v>
      </c>
      <c r="R96" s="71">
        <f t="shared" si="32"/>
        <v>3168.898056425714</v>
      </c>
      <c r="S96" s="66">
        <f t="shared" si="40"/>
        <v>13</v>
      </c>
      <c r="T96" s="71">
        <f t="shared" si="41"/>
        <v>3679.5936194962765</v>
      </c>
      <c r="U96" s="66">
        <f t="shared" si="42"/>
        <v>6</v>
      </c>
      <c r="V96" s="155"/>
      <c r="W96" s="156"/>
      <c r="X96" s="156"/>
      <c r="Y96" s="157"/>
    </row>
    <row r="97" spans="1:26" ht="21" customHeight="1">
      <c r="A97" s="2" t="s">
        <v>67</v>
      </c>
      <c r="B97" s="75">
        <v>0.69490723861933201</v>
      </c>
      <c r="C97" s="76">
        <v>0.78610049414650895</v>
      </c>
      <c r="D97" s="76">
        <v>0.83115131630263805</v>
      </c>
      <c r="E97" s="14">
        <v>0.94066913219626802</v>
      </c>
      <c r="F97" s="75">
        <v>0.74059549745824205</v>
      </c>
      <c r="G97" s="77">
        <v>0.46189848684509499</v>
      </c>
      <c r="H97" s="71">
        <v>166700</v>
      </c>
      <c r="I97" s="78">
        <v>163750</v>
      </c>
      <c r="J97" s="24"/>
      <c r="K97" s="68">
        <v>0</v>
      </c>
      <c r="L97" s="79">
        <f>VALUE(I135*2)</f>
        <v>35820</v>
      </c>
      <c r="M97" s="94">
        <f>VALUE(I160)</f>
        <v>84700</v>
      </c>
      <c r="N97" s="71">
        <f t="shared" si="37"/>
        <v>1740.7821134480898</v>
      </c>
      <c r="O97" s="66">
        <f t="shared" si="38"/>
        <v>22</v>
      </c>
      <c r="P97" s="71">
        <f t="shared" si="30"/>
        <v>2211.0585408903721</v>
      </c>
      <c r="Q97" s="66">
        <f t="shared" si="39"/>
        <v>26</v>
      </c>
      <c r="R97" s="71">
        <f t="shared" si="32"/>
        <v>3545.1512543039821</v>
      </c>
      <c r="S97" s="66">
        <f t="shared" si="40"/>
        <v>24</v>
      </c>
      <c r="T97" s="71">
        <f t="shared" si="41"/>
        <v>3979.2118174975003</v>
      </c>
      <c r="U97" s="66">
        <f t="shared" si="42"/>
        <v>11</v>
      </c>
      <c r="V97" s="155"/>
      <c r="W97" s="156"/>
      <c r="X97" s="156"/>
      <c r="Y97" s="157"/>
    </row>
    <row r="98" spans="1:26" ht="21" customHeight="1">
      <c r="A98" s="281" t="s">
        <v>219</v>
      </c>
      <c r="B98" s="75"/>
      <c r="C98" s="76">
        <v>0.78062381726922303</v>
      </c>
      <c r="D98" s="76">
        <v>0.82755953382982805</v>
      </c>
      <c r="E98" s="14">
        <v>0.93895531598216497</v>
      </c>
      <c r="F98" s="75">
        <v>0.73448301431139995</v>
      </c>
      <c r="G98" s="77">
        <v>0.45696861954679102</v>
      </c>
      <c r="H98" s="71">
        <v>135520</v>
      </c>
      <c r="I98" s="78">
        <v>130500</v>
      </c>
      <c r="J98" s="24"/>
      <c r="K98" s="68">
        <v>0</v>
      </c>
      <c r="L98" s="79">
        <f>VALUE(I135*2)</f>
        <v>35820</v>
      </c>
      <c r="M98" s="94">
        <f>VALUE(I160)</f>
        <v>84700</v>
      </c>
      <c r="N98" s="71">
        <f t="shared" si="37"/>
        <v>1389.8424960030661</v>
      </c>
      <c r="O98" s="66">
        <f t="shared" si="38"/>
        <v>12</v>
      </c>
      <c r="P98" s="71">
        <f t="shared" si="30"/>
        <v>1776.759944848387</v>
      </c>
      <c r="Q98" s="66">
        <f t="shared" si="39"/>
        <v>12</v>
      </c>
      <c r="R98" s="71">
        <f t="shared" si="32"/>
        <v>2855.7759639912761</v>
      </c>
      <c r="S98" s="66">
        <f t="shared" si="40"/>
        <v>5</v>
      </c>
      <c r="T98" s="71">
        <f t="shared" si="41"/>
        <v>3534.8176087034976</v>
      </c>
      <c r="U98" s="66">
        <f t="shared" si="42"/>
        <v>2</v>
      </c>
      <c r="V98" s="155"/>
      <c r="W98" s="156"/>
      <c r="X98" s="156"/>
      <c r="Y98" s="157"/>
    </row>
    <row r="99" spans="1:26" ht="21" customHeight="1">
      <c r="A99" s="3" t="s">
        <v>12</v>
      </c>
      <c r="B99" s="75"/>
      <c r="C99" s="76">
        <v>0.76978466393132905</v>
      </c>
      <c r="D99" s="76">
        <v>0.82045086522449096</v>
      </c>
      <c r="E99" s="14">
        <v>0.93556342028449002</v>
      </c>
      <c r="F99" s="75">
        <v>0.70576804667873905</v>
      </c>
      <c r="G99" s="77">
        <v>0.45209136898630198</v>
      </c>
      <c r="H99" s="71">
        <v>134910</v>
      </c>
      <c r="I99" s="78">
        <v>132440</v>
      </c>
      <c r="J99" s="24"/>
      <c r="K99" s="68">
        <v>0</v>
      </c>
      <c r="L99" s="79">
        <f>VALUE(I135*2)</f>
        <v>35820</v>
      </c>
      <c r="M99" s="94">
        <f>VALUE(I160)</f>
        <v>84700</v>
      </c>
      <c r="N99" s="71">
        <f t="shared" si="37"/>
        <v>1415.6175533212604</v>
      </c>
      <c r="O99" s="66">
        <f t="shared" si="38"/>
        <v>14</v>
      </c>
      <c r="P99" s="71">
        <f t="shared" si="30"/>
        <v>1876.5372082690196</v>
      </c>
      <c r="Q99" s="66">
        <f t="shared" si="39"/>
        <v>17</v>
      </c>
      <c r="R99" s="71">
        <f t="shared" si="32"/>
        <v>2929.496316131017</v>
      </c>
      <c r="S99" s="66">
        <f t="shared" si="40"/>
        <v>6</v>
      </c>
      <c r="T99" s="71">
        <f t="shared" si="41"/>
        <v>3625.0679364342964</v>
      </c>
      <c r="U99" s="66">
        <f t="shared" si="42"/>
        <v>4</v>
      </c>
      <c r="V99" s="155"/>
      <c r="W99" s="156"/>
      <c r="X99" s="156"/>
      <c r="Y99" s="157"/>
    </row>
    <row r="100" spans="1:26" ht="20.25">
      <c r="A100" s="3" t="s">
        <v>40</v>
      </c>
      <c r="B100" s="75"/>
      <c r="C100" s="76">
        <v>0.66302215229071204</v>
      </c>
      <c r="D100" s="76">
        <v>0.80280403387013199</v>
      </c>
      <c r="E100" s="14">
        <v>0.92714324842509099</v>
      </c>
      <c r="F100" s="75">
        <v>0.58415290180171597</v>
      </c>
      <c r="G100" s="77">
        <v>0.24180439214448701</v>
      </c>
      <c r="H100" s="71">
        <v>144760</v>
      </c>
      <c r="I100" s="78">
        <v>144180</v>
      </c>
      <c r="J100" s="24"/>
      <c r="K100" s="68">
        <v>0</v>
      </c>
      <c r="L100" s="79">
        <f>VALUE(I135*2)</f>
        <v>35820</v>
      </c>
      <c r="M100" s="94">
        <f>VALUE(I151)</f>
        <v>97730</v>
      </c>
      <c r="N100" s="71">
        <f t="shared" si="37"/>
        <v>1555.0994977843395</v>
      </c>
      <c r="O100" s="66">
        <f t="shared" si="38"/>
        <v>19</v>
      </c>
      <c r="P100" s="71">
        <f t="shared" si="30"/>
        <v>2468.189399646948</v>
      </c>
      <c r="Q100" s="66">
        <f t="shared" si="39"/>
        <v>32</v>
      </c>
      <c r="R100" s="71">
        <f t="shared" si="32"/>
        <v>5962.6708481724827</v>
      </c>
      <c r="S100" s="66">
        <f t="shared" si="40"/>
        <v>91</v>
      </c>
      <c r="T100" s="71">
        <f t="shared" si="41"/>
        <v>4752.6652343225178</v>
      </c>
      <c r="U100" s="66">
        <f t="shared" si="42"/>
        <v>22</v>
      </c>
      <c r="V100" s="155"/>
      <c r="W100" s="156"/>
      <c r="X100" s="156"/>
      <c r="Y100" s="157"/>
    </row>
    <row r="101" spans="1:26" ht="20.25">
      <c r="A101" s="3" t="s">
        <v>41</v>
      </c>
      <c r="B101" s="75"/>
      <c r="C101" s="76">
        <v>0.66302215229071204</v>
      </c>
      <c r="D101" s="76">
        <v>0.80280403387013199</v>
      </c>
      <c r="E101" s="14">
        <v>0.92714324842508933</v>
      </c>
      <c r="F101" s="75">
        <v>0.58415290180171597</v>
      </c>
      <c r="G101" s="77">
        <v>0.24180439214448701</v>
      </c>
      <c r="H101" s="71">
        <v>92360</v>
      </c>
      <c r="I101" s="78">
        <v>92730</v>
      </c>
      <c r="J101" s="24"/>
      <c r="K101" s="68">
        <v>0</v>
      </c>
      <c r="L101" s="79">
        <f>VALUE(I135*2)</f>
        <v>35820</v>
      </c>
      <c r="M101" s="94">
        <f>VALUE(I151)</f>
        <v>97730</v>
      </c>
      <c r="N101" s="71">
        <f t="shared" si="37"/>
        <v>1000.1690694239287</v>
      </c>
      <c r="O101" s="66">
        <f t="shared" si="38"/>
        <v>2</v>
      </c>
      <c r="P101" s="71">
        <f t="shared" si="30"/>
        <v>1587.4268485869156</v>
      </c>
      <c r="Q101" s="66">
        <f t="shared" si="39"/>
        <v>6</v>
      </c>
      <c r="R101" s="71">
        <f t="shared" si="32"/>
        <v>3834.9179341866716</v>
      </c>
      <c r="S101" s="66">
        <f t="shared" si="40"/>
        <v>36</v>
      </c>
      <c r="T101" s="71">
        <f t="shared" si="41"/>
        <v>3872.225143925757</v>
      </c>
      <c r="U101" s="66">
        <f t="shared" si="42"/>
        <v>9</v>
      </c>
      <c r="V101" s="155"/>
      <c r="W101" s="156"/>
      <c r="X101" s="156"/>
      <c r="Y101" s="157"/>
    </row>
    <row r="102" spans="1:26" ht="20.25">
      <c r="A102" s="3" t="s">
        <v>42</v>
      </c>
      <c r="B102" s="75"/>
      <c r="C102" s="76">
        <v>0.66189983894083815</v>
      </c>
      <c r="D102" s="76">
        <v>0.80145268022564298</v>
      </c>
      <c r="E102" s="14">
        <v>0.926686752487903</v>
      </c>
      <c r="F102" s="75">
        <v>0.57741466957152798</v>
      </c>
      <c r="G102" s="77">
        <v>0.236288453673832</v>
      </c>
      <c r="H102" s="71">
        <v>114730</v>
      </c>
      <c r="I102" s="78">
        <v>109650</v>
      </c>
      <c r="J102" s="24" t="s">
        <v>267</v>
      </c>
      <c r="K102" s="68">
        <v>0</v>
      </c>
      <c r="L102" s="79">
        <f>VALUE(I135*2)</f>
        <v>35820</v>
      </c>
      <c r="M102" s="94">
        <f>VALUE(I151)</f>
        <v>97730</v>
      </c>
      <c r="N102" s="71">
        <f t="shared" si="37"/>
        <v>1183.2477339901475</v>
      </c>
      <c r="O102" s="66">
        <f t="shared" si="38"/>
        <v>8</v>
      </c>
      <c r="P102" s="71">
        <f t="shared" si="30"/>
        <v>1898.9818890705712</v>
      </c>
      <c r="Q102" s="66">
        <f t="shared" si="39"/>
        <v>18</v>
      </c>
      <c r="R102" s="71">
        <f t="shared" si="32"/>
        <v>4640.5145192307509</v>
      </c>
      <c r="S102" s="66">
        <f t="shared" si="40"/>
        <v>68</v>
      </c>
      <c r="T102" s="71">
        <f t="shared" si="41"/>
        <v>4192.1641246769732</v>
      </c>
      <c r="U102" s="66">
        <f t="shared" si="42"/>
        <v>14</v>
      </c>
      <c r="V102" s="155"/>
      <c r="W102" s="156"/>
      <c r="X102" s="156"/>
      <c r="Y102" s="157"/>
    </row>
    <row r="103" spans="1:26" ht="20.25">
      <c r="A103" s="3" t="s">
        <v>43</v>
      </c>
      <c r="B103" s="75"/>
      <c r="C103" s="76">
        <v>0.66189983894083815</v>
      </c>
      <c r="D103" s="76">
        <v>0.80145268022564298</v>
      </c>
      <c r="E103" s="14">
        <v>0.926686752487903</v>
      </c>
      <c r="F103" s="75">
        <v>0.57741466957152832</v>
      </c>
      <c r="G103" s="77">
        <v>0.23628845367383247</v>
      </c>
      <c r="H103" s="71">
        <v>92350</v>
      </c>
      <c r="I103" s="78">
        <v>90680</v>
      </c>
      <c r="J103" s="24"/>
      <c r="K103" s="68">
        <v>0</v>
      </c>
      <c r="L103" s="79">
        <f>VALUE(I135*2)</f>
        <v>35820</v>
      </c>
      <c r="M103" s="94">
        <f>VALUE(I151)</f>
        <v>97730</v>
      </c>
      <c r="N103" s="71">
        <f t="shared" si="37"/>
        <v>978.53994088669936</v>
      </c>
      <c r="O103" s="66">
        <f t="shared" si="38"/>
        <v>1</v>
      </c>
      <c r="P103" s="71">
        <f t="shared" si="30"/>
        <v>1570.4484970444078</v>
      </c>
      <c r="Q103" s="66">
        <f t="shared" si="39"/>
        <v>5</v>
      </c>
      <c r="R103" s="71">
        <f t="shared" si="32"/>
        <v>3837.6822307692078</v>
      </c>
      <c r="S103" s="66">
        <f t="shared" si="40"/>
        <v>37</v>
      </c>
      <c r="T103" s="71">
        <f t="shared" si="41"/>
        <v>3865.168427945383</v>
      </c>
      <c r="U103" s="66">
        <f t="shared" si="42"/>
        <v>8</v>
      </c>
      <c r="V103" s="155"/>
      <c r="W103" s="156"/>
      <c r="X103" s="156"/>
      <c r="Y103" s="157"/>
    </row>
    <row r="104" spans="1:26" ht="20.25">
      <c r="A104" s="2" t="s">
        <v>20</v>
      </c>
      <c r="B104" s="75"/>
      <c r="C104" s="76">
        <v>0.62849527080071199</v>
      </c>
      <c r="D104" s="76">
        <v>0.75136357333630499</v>
      </c>
      <c r="E104" s="14">
        <v>0.91339995002799279</v>
      </c>
      <c r="F104" s="75">
        <v>0.60915032679738546</v>
      </c>
      <c r="G104" s="77">
        <v>0.38987594856182151</v>
      </c>
      <c r="H104" s="71">
        <v>135200</v>
      </c>
      <c r="I104" s="78">
        <v>130000</v>
      </c>
      <c r="J104" s="24"/>
      <c r="K104" s="68">
        <v>0</v>
      </c>
      <c r="L104" s="79">
        <f>VALUE(I135*2)</f>
        <v>35820</v>
      </c>
      <c r="M104" s="94">
        <f>VALUE(I160)</f>
        <v>84700</v>
      </c>
      <c r="N104" s="71">
        <f t="shared" si="37"/>
        <v>1423.2538549626145</v>
      </c>
      <c r="O104" s="66">
        <f t="shared" si="38"/>
        <v>15</v>
      </c>
      <c r="P104" s="71">
        <f t="shared" si="30"/>
        <v>2134.1201716738201</v>
      </c>
      <c r="Q104" s="66">
        <f t="shared" si="39"/>
        <v>22</v>
      </c>
      <c r="R104" s="71">
        <f t="shared" si="32"/>
        <v>3334.3939393939368</v>
      </c>
      <c r="S104" s="66">
        <f t="shared" si="40"/>
        <v>18</v>
      </c>
      <c r="T104" s="71">
        <f t="shared" si="41"/>
        <v>3929.8770850511382</v>
      </c>
      <c r="U104" s="66">
        <f t="shared" si="42"/>
        <v>10</v>
      </c>
      <c r="V104" s="155"/>
      <c r="W104" s="156"/>
      <c r="X104" s="156"/>
      <c r="Y104" s="157"/>
    </row>
    <row r="105" spans="1:26" ht="20.25">
      <c r="A105" s="2" t="s">
        <v>66</v>
      </c>
      <c r="B105" s="75"/>
      <c r="C105" s="76">
        <v>0.62406649233574996</v>
      </c>
      <c r="D105" s="76">
        <v>0.75136357333630499</v>
      </c>
      <c r="E105" s="14">
        <v>0.91339995002799279</v>
      </c>
      <c r="F105" s="75">
        <v>0.60915032679738501</v>
      </c>
      <c r="G105" s="77">
        <v>0.38987594856182101</v>
      </c>
      <c r="H105" s="71">
        <v>200000</v>
      </c>
      <c r="I105" s="78">
        <v>200000</v>
      </c>
      <c r="J105" s="24"/>
      <c r="K105" s="68">
        <v>0</v>
      </c>
      <c r="L105" s="79">
        <f>VALUE(I135*2)</f>
        <v>35820</v>
      </c>
      <c r="M105" s="94">
        <f>VALUE(I160)</f>
        <v>84700</v>
      </c>
      <c r="N105" s="71">
        <f t="shared" si="37"/>
        <v>2189.6213153270992</v>
      </c>
      <c r="O105" s="66">
        <f t="shared" si="38"/>
        <v>25</v>
      </c>
      <c r="P105" s="71">
        <f t="shared" si="30"/>
        <v>3283.2618025751103</v>
      </c>
      <c r="Q105" s="66">
        <f t="shared" si="39"/>
        <v>44</v>
      </c>
      <c r="R105" s="71">
        <f t="shared" si="32"/>
        <v>5129.8368298368332</v>
      </c>
      <c r="S105" s="66">
        <f t="shared" si="40"/>
        <v>82</v>
      </c>
      <c r="T105" s="71">
        <f t="shared" si="41"/>
        <v>5027.9586591912484</v>
      </c>
      <c r="U105" s="66">
        <f t="shared" si="42"/>
        <v>24</v>
      </c>
      <c r="V105" s="155"/>
      <c r="W105" s="156"/>
      <c r="X105" s="156"/>
      <c r="Y105" s="157"/>
    </row>
    <row r="106" spans="1:26" ht="20.25">
      <c r="A106" s="2" t="s">
        <v>21</v>
      </c>
      <c r="B106" s="75"/>
      <c r="C106" s="76">
        <v>0.621781291659397</v>
      </c>
      <c r="D106" s="76">
        <v>0.744541018490947</v>
      </c>
      <c r="E106" s="14">
        <v>0.91128348034867057</v>
      </c>
      <c r="F106" s="75">
        <v>0.60814512823831302</v>
      </c>
      <c r="G106" s="77">
        <v>0.38525421843492302</v>
      </c>
      <c r="H106" s="71">
        <v>103340</v>
      </c>
      <c r="I106" s="78">
        <v>98900</v>
      </c>
      <c r="J106" s="24"/>
      <c r="K106" s="68">
        <v>0</v>
      </c>
      <c r="L106" s="79">
        <f>VALUE(I135*2)</f>
        <v>35820</v>
      </c>
      <c r="M106" s="94">
        <f>VALUE(I160)</f>
        <v>84700</v>
      </c>
      <c r="N106" s="71">
        <f t="shared" si="37"/>
        <v>1085.282484898765</v>
      </c>
      <c r="O106" s="66">
        <f t="shared" si="38"/>
        <v>5</v>
      </c>
      <c r="P106" s="71">
        <f t="shared" si="30"/>
        <v>1626.256553045085</v>
      </c>
      <c r="Q106" s="66">
        <f t="shared" si="39"/>
        <v>8</v>
      </c>
      <c r="R106" s="71">
        <f t="shared" si="32"/>
        <v>2567.1360693148686</v>
      </c>
      <c r="S106" s="66">
        <f t="shared" si="40"/>
        <v>1</v>
      </c>
      <c r="T106" s="71">
        <f t="shared" si="41"/>
        <v>3456.0084790034657</v>
      </c>
      <c r="U106" s="66">
        <f t="shared" si="42"/>
        <v>1</v>
      </c>
      <c r="V106" s="155"/>
      <c r="W106" s="156"/>
      <c r="X106" s="156"/>
      <c r="Y106" s="157"/>
    </row>
    <row r="107" spans="1:26" ht="20.25">
      <c r="A107" s="2" t="s">
        <v>14</v>
      </c>
      <c r="B107" s="75"/>
      <c r="C107" s="76">
        <v>0.58766072397491698</v>
      </c>
      <c r="D107" s="76"/>
      <c r="E107" s="14">
        <v>0.89593968742126007</v>
      </c>
      <c r="F107" s="75">
        <v>0.57988380537399742</v>
      </c>
      <c r="G107" s="77">
        <v>0.25001136002181279</v>
      </c>
      <c r="H107" s="7">
        <v>125990</v>
      </c>
      <c r="I107" s="23">
        <v>113400</v>
      </c>
      <c r="J107" s="26"/>
      <c r="K107" s="68">
        <v>0</v>
      </c>
      <c r="L107" s="79">
        <f>VALUE(I135*2)</f>
        <v>35820</v>
      </c>
      <c r="M107" s="94">
        <f>VALUE(I160)</f>
        <v>84700</v>
      </c>
      <c r="N107" s="71">
        <f t="shared" si="37"/>
        <v>1265.7101989353071</v>
      </c>
      <c r="O107" s="66">
        <f t="shared" si="38"/>
        <v>9</v>
      </c>
      <c r="P107" s="71">
        <f t="shared" ref="P107:P112" si="43">(I107/F107)/100</f>
        <v>1955.5641828428438</v>
      </c>
      <c r="Q107" s="66">
        <f t="shared" si="39"/>
        <v>20</v>
      </c>
      <c r="R107" s="71">
        <f t="shared" ref="R107:R112" si="44">(I107/G107)/100</f>
        <v>4535.7938931297431</v>
      </c>
      <c r="S107" s="66">
        <f t="shared" si="40"/>
        <v>66</v>
      </c>
      <c r="T107" s="71">
        <f t="shared" si="41"/>
        <v>4066.205980569468</v>
      </c>
      <c r="U107" s="66">
        <f t="shared" si="42"/>
        <v>12</v>
      </c>
      <c r="V107" s="155"/>
      <c r="W107" s="156"/>
      <c r="X107" s="156"/>
      <c r="Y107" s="157"/>
    </row>
    <row r="108" spans="1:26" ht="20.25">
      <c r="A108" s="2" t="s">
        <v>22</v>
      </c>
      <c r="B108" s="75"/>
      <c r="C108" s="76">
        <v>0.50014208730784404</v>
      </c>
      <c r="D108" s="76"/>
      <c r="E108" s="14">
        <v>0.89358692957102703</v>
      </c>
      <c r="F108" s="75">
        <v>0.55863380851507194</v>
      </c>
      <c r="G108" s="77">
        <v>0.11761303462125994</v>
      </c>
      <c r="H108" s="7">
        <v>92980</v>
      </c>
      <c r="I108" s="23">
        <v>91780</v>
      </c>
      <c r="J108" s="26"/>
      <c r="K108" s="68">
        <v>0</v>
      </c>
      <c r="L108" s="79">
        <f>VALUE(I135*2)</f>
        <v>35820</v>
      </c>
      <c r="M108" s="94">
        <f>VALUE(I151)</f>
        <v>97730</v>
      </c>
      <c r="N108" s="71">
        <f t="shared" si="37"/>
        <v>1027.0964912620159</v>
      </c>
      <c r="O108" s="66">
        <f t="shared" si="38"/>
        <v>4</v>
      </c>
      <c r="P108" s="71">
        <f t="shared" si="43"/>
        <v>1642.9367252935208</v>
      </c>
      <c r="Q108" s="66">
        <f t="shared" si="39"/>
        <v>9</v>
      </c>
      <c r="R108" s="71">
        <f t="shared" si="44"/>
        <v>7803.55683326699</v>
      </c>
      <c r="S108" s="66">
        <f t="shared" si="40"/>
        <v>100</v>
      </c>
      <c r="T108" s="71">
        <f t="shared" si="41"/>
        <v>4306.1247104792337</v>
      </c>
      <c r="U108" s="66">
        <f t="shared" si="42"/>
        <v>19</v>
      </c>
      <c r="V108" s="155"/>
      <c r="W108" s="156"/>
      <c r="X108" s="156"/>
      <c r="Y108" s="157"/>
    </row>
    <row r="109" spans="1:26" ht="20.25">
      <c r="A109" s="2" t="s">
        <v>221</v>
      </c>
      <c r="B109" s="75">
        <v>0.33000292937904302</v>
      </c>
      <c r="C109" s="76">
        <v>0.492965376830658</v>
      </c>
      <c r="D109" s="76"/>
      <c r="E109" s="14">
        <v>0.89264889676255399</v>
      </c>
      <c r="F109" s="75">
        <v>0.70532396074146397</v>
      </c>
      <c r="G109" s="77">
        <v>0.16508047696727399</v>
      </c>
      <c r="H109" s="7">
        <v>129280</v>
      </c>
      <c r="I109" s="23">
        <v>126320</v>
      </c>
      <c r="J109" s="26"/>
      <c r="K109" s="68">
        <v>0</v>
      </c>
      <c r="L109" s="79">
        <f>VALUE(I135*2)</f>
        <v>35820</v>
      </c>
      <c r="M109" s="94">
        <f>VALUE(I149)</f>
        <v>86640</v>
      </c>
      <c r="N109" s="71">
        <f t="shared" si="37"/>
        <v>1415.1140550123966</v>
      </c>
      <c r="O109" s="66">
        <f t="shared" si="38"/>
        <v>13</v>
      </c>
      <c r="P109" s="71">
        <f t="shared" si="43"/>
        <v>1790.9500744481659</v>
      </c>
      <c r="Q109" s="66">
        <f t="shared" si="39"/>
        <v>13</v>
      </c>
      <c r="R109" s="71">
        <f t="shared" si="44"/>
        <v>7652.0253830525362</v>
      </c>
      <c r="S109" s="66">
        <f t="shared" si="40"/>
        <v>98</v>
      </c>
      <c r="T109" s="71">
        <f t="shared" si="41"/>
        <v>4233.2241765324352</v>
      </c>
      <c r="U109" s="66">
        <f t="shared" si="42"/>
        <v>15</v>
      </c>
      <c r="V109" s="155"/>
      <c r="W109" s="156"/>
      <c r="X109" s="156"/>
      <c r="Y109" s="157"/>
    </row>
    <row r="110" spans="1:26" ht="20.25">
      <c r="A110" s="3" t="s">
        <v>159</v>
      </c>
      <c r="B110" s="75">
        <v>0.30877151867696501</v>
      </c>
      <c r="C110" s="76">
        <v>0.47622118708521499</v>
      </c>
      <c r="D110" s="76"/>
      <c r="E110" s="14">
        <v>0.89062357345019705</v>
      </c>
      <c r="F110" s="75">
        <v>0.68700072621640795</v>
      </c>
      <c r="G110" s="77">
        <v>0.159403826055347</v>
      </c>
      <c r="H110" s="7">
        <v>124370</v>
      </c>
      <c r="I110" s="23">
        <v>123050</v>
      </c>
      <c r="J110" s="26"/>
      <c r="K110" s="68">
        <v>0</v>
      </c>
      <c r="L110" s="79">
        <f>VALUE(I135*2)</f>
        <v>35820</v>
      </c>
      <c r="M110" s="94">
        <f>VALUE(I149)</f>
        <v>86640</v>
      </c>
      <c r="N110" s="71">
        <f t="shared" si="37"/>
        <v>1381.6162480779076</v>
      </c>
      <c r="O110" s="66">
        <f t="shared" si="38"/>
        <v>11</v>
      </c>
      <c r="P110" s="71">
        <f t="shared" si="43"/>
        <v>1791.1189217759104</v>
      </c>
      <c r="Q110" s="66">
        <f t="shared" si="39"/>
        <v>14</v>
      </c>
      <c r="R110" s="71">
        <f t="shared" si="44"/>
        <v>7719.3881128847879</v>
      </c>
      <c r="S110" s="66">
        <f t="shared" si="40"/>
        <v>99</v>
      </c>
      <c r="T110" s="71">
        <f t="shared" si="41"/>
        <v>4240.1731387848422</v>
      </c>
      <c r="U110" s="66">
        <f t="shared" si="42"/>
        <v>17</v>
      </c>
      <c r="V110" s="155"/>
      <c r="W110" s="156"/>
      <c r="X110" s="156"/>
      <c r="Y110" s="157"/>
      <c r="Z110" s="9"/>
    </row>
    <row r="111" spans="1:26" ht="20.25">
      <c r="A111" s="3" t="s">
        <v>23</v>
      </c>
      <c r="B111" s="75"/>
      <c r="C111" s="76">
        <v>0.46948553932777698</v>
      </c>
      <c r="D111" s="76"/>
      <c r="E111" s="14">
        <v>0.80585553369600027</v>
      </c>
      <c r="F111" s="75">
        <v>0.48815467238390425</v>
      </c>
      <c r="G111" s="77">
        <v>0.10123768133937699</v>
      </c>
      <c r="H111" s="7">
        <v>125900</v>
      </c>
      <c r="I111" s="23">
        <v>125900</v>
      </c>
      <c r="J111" s="26"/>
      <c r="K111" s="68">
        <v>0</v>
      </c>
      <c r="L111" s="79">
        <f>VALUE(I135*2)</f>
        <v>35820</v>
      </c>
      <c r="M111" s="94">
        <f>VALUE(I160)</f>
        <v>84700</v>
      </c>
      <c r="N111" s="71">
        <f t="shared" si="37"/>
        <v>1562.3147665508782</v>
      </c>
      <c r="O111" s="66">
        <f t="shared" si="38"/>
        <v>20</v>
      </c>
      <c r="P111" s="71">
        <f t="shared" si="43"/>
        <v>2579.1005827142271</v>
      </c>
      <c r="Q111" s="66">
        <f t="shared" si="39"/>
        <v>34</v>
      </c>
      <c r="R111" s="71">
        <f t="shared" si="44"/>
        <v>12436.080946771985</v>
      </c>
      <c r="S111" s="66">
        <f t="shared" si="40"/>
        <v>105</v>
      </c>
      <c r="T111" s="71">
        <f t="shared" si="41"/>
        <v>5298.4133261607822</v>
      </c>
      <c r="U111" s="66">
        <f t="shared" si="42"/>
        <v>26</v>
      </c>
      <c r="V111" s="155"/>
      <c r="W111" s="156"/>
      <c r="X111" s="156"/>
      <c r="Y111" s="157"/>
    </row>
    <row r="112" spans="1:26" ht="21" thickBot="1">
      <c r="A112" s="120" t="s">
        <v>161</v>
      </c>
      <c r="B112" s="15"/>
      <c r="C112" s="16">
        <v>0.232855204499508</v>
      </c>
      <c r="D112" s="16"/>
      <c r="E112" s="17">
        <v>0.66305339498613303</v>
      </c>
      <c r="F112" s="15">
        <v>0.65128660904125801</v>
      </c>
      <c r="G112" s="108">
        <v>0.109368620387961</v>
      </c>
      <c r="H112" s="121">
        <v>90090</v>
      </c>
      <c r="I112" s="122">
        <v>88970</v>
      </c>
      <c r="J112" s="27"/>
      <c r="K112" s="83">
        <v>0</v>
      </c>
      <c r="L112" s="22">
        <f>VALUE(I135*2)</f>
        <v>35820</v>
      </c>
      <c r="M112" s="115">
        <f>VALUE(I149)</f>
        <v>86640</v>
      </c>
      <c r="N112" s="91">
        <f t="shared" si="37"/>
        <v>1341.8225541528327</v>
      </c>
      <c r="O112" s="90">
        <f t="shared" si="38"/>
        <v>10</v>
      </c>
      <c r="P112" s="91">
        <f t="shared" si="43"/>
        <v>1366.0652432416873</v>
      </c>
      <c r="Q112" s="90">
        <f t="shared" si="39"/>
        <v>4</v>
      </c>
      <c r="R112" s="91">
        <f t="shared" si="44"/>
        <v>8134.8744899952653</v>
      </c>
      <c r="S112" s="90">
        <f t="shared" si="40"/>
        <v>101</v>
      </c>
      <c r="T112" s="91">
        <f t="shared" si="41"/>
        <v>4455.1953196214718</v>
      </c>
      <c r="U112" s="90">
        <f t="shared" si="42"/>
        <v>21</v>
      </c>
      <c r="V112" s="158"/>
      <c r="W112" s="159"/>
      <c r="X112" s="159"/>
      <c r="Y112" s="160"/>
    </row>
    <row r="113" spans="1:21" ht="21" thickBot="1">
      <c r="A113" s="42" t="s">
        <v>63</v>
      </c>
      <c r="B113" s="38"/>
      <c r="C113" s="38"/>
      <c r="D113" s="38"/>
      <c r="E113" s="38"/>
      <c r="F113" s="38"/>
      <c r="G113" s="38"/>
      <c r="H113" s="38"/>
      <c r="I113" s="38"/>
      <c r="J113" s="25"/>
      <c r="K113" s="39"/>
      <c r="L113" s="39"/>
      <c r="M113" s="38"/>
      <c r="N113" s="38"/>
      <c r="O113" s="40"/>
      <c r="P113" s="38"/>
      <c r="Q113" s="40"/>
      <c r="R113" s="38"/>
      <c r="S113" s="40"/>
      <c r="T113" s="38"/>
      <c r="U113" s="41"/>
    </row>
    <row r="114" spans="1:21">
      <c r="K114" s="105"/>
      <c r="L114" s="105"/>
      <c r="M114" s="105"/>
      <c r="N114" s="105"/>
      <c r="O114" s="105"/>
      <c r="P114" s="105"/>
      <c r="Q114" s="105"/>
      <c r="R114" s="105"/>
      <c r="S114" s="105"/>
      <c r="T114" s="105"/>
      <c r="U114" s="105"/>
    </row>
    <row r="115" spans="1:21">
      <c r="K115" s="105"/>
      <c r="L115" s="105"/>
      <c r="M115" s="105"/>
      <c r="N115" s="105"/>
      <c r="O115" s="105"/>
      <c r="P115" s="105"/>
      <c r="Q115" s="105"/>
      <c r="R115" s="105"/>
      <c r="S115" s="105"/>
      <c r="T115" s="105"/>
      <c r="U115" s="105"/>
    </row>
    <row r="116" spans="1:21" ht="17.25" thickBot="1">
      <c r="F116" s="1"/>
      <c r="G116" s="1"/>
      <c r="H116" s="1"/>
      <c r="I116" s="1"/>
      <c r="J116" s="1"/>
      <c r="K116" s="105"/>
      <c r="L116" s="105"/>
      <c r="M116" s="105"/>
      <c r="N116" s="105"/>
      <c r="O116" s="105"/>
      <c r="P116" s="105"/>
      <c r="Q116" s="105"/>
      <c r="R116" s="105"/>
      <c r="S116" s="105"/>
      <c r="T116" s="105"/>
      <c r="U116" s="105"/>
    </row>
    <row r="117" spans="1:21">
      <c r="C117" s="161" t="s">
        <v>276</v>
      </c>
      <c r="D117" s="162"/>
      <c r="E117" s="162"/>
      <c r="F117" s="162"/>
      <c r="G117" s="162"/>
      <c r="H117" s="162"/>
      <c r="I117" s="162"/>
      <c r="J117" s="163"/>
      <c r="K117" s="105"/>
      <c r="L117" s="105"/>
      <c r="M117" s="105"/>
      <c r="N117" s="105"/>
      <c r="O117" s="105"/>
      <c r="P117" s="105"/>
      <c r="Q117" s="105"/>
      <c r="R117" s="105"/>
      <c r="S117" s="105"/>
      <c r="T117" s="105"/>
      <c r="U117" s="105"/>
    </row>
    <row r="118" spans="1:21" ht="17.25" thickBot="1">
      <c r="C118" s="164" t="s">
        <v>268</v>
      </c>
      <c r="D118" s="165"/>
      <c r="E118" s="165"/>
      <c r="F118" s="165"/>
      <c r="G118" s="165"/>
      <c r="H118" s="125" t="s">
        <v>269</v>
      </c>
      <c r="I118" s="48" t="s">
        <v>270</v>
      </c>
      <c r="J118" s="47" t="s">
        <v>277</v>
      </c>
      <c r="K118" s="105"/>
      <c r="L118" s="105"/>
      <c r="M118" s="105"/>
      <c r="N118" s="105"/>
      <c r="O118" s="105"/>
      <c r="P118" s="105"/>
      <c r="Q118" s="105"/>
      <c r="R118" s="105"/>
      <c r="S118" s="105"/>
      <c r="T118" s="105"/>
      <c r="U118" s="105"/>
    </row>
    <row r="119" spans="1:21" ht="17.25" thickBot="1">
      <c r="C119" s="166" t="s">
        <v>271</v>
      </c>
      <c r="D119" s="167"/>
      <c r="E119" s="167"/>
      <c r="F119" s="167"/>
      <c r="G119" s="167"/>
      <c r="H119" s="167"/>
      <c r="I119" s="167"/>
      <c r="J119" s="168"/>
      <c r="K119" s="105"/>
      <c r="L119" s="105"/>
      <c r="M119" s="105"/>
      <c r="N119" s="105"/>
      <c r="O119" s="105"/>
      <c r="P119" s="105"/>
      <c r="Q119" s="105"/>
      <c r="R119" s="105"/>
      <c r="S119" s="105"/>
      <c r="T119" s="105"/>
      <c r="U119" s="105"/>
    </row>
    <row r="120" spans="1:21">
      <c r="C120" s="169" t="s">
        <v>305</v>
      </c>
      <c r="D120" s="170"/>
      <c r="E120" s="170"/>
      <c r="F120" s="170"/>
      <c r="G120" s="170"/>
      <c r="H120" s="97">
        <v>267020</v>
      </c>
      <c r="I120" s="98">
        <v>249000</v>
      </c>
      <c r="J120" s="99"/>
      <c r="K120" s="105"/>
      <c r="L120" s="105"/>
      <c r="M120" s="105"/>
      <c r="N120" s="105"/>
      <c r="O120" s="105"/>
      <c r="P120" s="105"/>
      <c r="Q120" s="105"/>
      <c r="R120" s="105"/>
      <c r="S120" s="105"/>
      <c r="T120" s="105"/>
      <c r="U120" s="105"/>
    </row>
    <row r="121" spans="1:21">
      <c r="C121" s="184" t="s">
        <v>306</v>
      </c>
      <c r="D121" s="185"/>
      <c r="E121" s="185"/>
      <c r="F121" s="185"/>
      <c r="G121" s="185"/>
      <c r="H121" s="51">
        <v>171440</v>
      </c>
      <c r="I121" s="52">
        <v>163420</v>
      </c>
      <c r="J121" s="60"/>
      <c r="K121" s="105"/>
      <c r="L121" s="105"/>
      <c r="M121" s="105"/>
      <c r="N121" s="105"/>
      <c r="O121" s="105"/>
      <c r="P121" s="105"/>
      <c r="Q121" s="105"/>
      <c r="R121" s="105"/>
      <c r="S121" s="105"/>
      <c r="T121" s="105"/>
      <c r="U121" s="105"/>
    </row>
    <row r="122" spans="1:21">
      <c r="C122" s="184" t="s">
        <v>278</v>
      </c>
      <c r="D122" s="185"/>
      <c r="E122" s="185"/>
      <c r="F122" s="185"/>
      <c r="G122" s="185"/>
      <c r="H122" s="51">
        <v>122040</v>
      </c>
      <c r="I122" s="52">
        <v>113400</v>
      </c>
      <c r="J122" s="60"/>
      <c r="K122" s="105"/>
      <c r="L122" s="105"/>
      <c r="M122" s="105"/>
      <c r="N122" s="105"/>
      <c r="O122" s="105"/>
      <c r="P122" s="105"/>
      <c r="Q122" s="105"/>
      <c r="R122" s="105"/>
      <c r="S122" s="105"/>
      <c r="T122" s="105"/>
      <c r="U122" s="105"/>
    </row>
    <row r="123" spans="1:21" ht="16.5" customHeight="1">
      <c r="C123" s="186" t="s">
        <v>307</v>
      </c>
      <c r="D123" s="185"/>
      <c r="E123" s="185"/>
      <c r="F123" s="185"/>
      <c r="G123" s="185"/>
      <c r="H123" s="51">
        <v>54000</v>
      </c>
      <c r="I123" s="52">
        <v>50400</v>
      </c>
      <c r="J123" s="60"/>
      <c r="K123" s="105"/>
      <c r="L123" s="105"/>
      <c r="M123" s="105"/>
      <c r="N123" s="105"/>
      <c r="O123" s="105"/>
      <c r="P123" s="105"/>
      <c r="Q123" s="105"/>
      <c r="R123" s="105"/>
      <c r="S123" s="105"/>
      <c r="T123" s="105"/>
      <c r="U123" s="105"/>
    </row>
    <row r="124" spans="1:21" ht="16.5" customHeight="1">
      <c r="C124" s="187" t="s">
        <v>308</v>
      </c>
      <c r="D124" s="188"/>
      <c r="E124" s="188"/>
      <c r="F124" s="188"/>
      <c r="G124" s="189"/>
      <c r="H124" s="57">
        <v>38720</v>
      </c>
      <c r="I124" s="58">
        <v>37370</v>
      </c>
      <c r="J124" s="100"/>
      <c r="K124" s="105"/>
      <c r="L124" s="105"/>
      <c r="M124" s="105"/>
      <c r="N124" s="105"/>
      <c r="O124" s="105"/>
      <c r="P124" s="105"/>
      <c r="Q124" s="105"/>
      <c r="R124" s="105"/>
      <c r="S124" s="105"/>
      <c r="T124" s="105"/>
      <c r="U124" s="105"/>
    </row>
    <row r="125" spans="1:21" ht="16.5" customHeight="1">
      <c r="C125" s="187" t="s">
        <v>303</v>
      </c>
      <c r="D125" s="188"/>
      <c r="E125" s="188"/>
      <c r="F125" s="188"/>
      <c r="G125" s="189"/>
      <c r="H125" s="57">
        <v>22680</v>
      </c>
      <c r="I125" s="58">
        <v>20810</v>
      </c>
      <c r="J125" s="100"/>
      <c r="K125" s="105"/>
      <c r="L125" s="105"/>
      <c r="M125" s="105"/>
      <c r="N125" s="105"/>
      <c r="O125" s="105"/>
      <c r="P125" s="105"/>
      <c r="Q125" s="105"/>
      <c r="R125" s="105"/>
      <c r="S125" s="105"/>
      <c r="T125" s="105"/>
      <c r="U125" s="105"/>
    </row>
    <row r="126" spans="1:21" ht="17.25" thickBot="1">
      <c r="C126" s="190" t="s">
        <v>304</v>
      </c>
      <c r="D126" s="191"/>
      <c r="E126" s="191"/>
      <c r="F126" s="191"/>
      <c r="G126" s="191"/>
      <c r="H126" s="53">
        <v>6820</v>
      </c>
      <c r="I126" s="54">
        <v>6460</v>
      </c>
      <c r="J126" s="61" t="s">
        <v>309</v>
      </c>
      <c r="K126" s="105"/>
      <c r="L126" s="105"/>
      <c r="M126" s="105"/>
      <c r="N126" s="105"/>
      <c r="O126" s="105"/>
      <c r="P126" s="105"/>
      <c r="Q126" s="105"/>
      <c r="R126" s="105"/>
      <c r="S126" s="105"/>
      <c r="T126" s="105"/>
      <c r="U126" s="105"/>
    </row>
    <row r="127" spans="1:21" ht="17.25" thickBot="1">
      <c r="C127" s="176" t="s">
        <v>51</v>
      </c>
      <c r="D127" s="177"/>
      <c r="E127" s="177"/>
      <c r="F127" s="177"/>
      <c r="G127" s="177"/>
      <c r="H127" s="177"/>
      <c r="I127" s="177"/>
      <c r="J127" s="178"/>
      <c r="K127" s="105"/>
      <c r="L127" s="105"/>
      <c r="M127" s="105"/>
      <c r="N127" s="105"/>
      <c r="O127" s="105"/>
      <c r="P127" s="105"/>
      <c r="Q127" s="105"/>
      <c r="R127" s="105"/>
      <c r="S127" s="105"/>
      <c r="T127" s="105"/>
      <c r="U127" s="105"/>
    </row>
    <row r="128" spans="1:21">
      <c r="C128" s="179" t="s">
        <v>313</v>
      </c>
      <c r="D128" s="180"/>
      <c r="E128" s="180"/>
      <c r="F128" s="180"/>
      <c r="G128" s="180"/>
      <c r="H128" s="49">
        <v>66500</v>
      </c>
      <c r="I128" s="50">
        <v>64000</v>
      </c>
      <c r="J128" s="59"/>
      <c r="K128" s="105"/>
      <c r="L128" s="105"/>
      <c r="M128" s="105"/>
      <c r="N128" s="105"/>
      <c r="O128" s="105"/>
      <c r="P128" s="105"/>
      <c r="Q128" s="105"/>
      <c r="R128" s="105"/>
      <c r="S128" s="105"/>
      <c r="T128" s="105"/>
      <c r="U128" s="105"/>
    </row>
    <row r="129" spans="3:21">
      <c r="C129" s="181" t="s">
        <v>314</v>
      </c>
      <c r="D129" s="182"/>
      <c r="E129" s="182"/>
      <c r="F129" s="182"/>
      <c r="G129" s="183"/>
      <c r="H129" s="55">
        <v>61750</v>
      </c>
      <c r="I129" s="56">
        <v>62000</v>
      </c>
      <c r="J129" s="85"/>
      <c r="K129" s="105"/>
      <c r="L129" s="105"/>
      <c r="M129" s="105"/>
      <c r="N129" s="105"/>
      <c r="O129" s="105"/>
      <c r="P129" s="105"/>
      <c r="Q129" s="105"/>
      <c r="R129" s="105"/>
      <c r="S129" s="105"/>
      <c r="T129" s="105"/>
      <c r="U129" s="105"/>
    </row>
    <row r="130" spans="3:21">
      <c r="C130" s="181" t="s">
        <v>315</v>
      </c>
      <c r="D130" s="182"/>
      <c r="E130" s="182"/>
      <c r="F130" s="182"/>
      <c r="G130" s="183"/>
      <c r="H130" s="55">
        <v>61210</v>
      </c>
      <c r="I130" s="56">
        <v>56890</v>
      </c>
      <c r="J130" s="85"/>
      <c r="K130" s="105"/>
      <c r="L130" s="105"/>
      <c r="M130" s="105"/>
      <c r="N130" s="105"/>
      <c r="O130" s="105"/>
      <c r="P130" s="105"/>
      <c r="Q130" s="105"/>
      <c r="R130" s="105"/>
      <c r="S130" s="105"/>
      <c r="T130" s="105"/>
      <c r="U130" s="105"/>
    </row>
    <row r="131" spans="3:21">
      <c r="C131" s="181" t="s">
        <v>316</v>
      </c>
      <c r="D131" s="182"/>
      <c r="E131" s="182"/>
      <c r="F131" s="182"/>
      <c r="G131" s="183"/>
      <c r="H131" s="55">
        <v>63880</v>
      </c>
      <c r="I131" s="56">
        <v>62490</v>
      </c>
      <c r="J131" s="85"/>
      <c r="K131" s="105"/>
      <c r="L131" s="105"/>
      <c r="M131" s="105"/>
      <c r="N131" s="105"/>
      <c r="O131" s="105"/>
      <c r="P131" s="105"/>
      <c r="Q131" s="105"/>
      <c r="R131" s="105"/>
      <c r="S131" s="105"/>
      <c r="T131" s="105"/>
      <c r="U131" s="105"/>
    </row>
    <row r="132" spans="3:21">
      <c r="C132" s="184" t="s">
        <v>286</v>
      </c>
      <c r="D132" s="185"/>
      <c r="E132" s="185"/>
      <c r="F132" s="185"/>
      <c r="G132" s="185"/>
      <c r="H132" s="51">
        <v>66290</v>
      </c>
      <c r="I132" s="52">
        <v>61490</v>
      </c>
      <c r="J132" s="60"/>
      <c r="K132" s="105"/>
      <c r="L132" s="105"/>
      <c r="M132" s="105"/>
      <c r="N132" s="105"/>
      <c r="O132" s="105"/>
      <c r="P132" s="105"/>
      <c r="Q132" s="105"/>
      <c r="R132" s="105"/>
      <c r="S132" s="105"/>
      <c r="T132" s="105"/>
      <c r="U132" s="105"/>
    </row>
    <row r="133" spans="3:21">
      <c r="C133" s="181" t="s">
        <v>311</v>
      </c>
      <c r="D133" s="182"/>
      <c r="E133" s="182"/>
      <c r="F133" s="182"/>
      <c r="G133" s="183"/>
      <c r="H133" s="57">
        <v>42990</v>
      </c>
      <c r="I133" s="58">
        <v>37000</v>
      </c>
      <c r="J133" s="100"/>
      <c r="K133" s="105"/>
      <c r="L133" s="105"/>
      <c r="M133" s="105"/>
      <c r="N133" s="105"/>
      <c r="O133" s="105"/>
      <c r="P133" s="105"/>
      <c r="Q133" s="105"/>
      <c r="R133" s="105"/>
      <c r="S133" s="105"/>
      <c r="T133" s="105"/>
      <c r="U133" s="105"/>
    </row>
    <row r="134" spans="3:21">
      <c r="C134" s="181" t="s">
        <v>328</v>
      </c>
      <c r="D134" s="182"/>
      <c r="E134" s="182"/>
      <c r="F134" s="182"/>
      <c r="G134" s="183"/>
      <c r="H134" s="57">
        <v>34850</v>
      </c>
      <c r="I134" s="58">
        <v>33390</v>
      </c>
      <c r="J134" s="100" t="s">
        <v>287</v>
      </c>
      <c r="K134" s="105"/>
      <c r="L134" s="105"/>
      <c r="M134" s="105"/>
      <c r="N134" s="105"/>
      <c r="O134" s="105"/>
      <c r="P134" s="105"/>
      <c r="Q134" s="105"/>
      <c r="R134" s="105"/>
      <c r="S134" s="105"/>
      <c r="T134" s="105"/>
      <c r="U134" s="105"/>
    </row>
    <row r="135" spans="3:21" ht="17.25" thickBot="1">
      <c r="C135" s="190" t="s">
        <v>312</v>
      </c>
      <c r="D135" s="191"/>
      <c r="E135" s="191"/>
      <c r="F135" s="191"/>
      <c r="G135" s="191"/>
      <c r="H135" s="53">
        <v>20280</v>
      </c>
      <c r="I135" s="54">
        <v>17910</v>
      </c>
      <c r="J135" s="61" t="s">
        <v>287</v>
      </c>
      <c r="K135" s="105"/>
      <c r="L135" s="105"/>
      <c r="M135" s="105"/>
      <c r="N135" s="105"/>
      <c r="O135" s="105"/>
      <c r="P135" s="105"/>
      <c r="Q135" s="105"/>
      <c r="R135" s="105"/>
      <c r="S135" s="105"/>
      <c r="T135" s="105"/>
      <c r="U135" s="105"/>
    </row>
    <row r="136" spans="3:21" ht="17.25" thickBot="1">
      <c r="C136" s="192" t="s">
        <v>272</v>
      </c>
      <c r="D136" s="193"/>
      <c r="E136" s="193"/>
      <c r="F136" s="193"/>
      <c r="G136" s="193"/>
      <c r="H136" s="193"/>
      <c r="I136" s="193"/>
      <c r="J136" s="194"/>
      <c r="K136" s="105"/>
      <c r="L136" s="105"/>
      <c r="M136" s="105"/>
      <c r="N136" s="105"/>
      <c r="O136" s="105"/>
      <c r="P136" s="105"/>
      <c r="Q136" s="105"/>
      <c r="R136" s="105"/>
      <c r="S136" s="105"/>
      <c r="T136" s="105"/>
      <c r="U136" s="105"/>
    </row>
    <row r="137" spans="3:21" ht="16.5" customHeight="1">
      <c r="C137" s="195" t="s">
        <v>288</v>
      </c>
      <c r="D137" s="180"/>
      <c r="E137" s="180"/>
      <c r="F137" s="180"/>
      <c r="G137" s="180"/>
      <c r="H137" s="49"/>
      <c r="I137" s="50">
        <v>364350</v>
      </c>
      <c r="J137" s="62"/>
      <c r="K137" s="105"/>
      <c r="L137" s="105"/>
      <c r="M137" s="105"/>
      <c r="N137" s="105"/>
      <c r="O137" s="105"/>
      <c r="P137" s="105"/>
      <c r="Q137" s="105"/>
      <c r="R137" s="105"/>
      <c r="S137" s="105"/>
      <c r="T137" s="105"/>
      <c r="U137" s="105"/>
    </row>
    <row r="138" spans="3:21" ht="33" customHeight="1">
      <c r="C138" s="187" t="s">
        <v>289</v>
      </c>
      <c r="D138" s="188"/>
      <c r="E138" s="188"/>
      <c r="F138" s="188"/>
      <c r="G138" s="189"/>
      <c r="H138" s="55">
        <v>354250</v>
      </c>
      <c r="I138" s="56">
        <v>367160</v>
      </c>
      <c r="J138" s="104" t="s">
        <v>285</v>
      </c>
      <c r="K138" s="105"/>
      <c r="L138" s="105"/>
      <c r="M138" s="105"/>
      <c r="N138" s="105"/>
      <c r="O138" s="105"/>
      <c r="P138" s="105"/>
      <c r="Q138" s="105"/>
      <c r="R138" s="105"/>
      <c r="S138" s="105"/>
      <c r="T138" s="105"/>
      <c r="U138" s="105"/>
    </row>
    <row r="139" spans="3:21">
      <c r="C139" s="187" t="s">
        <v>291</v>
      </c>
      <c r="D139" s="188"/>
      <c r="E139" s="188"/>
      <c r="F139" s="188"/>
      <c r="G139" s="189"/>
      <c r="H139" s="55">
        <v>368440</v>
      </c>
      <c r="I139" s="56">
        <v>368390</v>
      </c>
      <c r="J139" s="104" t="s">
        <v>292</v>
      </c>
      <c r="K139" s="105"/>
      <c r="L139" s="105"/>
      <c r="M139" s="105"/>
      <c r="N139" s="105"/>
      <c r="O139" s="105"/>
      <c r="P139" s="105"/>
      <c r="Q139" s="105"/>
      <c r="R139" s="105"/>
      <c r="S139" s="105"/>
      <c r="T139" s="105"/>
      <c r="U139" s="105"/>
    </row>
    <row r="140" spans="3:21" ht="16.5" customHeight="1">
      <c r="C140" s="186" t="s">
        <v>290</v>
      </c>
      <c r="D140" s="185"/>
      <c r="E140" s="185"/>
      <c r="F140" s="185"/>
      <c r="G140" s="185"/>
      <c r="H140" s="51">
        <v>280130</v>
      </c>
      <c r="I140" s="52">
        <v>278940</v>
      </c>
      <c r="J140" s="63" t="s">
        <v>68</v>
      </c>
      <c r="K140" s="105"/>
      <c r="L140" s="105"/>
      <c r="M140" s="105"/>
      <c r="N140" s="105"/>
      <c r="O140" s="105"/>
      <c r="P140" s="105"/>
      <c r="Q140" s="105"/>
      <c r="R140" s="105"/>
      <c r="S140" s="105"/>
      <c r="T140" s="105"/>
      <c r="U140" s="105"/>
    </row>
    <row r="141" spans="3:21" ht="16.5" customHeight="1">
      <c r="C141" s="187" t="s">
        <v>293</v>
      </c>
      <c r="D141" s="188"/>
      <c r="E141" s="188"/>
      <c r="F141" s="188"/>
      <c r="G141" s="189"/>
      <c r="H141" s="51">
        <v>325000</v>
      </c>
      <c r="I141" s="52">
        <v>325000</v>
      </c>
      <c r="J141" s="63" t="s">
        <v>294</v>
      </c>
      <c r="K141" s="105"/>
      <c r="L141" s="105"/>
      <c r="M141" s="105"/>
      <c r="N141" s="105"/>
      <c r="O141" s="105"/>
      <c r="P141" s="105"/>
      <c r="Q141" s="105"/>
      <c r="R141" s="105"/>
      <c r="S141" s="105"/>
      <c r="T141" s="105"/>
      <c r="U141" s="105"/>
    </row>
    <row r="142" spans="3:21" ht="16.5" customHeight="1">
      <c r="C142" s="186" t="s">
        <v>279</v>
      </c>
      <c r="D142" s="185"/>
      <c r="E142" s="185"/>
      <c r="F142" s="185"/>
      <c r="G142" s="185"/>
      <c r="H142" s="51">
        <v>191840</v>
      </c>
      <c r="I142" s="52">
        <v>179100</v>
      </c>
      <c r="J142" s="63" t="s">
        <v>69</v>
      </c>
      <c r="K142" s="105"/>
      <c r="L142" s="105"/>
      <c r="M142" s="105"/>
      <c r="N142" s="105"/>
      <c r="O142" s="105"/>
      <c r="P142" s="105"/>
      <c r="Q142" s="105"/>
      <c r="R142" s="105"/>
      <c r="S142" s="105"/>
      <c r="T142" s="105"/>
      <c r="U142" s="105"/>
    </row>
    <row r="143" spans="3:21" ht="16.5" customHeight="1">
      <c r="C143" s="187" t="s">
        <v>295</v>
      </c>
      <c r="D143" s="188"/>
      <c r="E143" s="188"/>
      <c r="F143" s="188"/>
      <c r="G143" s="189"/>
      <c r="H143" s="51">
        <v>189660</v>
      </c>
      <c r="I143" s="52">
        <v>163980</v>
      </c>
      <c r="J143" s="63" t="s">
        <v>70</v>
      </c>
      <c r="K143" s="105"/>
      <c r="L143" s="105"/>
      <c r="M143" s="105"/>
      <c r="N143" s="105"/>
      <c r="O143" s="105"/>
      <c r="P143" s="105"/>
      <c r="Q143" s="105"/>
      <c r="R143" s="105"/>
      <c r="S143" s="105"/>
      <c r="T143" s="105"/>
      <c r="U143" s="105"/>
    </row>
    <row r="144" spans="3:21" ht="16.5" customHeight="1">
      <c r="C144" s="186" t="s">
        <v>296</v>
      </c>
      <c r="D144" s="185"/>
      <c r="E144" s="185"/>
      <c r="F144" s="185"/>
      <c r="G144" s="185"/>
      <c r="H144" s="51">
        <v>185900</v>
      </c>
      <c r="I144" s="52">
        <v>176670</v>
      </c>
      <c r="J144" s="63" t="s">
        <v>71</v>
      </c>
      <c r="K144" s="105"/>
      <c r="L144" s="105"/>
      <c r="M144" s="105"/>
      <c r="N144" s="105"/>
      <c r="O144" s="105"/>
      <c r="P144" s="105"/>
      <c r="Q144" s="105"/>
      <c r="R144" s="105"/>
      <c r="S144" s="105"/>
      <c r="T144" s="105"/>
      <c r="U144" s="105"/>
    </row>
    <row r="145" spans="3:21" ht="16.5" customHeight="1">
      <c r="C145" s="186" t="s">
        <v>280</v>
      </c>
      <c r="D145" s="185"/>
      <c r="E145" s="185"/>
      <c r="F145" s="185"/>
      <c r="G145" s="185"/>
      <c r="H145" s="51">
        <v>151510</v>
      </c>
      <c r="I145" s="52">
        <v>133670</v>
      </c>
      <c r="J145" s="63" t="s">
        <v>72</v>
      </c>
      <c r="K145" s="105"/>
      <c r="L145" s="105"/>
      <c r="M145" s="105"/>
      <c r="N145" s="105"/>
      <c r="O145" s="105"/>
      <c r="P145" s="105"/>
      <c r="Q145" s="105"/>
      <c r="R145" s="105"/>
      <c r="S145" s="105"/>
      <c r="T145" s="105"/>
      <c r="U145" s="105"/>
    </row>
    <row r="146" spans="3:21" ht="16.5" customHeight="1">
      <c r="C146" s="187" t="s">
        <v>52</v>
      </c>
      <c r="D146" s="188"/>
      <c r="E146" s="188"/>
      <c r="F146" s="188"/>
      <c r="G146" s="189"/>
      <c r="H146" s="51">
        <v>144480</v>
      </c>
      <c r="I146" s="52">
        <v>134810</v>
      </c>
      <c r="J146" s="63" t="s">
        <v>73</v>
      </c>
      <c r="K146" s="105"/>
      <c r="L146" s="105"/>
      <c r="M146" s="105"/>
      <c r="N146" s="105"/>
      <c r="O146" s="105"/>
      <c r="P146" s="105"/>
      <c r="Q146" s="105"/>
      <c r="R146" s="105"/>
      <c r="S146" s="105"/>
      <c r="T146" s="105"/>
      <c r="U146" s="105"/>
    </row>
    <row r="147" spans="3:21" ht="16.5" customHeight="1">
      <c r="C147" s="187" t="s">
        <v>297</v>
      </c>
      <c r="D147" s="188"/>
      <c r="E147" s="188"/>
      <c r="F147" s="188"/>
      <c r="G147" s="189"/>
      <c r="H147" s="51">
        <v>142560</v>
      </c>
      <c r="I147" s="52">
        <v>136420</v>
      </c>
      <c r="J147" s="63" t="s">
        <v>74</v>
      </c>
      <c r="K147" s="105"/>
      <c r="L147" s="105"/>
      <c r="M147" s="105"/>
      <c r="N147" s="105"/>
      <c r="O147" s="105"/>
      <c r="P147" s="105"/>
      <c r="Q147" s="105"/>
      <c r="R147" s="105"/>
      <c r="S147" s="105"/>
      <c r="T147" s="105"/>
      <c r="U147" s="105"/>
    </row>
    <row r="148" spans="3:21" ht="16.5" customHeight="1">
      <c r="C148" s="187" t="s">
        <v>53</v>
      </c>
      <c r="D148" s="188"/>
      <c r="E148" s="188"/>
      <c r="F148" s="188"/>
      <c r="G148" s="189"/>
      <c r="H148" s="57">
        <v>133200</v>
      </c>
      <c r="I148" s="58">
        <v>125970</v>
      </c>
      <c r="J148" s="63" t="s">
        <v>75</v>
      </c>
      <c r="K148" s="105"/>
      <c r="L148" s="105"/>
      <c r="M148" s="105"/>
      <c r="N148" s="105"/>
      <c r="O148" s="105"/>
      <c r="P148" s="105"/>
      <c r="Q148" s="105"/>
      <c r="R148" s="105"/>
      <c r="S148" s="105"/>
      <c r="T148" s="105"/>
      <c r="U148" s="105"/>
    </row>
    <row r="149" spans="3:21" ht="17.25" customHeight="1" thickBot="1">
      <c r="C149" s="203" t="s">
        <v>281</v>
      </c>
      <c r="D149" s="191"/>
      <c r="E149" s="191"/>
      <c r="F149" s="191"/>
      <c r="G149" s="191"/>
      <c r="H149" s="53">
        <v>97000</v>
      </c>
      <c r="I149" s="54">
        <v>86640</v>
      </c>
      <c r="J149" s="64" t="s">
        <v>76</v>
      </c>
      <c r="K149" s="105"/>
      <c r="L149" s="105"/>
      <c r="M149" s="105"/>
      <c r="N149" s="105"/>
      <c r="O149" s="105"/>
      <c r="P149" s="105"/>
      <c r="Q149" s="105"/>
      <c r="R149" s="105"/>
      <c r="S149" s="105"/>
      <c r="T149" s="105"/>
      <c r="U149" s="105"/>
    </row>
    <row r="150" spans="3:21" ht="17.25" thickBot="1">
      <c r="C150" s="208" t="s">
        <v>273</v>
      </c>
      <c r="D150" s="209"/>
      <c r="E150" s="209"/>
      <c r="F150" s="209"/>
      <c r="G150" s="209"/>
      <c r="H150" s="209"/>
      <c r="I150" s="209"/>
      <c r="J150" s="210"/>
      <c r="K150" s="105"/>
      <c r="L150" s="105"/>
      <c r="M150" s="105"/>
      <c r="N150" s="105"/>
      <c r="O150" s="105"/>
      <c r="P150" s="105"/>
      <c r="Q150" s="105"/>
      <c r="R150" s="105"/>
      <c r="S150" s="105"/>
      <c r="T150" s="105"/>
      <c r="U150" s="105"/>
    </row>
    <row r="151" spans="3:21" ht="17.25" customHeight="1" thickBot="1">
      <c r="C151" s="196" t="s">
        <v>282</v>
      </c>
      <c r="D151" s="197"/>
      <c r="E151" s="197"/>
      <c r="F151" s="197"/>
      <c r="G151" s="197"/>
      <c r="H151" s="101">
        <v>102460</v>
      </c>
      <c r="I151" s="102">
        <v>97730</v>
      </c>
      <c r="J151" s="103"/>
      <c r="K151" s="105"/>
      <c r="L151" s="105"/>
      <c r="M151" s="105"/>
      <c r="N151" s="105"/>
      <c r="O151" s="105"/>
      <c r="P151" s="105"/>
      <c r="Q151" s="105"/>
      <c r="R151" s="105"/>
      <c r="S151" s="105"/>
      <c r="T151" s="105"/>
      <c r="U151" s="105"/>
    </row>
    <row r="152" spans="3:21" ht="17.25" thickBot="1">
      <c r="C152" s="198" t="s">
        <v>274</v>
      </c>
      <c r="D152" s="199"/>
      <c r="E152" s="199"/>
      <c r="F152" s="199"/>
      <c r="G152" s="199"/>
      <c r="H152" s="199"/>
      <c r="I152" s="199"/>
      <c r="J152" s="200"/>
      <c r="K152" s="105"/>
      <c r="L152" s="105"/>
      <c r="M152" s="105"/>
      <c r="N152" s="105"/>
      <c r="O152" s="105"/>
      <c r="P152" s="105"/>
      <c r="Q152" s="105"/>
      <c r="R152" s="105"/>
      <c r="S152" s="105"/>
      <c r="T152" s="105"/>
      <c r="U152" s="105"/>
    </row>
    <row r="153" spans="3:21" ht="33" customHeight="1">
      <c r="C153" s="201" t="s">
        <v>300</v>
      </c>
      <c r="D153" s="202"/>
      <c r="E153" s="202"/>
      <c r="F153" s="202"/>
      <c r="G153" s="202"/>
      <c r="H153" s="55">
        <v>252880</v>
      </c>
      <c r="I153" s="56">
        <v>279530</v>
      </c>
      <c r="J153" s="59"/>
      <c r="K153" s="105"/>
      <c r="L153" s="105"/>
      <c r="M153" s="105"/>
      <c r="N153" s="105"/>
      <c r="O153" s="105"/>
      <c r="P153" s="105"/>
      <c r="Q153" s="105"/>
      <c r="R153" s="105"/>
      <c r="S153" s="105"/>
      <c r="T153" s="105"/>
      <c r="U153" s="105"/>
    </row>
    <row r="154" spans="3:21" ht="16.5" customHeight="1">
      <c r="C154" s="186" t="s">
        <v>54</v>
      </c>
      <c r="D154" s="185"/>
      <c r="E154" s="185"/>
      <c r="F154" s="185"/>
      <c r="G154" s="185"/>
      <c r="H154" s="51">
        <v>164920</v>
      </c>
      <c r="I154" s="52">
        <v>148390</v>
      </c>
      <c r="J154" s="60"/>
      <c r="K154" s="105"/>
      <c r="L154" s="105"/>
      <c r="M154" s="105"/>
      <c r="N154" s="105"/>
      <c r="O154" s="105"/>
      <c r="P154" s="105"/>
      <c r="Q154" s="105"/>
      <c r="R154" s="105"/>
      <c r="S154" s="105"/>
      <c r="T154" s="105"/>
      <c r="U154" s="105"/>
    </row>
    <row r="155" spans="3:21" ht="33" customHeight="1" thickBot="1">
      <c r="C155" s="203" t="s">
        <v>298</v>
      </c>
      <c r="D155" s="204"/>
      <c r="E155" s="204"/>
      <c r="F155" s="204"/>
      <c r="G155" s="204"/>
      <c r="H155" s="53">
        <v>155460</v>
      </c>
      <c r="I155" s="54">
        <v>123900</v>
      </c>
      <c r="J155" s="61" t="s">
        <v>299</v>
      </c>
      <c r="K155" s="105"/>
      <c r="L155" s="105"/>
      <c r="M155" s="105"/>
      <c r="N155" s="105"/>
      <c r="O155" s="105"/>
      <c r="P155" s="105"/>
      <c r="Q155" s="105"/>
      <c r="R155" s="105"/>
      <c r="S155" s="105"/>
      <c r="T155" s="105"/>
      <c r="U155" s="105"/>
    </row>
    <row r="156" spans="3:21" ht="17.25" thickBot="1">
      <c r="C156" s="205" t="s">
        <v>275</v>
      </c>
      <c r="D156" s="206"/>
      <c r="E156" s="206"/>
      <c r="F156" s="206"/>
      <c r="G156" s="206"/>
      <c r="H156" s="206"/>
      <c r="I156" s="206"/>
      <c r="J156" s="207"/>
      <c r="K156" s="105"/>
      <c r="L156" s="105"/>
      <c r="M156" s="105"/>
      <c r="N156" s="105"/>
      <c r="O156" s="105"/>
      <c r="P156" s="105"/>
      <c r="Q156" s="105"/>
      <c r="R156" s="105"/>
      <c r="S156" s="105"/>
      <c r="T156" s="105"/>
      <c r="U156" s="105"/>
    </row>
    <row r="157" spans="3:21" ht="33" customHeight="1">
      <c r="C157" s="195" t="s">
        <v>301</v>
      </c>
      <c r="D157" s="180"/>
      <c r="E157" s="180"/>
      <c r="F157" s="180"/>
      <c r="G157" s="180"/>
      <c r="H157" s="49">
        <v>159140</v>
      </c>
      <c r="I157" s="50">
        <v>193980</v>
      </c>
      <c r="J157" s="62"/>
      <c r="K157" s="105"/>
      <c r="L157" s="105"/>
      <c r="M157" s="105"/>
      <c r="N157" s="105"/>
      <c r="O157" s="105"/>
      <c r="P157" s="105"/>
      <c r="Q157" s="105"/>
      <c r="R157" s="105"/>
      <c r="S157" s="105"/>
      <c r="T157" s="105"/>
      <c r="U157" s="105"/>
    </row>
    <row r="158" spans="3:21" ht="16.5" customHeight="1">
      <c r="C158" s="187" t="s">
        <v>283</v>
      </c>
      <c r="D158" s="188"/>
      <c r="E158" s="188"/>
      <c r="F158" s="188"/>
      <c r="G158" s="189"/>
      <c r="H158" s="55">
        <v>159140</v>
      </c>
      <c r="I158" s="56">
        <v>159140</v>
      </c>
      <c r="J158" s="63"/>
      <c r="K158" s="105"/>
      <c r="L158" s="105"/>
      <c r="M158" s="105"/>
      <c r="N158" s="105"/>
      <c r="O158" s="105"/>
      <c r="P158" s="105"/>
      <c r="Q158" s="105"/>
      <c r="R158" s="105"/>
      <c r="S158" s="105"/>
      <c r="T158" s="105"/>
      <c r="U158" s="105"/>
    </row>
    <row r="159" spans="3:21" ht="16.5" customHeight="1">
      <c r="C159" s="186" t="s">
        <v>284</v>
      </c>
      <c r="D159" s="185"/>
      <c r="E159" s="185"/>
      <c r="F159" s="185"/>
      <c r="G159" s="185"/>
      <c r="H159" s="51">
        <v>108000</v>
      </c>
      <c r="I159" s="52">
        <v>108000</v>
      </c>
      <c r="J159" s="63"/>
      <c r="K159" s="105"/>
      <c r="L159" s="105"/>
      <c r="M159" s="105"/>
      <c r="N159" s="105"/>
      <c r="O159" s="105"/>
      <c r="P159" s="105"/>
      <c r="Q159" s="105"/>
      <c r="R159" s="105"/>
      <c r="S159" s="105"/>
      <c r="T159" s="105"/>
      <c r="U159" s="105"/>
    </row>
    <row r="160" spans="3:21" ht="16.5" customHeight="1" thickBot="1">
      <c r="C160" s="203" t="s">
        <v>55</v>
      </c>
      <c r="D160" s="191"/>
      <c r="E160" s="191"/>
      <c r="F160" s="191"/>
      <c r="G160" s="191"/>
      <c r="H160" s="53">
        <v>84700</v>
      </c>
      <c r="I160" s="54">
        <v>84700</v>
      </c>
      <c r="J160" s="64" t="s">
        <v>299</v>
      </c>
      <c r="K160" s="105"/>
      <c r="L160" s="105"/>
      <c r="M160" s="105"/>
      <c r="N160" s="105"/>
      <c r="O160" s="105"/>
      <c r="P160" s="105"/>
      <c r="Q160" s="105"/>
      <c r="R160" s="105"/>
      <c r="S160" s="105"/>
      <c r="T160" s="105"/>
      <c r="U160" s="105"/>
    </row>
    <row r="161" spans="3:7" ht="16.5" customHeight="1"/>
    <row r="162" spans="3:7" ht="16.5" customHeight="1"/>
    <row r="163" spans="3:7" ht="16.5" customHeight="1" thickBot="1"/>
    <row r="164" spans="3:7" ht="16.5" customHeight="1" thickBot="1">
      <c r="C164" s="226" t="s">
        <v>24</v>
      </c>
      <c r="D164" s="227"/>
      <c r="E164" s="227"/>
      <c r="F164" s="227"/>
      <c r="G164" s="228"/>
    </row>
    <row r="165" spans="3:7" ht="17.25" customHeight="1" thickBot="1">
      <c r="C165" s="208" t="s">
        <v>324</v>
      </c>
      <c r="D165" s="209"/>
      <c r="E165" s="209"/>
      <c r="F165" s="209"/>
      <c r="G165" s="210"/>
    </row>
    <row r="166" spans="3:7">
      <c r="C166" s="211" t="s">
        <v>254</v>
      </c>
      <c r="D166" s="212"/>
      <c r="E166" s="213"/>
      <c r="F166" s="214" t="s">
        <v>325</v>
      </c>
      <c r="G166" s="215"/>
    </row>
    <row r="167" spans="3:7">
      <c r="C167" s="216" t="s">
        <v>255</v>
      </c>
      <c r="D167" s="217"/>
      <c r="E167" s="218"/>
      <c r="F167" s="219" t="s">
        <v>326</v>
      </c>
      <c r="G167" s="220"/>
    </row>
    <row r="168" spans="3:7" ht="17.25" thickBot="1">
      <c r="C168" s="221" t="s">
        <v>256</v>
      </c>
      <c r="D168" s="222"/>
      <c r="E168" s="223"/>
      <c r="F168" s="224" t="s">
        <v>327</v>
      </c>
      <c r="G168" s="225"/>
    </row>
    <row r="169" spans="3:7" ht="17.25" thickBot="1">
      <c r="C169" s="208" t="s">
        <v>162</v>
      </c>
      <c r="D169" s="209"/>
      <c r="E169" s="209"/>
      <c r="F169" s="209"/>
      <c r="G169" s="210"/>
    </row>
    <row r="170" spans="3:7">
      <c r="C170" s="211" t="s">
        <v>163</v>
      </c>
      <c r="D170" s="212"/>
      <c r="E170" s="213"/>
      <c r="F170" s="214" t="s">
        <v>164</v>
      </c>
      <c r="G170" s="215"/>
    </row>
    <row r="171" spans="3:7">
      <c r="C171" s="216" t="s">
        <v>165</v>
      </c>
      <c r="D171" s="217"/>
      <c r="E171" s="218"/>
      <c r="F171" s="219" t="s">
        <v>166</v>
      </c>
      <c r="G171" s="220"/>
    </row>
    <row r="172" spans="3:7" ht="17.25" thickBot="1">
      <c r="C172" s="221" t="s">
        <v>167</v>
      </c>
      <c r="D172" s="222"/>
      <c r="E172" s="223"/>
      <c r="F172" s="224" t="s">
        <v>168</v>
      </c>
      <c r="G172" s="225"/>
    </row>
    <row r="173" spans="3:7" ht="17.25" thickBot="1">
      <c r="C173" s="208" t="s">
        <v>169</v>
      </c>
      <c r="D173" s="209"/>
      <c r="E173" s="209"/>
      <c r="F173" s="209"/>
      <c r="G173" s="210"/>
    </row>
    <row r="174" spans="3:7">
      <c r="C174" s="211" t="s">
        <v>170</v>
      </c>
      <c r="D174" s="212"/>
      <c r="E174" s="213"/>
      <c r="F174" s="214" t="s">
        <v>171</v>
      </c>
      <c r="G174" s="215"/>
    </row>
    <row r="175" spans="3:7">
      <c r="C175" s="216" t="s">
        <v>172</v>
      </c>
      <c r="D175" s="217"/>
      <c r="E175" s="218"/>
      <c r="F175" s="219" t="s">
        <v>173</v>
      </c>
      <c r="G175" s="220"/>
    </row>
    <row r="176" spans="3:7" ht="17.25" thickBot="1">
      <c r="C176" s="221" t="s">
        <v>174</v>
      </c>
      <c r="D176" s="222"/>
      <c r="E176" s="223"/>
      <c r="F176" s="224" t="s">
        <v>175</v>
      </c>
      <c r="G176" s="225"/>
    </row>
    <row r="177" spans="3:7" ht="17.25" thickBot="1">
      <c r="C177" s="208" t="s">
        <v>176</v>
      </c>
      <c r="D177" s="209"/>
      <c r="E177" s="209"/>
      <c r="F177" s="209"/>
      <c r="G177" s="210"/>
    </row>
    <row r="178" spans="3:7">
      <c r="C178" s="229" t="s">
        <v>177</v>
      </c>
      <c r="D178" s="230"/>
      <c r="E178" s="231"/>
      <c r="F178" s="232" t="s">
        <v>175</v>
      </c>
      <c r="G178" s="233"/>
    </row>
    <row r="179" spans="3:7">
      <c r="C179" s="234" t="s">
        <v>178</v>
      </c>
      <c r="D179" s="235"/>
      <c r="E179" s="236"/>
      <c r="F179" s="237" t="s">
        <v>179</v>
      </c>
      <c r="G179" s="238"/>
    </row>
    <row r="180" spans="3:7" ht="17.25" thickBot="1">
      <c r="C180" s="239" t="s">
        <v>180</v>
      </c>
      <c r="D180" s="240"/>
      <c r="E180" s="241"/>
      <c r="F180" s="242" t="s">
        <v>181</v>
      </c>
      <c r="G180" s="243"/>
    </row>
    <row r="181" spans="3:7" ht="17.25" thickBot="1">
      <c r="C181" s="208" t="s">
        <v>29</v>
      </c>
      <c r="D181" s="209"/>
      <c r="E181" s="209"/>
      <c r="F181" s="209"/>
      <c r="G181" s="210"/>
    </row>
    <row r="182" spans="3:7">
      <c r="C182" s="229" t="s">
        <v>182</v>
      </c>
      <c r="D182" s="230"/>
      <c r="E182" s="231"/>
      <c r="F182" s="232" t="s">
        <v>183</v>
      </c>
      <c r="G182" s="233"/>
    </row>
    <row r="183" spans="3:7">
      <c r="C183" s="234" t="s">
        <v>184</v>
      </c>
      <c r="D183" s="235"/>
      <c r="E183" s="236"/>
      <c r="F183" s="237" t="s">
        <v>185</v>
      </c>
      <c r="G183" s="238"/>
    </row>
    <row r="184" spans="3:7">
      <c r="C184" s="234" t="s">
        <v>186</v>
      </c>
      <c r="D184" s="235"/>
      <c r="E184" s="236"/>
      <c r="F184" s="237" t="s">
        <v>187</v>
      </c>
      <c r="G184" s="238"/>
    </row>
    <row r="185" spans="3:7">
      <c r="C185" s="234" t="s">
        <v>188</v>
      </c>
      <c r="D185" s="235"/>
      <c r="E185" s="236"/>
      <c r="F185" s="237" t="s">
        <v>185</v>
      </c>
      <c r="G185" s="238"/>
    </row>
    <row r="186" spans="3:7">
      <c r="C186" s="234" t="s">
        <v>189</v>
      </c>
      <c r="D186" s="235"/>
      <c r="E186" s="236"/>
      <c r="F186" s="237" t="s">
        <v>190</v>
      </c>
      <c r="G186" s="238"/>
    </row>
    <row r="187" spans="3:7">
      <c r="C187" s="234" t="s">
        <v>191</v>
      </c>
      <c r="D187" s="235"/>
      <c r="E187" s="236"/>
      <c r="F187" s="237" t="s">
        <v>27</v>
      </c>
      <c r="G187" s="238"/>
    </row>
    <row r="188" spans="3:7">
      <c r="C188" s="234" t="s">
        <v>192</v>
      </c>
      <c r="D188" s="235"/>
      <c r="E188" s="236"/>
      <c r="F188" s="237" t="s">
        <v>190</v>
      </c>
      <c r="G188" s="238"/>
    </row>
    <row r="189" spans="3:7" ht="17.25" thickBot="1">
      <c r="C189" s="239" t="s">
        <v>193</v>
      </c>
      <c r="D189" s="240"/>
      <c r="E189" s="241"/>
      <c r="F189" s="242" t="s">
        <v>194</v>
      </c>
      <c r="G189" s="243"/>
    </row>
    <row r="190" spans="3:7" ht="17.25" thickBot="1">
      <c r="C190" s="208" t="s">
        <v>195</v>
      </c>
      <c r="D190" s="209"/>
      <c r="E190" s="209"/>
      <c r="F190" s="209"/>
      <c r="G190" s="210"/>
    </row>
    <row r="191" spans="3:7">
      <c r="C191" s="229" t="s">
        <v>196</v>
      </c>
      <c r="D191" s="230"/>
      <c r="E191" s="231"/>
      <c r="F191" s="232" t="s">
        <v>187</v>
      </c>
      <c r="G191" s="233"/>
    </row>
    <row r="192" spans="3:7" ht="17.25" thickBot="1">
      <c r="C192" s="239" t="s">
        <v>197</v>
      </c>
      <c r="D192" s="240"/>
      <c r="E192" s="241"/>
      <c r="F192" s="242" t="s">
        <v>28</v>
      </c>
      <c r="G192" s="243"/>
    </row>
    <row r="193" spans="3:7" ht="17.25" thickBot="1">
      <c r="C193" s="198" t="s">
        <v>30</v>
      </c>
      <c r="D193" s="199"/>
      <c r="E193" s="199"/>
      <c r="F193" s="199"/>
      <c r="G193" s="200"/>
    </row>
    <row r="194" spans="3:7">
      <c r="C194" s="229" t="s">
        <v>198</v>
      </c>
      <c r="D194" s="230"/>
      <c r="E194" s="231"/>
      <c r="F194" s="232" t="s">
        <v>25</v>
      </c>
      <c r="G194" s="233"/>
    </row>
    <row r="195" spans="3:7">
      <c r="C195" s="234" t="s">
        <v>199</v>
      </c>
      <c r="D195" s="235"/>
      <c r="E195" s="236"/>
      <c r="F195" s="237" t="s">
        <v>200</v>
      </c>
      <c r="G195" s="238"/>
    </row>
    <row r="196" spans="3:7" ht="17.25" thickBot="1">
      <c r="C196" s="239" t="s">
        <v>201</v>
      </c>
      <c r="D196" s="240"/>
      <c r="E196" s="241"/>
      <c r="F196" s="242" t="s">
        <v>200</v>
      </c>
      <c r="G196" s="243"/>
    </row>
    <row r="197" spans="3:7" ht="17.25" thickBot="1">
      <c r="C197" s="198" t="s">
        <v>202</v>
      </c>
      <c r="D197" s="199"/>
      <c r="E197" s="199"/>
      <c r="F197" s="199"/>
      <c r="G197" s="200"/>
    </row>
    <row r="198" spans="3:7">
      <c r="C198" s="229" t="s">
        <v>203</v>
      </c>
      <c r="D198" s="230"/>
      <c r="E198" s="231"/>
      <c r="F198" s="232" t="s">
        <v>204</v>
      </c>
      <c r="G198" s="233"/>
    </row>
    <row r="199" spans="3:7" ht="17.25" thickBot="1">
      <c r="C199" s="239" t="s">
        <v>205</v>
      </c>
      <c r="D199" s="240"/>
      <c r="E199" s="241"/>
      <c r="F199" s="242" t="s">
        <v>26</v>
      </c>
      <c r="G199" s="243"/>
    </row>
  </sheetData>
  <mergeCells count="121">
    <mergeCell ref="C196:E196"/>
    <mergeCell ref="F196:G196"/>
    <mergeCell ref="C197:G197"/>
    <mergeCell ref="C198:E198"/>
    <mergeCell ref="F198:G198"/>
    <mergeCell ref="C199:E199"/>
    <mergeCell ref="F199:G199"/>
    <mergeCell ref="C192:E192"/>
    <mergeCell ref="F192:G192"/>
    <mergeCell ref="C193:G193"/>
    <mergeCell ref="C194:E194"/>
    <mergeCell ref="F194:G194"/>
    <mergeCell ref="C195:E195"/>
    <mergeCell ref="F195:G195"/>
    <mergeCell ref="C188:E188"/>
    <mergeCell ref="F188:G188"/>
    <mergeCell ref="C189:E189"/>
    <mergeCell ref="F189:G189"/>
    <mergeCell ref="C190:G190"/>
    <mergeCell ref="C191:E191"/>
    <mergeCell ref="F191:G191"/>
    <mergeCell ref="C185:E185"/>
    <mergeCell ref="F185:G185"/>
    <mergeCell ref="C186:E186"/>
    <mergeCell ref="F186:G186"/>
    <mergeCell ref="C187:E187"/>
    <mergeCell ref="F187:G187"/>
    <mergeCell ref="C181:G181"/>
    <mergeCell ref="C182:E182"/>
    <mergeCell ref="F182:G182"/>
    <mergeCell ref="C183:E183"/>
    <mergeCell ref="F183:G183"/>
    <mergeCell ref="C184:E184"/>
    <mergeCell ref="F184:G184"/>
    <mergeCell ref="C177:G177"/>
    <mergeCell ref="C178:E178"/>
    <mergeCell ref="F178:G178"/>
    <mergeCell ref="C179:E179"/>
    <mergeCell ref="F179:G179"/>
    <mergeCell ref="C180:E180"/>
    <mergeCell ref="F180:G180"/>
    <mergeCell ref="C173:G173"/>
    <mergeCell ref="C174:E174"/>
    <mergeCell ref="F174:G174"/>
    <mergeCell ref="C175:E175"/>
    <mergeCell ref="F175:G175"/>
    <mergeCell ref="C176:E176"/>
    <mergeCell ref="F176:G176"/>
    <mergeCell ref="C169:G169"/>
    <mergeCell ref="C170:E170"/>
    <mergeCell ref="F170:G170"/>
    <mergeCell ref="C171:E171"/>
    <mergeCell ref="F171:G171"/>
    <mergeCell ref="C172:E172"/>
    <mergeCell ref="F172:G172"/>
    <mergeCell ref="C166:E166"/>
    <mergeCell ref="F166:G166"/>
    <mergeCell ref="C167:E167"/>
    <mergeCell ref="F167:G167"/>
    <mergeCell ref="C168:E168"/>
    <mergeCell ref="F168:G168"/>
    <mergeCell ref="C157:G157"/>
    <mergeCell ref="C158:G158"/>
    <mergeCell ref="C159:G159"/>
    <mergeCell ref="C160:G160"/>
    <mergeCell ref="C164:G164"/>
    <mergeCell ref="C165:G165"/>
    <mergeCell ref="C151:G151"/>
    <mergeCell ref="C152:J152"/>
    <mergeCell ref="C153:G153"/>
    <mergeCell ref="C154:G154"/>
    <mergeCell ref="C155:G155"/>
    <mergeCell ref="C156:J156"/>
    <mergeCell ref="C145:G145"/>
    <mergeCell ref="C146:G146"/>
    <mergeCell ref="C147:G147"/>
    <mergeCell ref="C148:G148"/>
    <mergeCell ref="C149:G149"/>
    <mergeCell ref="C150:J150"/>
    <mergeCell ref="C139:G139"/>
    <mergeCell ref="C140:G140"/>
    <mergeCell ref="C141:G141"/>
    <mergeCell ref="C142:G142"/>
    <mergeCell ref="C143:G143"/>
    <mergeCell ref="C144:G144"/>
    <mergeCell ref="C133:G133"/>
    <mergeCell ref="C134:G134"/>
    <mergeCell ref="C135:G135"/>
    <mergeCell ref="C136:J136"/>
    <mergeCell ref="C137:G137"/>
    <mergeCell ref="C138:G138"/>
    <mergeCell ref="C127:J127"/>
    <mergeCell ref="C128:G128"/>
    <mergeCell ref="C129:G129"/>
    <mergeCell ref="C130:G130"/>
    <mergeCell ref="C131:G131"/>
    <mergeCell ref="C132:G132"/>
    <mergeCell ref="C121:G121"/>
    <mergeCell ref="C122:G122"/>
    <mergeCell ref="C123:G123"/>
    <mergeCell ref="C124:G124"/>
    <mergeCell ref="C125:G125"/>
    <mergeCell ref="C126:G126"/>
    <mergeCell ref="C118:G118"/>
    <mergeCell ref="C119:J119"/>
    <mergeCell ref="C120:G120"/>
    <mergeCell ref="P1:Q3"/>
    <mergeCell ref="R1:S3"/>
    <mergeCell ref="T1:U3"/>
    <mergeCell ref="V1:Y4"/>
    <mergeCell ref="V5:Y33"/>
    <mergeCell ref="V35:Y61"/>
    <mergeCell ref="A1:A4"/>
    <mergeCell ref="B1:E3"/>
    <mergeCell ref="F1:G3"/>
    <mergeCell ref="H1:J3"/>
    <mergeCell ref="K1:M3"/>
    <mergeCell ref="N1:O3"/>
    <mergeCell ref="V63:Y85"/>
    <mergeCell ref="V87:Y112"/>
    <mergeCell ref="C117:J117"/>
  </mergeCells>
  <phoneticPr fontId="1" type="noConversion"/>
  <conditionalFormatting sqref="I151 I122:I126 I5:I113">
    <cfRule type="expression" dxfId="455" priority="21">
      <formula>ISBLANK($H5)=TRUE</formula>
    </cfRule>
    <cfRule type="cellIs" dxfId="454" priority="22" operator="equal">
      <formula>$H5</formula>
    </cfRule>
    <cfRule type="cellIs" dxfId="453" priority="23" operator="greaterThan">
      <formula>$H5</formula>
    </cfRule>
    <cfRule type="cellIs" dxfId="452" priority="24" operator="lessThan">
      <formula>$H5</formula>
    </cfRule>
  </conditionalFormatting>
  <conditionalFormatting sqref="I120 I128:I135">
    <cfRule type="expression" dxfId="451" priority="17">
      <formula>ISBLANK($H120)=TRUE</formula>
    </cfRule>
    <cfRule type="cellIs" dxfId="450" priority="18" operator="equal">
      <formula>$H120</formula>
    </cfRule>
    <cfRule type="cellIs" dxfId="449" priority="19" operator="greaterThan">
      <formula>$H120</formula>
    </cfRule>
    <cfRule type="cellIs" dxfId="448" priority="20" operator="lessThan">
      <formula>$H120</formula>
    </cfRule>
  </conditionalFormatting>
  <conditionalFormatting sqref="I153:I155">
    <cfRule type="expression" dxfId="447" priority="5">
      <formula>ISBLANK($H153)=TRUE</formula>
    </cfRule>
    <cfRule type="cellIs" dxfId="446" priority="6" operator="equal">
      <formula>$H153</formula>
    </cfRule>
    <cfRule type="cellIs" dxfId="445" priority="7" operator="greaterThan">
      <formula>$H153</formula>
    </cfRule>
    <cfRule type="cellIs" dxfId="444" priority="8" operator="lessThan">
      <formula>$H153</formula>
    </cfRule>
  </conditionalFormatting>
  <conditionalFormatting sqref="I137:I149">
    <cfRule type="expression" dxfId="443" priority="9">
      <formula>ISBLANK($H137)=TRUE</formula>
    </cfRule>
    <cfRule type="cellIs" dxfId="442" priority="10" operator="equal">
      <formula>$H137</formula>
    </cfRule>
    <cfRule type="cellIs" dxfId="441" priority="11" operator="lessThan">
      <formula>$H137</formula>
    </cfRule>
    <cfRule type="cellIs" dxfId="440" priority="12" operator="greaterThan">
      <formula>$H137</formula>
    </cfRule>
  </conditionalFormatting>
  <conditionalFormatting sqref="I157:I160">
    <cfRule type="expression" dxfId="439" priority="13">
      <formula>ISBLANK($H157)=TRUE</formula>
    </cfRule>
    <cfRule type="cellIs" dxfId="438" priority="14" operator="equal">
      <formula>$H157</formula>
    </cfRule>
    <cfRule type="cellIs" dxfId="437" priority="15" operator="greaterThan">
      <formula>$H157</formula>
    </cfRule>
    <cfRule type="cellIs" dxfId="436" priority="16" operator="lessThan">
      <formula>$H157</formula>
    </cfRule>
  </conditionalFormatting>
  <conditionalFormatting sqref="I121">
    <cfRule type="expression" dxfId="435" priority="1">
      <formula>ISBLANK($H121)=TRUE</formula>
    </cfRule>
    <cfRule type="cellIs" dxfId="434" priority="2" operator="equal">
      <formula>$H121</formula>
    </cfRule>
    <cfRule type="cellIs" dxfId="433" priority="3" operator="greaterThan">
      <formula>$H121</formula>
    </cfRule>
    <cfRule type="cellIs" dxfId="432" priority="4" operator="lessThan">
      <formula>$H121</formula>
    </cfRule>
  </conditionalFormatting>
  <conditionalFormatting sqref="D63:D85">
    <cfRule type="colorScale" priority="2126">
      <colorScale>
        <cfvo type="min"/>
        <cfvo type="max"/>
        <color theme="9" tint="0.59999389629810485"/>
        <color theme="9"/>
      </colorScale>
    </cfRule>
  </conditionalFormatting>
  <conditionalFormatting sqref="C63:C85">
    <cfRule type="colorScale" priority="2128">
      <colorScale>
        <cfvo type="min"/>
        <cfvo type="max"/>
        <color theme="0"/>
        <color theme="9" tint="0.59999389629810485"/>
      </colorScale>
    </cfRule>
  </conditionalFormatting>
  <conditionalFormatting sqref="B63:B85">
    <cfRule type="colorScale" priority="2130">
      <colorScale>
        <cfvo type="min"/>
        <cfvo type="max"/>
        <color theme="0"/>
        <color theme="9" tint="0.59999389629810485"/>
      </colorScale>
    </cfRule>
  </conditionalFormatting>
  <conditionalFormatting sqref="E63:E85">
    <cfRule type="colorScale" priority="2132">
      <colorScale>
        <cfvo type="min"/>
        <cfvo type="max"/>
        <color theme="0"/>
        <color theme="9" tint="0.59999389629810485"/>
      </colorScale>
    </cfRule>
  </conditionalFormatting>
  <conditionalFormatting sqref="N63:N85">
    <cfRule type="expression" dxfId="431" priority="2134">
      <formula>$N63=SMALL($N$63:$N$83,1)</formula>
    </cfRule>
    <cfRule type="expression" dxfId="430" priority="2135">
      <formula>$N63=SMALL($N$63:$N$83,2)</formula>
    </cfRule>
    <cfRule type="expression" dxfId="429" priority="2136">
      <formula>$N63=SMALL($N$63:$N$83,3)</formula>
    </cfRule>
    <cfRule type="expression" dxfId="428" priority="2137">
      <formula>$N63=LARGE($N$63:$N$83,1)</formula>
    </cfRule>
  </conditionalFormatting>
  <conditionalFormatting sqref="O63:O85">
    <cfRule type="expression" dxfId="427" priority="2142">
      <formula>$O63=SMALL($O$63:$O$83,1)</formula>
    </cfRule>
    <cfRule type="expression" dxfId="426" priority="2143">
      <formula>$O63=SMALL($O$63:$O$83,2)</formula>
    </cfRule>
    <cfRule type="expression" dxfId="425" priority="2144">
      <formula>$O63=SMALL($O$63:$O$83,3)</formula>
    </cfRule>
    <cfRule type="expression" dxfId="424" priority="2145">
      <formula>$O63=LARGE($O$63:$O$83,1)</formula>
    </cfRule>
  </conditionalFormatting>
  <conditionalFormatting sqref="P63:P85">
    <cfRule type="expression" dxfId="423" priority="2150">
      <formula>$P63=SMALL($P$63:$P$83,1)</formula>
    </cfRule>
    <cfRule type="expression" dxfId="422" priority="2151">
      <formula>$P63=SMALL($P$63:$P$83,2)</formula>
    </cfRule>
    <cfRule type="expression" dxfId="421" priority="2152">
      <formula>$P63=SMALL($P$63:$P$83,3)</formula>
    </cfRule>
    <cfRule type="expression" dxfId="420" priority="2153">
      <formula>$P63=LARGE($P$63:$P$83,1)</formula>
    </cfRule>
  </conditionalFormatting>
  <conditionalFormatting sqref="Q63:Q85">
    <cfRule type="expression" dxfId="419" priority="2158">
      <formula>$Q63=SMALL($Q$63:$Q$83,1)</formula>
    </cfRule>
    <cfRule type="expression" dxfId="418" priority="2159">
      <formula>$Q63=SMALL($Q$63:$Q$83,2)</formula>
    </cfRule>
    <cfRule type="expression" dxfId="417" priority="2160">
      <formula>$Q63=SMALL($Q$63:$Q$83,3)</formula>
    </cfRule>
    <cfRule type="expression" dxfId="416" priority="2161">
      <formula>$Q63=LARGE($Q$63:$Q$83,1)</formula>
    </cfRule>
  </conditionalFormatting>
  <conditionalFormatting sqref="R63:R85">
    <cfRule type="expression" dxfId="415" priority="2166">
      <formula>$R63=SMALL($R$63:$R$83,1)</formula>
    </cfRule>
    <cfRule type="expression" dxfId="414" priority="2167">
      <formula>$R63=SMALL($R$63:$R$83,2)</formula>
    </cfRule>
    <cfRule type="expression" dxfId="413" priority="2168">
      <formula>$R63=SMALL($R$63:$R$83,3)</formula>
    </cfRule>
    <cfRule type="expression" dxfId="412" priority="2169">
      <formula>$R63=LARGE($R$63:$R$83,1)</formula>
    </cfRule>
  </conditionalFormatting>
  <conditionalFormatting sqref="S63:S85">
    <cfRule type="expression" dxfId="411" priority="2174">
      <formula>$S63=SMALL($S$63:$S$83,1)</formula>
    </cfRule>
    <cfRule type="expression" dxfId="410" priority="2175">
      <formula>$S63=SMALL($S$63:$S$83,2)</formula>
    </cfRule>
    <cfRule type="expression" dxfId="409" priority="2176">
      <formula>$S63=SMALL($S$63:$S$83,3)</formula>
    </cfRule>
    <cfRule type="expression" dxfId="408" priority="2177">
      <formula>$S63=LARGE($S$63:$S$83,1)</formula>
    </cfRule>
  </conditionalFormatting>
  <conditionalFormatting sqref="T63:T85">
    <cfRule type="expression" dxfId="407" priority="2182">
      <formula>$T63=SMALL($T$63:$T$83,1)</formula>
    </cfRule>
    <cfRule type="expression" dxfId="406" priority="2183">
      <formula>$T63=SMALL($T$63:$T$83,2)</formula>
    </cfRule>
    <cfRule type="expression" dxfId="405" priority="2184">
      <formula>$T63=SMALL($T$63:$T$83,3)</formula>
    </cfRule>
    <cfRule type="expression" dxfId="404" priority="2185">
      <formula>$T63=LARGE($T$63:$T$83,1)</formula>
    </cfRule>
  </conditionalFormatting>
  <conditionalFormatting sqref="U63:U85">
    <cfRule type="expression" dxfId="403" priority="2190">
      <formula>$U63=SMALL($U$63:$U$83,1)</formula>
    </cfRule>
    <cfRule type="expression" dxfId="402" priority="2191">
      <formula>$U63=SMALL($U$63:$U$83,2)</formula>
    </cfRule>
    <cfRule type="expression" dxfId="401" priority="2192">
      <formula>$U63=SMALL($U$63:$U$83,3)</formula>
    </cfRule>
    <cfRule type="expression" dxfId="400" priority="2193">
      <formula>$U63=LARGE($U$63:$U$83,1)</formula>
    </cfRule>
  </conditionalFormatting>
  <conditionalFormatting sqref="B5:B33">
    <cfRule type="colorScale" priority="2967">
      <colorScale>
        <cfvo type="min"/>
        <cfvo type="max"/>
        <color theme="9" tint="0.59999389629810485"/>
        <color theme="9"/>
      </colorScale>
    </cfRule>
  </conditionalFormatting>
  <conditionalFormatting sqref="C5:C33">
    <cfRule type="colorScale" priority="2969">
      <colorScale>
        <cfvo type="min"/>
        <cfvo type="max"/>
        <color theme="0"/>
        <color theme="9" tint="0.59999389629810485"/>
      </colorScale>
    </cfRule>
  </conditionalFormatting>
  <conditionalFormatting sqref="D5:D33">
    <cfRule type="colorScale" priority="2971">
      <colorScale>
        <cfvo type="min"/>
        <cfvo type="max"/>
        <color theme="0"/>
        <color theme="9" tint="0.59999389629810485"/>
      </colorScale>
    </cfRule>
  </conditionalFormatting>
  <conditionalFormatting sqref="E5:E33">
    <cfRule type="colorScale" priority="2973">
      <colorScale>
        <cfvo type="min"/>
        <cfvo type="max"/>
        <color theme="0"/>
        <color theme="9" tint="0.59999389629810485"/>
      </colorScale>
    </cfRule>
  </conditionalFormatting>
  <conditionalFormatting sqref="N5:N33">
    <cfRule type="expression" dxfId="399" priority="2975">
      <formula>$N5=SMALL($N$5:$N$33,1)</formula>
    </cfRule>
    <cfRule type="expression" dxfId="398" priority="2976">
      <formula>$N5=SMALL($N$5:$N$33,2)</formula>
    </cfRule>
    <cfRule type="expression" dxfId="397" priority="2977">
      <formula>$N5=SMALL($N$5:$N$33,3)</formula>
    </cfRule>
    <cfRule type="expression" dxfId="396" priority="2978">
      <formula>$N5=LARGE($N$5:$N$33,1)</formula>
    </cfRule>
  </conditionalFormatting>
  <conditionalFormatting sqref="O5:O33">
    <cfRule type="expression" dxfId="395" priority="2983">
      <formula>$O5=SMALL($O$5:$O$33,1)</formula>
    </cfRule>
    <cfRule type="expression" dxfId="394" priority="2984">
      <formula>$O5=SMALL($O$5:$O$33,2)</formula>
    </cfRule>
    <cfRule type="expression" dxfId="393" priority="2985">
      <formula>$O5=SMALL($O$5:$O$33,3)</formula>
    </cfRule>
    <cfRule type="expression" dxfId="392" priority="2986">
      <formula>$O5=LARGE($O$5:$O$33,1)</formula>
    </cfRule>
  </conditionalFormatting>
  <conditionalFormatting sqref="P5:P33">
    <cfRule type="expression" dxfId="391" priority="2991">
      <formula>$P5=SMALL($P$5:$P$33,1)</formula>
    </cfRule>
    <cfRule type="expression" dxfId="390" priority="2992">
      <formula>$P5=SMALL($P$5:$P$33,2)</formula>
    </cfRule>
    <cfRule type="expression" dxfId="389" priority="2993">
      <formula>$P5=SMALL($P$5:$P$33,3)</formula>
    </cfRule>
    <cfRule type="expression" dxfId="388" priority="2994">
      <formula>$P5=LARGE($P$5:$P$33,1)</formula>
    </cfRule>
  </conditionalFormatting>
  <conditionalFormatting sqref="Q5:Q33">
    <cfRule type="expression" dxfId="387" priority="2999">
      <formula>$Q5=SMALL($Q$5:$Q$33,1)</formula>
    </cfRule>
    <cfRule type="expression" dxfId="386" priority="3000">
      <formula>$Q5=SMALL($Q$5:$Q$33,2)</formula>
    </cfRule>
    <cfRule type="expression" dxfId="385" priority="3001">
      <formula>$Q5=SMALL($Q$5:$Q$33,3)</formula>
    </cfRule>
    <cfRule type="expression" dxfId="384" priority="3002">
      <formula>$Q5=LARGE($Q$5:$Q$33,1)</formula>
    </cfRule>
  </conditionalFormatting>
  <conditionalFormatting sqref="R5:R33">
    <cfRule type="expression" dxfId="383" priority="3007">
      <formula>$R5=SMALL($R$5:$R$33,1)</formula>
    </cfRule>
    <cfRule type="expression" dxfId="382" priority="3008">
      <formula>$R5=SMALL($R$5:$R$33,2)</formula>
    </cfRule>
    <cfRule type="expression" dxfId="381" priority="3009">
      <formula>$R5=SMALL($R$5:$R$33,3)</formula>
    </cfRule>
    <cfRule type="expression" dxfId="380" priority="3010">
      <formula>$R5=LARGE($R$5:$R$33,1)</formula>
    </cfRule>
  </conditionalFormatting>
  <conditionalFormatting sqref="S5:S33">
    <cfRule type="expression" dxfId="379" priority="3015">
      <formula>$S5=SMALL($S$5:$S$33,1)</formula>
    </cfRule>
    <cfRule type="expression" dxfId="378" priority="3016">
      <formula>$S5=SMALL($S$5:$S$33,2)</formula>
    </cfRule>
    <cfRule type="expression" dxfId="377" priority="3017">
      <formula>$S5=SMALL($S$5:$S$33,3)</formula>
    </cfRule>
    <cfRule type="expression" dxfId="376" priority="3018">
      <formula>$S5=LARGE($S$5:$S$33,1)</formula>
    </cfRule>
  </conditionalFormatting>
  <conditionalFormatting sqref="T5:T33">
    <cfRule type="expression" dxfId="375" priority="3023">
      <formula>$T5=SMALL($T$5:$T$33,1)</formula>
    </cfRule>
    <cfRule type="expression" dxfId="374" priority="3024">
      <formula>$T5=SMALL($T$5:$T$33,2)</formula>
    </cfRule>
    <cfRule type="expression" dxfId="373" priority="3025">
      <formula>$T5=SMALL($T$5:$T$33,3)</formula>
    </cfRule>
    <cfRule type="expression" dxfId="372" priority="3026">
      <formula>$T5=LARGE($T$5:$T$33,1)</formula>
    </cfRule>
  </conditionalFormatting>
  <conditionalFormatting sqref="U5:U33">
    <cfRule type="expression" dxfId="371" priority="3031">
      <formula>$U5=SMALL($U$5:$U$33,1)</formula>
    </cfRule>
    <cfRule type="expression" dxfId="370" priority="3032">
      <formula>$U5=SMALL($U$5:$U$33,2)</formula>
    </cfRule>
    <cfRule type="expression" dxfId="369" priority="3033">
      <formula>$U5=SMALL($U$5:$U$33,3)</formula>
    </cfRule>
    <cfRule type="expression" dxfId="368" priority="3034">
      <formula>$U5=LARGE($U$5:$U$33,1)</formula>
    </cfRule>
  </conditionalFormatting>
  <conditionalFormatting sqref="E87:E112">
    <cfRule type="colorScale" priority="3216">
      <colorScale>
        <cfvo type="min"/>
        <cfvo type="max"/>
        <color theme="9" tint="0.59999389629810485"/>
        <color theme="9"/>
      </colorScale>
    </cfRule>
  </conditionalFormatting>
  <conditionalFormatting sqref="D87:D112">
    <cfRule type="colorScale" priority="3218">
      <colorScale>
        <cfvo type="min"/>
        <cfvo type="max"/>
        <color theme="0"/>
        <color theme="9" tint="0.59999389629810485"/>
      </colorScale>
    </cfRule>
  </conditionalFormatting>
  <conditionalFormatting sqref="C87:C112">
    <cfRule type="colorScale" priority="3220">
      <colorScale>
        <cfvo type="min"/>
        <cfvo type="max"/>
        <color theme="0"/>
        <color theme="9" tint="0.59999389629810485"/>
      </colorScale>
    </cfRule>
  </conditionalFormatting>
  <conditionalFormatting sqref="B87:B112">
    <cfRule type="colorScale" priority="3222">
      <colorScale>
        <cfvo type="min"/>
        <cfvo type="max"/>
        <color theme="0"/>
        <color theme="9" tint="0.59999389629810485"/>
      </colorScale>
    </cfRule>
  </conditionalFormatting>
  <conditionalFormatting sqref="N87:N112">
    <cfRule type="expression" dxfId="367" priority="3224">
      <formula>$N87=SMALL($N$87:$N$112,1)</formula>
    </cfRule>
    <cfRule type="expression" dxfId="366" priority="3225">
      <formula>$N87=SMALL($N$87:$N$112,2)</formula>
    </cfRule>
    <cfRule type="expression" dxfId="365" priority="3226">
      <formula>$N87=SMALL($N$87:$N$112,3)</formula>
    </cfRule>
    <cfRule type="expression" dxfId="364" priority="3227">
      <formula>$N87=LARGE($N$87:$N$112,1)</formula>
    </cfRule>
  </conditionalFormatting>
  <conditionalFormatting sqref="O87:O112">
    <cfRule type="expression" dxfId="363" priority="3232">
      <formula>$O87=SMALL($O$87:$O$112,1)</formula>
    </cfRule>
    <cfRule type="expression" dxfId="362" priority="3233">
      <formula>$O87=SMALL($O$87:$O$112,2)</formula>
    </cfRule>
    <cfRule type="expression" dxfId="361" priority="3234">
      <formula>$O87=SMALL($O$87:$O$112,3)</formula>
    </cfRule>
    <cfRule type="expression" dxfId="360" priority="3235">
      <formula>$O87=LARGE($O$87:$O$112,1)</formula>
    </cfRule>
  </conditionalFormatting>
  <conditionalFormatting sqref="P87:P112">
    <cfRule type="expression" dxfId="359" priority="3240">
      <formula>$P87=SMALL($P$87:$P$112,1)</formula>
    </cfRule>
    <cfRule type="expression" dxfId="358" priority="3241">
      <formula>$P87=SMALL($P$87:$P$112,2)</formula>
    </cfRule>
    <cfRule type="expression" dxfId="357" priority="3242">
      <formula>$P87=SMALL($P$87:$P$112,3)</formula>
    </cfRule>
    <cfRule type="expression" dxfId="356" priority="3243">
      <formula>$P87=LARGE($P$87:$P$112,1)</formula>
    </cfRule>
  </conditionalFormatting>
  <conditionalFormatting sqref="Q87:Q112">
    <cfRule type="expression" dxfId="355" priority="3248">
      <formula>$Q87=SMALL($Q$87:$Q$112,1)</formula>
    </cfRule>
    <cfRule type="expression" dxfId="354" priority="3249">
      <formula>$Q87=SMALL($Q$87:$Q$112,2)</formula>
    </cfRule>
    <cfRule type="expression" dxfId="353" priority="3250">
      <formula>$Q87=SMALL($Q$87:$Q$112,3)</formula>
    </cfRule>
    <cfRule type="expression" dxfId="352" priority="3251">
      <formula>$Q87=LARGE($Q$87:$Q$112,1)</formula>
    </cfRule>
  </conditionalFormatting>
  <conditionalFormatting sqref="R87:R112">
    <cfRule type="expression" dxfId="351" priority="3256">
      <formula>$R87=SMALL($R$87:$R$112,1)</formula>
    </cfRule>
    <cfRule type="expression" dxfId="350" priority="3257">
      <formula>$R87=SMALL($R$87:$R$112,2)</formula>
    </cfRule>
    <cfRule type="expression" dxfId="349" priority="3258">
      <formula>$R87=SMALL($R$87:$R$112,3)</formula>
    </cfRule>
    <cfRule type="expression" dxfId="348" priority="3259">
      <formula>$R87=LARGE($R$87:$R$112,1)</formula>
    </cfRule>
  </conditionalFormatting>
  <conditionalFormatting sqref="S87:S112">
    <cfRule type="expression" dxfId="347" priority="3264">
      <formula>$S87=SMALL($S$87:$S$112,1)</formula>
    </cfRule>
    <cfRule type="expression" dxfId="346" priority="3265">
      <formula>$S87=SMALL($S$87:$S$112,2)</formula>
    </cfRule>
    <cfRule type="expression" dxfId="345" priority="3266">
      <formula>$S87=SMALL($S$87:$S$112,3)</formula>
    </cfRule>
    <cfRule type="expression" dxfId="344" priority="3267">
      <formula>$S87=LARGE($S$87:$S$112,1)</formula>
    </cfRule>
  </conditionalFormatting>
  <conditionalFormatting sqref="T87:T112">
    <cfRule type="expression" dxfId="343" priority="3272">
      <formula>$T87=SMALL($T$87:$T$112,1)</formula>
    </cfRule>
    <cfRule type="expression" dxfId="342" priority="3273">
      <formula>$T87=SMALL($T$87:$T$112,2)</formula>
    </cfRule>
    <cfRule type="expression" dxfId="341" priority="3274">
      <formula>$T87=SMALL($T$87:$T$112,3)</formula>
    </cfRule>
    <cfRule type="expression" dxfId="340" priority="3275">
      <formula>$T87=LARGE($T$87:$T$112,1)</formula>
    </cfRule>
  </conditionalFormatting>
  <conditionalFormatting sqref="U87:U112">
    <cfRule type="expression" dxfId="339" priority="3280">
      <formula>$U87=SMALL($U$87:$U$112,1)</formula>
    </cfRule>
    <cfRule type="expression" dxfId="338" priority="3281">
      <formula>$U87=SMALL($U$87:$U$112,2)</formula>
    </cfRule>
    <cfRule type="expression" dxfId="337" priority="3282">
      <formula>$U87=SMALL($U$87:$U$112,3)</formula>
    </cfRule>
    <cfRule type="expression" dxfId="336" priority="3283">
      <formula>$U87=LARGE($U$87:$U$112,1)</formula>
    </cfRule>
  </conditionalFormatting>
  <conditionalFormatting sqref="C35:C61">
    <cfRule type="colorScale" priority="3631">
      <colorScale>
        <cfvo type="min"/>
        <cfvo type="max"/>
        <color theme="9" tint="0.59999389629810485"/>
        <color theme="9"/>
      </colorScale>
    </cfRule>
  </conditionalFormatting>
  <conditionalFormatting sqref="B35:B61">
    <cfRule type="colorScale" priority="3633">
      <colorScale>
        <cfvo type="min"/>
        <cfvo type="max"/>
        <color theme="0"/>
        <color theme="9" tint="0.59999389629810485"/>
      </colorScale>
    </cfRule>
  </conditionalFormatting>
  <conditionalFormatting sqref="D35:D61">
    <cfRule type="colorScale" priority="3635">
      <colorScale>
        <cfvo type="min"/>
        <cfvo type="max"/>
        <color theme="0"/>
        <color theme="9" tint="0.59999389629810485"/>
      </colorScale>
    </cfRule>
  </conditionalFormatting>
  <conditionalFormatting sqref="E35:E61">
    <cfRule type="colorScale" priority="3637">
      <colorScale>
        <cfvo type="min"/>
        <cfvo type="max"/>
        <color theme="0"/>
        <color theme="9" tint="0.59999389629810485"/>
      </colorScale>
    </cfRule>
  </conditionalFormatting>
  <conditionalFormatting sqref="N35:N61">
    <cfRule type="expression" dxfId="335" priority="3639">
      <formula>$N35=SMALL($N$35:$N$61,1)</formula>
    </cfRule>
    <cfRule type="expression" dxfId="334" priority="3640">
      <formula>$N35=SMALL($N$35:$N$61,2)</formula>
    </cfRule>
    <cfRule type="expression" dxfId="333" priority="3641">
      <formula>$N35=SMALL($N$35:$N$61,3)</formula>
    </cfRule>
    <cfRule type="expression" dxfId="332" priority="3642">
      <formula>$N35=LARGE($N$35:$N$61,1)</formula>
    </cfRule>
  </conditionalFormatting>
  <conditionalFormatting sqref="O35:O61">
    <cfRule type="expression" dxfId="331" priority="3647">
      <formula>$O35=SMALL($O$35:$O$61,1)</formula>
    </cfRule>
    <cfRule type="expression" dxfId="330" priority="3648">
      <formula>$O35=SMALL($O$35:$O$61,2)</formula>
    </cfRule>
    <cfRule type="expression" dxfId="329" priority="3649">
      <formula>$O35=SMALL($O$35:$O$61,3)</formula>
    </cfRule>
    <cfRule type="expression" dxfId="328" priority="3650">
      <formula>$O35=LARGE($O$35:$O$61,1)</formula>
    </cfRule>
  </conditionalFormatting>
  <conditionalFormatting sqref="P35:P61">
    <cfRule type="expression" dxfId="327" priority="3655">
      <formula>$P35=SMALL($P$35:$P$61,1)</formula>
    </cfRule>
    <cfRule type="expression" dxfId="326" priority="3656">
      <formula>$P35=SMALL($P$35:$P$61,2)</formula>
    </cfRule>
    <cfRule type="expression" dxfId="325" priority="3657">
      <formula>$P35=SMALL($P$35:$P$61,3)</formula>
    </cfRule>
    <cfRule type="expression" dxfId="324" priority="3658">
      <formula>$P35=LARGE($P$35:$P$61,1)</formula>
    </cfRule>
  </conditionalFormatting>
  <conditionalFormatting sqref="Q35:Q61">
    <cfRule type="expression" dxfId="323" priority="3663">
      <formula>$Q35=SMALL($Q$35:$Q$61,1)</formula>
    </cfRule>
    <cfRule type="expression" dxfId="322" priority="3664">
      <formula>$Q35=SMALL($Q$35:$Q$61,2)</formula>
    </cfRule>
    <cfRule type="expression" dxfId="321" priority="3665">
      <formula>$Q35=SMALL($Q$35:$Q$61,3)</formula>
    </cfRule>
    <cfRule type="expression" dxfId="320" priority="3666">
      <formula>$Q35=LARGE($Q$35:$Q$61,1)</formula>
    </cfRule>
  </conditionalFormatting>
  <conditionalFormatting sqref="R35:R61">
    <cfRule type="expression" dxfId="319" priority="3671">
      <formula>$R35=SMALL($R$35:$R$61,1)</formula>
    </cfRule>
    <cfRule type="expression" dxfId="318" priority="3672">
      <formula>$R35=SMALL($R$35:$R$61,2)</formula>
    </cfRule>
    <cfRule type="expression" dxfId="317" priority="3673">
      <formula>$R35=SMALL($R$35:$R$61,3)</formula>
    </cfRule>
    <cfRule type="expression" dxfId="316" priority="3674">
      <formula>$R35=LARGE($R$35:$R$61,1)</formula>
    </cfRule>
  </conditionalFormatting>
  <conditionalFormatting sqref="S35:S61">
    <cfRule type="expression" dxfId="315" priority="3679">
      <formula>$S35=SMALL($S$35:$S$61,1)</formula>
    </cfRule>
    <cfRule type="expression" dxfId="314" priority="3680">
      <formula>$S35=SMALL($S$35:$S$61,2)</formula>
    </cfRule>
    <cfRule type="expression" dxfId="313" priority="3681">
      <formula>$S35=SMALL($S$35:$S$61,3)</formula>
    </cfRule>
    <cfRule type="expression" dxfId="312" priority="3682">
      <formula>$S35=LARGE($S$35:$S$61,1)</formula>
    </cfRule>
  </conditionalFormatting>
  <conditionalFormatting sqref="T35:T61">
    <cfRule type="expression" dxfId="311" priority="3687">
      <formula>$T35=SMALL($T$35:$T$61,1)</formula>
    </cfRule>
    <cfRule type="expression" dxfId="310" priority="3688">
      <formula>$T35=SMALL($T$35:$T$61,2)</formula>
    </cfRule>
    <cfRule type="expression" dxfId="309" priority="3689">
      <formula>$T35=SMALL($T$35:$T$61,3)</formula>
    </cfRule>
    <cfRule type="expression" dxfId="308" priority="3690">
      <formula>$T35=LARGE($T$35:$T$61,1)</formula>
    </cfRule>
  </conditionalFormatting>
  <conditionalFormatting sqref="U35:U61">
    <cfRule type="expression" dxfId="307" priority="3695">
      <formula>$U35=SMALL($U$35:$U$61,1)</formula>
    </cfRule>
    <cfRule type="expression" dxfId="306" priority="3696">
      <formula>$U35=SMALL($U$35:$U$61,2)</formula>
    </cfRule>
    <cfRule type="expression" dxfId="305" priority="3697">
      <formula>$U35=SMALL($U$35:$U$61,3)</formula>
    </cfRule>
    <cfRule type="expression" dxfId="304" priority="3698">
      <formula>$U35=LARGE($U$35:$U$61,1)</formula>
    </cfRule>
  </conditionalFormatting>
  <conditionalFormatting sqref="F5:F113">
    <cfRule type="colorScale" priority="3703">
      <colorScale>
        <cfvo type="min"/>
        <cfvo type="max"/>
        <color theme="0"/>
        <color theme="7" tint="0.39997558519241921"/>
      </colorScale>
    </cfRule>
  </conditionalFormatting>
  <conditionalFormatting sqref="G5:G113">
    <cfRule type="colorScale" priority="3705">
      <colorScale>
        <cfvo type="min"/>
        <cfvo type="max"/>
        <color theme="0"/>
        <color theme="4" tint="0.39997558519241921"/>
      </colorScale>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1"/>
  <sheetViews>
    <sheetView zoomScaleNormal="100" workbookViewId="0">
      <pane xSplit="1" ySplit="4" topLeftCell="B26" activePane="bottomRight" state="frozen"/>
      <selection pane="topRight" activeCell="B1" sqref="B1"/>
      <selection pane="bottomLeft" activeCell="A4" sqref="A4"/>
      <selection pane="bottomRight" activeCell="A34" sqref="A34:A49"/>
    </sheetView>
  </sheetViews>
  <sheetFormatPr defaultColWidth="9" defaultRowHeight="16.5"/>
  <cols>
    <col min="1" max="1" width="25.875" customWidth="1"/>
    <col min="2" max="7" width="8.375" customWidth="1"/>
    <col min="8" max="9" width="13" customWidth="1"/>
    <col min="10" max="10" width="6.625" customWidth="1"/>
    <col min="11" max="13" width="9.375" customWidth="1"/>
    <col min="14" max="14" width="10" customWidth="1"/>
    <col min="15" max="15" width="5" customWidth="1"/>
    <col min="16" max="16" width="10" customWidth="1"/>
    <col min="17" max="17" width="5" customWidth="1"/>
    <col min="18" max="18" width="10" customWidth="1"/>
    <col min="19" max="19" width="5" customWidth="1"/>
    <col min="20" max="20" width="10" customWidth="1"/>
    <col min="21" max="21" width="5" customWidth="1"/>
    <col min="22" max="25" width="9" customWidth="1"/>
  </cols>
  <sheetData>
    <row r="1" spans="1:25">
      <c r="A1" s="127" t="s">
        <v>317</v>
      </c>
      <c r="B1" s="130" t="s">
        <v>253</v>
      </c>
      <c r="C1" s="131"/>
      <c r="D1" s="131"/>
      <c r="E1" s="132"/>
      <c r="F1" s="136" t="s">
        <v>330</v>
      </c>
      <c r="G1" s="132"/>
      <c r="H1" s="137" t="s">
        <v>252</v>
      </c>
      <c r="I1" s="138"/>
      <c r="J1" s="139"/>
      <c r="K1" s="130" t="s">
        <v>56</v>
      </c>
      <c r="L1" s="146"/>
      <c r="M1" s="132"/>
      <c r="N1" s="148" t="s">
        <v>57</v>
      </c>
      <c r="O1" s="149"/>
      <c r="P1" s="148" t="s">
        <v>58</v>
      </c>
      <c r="Q1" s="149"/>
      <c r="R1" s="148" t="s">
        <v>59</v>
      </c>
      <c r="S1" s="171"/>
      <c r="T1" s="173" t="s">
        <v>206</v>
      </c>
      <c r="U1" s="171"/>
      <c r="V1" s="175" t="s">
        <v>318</v>
      </c>
      <c r="W1" s="175"/>
      <c r="X1" s="175"/>
      <c r="Y1" s="175"/>
    </row>
    <row r="2" spans="1:25">
      <c r="A2" s="128"/>
      <c r="B2" s="133"/>
      <c r="C2" s="134"/>
      <c r="D2" s="134"/>
      <c r="E2" s="135"/>
      <c r="F2" s="133"/>
      <c r="G2" s="135"/>
      <c r="H2" s="140"/>
      <c r="I2" s="141"/>
      <c r="J2" s="142"/>
      <c r="K2" s="133"/>
      <c r="L2" s="147"/>
      <c r="M2" s="135"/>
      <c r="N2" s="150"/>
      <c r="O2" s="151"/>
      <c r="P2" s="150"/>
      <c r="Q2" s="151"/>
      <c r="R2" s="150"/>
      <c r="S2" s="172"/>
      <c r="T2" s="174"/>
      <c r="U2" s="172"/>
      <c r="V2" s="175"/>
      <c r="W2" s="175"/>
      <c r="X2" s="175"/>
      <c r="Y2" s="175"/>
    </row>
    <row r="3" spans="1:25">
      <c r="A3" s="128"/>
      <c r="B3" s="133"/>
      <c r="C3" s="134"/>
      <c r="D3" s="134"/>
      <c r="E3" s="135"/>
      <c r="F3" s="133"/>
      <c r="G3" s="135"/>
      <c r="H3" s="143"/>
      <c r="I3" s="144"/>
      <c r="J3" s="145"/>
      <c r="K3" s="133"/>
      <c r="L3" s="147"/>
      <c r="M3" s="135"/>
      <c r="N3" s="150"/>
      <c r="O3" s="151"/>
      <c r="P3" s="150"/>
      <c r="Q3" s="151"/>
      <c r="R3" s="150"/>
      <c r="S3" s="172"/>
      <c r="T3" s="174"/>
      <c r="U3" s="172"/>
      <c r="V3" s="175"/>
      <c r="W3" s="175"/>
      <c r="X3" s="175"/>
      <c r="Y3" s="175"/>
    </row>
    <row r="4" spans="1:25" ht="17.25" thickBot="1">
      <c r="A4" s="129"/>
      <c r="B4" s="10" t="s">
        <v>45</v>
      </c>
      <c r="C4" s="11" t="s">
        <v>44</v>
      </c>
      <c r="D4" s="11" t="s">
        <v>46</v>
      </c>
      <c r="E4" s="12" t="s">
        <v>47</v>
      </c>
      <c r="F4" s="10" t="s">
        <v>3</v>
      </c>
      <c r="G4" s="12" t="s">
        <v>2</v>
      </c>
      <c r="H4" s="10" t="s">
        <v>17</v>
      </c>
      <c r="I4" s="20" t="s">
        <v>18</v>
      </c>
      <c r="J4" s="12" t="s">
        <v>48</v>
      </c>
      <c r="K4" s="13" t="s">
        <v>49</v>
      </c>
      <c r="L4" s="28" t="s">
        <v>51</v>
      </c>
      <c r="M4" s="12" t="s">
        <v>16</v>
      </c>
      <c r="N4" s="10" t="s">
        <v>6</v>
      </c>
      <c r="O4" s="11" t="s">
        <v>1</v>
      </c>
      <c r="P4" s="10" t="s">
        <v>15</v>
      </c>
      <c r="Q4" s="11" t="s">
        <v>1</v>
      </c>
      <c r="R4" s="10" t="s">
        <v>6</v>
      </c>
      <c r="S4" s="12" t="s">
        <v>1</v>
      </c>
      <c r="T4" s="13" t="s">
        <v>9</v>
      </c>
      <c r="U4" s="12" t="s">
        <v>7</v>
      </c>
      <c r="V4" s="244"/>
      <c r="W4" s="244"/>
      <c r="X4" s="244"/>
      <c r="Y4" s="244"/>
    </row>
    <row r="5" spans="1:25" ht="20.25" customHeight="1">
      <c r="A5" s="87" t="s">
        <v>34</v>
      </c>
      <c r="B5" s="73">
        <v>1.21429630526669</v>
      </c>
      <c r="C5" s="74">
        <v>1.1550062695355301</v>
      </c>
      <c r="D5" s="74"/>
      <c r="E5" s="18"/>
      <c r="F5" s="73">
        <v>0.91761021035575197</v>
      </c>
      <c r="G5" s="19">
        <v>0.74917092916671302</v>
      </c>
      <c r="H5" s="70">
        <v>670500</v>
      </c>
      <c r="I5" s="21">
        <v>633650</v>
      </c>
      <c r="J5" s="109"/>
      <c r="K5" s="111">
        <f>VALUE(I185)</f>
        <v>50400</v>
      </c>
      <c r="L5" s="5">
        <f>VALUE(I193*2)</f>
        <v>124980</v>
      </c>
      <c r="M5" s="112">
        <f>VALUE(I216)</f>
        <v>148390</v>
      </c>
      <c r="N5" s="70">
        <f>(I5/B5)/100</f>
        <v>5218.2486041644879</v>
      </c>
      <c r="O5" s="67">
        <f>RANK(N5,$N$5:$N$52,1)</f>
        <v>19</v>
      </c>
      <c r="P5" s="70">
        <f>(I5/F5)/100</f>
        <v>6905.4375468897379</v>
      </c>
      <c r="Q5" s="67">
        <f>RANK(P5,$P$5:$P$174,1)</f>
        <v>143</v>
      </c>
      <c r="R5" s="70">
        <f>(I5/G5)/100</f>
        <v>8458.0163929317896</v>
      </c>
      <c r="S5" s="67">
        <f>RANK(R5,$R$5:$R$174,1)</f>
        <v>157</v>
      </c>
      <c r="T5" s="70">
        <f>((I5+K5+L5+M5)/((B5+F5+G5)/3))/100</f>
        <v>9969.3953218609149</v>
      </c>
      <c r="U5" s="67">
        <f>RANK(T5,$T$5:$T$52,1)</f>
        <v>23</v>
      </c>
      <c r="V5" s="152" t="s">
        <v>310</v>
      </c>
      <c r="W5" s="153"/>
      <c r="X5" s="153"/>
      <c r="Y5" s="154"/>
    </row>
    <row r="6" spans="1:25" ht="20.25">
      <c r="A6" s="2" t="s">
        <v>35</v>
      </c>
      <c r="B6" s="75">
        <v>1.2003086028542858</v>
      </c>
      <c r="C6" s="76">
        <v>1.1411532645245801</v>
      </c>
      <c r="D6" s="76"/>
      <c r="E6" s="14"/>
      <c r="F6" s="75">
        <v>0.99104576493132801</v>
      </c>
      <c r="G6" s="77">
        <v>1.4876685612023299</v>
      </c>
      <c r="H6" s="71">
        <v>913070</v>
      </c>
      <c r="I6" s="78">
        <v>890990</v>
      </c>
      <c r="J6" s="24"/>
      <c r="K6" s="113">
        <f>VALUE(I184)</f>
        <v>113400</v>
      </c>
      <c r="L6" s="69">
        <f>VALUE(I193*2)</f>
        <v>124980</v>
      </c>
      <c r="M6" s="94">
        <f>VALUE(I215)</f>
        <v>279530</v>
      </c>
      <c r="N6" s="71">
        <f t="shared" ref="N6:N52" si="0">(I6/B6)/100</f>
        <v>7423.0076988639539</v>
      </c>
      <c r="O6" s="66">
        <f>RANK(N6,$N$5:$N$52,1)</f>
        <v>39</v>
      </c>
      <c r="P6" s="71">
        <f t="shared" ref="P6:P52" si="1">(I6/F6)/100</f>
        <v>8990.4021744317615</v>
      </c>
      <c r="Q6" s="66">
        <f>RANK(P6,$P$5:$P$174,1)</f>
        <v>157</v>
      </c>
      <c r="R6" s="71">
        <f t="shared" ref="R6:R52" si="2">(I6/G6)/100</f>
        <v>5989.1700559962374</v>
      </c>
      <c r="S6" s="66">
        <f>RANK(R6,$R$5:$R$174,1)</f>
        <v>140</v>
      </c>
      <c r="T6" s="71">
        <f t="shared" ref="T6:T52" si="3">((I6+K6+L6+M6)/((B6+F6+G6)/3))/100</f>
        <v>11488.64815899018</v>
      </c>
      <c r="U6" s="66">
        <f>RANK(T6,$T$5:$T$52,1)</f>
        <v>36</v>
      </c>
      <c r="V6" s="155"/>
      <c r="W6" s="156"/>
      <c r="X6" s="156"/>
      <c r="Y6" s="157"/>
    </row>
    <row r="7" spans="1:25" ht="20.25">
      <c r="A7" s="2" t="s">
        <v>36</v>
      </c>
      <c r="B7" s="75">
        <v>1.15101238190726</v>
      </c>
      <c r="C7" s="76">
        <v>1.09233175147936</v>
      </c>
      <c r="D7" s="76"/>
      <c r="E7" s="14"/>
      <c r="F7" s="75">
        <v>0.97513892701582505</v>
      </c>
      <c r="G7" s="77">
        <v>1.14056967530096</v>
      </c>
      <c r="H7" s="71">
        <v>813250</v>
      </c>
      <c r="I7" s="78">
        <v>800000</v>
      </c>
      <c r="J7" s="24"/>
      <c r="K7" s="113">
        <f>VALUE(I184)</f>
        <v>113400</v>
      </c>
      <c r="L7" s="69">
        <f>VALUE(I193*2)</f>
        <v>124980</v>
      </c>
      <c r="M7" s="94">
        <f>VALUE(I215)</f>
        <v>279530</v>
      </c>
      <c r="N7" s="71">
        <f t="shared" si="0"/>
        <v>6950.4030762412613</v>
      </c>
      <c r="O7" s="66">
        <f>RANK(N7,$N$5:$N$52,1)</f>
        <v>32</v>
      </c>
      <c r="P7" s="71">
        <f t="shared" si="1"/>
        <v>8203.9592291552235</v>
      </c>
      <c r="Q7" s="66">
        <f>RANK(P7,$P$5:$P$174,1)</f>
        <v>152</v>
      </c>
      <c r="R7" s="71">
        <f t="shared" si="2"/>
        <v>7014.0388379947553</v>
      </c>
      <c r="S7" s="66">
        <f>RANK(R7,$R$5:$R$174,1)</f>
        <v>147</v>
      </c>
      <c r="T7" s="71">
        <f t="shared" si="3"/>
        <v>12103.053854595246</v>
      </c>
      <c r="U7" s="66">
        <f>RANK(T7,$T$5:$T$52,1)</f>
        <v>42</v>
      </c>
      <c r="V7" s="155"/>
      <c r="W7" s="156"/>
      <c r="X7" s="156"/>
      <c r="Y7" s="157"/>
    </row>
    <row r="8" spans="1:25" s="65" customFormat="1" ht="20.25">
      <c r="A8" s="2" t="s">
        <v>257</v>
      </c>
      <c r="B8" s="75">
        <v>1.14724137289998</v>
      </c>
      <c r="C8" s="76"/>
      <c r="D8" s="76"/>
      <c r="E8" s="14"/>
      <c r="F8" s="75">
        <v>0.86401975178951995</v>
      </c>
      <c r="G8" s="77">
        <v>0.54081872235045603</v>
      </c>
      <c r="H8" s="71"/>
      <c r="I8" s="78"/>
      <c r="J8" s="24" t="s">
        <v>260</v>
      </c>
      <c r="K8" s="113"/>
      <c r="L8" s="69"/>
      <c r="M8" s="94"/>
      <c r="N8" s="71"/>
      <c r="O8" s="66"/>
      <c r="P8" s="71"/>
      <c r="Q8" s="66"/>
      <c r="R8" s="71"/>
      <c r="S8" s="66"/>
      <c r="T8" s="71"/>
      <c r="U8" s="66"/>
      <c r="V8" s="155"/>
      <c r="W8" s="156"/>
      <c r="X8" s="156"/>
      <c r="Y8" s="157"/>
    </row>
    <row r="9" spans="1:25" s="65" customFormat="1" ht="20.25">
      <c r="A9" s="107" t="s">
        <v>247</v>
      </c>
      <c r="B9" s="75">
        <v>1.1370571218827401</v>
      </c>
      <c r="C9" s="76"/>
      <c r="D9" s="76"/>
      <c r="E9" s="14"/>
      <c r="F9" s="75">
        <v>1.0970293983067301</v>
      </c>
      <c r="G9" s="77">
        <v>0.84677516287485899</v>
      </c>
      <c r="H9" s="71">
        <v>537450</v>
      </c>
      <c r="I9" s="78">
        <v>526030</v>
      </c>
      <c r="J9" s="24"/>
      <c r="K9" s="113">
        <f>VALUE(I187)</f>
        <v>20810</v>
      </c>
      <c r="L9" s="69">
        <f>VALUE(I192*2)</f>
        <v>113780</v>
      </c>
      <c r="M9" s="94">
        <f>VALUE(I216)</f>
        <v>148390</v>
      </c>
      <c r="N9" s="71">
        <f t="shared" si="0"/>
        <v>4626.2407567440332</v>
      </c>
      <c r="O9" s="66">
        <f t="shared" ref="O9:O47" si="4">RANK(N9,$N$5:$N$52,1)</f>
        <v>12</v>
      </c>
      <c r="P9" s="71">
        <f t="shared" si="1"/>
        <v>4795.0401403274127</v>
      </c>
      <c r="Q9" s="66">
        <f t="shared" ref="Q9:Q52" si="5">RANK(P9,$P$5:$P$174,1)</f>
        <v>108</v>
      </c>
      <c r="R9" s="71">
        <f t="shared" si="2"/>
        <v>6212.1566982915811</v>
      </c>
      <c r="S9" s="66">
        <f t="shared" ref="S9:S52" si="6">RANK(R9,$R$5:$R$174,1)</f>
        <v>142</v>
      </c>
      <c r="T9" s="71">
        <f t="shared" si="3"/>
        <v>7877.7635923791095</v>
      </c>
      <c r="U9" s="66">
        <f t="shared" ref="U9:U47" si="7">RANK(T9,$T$5:$T$52,1)</f>
        <v>2</v>
      </c>
      <c r="V9" s="155"/>
      <c r="W9" s="156"/>
      <c r="X9" s="156"/>
      <c r="Y9" s="157"/>
    </row>
    <row r="10" spans="1:25" s="65" customFormat="1" ht="20.25">
      <c r="A10" s="2" t="s">
        <v>243</v>
      </c>
      <c r="B10" s="75">
        <v>1.1345047940434501</v>
      </c>
      <c r="C10" s="76">
        <v>1.0722063257150201</v>
      </c>
      <c r="D10" s="76"/>
      <c r="E10" s="14"/>
      <c r="F10" s="75">
        <v>1.2053278869572399</v>
      </c>
      <c r="G10" s="77">
        <v>1.5657916059833701</v>
      </c>
      <c r="H10" s="71">
        <v>955790</v>
      </c>
      <c r="I10" s="78">
        <v>989540</v>
      </c>
      <c r="J10" s="24"/>
      <c r="K10" s="113">
        <f>VALUE(I183+I188)</f>
        <v>169880</v>
      </c>
      <c r="L10" s="69">
        <f>VALUE(I192*2)</f>
        <v>113780</v>
      </c>
      <c r="M10" s="94">
        <f>VALUE(I200)</f>
        <v>367160</v>
      </c>
      <c r="N10" s="71">
        <f t="shared" si="0"/>
        <v>8722.2196432790206</v>
      </c>
      <c r="O10" s="66">
        <f t="shared" si="4"/>
        <v>43</v>
      </c>
      <c r="P10" s="71">
        <f t="shared" si="1"/>
        <v>8209.7162996702882</v>
      </c>
      <c r="Q10" s="66">
        <f t="shared" si="5"/>
        <v>153</v>
      </c>
      <c r="R10" s="71">
        <f t="shared" si="2"/>
        <v>6319.7426542501826</v>
      </c>
      <c r="S10" s="66">
        <f t="shared" si="6"/>
        <v>143</v>
      </c>
      <c r="T10" s="71">
        <f t="shared" si="3"/>
        <v>12599.983097196682</v>
      </c>
      <c r="U10" s="66">
        <f t="shared" si="7"/>
        <v>44</v>
      </c>
      <c r="V10" s="155"/>
      <c r="W10" s="156"/>
      <c r="X10" s="156"/>
      <c r="Y10" s="157"/>
    </row>
    <row r="11" spans="1:25" s="65" customFormat="1" ht="20.25">
      <c r="A11" s="107" t="s">
        <v>248</v>
      </c>
      <c r="B11" s="75">
        <v>1.13203125716798</v>
      </c>
      <c r="C11" s="76"/>
      <c r="D11" s="76"/>
      <c r="E11" s="14"/>
      <c r="F11" s="75">
        <v>1.1258599341778699</v>
      </c>
      <c r="G11" s="77">
        <v>1.75178149950004</v>
      </c>
      <c r="H11" s="71">
        <v>1077170</v>
      </c>
      <c r="I11" s="78">
        <v>1056500</v>
      </c>
      <c r="J11" s="24"/>
      <c r="K11" s="113">
        <f>VALUE(I184)</f>
        <v>113400</v>
      </c>
      <c r="L11" s="69">
        <f>VALUE(I192*2)</f>
        <v>113780</v>
      </c>
      <c r="M11" s="94">
        <f>VALUE(I215)</f>
        <v>279530</v>
      </c>
      <c r="N11" s="71">
        <f t="shared" si="0"/>
        <v>9332.7811693385775</v>
      </c>
      <c r="O11" s="66">
        <f t="shared" si="4"/>
        <v>47</v>
      </c>
      <c r="P11" s="71">
        <f t="shared" si="1"/>
        <v>9383.9381607578198</v>
      </c>
      <c r="Q11" s="66">
        <f t="shared" si="5"/>
        <v>159</v>
      </c>
      <c r="R11" s="71">
        <f t="shared" si="2"/>
        <v>6031.0032975089989</v>
      </c>
      <c r="S11" s="66">
        <f t="shared" si="6"/>
        <v>141</v>
      </c>
      <c r="T11" s="71">
        <f t="shared" si="3"/>
        <v>11695.792553607822</v>
      </c>
      <c r="U11" s="66">
        <f t="shared" si="7"/>
        <v>40</v>
      </c>
      <c r="V11" s="155"/>
      <c r="W11" s="156"/>
      <c r="X11" s="156"/>
      <c r="Y11" s="157"/>
    </row>
    <row r="12" spans="1:25" ht="20.25">
      <c r="A12" s="2" t="s">
        <v>81</v>
      </c>
      <c r="B12" s="75">
        <v>1.12661846478993</v>
      </c>
      <c r="C12" s="76">
        <v>1.0672958505516901</v>
      </c>
      <c r="D12" s="76"/>
      <c r="E12" s="14"/>
      <c r="F12" s="75">
        <v>1.17583209876543</v>
      </c>
      <c r="G12" s="77">
        <v>1.5584060079530699</v>
      </c>
      <c r="H12" s="71">
        <v>676000</v>
      </c>
      <c r="I12" s="78">
        <v>696600</v>
      </c>
      <c r="J12" s="24"/>
      <c r="K12" s="113">
        <f>VALUE(I183+I188)</f>
        <v>169880</v>
      </c>
      <c r="L12" s="69">
        <f>VALUE(I192*2)</f>
        <v>113780</v>
      </c>
      <c r="M12" s="94">
        <f>VALUE(I200)</f>
        <v>367160</v>
      </c>
      <c r="N12" s="71">
        <f t="shared" si="0"/>
        <v>6183.1047667933299</v>
      </c>
      <c r="O12" s="66">
        <f t="shared" si="4"/>
        <v>26</v>
      </c>
      <c r="P12" s="71">
        <f t="shared" si="1"/>
        <v>5924.3152209520231</v>
      </c>
      <c r="Q12" s="66">
        <f t="shared" si="5"/>
        <v>134</v>
      </c>
      <c r="R12" s="71">
        <f t="shared" si="2"/>
        <v>4469.9519665928901</v>
      </c>
      <c r="S12" s="66">
        <f t="shared" si="6"/>
        <v>99</v>
      </c>
      <c r="T12" s="71">
        <f t="shared" si="3"/>
        <v>10469.852803728205</v>
      </c>
      <c r="U12" s="66">
        <f t="shared" si="7"/>
        <v>28</v>
      </c>
      <c r="V12" s="155"/>
      <c r="W12" s="156"/>
      <c r="X12" s="156"/>
      <c r="Y12" s="157"/>
    </row>
    <row r="13" spans="1:25" ht="20.25">
      <c r="A13" s="2" t="s">
        <v>82</v>
      </c>
      <c r="B13" s="75">
        <v>1.12661846478993</v>
      </c>
      <c r="C13" s="76">
        <v>1.0672958505516907</v>
      </c>
      <c r="D13" s="76"/>
      <c r="E13" s="14"/>
      <c r="F13" s="75">
        <v>1.17583209876543</v>
      </c>
      <c r="G13" s="77">
        <v>1.5584060079530699</v>
      </c>
      <c r="H13" s="71">
        <v>617140</v>
      </c>
      <c r="I13" s="78">
        <v>619760</v>
      </c>
      <c r="J13" s="24"/>
      <c r="K13" s="113">
        <f>VALUE(I183+I188)</f>
        <v>169880</v>
      </c>
      <c r="L13" s="69">
        <f>VALUE(I192*2)</f>
        <v>113780</v>
      </c>
      <c r="M13" s="94">
        <f>VALUE(I200)</f>
        <v>367160</v>
      </c>
      <c r="N13" s="71">
        <f t="shared" si="0"/>
        <v>5501.0637528966899</v>
      </c>
      <c r="O13" s="66">
        <f t="shared" si="4"/>
        <v>20</v>
      </c>
      <c r="P13" s="71">
        <f t="shared" si="1"/>
        <v>5270.8205589107456</v>
      </c>
      <c r="Q13" s="66">
        <f t="shared" si="5"/>
        <v>125</v>
      </c>
      <c r="R13" s="71">
        <f t="shared" si="2"/>
        <v>3976.8840522762125</v>
      </c>
      <c r="S13" s="66">
        <f t="shared" si="6"/>
        <v>68</v>
      </c>
      <c r="T13" s="71">
        <f t="shared" si="3"/>
        <v>9872.7832267303293</v>
      </c>
      <c r="U13" s="66">
        <f t="shared" si="7"/>
        <v>22</v>
      </c>
      <c r="V13" s="155"/>
      <c r="W13" s="156"/>
      <c r="X13" s="156"/>
      <c r="Y13" s="157"/>
    </row>
    <row r="14" spans="1:25" ht="20.25">
      <c r="A14" s="2" t="s">
        <v>83</v>
      </c>
      <c r="B14" s="75">
        <v>1.1215385383603704</v>
      </c>
      <c r="C14" s="76">
        <v>1.0634006038738399</v>
      </c>
      <c r="D14" s="76"/>
      <c r="E14" s="14"/>
      <c r="F14" s="75">
        <v>1.1660529957325201</v>
      </c>
      <c r="G14" s="77">
        <v>1.55953650271151</v>
      </c>
      <c r="H14" s="71">
        <v>963110</v>
      </c>
      <c r="I14" s="78">
        <v>986070</v>
      </c>
      <c r="J14" s="24"/>
      <c r="K14" s="113">
        <f>VALUE(I183+I188)</f>
        <v>169880</v>
      </c>
      <c r="L14" s="69">
        <f>VALUE(I192*2)</f>
        <v>113780</v>
      </c>
      <c r="M14" s="94">
        <f>VALUE(I200)</f>
        <v>367160</v>
      </c>
      <c r="N14" s="71">
        <f t="shared" si="0"/>
        <v>8792.118739330901</v>
      </c>
      <c r="O14" s="66">
        <f t="shared" si="4"/>
        <v>44</v>
      </c>
      <c r="P14" s="71">
        <f t="shared" si="1"/>
        <v>8456.4767091100002</v>
      </c>
      <c r="Q14" s="66">
        <f t="shared" si="5"/>
        <v>155</v>
      </c>
      <c r="R14" s="71">
        <f t="shared" si="2"/>
        <v>6322.8401405517316</v>
      </c>
      <c r="S14" s="66">
        <f t="shared" si="6"/>
        <v>144</v>
      </c>
      <c r="T14" s="71">
        <f t="shared" si="3"/>
        <v>12764.508883044675</v>
      </c>
      <c r="U14" s="66">
        <f t="shared" si="7"/>
        <v>46</v>
      </c>
      <c r="V14" s="155"/>
      <c r="W14" s="156"/>
      <c r="X14" s="156"/>
      <c r="Y14" s="157"/>
    </row>
    <row r="15" spans="1:25" s="65" customFormat="1" ht="20.25">
      <c r="A15" s="107" t="s">
        <v>250</v>
      </c>
      <c r="B15" s="75">
        <v>1.1180152716907099</v>
      </c>
      <c r="C15" s="76"/>
      <c r="D15" s="76"/>
      <c r="E15" s="14"/>
      <c r="F15" s="75">
        <v>1.1083427765346701</v>
      </c>
      <c r="G15" s="77">
        <v>1.3835539769096299</v>
      </c>
      <c r="H15" s="71">
        <v>712060</v>
      </c>
      <c r="I15" s="78">
        <v>701450</v>
      </c>
      <c r="J15" s="24"/>
      <c r="K15" s="113">
        <f>VALUE(I185)</f>
        <v>50400</v>
      </c>
      <c r="L15" s="69">
        <f>VALUE(I192*2)</f>
        <v>113780</v>
      </c>
      <c r="M15" s="94">
        <f>VALUE(I215)</f>
        <v>279530</v>
      </c>
      <c r="N15" s="71">
        <f t="shared" si="0"/>
        <v>6274.0645656766183</v>
      </c>
      <c r="O15" s="66">
        <f t="shared" si="4"/>
        <v>27</v>
      </c>
      <c r="P15" s="71">
        <f t="shared" si="1"/>
        <v>6328.8182577698954</v>
      </c>
      <c r="Q15" s="66">
        <f t="shared" si="5"/>
        <v>137</v>
      </c>
      <c r="R15" s="71">
        <f t="shared" si="2"/>
        <v>5069.914233247272</v>
      </c>
      <c r="S15" s="66">
        <f t="shared" si="6"/>
        <v>119</v>
      </c>
      <c r="T15" s="71">
        <f t="shared" si="3"/>
        <v>9516.7970190949836</v>
      </c>
      <c r="U15" s="66">
        <f t="shared" si="7"/>
        <v>18</v>
      </c>
      <c r="V15" s="155"/>
      <c r="W15" s="156"/>
      <c r="X15" s="156"/>
      <c r="Y15" s="157"/>
    </row>
    <row r="16" spans="1:25" s="65" customFormat="1" ht="20.25">
      <c r="A16" s="2" t="s">
        <v>238</v>
      </c>
      <c r="B16" s="75">
        <v>1.11408815995989</v>
      </c>
      <c r="C16" s="76">
        <v>1.0509730074327399</v>
      </c>
      <c r="D16" s="76"/>
      <c r="E16" s="14"/>
      <c r="F16" s="75">
        <v>1.1421689099235499</v>
      </c>
      <c r="G16" s="77">
        <v>1.5149598987334001</v>
      </c>
      <c r="H16" s="71">
        <v>821990</v>
      </c>
      <c r="I16" s="78">
        <v>799550</v>
      </c>
      <c r="J16" s="24"/>
      <c r="K16" s="113">
        <f>VALUE(I183+I188)</f>
        <v>169880</v>
      </c>
      <c r="L16" s="69">
        <f>VALUE(I192*2)</f>
        <v>113780</v>
      </c>
      <c r="M16" s="94">
        <f>VALUE(I200)</f>
        <v>367160</v>
      </c>
      <c r="N16" s="71">
        <f t="shared" si="0"/>
        <v>7176.7210956517638</v>
      </c>
      <c r="O16" s="66">
        <f t="shared" si="4"/>
        <v>36</v>
      </c>
      <c r="P16" s="71">
        <f t="shared" si="1"/>
        <v>7000.2780941876381</v>
      </c>
      <c r="Q16" s="66">
        <f t="shared" si="5"/>
        <v>145</v>
      </c>
      <c r="R16" s="71">
        <f t="shared" si="2"/>
        <v>5277.6974536981015</v>
      </c>
      <c r="S16" s="66">
        <f t="shared" si="6"/>
        <v>129</v>
      </c>
      <c r="T16" s="71">
        <f t="shared" si="3"/>
        <v>11537.681433364589</v>
      </c>
      <c r="U16" s="66">
        <f t="shared" si="7"/>
        <v>38</v>
      </c>
      <c r="V16" s="155"/>
      <c r="W16" s="156"/>
      <c r="X16" s="156"/>
      <c r="Y16" s="157"/>
    </row>
    <row r="17" spans="1:25" s="65" customFormat="1" ht="20.25">
      <c r="A17" s="2" t="s">
        <v>237</v>
      </c>
      <c r="B17" s="75">
        <v>1.11408815995989</v>
      </c>
      <c r="C17" s="76">
        <v>1.0509730074327399</v>
      </c>
      <c r="D17" s="76"/>
      <c r="E17" s="14"/>
      <c r="F17" s="75">
        <v>1.1421689099235499</v>
      </c>
      <c r="G17" s="77">
        <v>1.5149598987334001</v>
      </c>
      <c r="H17" s="71">
        <v>768810</v>
      </c>
      <c r="I17" s="78">
        <v>776190</v>
      </c>
      <c r="J17" s="24"/>
      <c r="K17" s="113">
        <f>VALUE(I183+I188)</f>
        <v>169880</v>
      </c>
      <c r="L17" s="69">
        <f>VALUE(I192*2)</f>
        <v>113780</v>
      </c>
      <c r="M17" s="94">
        <f>VALUE(I200)</f>
        <v>367160</v>
      </c>
      <c r="N17" s="71">
        <f t="shared" si="0"/>
        <v>6967.0428956712449</v>
      </c>
      <c r="O17" s="66">
        <f t="shared" si="4"/>
        <v>33</v>
      </c>
      <c r="P17" s="71">
        <f t="shared" si="1"/>
        <v>6795.7549295572544</v>
      </c>
      <c r="Q17" s="66">
        <f t="shared" si="5"/>
        <v>141</v>
      </c>
      <c r="R17" s="71">
        <f t="shared" si="2"/>
        <v>5123.5019530810205</v>
      </c>
      <c r="S17" s="66">
        <f t="shared" si="6"/>
        <v>123</v>
      </c>
      <c r="T17" s="71">
        <f t="shared" si="3"/>
        <v>11351.852825296719</v>
      </c>
      <c r="U17" s="66">
        <f t="shared" si="7"/>
        <v>32</v>
      </c>
      <c r="V17" s="155"/>
      <c r="W17" s="156"/>
      <c r="X17" s="156"/>
      <c r="Y17" s="157"/>
    </row>
    <row r="18" spans="1:25" ht="20.25">
      <c r="A18" s="2" t="s">
        <v>84</v>
      </c>
      <c r="B18" s="75">
        <v>1.11320072026706</v>
      </c>
      <c r="C18" s="76">
        <v>1.04981696701073</v>
      </c>
      <c r="D18" s="76"/>
      <c r="E18" s="14"/>
      <c r="F18" s="75">
        <v>1.1359477124182999</v>
      </c>
      <c r="G18" s="77">
        <v>1.5225551621492199</v>
      </c>
      <c r="H18" s="71">
        <v>717670</v>
      </c>
      <c r="I18" s="78">
        <v>717140</v>
      </c>
      <c r="J18" s="24"/>
      <c r="K18" s="113">
        <f>VALUE(I183+I188)</f>
        <v>169880</v>
      </c>
      <c r="L18" s="69">
        <f>VALUE(I192*2)</f>
        <v>113780</v>
      </c>
      <c r="M18" s="94">
        <f>VALUE(I200)</f>
        <v>367160</v>
      </c>
      <c r="N18" s="71">
        <f t="shared" si="0"/>
        <v>6442.1445921087452</v>
      </c>
      <c r="O18" s="66">
        <f t="shared" si="4"/>
        <v>29</v>
      </c>
      <c r="P18" s="71">
        <f t="shared" si="1"/>
        <v>6313.1426927502916</v>
      </c>
      <c r="Q18" s="66">
        <f t="shared" si="5"/>
        <v>136</v>
      </c>
      <c r="R18" s="71">
        <f t="shared" si="2"/>
        <v>4710.1084928029413</v>
      </c>
      <c r="S18" s="66">
        <f t="shared" si="6"/>
        <v>109</v>
      </c>
      <c r="T18" s="71">
        <f t="shared" si="3"/>
        <v>10880.706547620397</v>
      </c>
      <c r="U18" s="66">
        <f t="shared" si="7"/>
        <v>30</v>
      </c>
      <c r="V18" s="155"/>
      <c r="W18" s="156"/>
      <c r="X18" s="156"/>
      <c r="Y18" s="157"/>
    </row>
    <row r="19" spans="1:25" ht="20.25">
      <c r="A19" s="2" t="s">
        <v>85</v>
      </c>
      <c r="B19" s="75">
        <v>1.11320072026706</v>
      </c>
      <c r="C19" s="76">
        <v>1.04981696701073</v>
      </c>
      <c r="D19" s="76"/>
      <c r="E19" s="14"/>
      <c r="F19" s="75">
        <v>1.1359477124182999</v>
      </c>
      <c r="G19" s="77">
        <v>1.5225551621492199</v>
      </c>
      <c r="H19" s="71">
        <v>631950</v>
      </c>
      <c r="I19" s="78">
        <v>636430</v>
      </c>
      <c r="J19" s="24"/>
      <c r="K19" s="113">
        <f>VALUE(I183+I188)</f>
        <v>169880</v>
      </c>
      <c r="L19" s="69">
        <f>VALUE(I192*2)</f>
        <v>113780</v>
      </c>
      <c r="M19" s="94">
        <f>VALUE(I200)</f>
        <v>367160</v>
      </c>
      <c r="N19" s="71">
        <f t="shared" si="0"/>
        <v>5717.1181118829909</v>
      </c>
      <c r="O19" s="66">
        <f t="shared" si="4"/>
        <v>21</v>
      </c>
      <c r="P19" s="71">
        <f t="shared" si="1"/>
        <v>5602.6346375143876</v>
      </c>
      <c r="Q19" s="66">
        <f t="shared" si="5"/>
        <v>131</v>
      </c>
      <c r="R19" s="71">
        <f t="shared" si="2"/>
        <v>4180.0127563301112</v>
      </c>
      <c r="S19" s="66">
        <f t="shared" si="6"/>
        <v>80</v>
      </c>
      <c r="T19" s="71">
        <f t="shared" si="3"/>
        <v>10238.74199788324</v>
      </c>
      <c r="U19" s="66">
        <f t="shared" si="7"/>
        <v>26</v>
      </c>
      <c r="V19" s="155"/>
      <c r="W19" s="156"/>
      <c r="X19" s="156"/>
      <c r="Y19" s="157"/>
    </row>
    <row r="20" spans="1:25" s="65" customFormat="1" ht="20.25">
      <c r="A20" s="107" t="s">
        <v>249</v>
      </c>
      <c r="B20" s="75">
        <v>1.11062532630174</v>
      </c>
      <c r="C20" s="76"/>
      <c r="D20" s="76"/>
      <c r="E20" s="14"/>
      <c r="F20" s="75">
        <v>1.07860224672897</v>
      </c>
      <c r="G20" s="77">
        <v>0.70092963376676598</v>
      </c>
      <c r="H20" s="71">
        <v>418890</v>
      </c>
      <c r="I20" s="78">
        <v>417120</v>
      </c>
      <c r="J20" s="24"/>
      <c r="K20" s="113">
        <f>VALUE(I187)</f>
        <v>20810</v>
      </c>
      <c r="L20" s="69">
        <f>VALUE(I192*2)</f>
        <v>113780</v>
      </c>
      <c r="M20" s="94">
        <f>VALUE(I216)</f>
        <v>148390</v>
      </c>
      <c r="N20" s="71">
        <f t="shared" si="0"/>
        <v>3755.7220254373601</v>
      </c>
      <c r="O20" s="66">
        <f t="shared" si="4"/>
        <v>1</v>
      </c>
      <c r="P20" s="71">
        <f t="shared" si="1"/>
        <v>3867.227249572135</v>
      </c>
      <c r="Q20" s="66">
        <f t="shared" si="5"/>
        <v>82</v>
      </c>
      <c r="R20" s="71">
        <f t="shared" si="2"/>
        <v>5950.9539888963591</v>
      </c>
      <c r="S20" s="66">
        <f t="shared" si="6"/>
        <v>138</v>
      </c>
      <c r="T20" s="71">
        <f t="shared" si="3"/>
        <v>7267.0787424996142</v>
      </c>
      <c r="U20" s="66">
        <f t="shared" si="7"/>
        <v>1</v>
      </c>
      <c r="V20" s="155"/>
      <c r="W20" s="156"/>
      <c r="X20" s="156"/>
      <c r="Y20" s="157"/>
    </row>
    <row r="21" spans="1:25" ht="20.25">
      <c r="A21" s="2" t="s">
        <v>86</v>
      </c>
      <c r="B21" s="75">
        <v>1.10157966132523</v>
      </c>
      <c r="C21" s="76">
        <v>1.03867258704918</v>
      </c>
      <c r="D21" s="76"/>
      <c r="E21" s="14"/>
      <c r="F21" s="75">
        <v>1.0937386042611299</v>
      </c>
      <c r="G21" s="77">
        <v>1.4001229029022</v>
      </c>
      <c r="H21" s="71">
        <v>523000</v>
      </c>
      <c r="I21" s="78">
        <v>534780</v>
      </c>
      <c r="J21" s="24"/>
      <c r="K21" s="113">
        <f>VALUE(I184+I188)</f>
        <v>119860</v>
      </c>
      <c r="L21" s="69">
        <f>VALUE(I192*2)</f>
        <v>113780</v>
      </c>
      <c r="M21" s="94">
        <f>VALUE(I202)</f>
        <v>278940</v>
      </c>
      <c r="N21" s="71">
        <f t="shared" si="0"/>
        <v>4854.6647943431099</v>
      </c>
      <c r="O21" s="66">
        <f t="shared" si="4"/>
        <v>15</v>
      </c>
      <c r="P21" s="71">
        <f t="shared" si="1"/>
        <v>4889.4680860356775</v>
      </c>
      <c r="Q21" s="66">
        <f t="shared" si="5"/>
        <v>113</v>
      </c>
      <c r="R21" s="71">
        <f t="shared" si="2"/>
        <v>3819.5218354867161</v>
      </c>
      <c r="S21" s="66">
        <f t="shared" si="6"/>
        <v>54</v>
      </c>
      <c r="T21" s="71">
        <f t="shared" si="3"/>
        <v>8739.0666478930525</v>
      </c>
      <c r="U21" s="66">
        <f t="shared" si="7"/>
        <v>9</v>
      </c>
      <c r="V21" s="155"/>
      <c r="W21" s="156"/>
      <c r="X21" s="156"/>
      <c r="Y21" s="157"/>
    </row>
    <row r="22" spans="1:25" ht="20.25">
      <c r="A22" s="2" t="s">
        <v>87</v>
      </c>
      <c r="B22" s="75">
        <v>1.10157966132523</v>
      </c>
      <c r="C22" s="76">
        <v>1.0386725870491795</v>
      </c>
      <c r="D22" s="76"/>
      <c r="E22" s="14"/>
      <c r="F22" s="75">
        <v>1.0937386042611299</v>
      </c>
      <c r="G22" s="77">
        <v>1.4001229029022</v>
      </c>
      <c r="H22" s="71">
        <v>488970</v>
      </c>
      <c r="I22" s="78">
        <v>488650</v>
      </c>
      <c r="J22" s="24"/>
      <c r="K22" s="113">
        <f>VALUE(I184+I188)</f>
        <v>119860</v>
      </c>
      <c r="L22" s="69">
        <f>VALUE(I192*2)</f>
        <v>113780</v>
      </c>
      <c r="M22" s="94">
        <f>VALUE(I202)</f>
        <v>278940</v>
      </c>
      <c r="N22" s="71">
        <f t="shared" si="0"/>
        <v>4435.9025239458479</v>
      </c>
      <c r="O22" s="66">
        <f t="shared" si="4"/>
        <v>10</v>
      </c>
      <c r="P22" s="71">
        <f t="shared" si="1"/>
        <v>4467.7036916887955</v>
      </c>
      <c r="Q22" s="66">
        <f t="shared" si="5"/>
        <v>102</v>
      </c>
      <c r="R22" s="71">
        <f t="shared" si="2"/>
        <v>3490.0507590234934</v>
      </c>
      <c r="S22" s="66">
        <f t="shared" si="6"/>
        <v>33</v>
      </c>
      <c r="T22" s="71">
        <f t="shared" si="3"/>
        <v>8354.1625609818602</v>
      </c>
      <c r="U22" s="66">
        <f t="shared" si="7"/>
        <v>5</v>
      </c>
      <c r="V22" s="155"/>
      <c r="W22" s="156"/>
      <c r="X22" s="156"/>
      <c r="Y22" s="157"/>
    </row>
    <row r="23" spans="1:25" ht="20.25">
      <c r="A23" s="2" t="s">
        <v>88</v>
      </c>
      <c r="B23" s="75">
        <v>1.0957351433181901</v>
      </c>
      <c r="C23" s="76">
        <v>1.0373116564340401</v>
      </c>
      <c r="D23" s="76"/>
      <c r="E23" s="14"/>
      <c r="F23" s="75">
        <v>1.1000441850723299</v>
      </c>
      <c r="G23" s="77">
        <v>1.5028969282864599</v>
      </c>
      <c r="H23" s="71">
        <v>784670</v>
      </c>
      <c r="I23" s="78">
        <v>781890</v>
      </c>
      <c r="J23" s="24"/>
      <c r="K23" s="113">
        <f>VALUE(I183+I188)</f>
        <v>169880</v>
      </c>
      <c r="L23" s="69">
        <f>VALUE(I192*2)</f>
        <v>113780</v>
      </c>
      <c r="M23" s="94">
        <f>VALUE(I200)</f>
        <v>367160</v>
      </c>
      <c r="N23" s="71">
        <f t="shared" si="0"/>
        <v>7135.757256376939</v>
      </c>
      <c r="O23" s="66">
        <f t="shared" si="4"/>
        <v>35</v>
      </c>
      <c r="P23" s="71">
        <f t="shared" si="1"/>
        <v>7107.8054010038641</v>
      </c>
      <c r="Q23" s="66">
        <f t="shared" si="5"/>
        <v>148</v>
      </c>
      <c r="R23" s="71">
        <f t="shared" si="2"/>
        <v>5202.5523858876877</v>
      </c>
      <c r="S23" s="66">
        <f t="shared" si="6"/>
        <v>127</v>
      </c>
      <c r="T23" s="71">
        <f t="shared" si="3"/>
        <v>11620.725096555463</v>
      </c>
      <c r="U23" s="66">
        <f t="shared" si="7"/>
        <v>39</v>
      </c>
      <c r="V23" s="155"/>
      <c r="W23" s="156"/>
      <c r="X23" s="156"/>
      <c r="Y23" s="157"/>
    </row>
    <row r="24" spans="1:25" ht="20.25">
      <c r="A24" s="2" t="s">
        <v>89</v>
      </c>
      <c r="B24" s="75">
        <v>1.0957351433181901</v>
      </c>
      <c r="C24" s="76">
        <v>1.037311656434043</v>
      </c>
      <c r="D24" s="76"/>
      <c r="E24" s="14"/>
      <c r="F24" s="75">
        <v>1.1000441850723313</v>
      </c>
      <c r="G24" s="77">
        <v>1.5028969282864599</v>
      </c>
      <c r="H24" s="71">
        <v>769000</v>
      </c>
      <c r="I24" s="78">
        <v>768990</v>
      </c>
      <c r="J24" s="24"/>
      <c r="K24" s="113">
        <f>VALUE(I183+I188)</f>
        <v>169880</v>
      </c>
      <c r="L24" s="69">
        <f>VALUE(I192*2)</f>
        <v>113780</v>
      </c>
      <c r="M24" s="94">
        <f>VALUE(I200)</f>
        <v>367160</v>
      </c>
      <c r="N24" s="71">
        <f t="shared" si="0"/>
        <v>7018.0280763039591</v>
      </c>
      <c r="O24" s="66">
        <f t="shared" si="4"/>
        <v>34</v>
      </c>
      <c r="P24" s="71">
        <f t="shared" si="1"/>
        <v>6990.53738418186</v>
      </c>
      <c r="Q24" s="66">
        <f t="shared" si="5"/>
        <v>144</v>
      </c>
      <c r="R24" s="71">
        <f t="shared" si="2"/>
        <v>5116.7181562927944</v>
      </c>
      <c r="S24" s="66">
        <f t="shared" si="6"/>
        <v>121</v>
      </c>
      <c r="T24" s="71">
        <f t="shared" si="3"/>
        <v>11516.093067920519</v>
      </c>
      <c r="U24" s="66">
        <f t="shared" si="7"/>
        <v>37</v>
      </c>
      <c r="V24" s="155"/>
      <c r="W24" s="156"/>
      <c r="X24" s="156"/>
      <c r="Y24" s="157"/>
    </row>
    <row r="25" spans="1:25" s="65" customFormat="1" ht="20.25">
      <c r="A25" s="2" t="s">
        <v>233</v>
      </c>
      <c r="B25" s="75">
        <v>1.09269646787196</v>
      </c>
      <c r="C25" s="76">
        <v>1.03204694527617</v>
      </c>
      <c r="D25" s="76"/>
      <c r="E25" s="14"/>
      <c r="F25" s="75">
        <v>1.04736916051884</v>
      </c>
      <c r="G25" s="77">
        <v>1.3324780135796701</v>
      </c>
      <c r="H25" s="71">
        <v>454850</v>
      </c>
      <c r="I25" s="78">
        <v>454590</v>
      </c>
      <c r="J25" s="24"/>
      <c r="K25" s="113">
        <f>VALUE(I184+I188)</f>
        <v>119860</v>
      </c>
      <c r="L25" s="69">
        <f>VALUE(I192*2)</f>
        <v>113780</v>
      </c>
      <c r="M25" s="94">
        <f>VALUE(I202)</f>
        <v>278940</v>
      </c>
      <c r="N25" s="71">
        <f t="shared" si="0"/>
        <v>4160.2587119671007</v>
      </c>
      <c r="O25" s="66">
        <f t="shared" si="4"/>
        <v>7</v>
      </c>
      <c r="P25" s="71">
        <f t="shared" si="1"/>
        <v>4340.3034683091846</v>
      </c>
      <c r="Q25" s="66">
        <f t="shared" si="5"/>
        <v>96</v>
      </c>
      <c r="R25" s="71">
        <f t="shared" si="2"/>
        <v>3411.6135153236405</v>
      </c>
      <c r="S25" s="66">
        <f t="shared" si="6"/>
        <v>29</v>
      </c>
      <c r="T25" s="71">
        <f t="shared" si="3"/>
        <v>8355.5753336869784</v>
      </c>
      <c r="U25" s="66">
        <f t="shared" si="7"/>
        <v>6</v>
      </c>
      <c r="V25" s="155"/>
      <c r="W25" s="156"/>
      <c r="X25" s="156"/>
      <c r="Y25" s="157"/>
    </row>
    <row r="26" spans="1:25" s="65" customFormat="1" ht="20.25">
      <c r="A26" s="2" t="s">
        <v>234</v>
      </c>
      <c r="B26" s="75">
        <v>1.09269646787196</v>
      </c>
      <c r="C26" s="76">
        <v>1.03204694527617</v>
      </c>
      <c r="D26" s="76"/>
      <c r="E26" s="14"/>
      <c r="F26" s="75">
        <v>1.04736916051884</v>
      </c>
      <c r="G26" s="77">
        <v>1.3324780135796701</v>
      </c>
      <c r="H26" s="71">
        <v>417970</v>
      </c>
      <c r="I26" s="78">
        <v>422590</v>
      </c>
      <c r="J26" s="24"/>
      <c r="K26" s="113">
        <f>VALUE(I184+I188)</f>
        <v>119860</v>
      </c>
      <c r="L26" s="69">
        <f>VALUE(I192*2)</f>
        <v>113780</v>
      </c>
      <c r="M26" s="94">
        <f>VALUE(I202)</f>
        <v>278940</v>
      </c>
      <c r="N26" s="71">
        <f t="shared" si="0"/>
        <v>3867.4051982889569</v>
      </c>
      <c r="O26" s="66">
        <f t="shared" si="4"/>
        <v>2</v>
      </c>
      <c r="P26" s="71">
        <f t="shared" si="1"/>
        <v>4034.7760458276211</v>
      </c>
      <c r="Q26" s="66">
        <f t="shared" si="5"/>
        <v>83</v>
      </c>
      <c r="R26" s="71">
        <f t="shared" si="2"/>
        <v>3171.4594589423818</v>
      </c>
      <c r="S26" s="66">
        <f t="shared" si="6"/>
        <v>21</v>
      </c>
      <c r="T26" s="71">
        <f t="shared" si="3"/>
        <v>8079.1209247640554</v>
      </c>
      <c r="U26" s="66">
        <f t="shared" si="7"/>
        <v>3</v>
      </c>
      <c r="V26" s="155"/>
      <c r="W26" s="156"/>
      <c r="X26" s="156"/>
      <c r="Y26" s="157"/>
    </row>
    <row r="27" spans="1:25" ht="21" customHeight="1">
      <c r="A27" s="2" t="s">
        <v>215</v>
      </c>
      <c r="B27" s="75">
        <v>1.0892169180304601</v>
      </c>
      <c r="C27" s="76">
        <v>1.02945167918156</v>
      </c>
      <c r="D27" s="76"/>
      <c r="E27" s="14"/>
      <c r="F27" s="75">
        <v>1.0541031227305699</v>
      </c>
      <c r="G27" s="77">
        <v>1.17683117807724</v>
      </c>
      <c r="H27" s="71">
        <v>583110</v>
      </c>
      <c r="I27" s="78">
        <v>534520</v>
      </c>
      <c r="J27" s="24"/>
      <c r="K27" s="113">
        <f>VALUE(I184+I188)</f>
        <v>119860</v>
      </c>
      <c r="L27" s="69">
        <f>VALUE(I192*2)</f>
        <v>113780</v>
      </c>
      <c r="M27" s="94">
        <f>VALUE(I202)</f>
        <v>278940</v>
      </c>
      <c r="N27" s="71">
        <f t="shared" si="0"/>
        <v>4907.3787888506895</v>
      </c>
      <c r="O27" s="66">
        <f t="shared" si="4"/>
        <v>16</v>
      </c>
      <c r="P27" s="71">
        <f t="shared" si="1"/>
        <v>5070.8511195315377</v>
      </c>
      <c r="Q27" s="66">
        <f t="shared" si="5"/>
        <v>120</v>
      </c>
      <c r="R27" s="71">
        <f t="shared" si="2"/>
        <v>4542.0278622573796</v>
      </c>
      <c r="S27" s="66">
        <f t="shared" si="6"/>
        <v>105</v>
      </c>
      <c r="T27" s="71">
        <f t="shared" si="3"/>
        <v>9461.3160454153931</v>
      </c>
      <c r="U27" s="66">
        <f t="shared" si="7"/>
        <v>17</v>
      </c>
      <c r="V27" s="155"/>
      <c r="W27" s="156"/>
      <c r="X27" s="156"/>
      <c r="Y27" s="157"/>
    </row>
    <row r="28" spans="1:25" ht="20.25">
      <c r="A28" s="2" t="s">
        <v>90</v>
      </c>
      <c r="B28" s="75">
        <v>1.0892169180304601</v>
      </c>
      <c r="C28" s="76">
        <v>1.02945167918156</v>
      </c>
      <c r="D28" s="76"/>
      <c r="E28" s="14"/>
      <c r="F28" s="75">
        <v>1.0541031227305737</v>
      </c>
      <c r="G28" s="77">
        <v>1.17683117807724</v>
      </c>
      <c r="H28" s="71">
        <v>509200</v>
      </c>
      <c r="I28" s="78">
        <v>509190</v>
      </c>
      <c r="J28" s="24"/>
      <c r="K28" s="113">
        <f>VALUE(I184+I188)</f>
        <v>119860</v>
      </c>
      <c r="L28" s="69">
        <f>VALUE(I192*2)</f>
        <v>113780</v>
      </c>
      <c r="M28" s="94">
        <f>VALUE(I202)</f>
        <v>278940</v>
      </c>
      <c r="N28" s="71">
        <f t="shared" si="0"/>
        <v>4674.8263965705355</v>
      </c>
      <c r="O28" s="66">
        <f t="shared" si="4"/>
        <v>13</v>
      </c>
      <c r="P28" s="71">
        <f t="shared" si="1"/>
        <v>4830.552049603858</v>
      </c>
      <c r="Q28" s="66">
        <f t="shared" si="5"/>
        <v>110</v>
      </c>
      <c r="R28" s="71">
        <f t="shared" si="2"/>
        <v>4326.7888333136925</v>
      </c>
      <c r="S28" s="66">
        <f t="shared" si="6"/>
        <v>92</v>
      </c>
      <c r="T28" s="71">
        <f t="shared" si="3"/>
        <v>9232.4409280145883</v>
      </c>
      <c r="U28" s="66">
        <f t="shared" si="7"/>
        <v>15</v>
      </c>
      <c r="V28" s="155"/>
      <c r="W28" s="156"/>
      <c r="X28" s="156"/>
      <c r="Y28" s="157"/>
    </row>
    <row r="29" spans="1:25" s="65" customFormat="1" ht="20.25">
      <c r="A29" s="2" t="s">
        <v>244</v>
      </c>
      <c r="B29" s="75">
        <v>1.0883738434727599</v>
      </c>
      <c r="C29" s="76">
        <v>1.03809308845244</v>
      </c>
      <c r="D29" s="76"/>
      <c r="E29" s="14"/>
      <c r="F29" s="75">
        <v>1.19743319406094</v>
      </c>
      <c r="G29" s="77">
        <v>1.56127100866714</v>
      </c>
      <c r="H29" s="71">
        <v>955790</v>
      </c>
      <c r="I29" s="78">
        <v>989540</v>
      </c>
      <c r="J29" s="24"/>
      <c r="K29" s="113">
        <f>VALUE(I183+I188)</f>
        <v>169880</v>
      </c>
      <c r="L29" s="69">
        <f>VALUE(I195*2)</f>
        <v>74000</v>
      </c>
      <c r="M29" s="94">
        <f>VALUE(I201)</f>
        <v>368390</v>
      </c>
      <c r="N29" s="71">
        <f t="shared" si="0"/>
        <v>9091.9127277314656</v>
      </c>
      <c r="O29" s="66">
        <f t="shared" si="4"/>
        <v>45</v>
      </c>
      <c r="P29" s="71">
        <f t="shared" si="1"/>
        <v>8263.8430678884306</v>
      </c>
      <c r="Q29" s="66">
        <f t="shared" si="5"/>
        <v>154</v>
      </c>
      <c r="R29" s="71">
        <f t="shared" si="2"/>
        <v>6338.0412145407872</v>
      </c>
      <c r="S29" s="66">
        <f t="shared" si="6"/>
        <v>145</v>
      </c>
      <c r="T29" s="71">
        <f t="shared" si="3"/>
        <v>12491.11648448509</v>
      </c>
      <c r="U29" s="66">
        <f t="shared" si="7"/>
        <v>43</v>
      </c>
      <c r="V29" s="155"/>
      <c r="W29" s="156"/>
      <c r="X29" s="156"/>
      <c r="Y29" s="157"/>
    </row>
    <row r="30" spans="1:25" s="65" customFormat="1" ht="20.25">
      <c r="A30" s="2" t="s">
        <v>91</v>
      </c>
      <c r="B30" s="75">
        <v>1.08080818616958</v>
      </c>
      <c r="C30" s="76">
        <v>1.0333388446042</v>
      </c>
      <c r="D30" s="76"/>
      <c r="E30" s="14"/>
      <c r="F30" s="75">
        <v>1.16813059827098</v>
      </c>
      <c r="G30" s="77">
        <v>1.5539067335986601</v>
      </c>
      <c r="H30" s="71">
        <v>676000</v>
      </c>
      <c r="I30" s="78">
        <v>696600</v>
      </c>
      <c r="J30" s="24"/>
      <c r="K30" s="113">
        <f>VALUE(I183+I188)</f>
        <v>169880</v>
      </c>
      <c r="L30" s="69">
        <f>VALUE(I195*2)</f>
        <v>74000</v>
      </c>
      <c r="M30" s="94">
        <f>VALUE(I201)</f>
        <v>368390</v>
      </c>
      <c r="N30" s="71">
        <f t="shared" si="0"/>
        <v>6445.176941791804</v>
      </c>
      <c r="O30" s="66">
        <f t="shared" si="4"/>
        <v>30</v>
      </c>
      <c r="P30" s="71">
        <f t="shared" si="1"/>
        <v>5963.3743096112657</v>
      </c>
      <c r="Q30" s="66">
        <f t="shared" si="5"/>
        <v>135</v>
      </c>
      <c r="R30" s="71">
        <f t="shared" si="2"/>
        <v>4482.8945324585775</v>
      </c>
      <c r="S30" s="66">
        <f t="shared" si="6"/>
        <v>100</v>
      </c>
      <c r="T30" s="71">
        <f t="shared" si="3"/>
        <v>10325.452299794166</v>
      </c>
      <c r="U30" s="66">
        <f t="shared" si="7"/>
        <v>27</v>
      </c>
      <c r="V30" s="155"/>
      <c r="W30" s="156"/>
      <c r="X30" s="156"/>
      <c r="Y30" s="157"/>
    </row>
    <row r="31" spans="1:25" s="65" customFormat="1" ht="20.25">
      <c r="A31" s="2" t="s">
        <v>92</v>
      </c>
      <c r="B31" s="75">
        <v>1.08080818616958</v>
      </c>
      <c r="C31" s="76">
        <v>1.0333388446042</v>
      </c>
      <c r="D31" s="76"/>
      <c r="E31" s="14"/>
      <c r="F31" s="75">
        <v>1.16813059827098</v>
      </c>
      <c r="G31" s="77">
        <v>1.5539067335986601</v>
      </c>
      <c r="H31" s="71">
        <v>617140</v>
      </c>
      <c r="I31" s="78">
        <v>619760</v>
      </c>
      <c r="J31" s="24"/>
      <c r="K31" s="113">
        <f>VALUE(I183+I188)</f>
        <v>169880</v>
      </c>
      <c r="L31" s="69">
        <f>VALUE(I195*2)</f>
        <v>74000</v>
      </c>
      <c r="M31" s="94">
        <f>VALUE(I201)</f>
        <v>368390</v>
      </c>
      <c r="N31" s="71">
        <f t="shared" si="0"/>
        <v>5734.2274783877237</v>
      </c>
      <c r="O31" s="66">
        <f t="shared" si="4"/>
        <v>22</v>
      </c>
      <c r="P31" s="71">
        <f t="shared" si="1"/>
        <v>5305.5711486142372</v>
      </c>
      <c r="Q31" s="66">
        <f t="shared" si="5"/>
        <v>126</v>
      </c>
      <c r="R31" s="71">
        <f t="shared" si="2"/>
        <v>3988.3989598572034</v>
      </c>
      <c r="S31" s="66">
        <f t="shared" si="6"/>
        <v>69</v>
      </c>
      <c r="T31" s="71">
        <f t="shared" si="3"/>
        <v>9719.2746391279561</v>
      </c>
      <c r="U31" s="66">
        <f t="shared" si="7"/>
        <v>20</v>
      </c>
      <c r="V31" s="155"/>
      <c r="W31" s="156"/>
      <c r="X31" s="156"/>
      <c r="Y31" s="157"/>
    </row>
    <row r="32" spans="1:25" s="65" customFormat="1" ht="20.25">
      <c r="A32" s="2" t="s">
        <v>93</v>
      </c>
      <c r="B32" s="75">
        <v>1.07593481843968</v>
      </c>
      <c r="C32" s="76">
        <v>1.0295675288069399</v>
      </c>
      <c r="D32" s="76"/>
      <c r="E32" s="14"/>
      <c r="F32" s="75">
        <v>1.1584155467016399</v>
      </c>
      <c r="G32" s="77">
        <v>1.5550339645054101</v>
      </c>
      <c r="H32" s="71">
        <v>963110</v>
      </c>
      <c r="I32" s="78">
        <v>986070</v>
      </c>
      <c r="J32" s="24"/>
      <c r="K32" s="113">
        <f>VALUE(I183+I188)</f>
        <v>169880</v>
      </c>
      <c r="L32" s="69">
        <f>VALUE(I195*2)</f>
        <v>74000</v>
      </c>
      <c r="M32" s="94">
        <f>VALUE(I201)</f>
        <v>368390</v>
      </c>
      <c r="N32" s="71">
        <f t="shared" si="0"/>
        <v>9164.7745114336776</v>
      </c>
      <c r="O32" s="66">
        <f t="shared" si="4"/>
        <v>46</v>
      </c>
      <c r="P32" s="71">
        <f t="shared" si="1"/>
        <v>8512.2303719735119</v>
      </c>
      <c r="Q32" s="66">
        <f t="shared" si="5"/>
        <v>156</v>
      </c>
      <c r="R32" s="71">
        <f t="shared" si="2"/>
        <v>6341.147669489179</v>
      </c>
      <c r="S32" s="66">
        <f t="shared" si="6"/>
        <v>146</v>
      </c>
      <c r="T32" s="71">
        <f t="shared" si="3"/>
        <v>12653.823373062351</v>
      </c>
      <c r="U32" s="66">
        <f t="shared" si="7"/>
        <v>45</v>
      </c>
      <c r="V32" s="155"/>
      <c r="W32" s="156"/>
      <c r="X32" s="156"/>
      <c r="Y32" s="157"/>
    </row>
    <row r="33" spans="1:25" s="65" customFormat="1" ht="20.25">
      <c r="A33" s="106" t="s">
        <v>523</v>
      </c>
      <c r="B33" s="75">
        <v>1.07067454020991</v>
      </c>
      <c r="C33" s="76"/>
      <c r="D33" s="76"/>
      <c r="E33" s="14"/>
      <c r="F33" s="75">
        <v>1.13086808785874</v>
      </c>
      <c r="G33" s="77">
        <v>1.7907727849402699</v>
      </c>
      <c r="H33" s="71"/>
      <c r="I33" s="78">
        <v>909200</v>
      </c>
      <c r="J33" s="24"/>
      <c r="K33" s="113">
        <f>VALUE(I183)</f>
        <v>163420</v>
      </c>
      <c r="L33" s="69">
        <f>VALUE(I190*2)</f>
        <v>128000</v>
      </c>
      <c r="M33" s="94">
        <f>VALUE(I199)</f>
        <v>364350</v>
      </c>
      <c r="N33" s="71">
        <f t="shared" ref="N33" si="8">(I33/B33)/100</f>
        <v>8491.842907012131</v>
      </c>
      <c r="O33" s="66">
        <f t="shared" si="4"/>
        <v>42</v>
      </c>
      <c r="P33" s="71">
        <f t="shared" ref="P33" si="9">(I33/F33)/100</f>
        <v>8039.8413374767615</v>
      </c>
      <c r="Q33" s="66">
        <f t="shared" si="5"/>
        <v>151</v>
      </c>
      <c r="R33" s="71">
        <f t="shared" ref="R33" si="10">(I33/G33)/100</f>
        <v>5077.1376896389775</v>
      </c>
      <c r="S33" s="66">
        <f t="shared" si="6"/>
        <v>120</v>
      </c>
      <c r="T33" s="71">
        <f t="shared" ref="T33" si="11">((I33+K33+L33+M33)/((B33+F33+G33)/3))/100</f>
        <v>11759.867431069406</v>
      </c>
      <c r="U33" s="66">
        <f t="shared" si="7"/>
        <v>41</v>
      </c>
      <c r="V33" s="155"/>
      <c r="W33" s="156"/>
      <c r="X33" s="156"/>
      <c r="Y33" s="157"/>
    </row>
    <row r="34" spans="1:25" ht="20.25">
      <c r="A34" s="2" t="s">
        <v>94</v>
      </c>
      <c r="B34" s="75">
        <v>1.06913077201481</v>
      </c>
      <c r="C34" s="76">
        <v>1.01112038482073</v>
      </c>
      <c r="D34" s="76"/>
      <c r="E34" s="14"/>
      <c r="F34" s="75">
        <v>1.00049860595648</v>
      </c>
      <c r="G34" s="77">
        <v>1.13040988544946</v>
      </c>
      <c r="H34" s="71">
        <v>440990</v>
      </c>
      <c r="I34" s="78">
        <v>440490</v>
      </c>
      <c r="J34" s="24"/>
      <c r="K34" s="113">
        <f>VALUE(I184+I188)</f>
        <v>119860</v>
      </c>
      <c r="L34" s="69">
        <f>VALUE(I192*2)</f>
        <v>113780</v>
      </c>
      <c r="M34" s="94">
        <f>VALUE(I202)</f>
        <v>278940</v>
      </c>
      <c r="N34" s="71">
        <f t="shared" si="0"/>
        <v>4120.0759676001371</v>
      </c>
      <c r="O34" s="66">
        <f t="shared" si="4"/>
        <v>6</v>
      </c>
      <c r="P34" s="71">
        <f t="shared" si="1"/>
        <v>4402.7047851694915</v>
      </c>
      <c r="Q34" s="66">
        <f t="shared" si="5"/>
        <v>99</v>
      </c>
      <c r="R34" s="71">
        <f t="shared" si="2"/>
        <v>3896.7281308306824</v>
      </c>
      <c r="S34" s="66">
        <f t="shared" si="6"/>
        <v>63</v>
      </c>
      <c r="T34" s="71">
        <f t="shared" si="3"/>
        <v>8934.9216201290837</v>
      </c>
      <c r="U34" s="66">
        <f t="shared" si="7"/>
        <v>12</v>
      </c>
      <c r="V34" s="155"/>
      <c r="W34" s="156"/>
      <c r="X34" s="156"/>
      <c r="Y34" s="157"/>
    </row>
    <row r="35" spans="1:25" ht="20.25">
      <c r="A35" s="8" t="s">
        <v>95</v>
      </c>
      <c r="B35" s="75">
        <v>1.06913077201481</v>
      </c>
      <c r="C35" s="76">
        <v>1.011120384820732</v>
      </c>
      <c r="D35" s="76"/>
      <c r="E35" s="14"/>
      <c r="F35" s="75">
        <v>1.0004986059564778</v>
      </c>
      <c r="G35" s="77">
        <v>1.13040988544946</v>
      </c>
      <c r="H35" s="71">
        <v>420190</v>
      </c>
      <c r="I35" s="78">
        <v>422570</v>
      </c>
      <c r="J35" s="24"/>
      <c r="K35" s="113">
        <f>VALUE(I184+I188)</f>
        <v>119860</v>
      </c>
      <c r="L35" s="69">
        <f>VALUE(I192*2)</f>
        <v>113780</v>
      </c>
      <c r="M35" s="94">
        <f>VALUE(I202)</f>
        <v>278940</v>
      </c>
      <c r="N35" s="71">
        <f t="shared" si="0"/>
        <v>3952.4631697173377</v>
      </c>
      <c r="O35" s="66">
        <f t="shared" si="4"/>
        <v>3</v>
      </c>
      <c r="P35" s="71">
        <f t="shared" si="1"/>
        <v>4223.5940908285684</v>
      </c>
      <c r="Q35" s="66">
        <f t="shared" si="5"/>
        <v>91</v>
      </c>
      <c r="R35" s="71">
        <f t="shared" si="2"/>
        <v>3738.2015624534529</v>
      </c>
      <c r="S35" s="66">
        <f t="shared" si="6"/>
        <v>45</v>
      </c>
      <c r="T35" s="71">
        <f t="shared" si="3"/>
        <v>8766.9236814333854</v>
      </c>
      <c r="U35" s="66">
        <f t="shared" si="7"/>
        <v>10</v>
      </c>
      <c r="V35" s="155"/>
      <c r="W35" s="156"/>
      <c r="X35" s="156"/>
      <c r="Y35" s="157"/>
    </row>
    <row r="36" spans="1:25" s="65" customFormat="1" ht="20.25">
      <c r="A36" s="2" t="s">
        <v>235</v>
      </c>
      <c r="B36" s="75">
        <v>1.06878738546485</v>
      </c>
      <c r="C36" s="76">
        <v>1.01753532785627</v>
      </c>
      <c r="D36" s="76"/>
      <c r="E36" s="14"/>
      <c r="F36" s="75">
        <v>1.1346878975972501</v>
      </c>
      <c r="G36" s="77">
        <v>1.5105860576512</v>
      </c>
      <c r="H36" s="71">
        <v>821990</v>
      </c>
      <c r="I36" s="78">
        <v>799550</v>
      </c>
      <c r="J36" s="24"/>
      <c r="K36" s="113">
        <f>VALUE(I183+I188)</f>
        <v>169880</v>
      </c>
      <c r="L36" s="69">
        <f>VALUE(I195*2)</f>
        <v>74000</v>
      </c>
      <c r="M36" s="94">
        <f>VALUE(I201)</f>
        <v>368390</v>
      </c>
      <c r="N36" s="71">
        <f t="shared" si="0"/>
        <v>7480.9079043560196</v>
      </c>
      <c r="O36" s="66">
        <f t="shared" si="4"/>
        <v>41</v>
      </c>
      <c r="P36" s="71">
        <f t="shared" si="1"/>
        <v>7046.4310203103523</v>
      </c>
      <c r="Q36" s="66">
        <f t="shared" si="5"/>
        <v>147</v>
      </c>
      <c r="R36" s="71">
        <f t="shared" si="2"/>
        <v>5292.9788140850105</v>
      </c>
      <c r="S36" s="66">
        <f t="shared" si="6"/>
        <v>130</v>
      </c>
      <c r="T36" s="71">
        <f t="shared" si="3"/>
        <v>11403.850425331324</v>
      </c>
      <c r="U36" s="66">
        <f t="shared" si="7"/>
        <v>34</v>
      </c>
      <c r="V36" s="155"/>
      <c r="W36" s="156"/>
      <c r="X36" s="156"/>
      <c r="Y36" s="157"/>
    </row>
    <row r="37" spans="1:25" s="65" customFormat="1" ht="20.25">
      <c r="A37" s="2" t="s">
        <v>236</v>
      </c>
      <c r="B37" s="75">
        <v>1.06878738546485</v>
      </c>
      <c r="C37" s="76">
        <v>1.01753532785627</v>
      </c>
      <c r="D37" s="76"/>
      <c r="E37" s="14"/>
      <c r="F37" s="75">
        <v>1.1346878975972501</v>
      </c>
      <c r="G37" s="77">
        <v>1.5105860576512</v>
      </c>
      <c r="H37" s="71">
        <v>768810</v>
      </c>
      <c r="I37" s="78">
        <v>776190</v>
      </c>
      <c r="J37" s="24"/>
      <c r="K37" s="113">
        <f>VALUE(I183+I188)</f>
        <v>169880</v>
      </c>
      <c r="L37" s="69">
        <f>VALUE(I195*2)</f>
        <v>74000</v>
      </c>
      <c r="M37" s="94">
        <f>VALUE(I201)</f>
        <v>368390</v>
      </c>
      <c r="N37" s="71">
        <f t="shared" si="0"/>
        <v>7262.3424504810191</v>
      </c>
      <c r="O37" s="66">
        <f t="shared" si="4"/>
        <v>37</v>
      </c>
      <c r="P37" s="71">
        <f t="shared" si="1"/>
        <v>6840.5594317487239</v>
      </c>
      <c r="Q37" s="66">
        <f t="shared" si="5"/>
        <v>142</v>
      </c>
      <c r="R37" s="71">
        <f t="shared" si="2"/>
        <v>5138.3368466070215</v>
      </c>
      <c r="S37" s="66">
        <f t="shared" si="6"/>
        <v>126</v>
      </c>
      <c r="T37" s="71">
        <f t="shared" si="3"/>
        <v>11215.162103919431</v>
      </c>
      <c r="U37" s="66">
        <f t="shared" si="7"/>
        <v>31</v>
      </c>
      <c r="V37" s="155"/>
      <c r="W37" s="156"/>
      <c r="X37" s="156"/>
      <c r="Y37" s="157"/>
    </row>
    <row r="38" spans="1:25" s="65" customFormat="1" ht="20.25">
      <c r="A38" s="2" t="s">
        <v>96</v>
      </c>
      <c r="B38" s="75">
        <v>1.06793603062316</v>
      </c>
      <c r="C38" s="76">
        <v>1.01641606793094</v>
      </c>
      <c r="D38" s="76"/>
      <c r="E38" s="14"/>
      <c r="F38" s="75">
        <v>1.12850744787879</v>
      </c>
      <c r="G38" s="77">
        <v>1.5181593927802099</v>
      </c>
      <c r="H38" s="71">
        <v>717670</v>
      </c>
      <c r="I38" s="78">
        <v>717140</v>
      </c>
      <c r="J38" s="24"/>
      <c r="K38" s="113">
        <f>VALUE(I183+I188)</f>
        <v>169880</v>
      </c>
      <c r="L38" s="69">
        <f>VALUE(I195*2)</f>
        <v>74000</v>
      </c>
      <c r="M38" s="94">
        <f>VALUE(I201)</f>
        <v>368390</v>
      </c>
      <c r="N38" s="71">
        <f t="shared" si="0"/>
        <v>6715.1962237057951</v>
      </c>
      <c r="O38" s="66">
        <f t="shared" si="4"/>
        <v>31</v>
      </c>
      <c r="P38" s="71">
        <f t="shared" si="1"/>
        <v>6354.7653260771931</v>
      </c>
      <c r="Q38" s="66">
        <f t="shared" si="5"/>
        <v>138</v>
      </c>
      <c r="R38" s="71">
        <f t="shared" si="2"/>
        <v>4723.7464222165718</v>
      </c>
      <c r="S38" s="66">
        <f t="shared" si="6"/>
        <v>111</v>
      </c>
      <c r="T38" s="71">
        <f t="shared" si="3"/>
        <v>10736.625524179904</v>
      </c>
      <c r="U38" s="66">
        <f t="shared" si="7"/>
        <v>29</v>
      </c>
      <c r="V38" s="155"/>
      <c r="W38" s="156"/>
      <c r="X38" s="156"/>
      <c r="Y38" s="157"/>
    </row>
    <row r="39" spans="1:25" s="65" customFormat="1" ht="20.25">
      <c r="A39" s="2" t="s">
        <v>97</v>
      </c>
      <c r="B39" s="75">
        <v>1.06793603062316</v>
      </c>
      <c r="C39" s="76">
        <v>1.01641606793094</v>
      </c>
      <c r="D39" s="76"/>
      <c r="E39" s="14"/>
      <c r="F39" s="75">
        <v>1.12850744787879</v>
      </c>
      <c r="G39" s="77">
        <v>1.5181593927802099</v>
      </c>
      <c r="H39" s="71">
        <v>631950</v>
      </c>
      <c r="I39" s="78">
        <v>636430</v>
      </c>
      <c r="J39" s="24"/>
      <c r="K39" s="113">
        <f>VALUE(I183+I188)</f>
        <v>169880</v>
      </c>
      <c r="L39" s="69">
        <f>VALUE(I195*2)</f>
        <v>74000</v>
      </c>
      <c r="M39" s="94">
        <f>VALUE(I201)</f>
        <v>368390</v>
      </c>
      <c r="N39" s="71">
        <f t="shared" si="0"/>
        <v>5959.4393460873453</v>
      </c>
      <c r="O39" s="66">
        <f t="shared" si="4"/>
        <v>24</v>
      </c>
      <c r="P39" s="71">
        <f t="shared" si="1"/>
        <v>5639.5728818296393</v>
      </c>
      <c r="Q39" s="66">
        <f t="shared" si="5"/>
        <v>132</v>
      </c>
      <c r="R39" s="71">
        <f t="shared" si="2"/>
        <v>4192.1158148915038</v>
      </c>
      <c r="S39" s="66">
        <f t="shared" si="6"/>
        <v>82</v>
      </c>
      <c r="T39" s="71">
        <f t="shared" si="3"/>
        <v>10084.792721615941</v>
      </c>
      <c r="U39" s="66">
        <f t="shared" si="7"/>
        <v>25</v>
      </c>
      <c r="V39" s="155"/>
      <c r="W39" s="156"/>
      <c r="X39" s="156"/>
      <c r="Y39" s="157"/>
    </row>
    <row r="40" spans="1:25" s="65" customFormat="1" ht="20.25">
      <c r="A40" s="2" t="s">
        <v>98</v>
      </c>
      <c r="B40" s="75">
        <v>1.0602565192068201</v>
      </c>
      <c r="C40" s="76">
        <v>1.0081965066769201</v>
      </c>
      <c r="D40" s="76"/>
      <c r="E40" s="14"/>
      <c r="F40" s="75">
        <v>1.0871386555492799</v>
      </c>
      <c r="G40" s="77">
        <v>1.3963993115534501</v>
      </c>
      <c r="H40" s="71">
        <v>523000</v>
      </c>
      <c r="I40" s="78">
        <v>534780</v>
      </c>
      <c r="J40" s="24"/>
      <c r="K40" s="113">
        <f>VALUE(I184+I188)</f>
        <v>119860</v>
      </c>
      <c r="L40" s="69">
        <f>VALUE(I195*2)</f>
        <v>74000</v>
      </c>
      <c r="M40" s="94">
        <f>VALUE(I203)</f>
        <v>325000</v>
      </c>
      <c r="N40" s="71">
        <f t="shared" si="0"/>
        <v>5043.8737259552054</v>
      </c>
      <c r="O40" s="66">
        <f t="shared" si="4"/>
        <v>17</v>
      </c>
      <c r="P40" s="71">
        <f t="shared" si="1"/>
        <v>4919.1517316602167</v>
      </c>
      <c r="Q40" s="66">
        <f t="shared" si="5"/>
        <v>117</v>
      </c>
      <c r="R40" s="71">
        <f t="shared" si="2"/>
        <v>3829.7068437041416</v>
      </c>
      <c r="S40" s="66">
        <f t="shared" si="6"/>
        <v>56</v>
      </c>
      <c r="T40" s="71">
        <f t="shared" si="3"/>
        <v>8919.5917320017361</v>
      </c>
      <c r="U40" s="66">
        <f t="shared" si="7"/>
        <v>11</v>
      </c>
      <c r="V40" s="155"/>
      <c r="W40" s="156"/>
      <c r="X40" s="156"/>
      <c r="Y40" s="157"/>
    </row>
    <row r="41" spans="1:25" s="65" customFormat="1" ht="20.25">
      <c r="A41" s="2" t="s">
        <v>99</v>
      </c>
      <c r="B41" s="75">
        <v>1.0602565192068201</v>
      </c>
      <c r="C41" s="76">
        <v>1.0081965066769201</v>
      </c>
      <c r="D41" s="76"/>
      <c r="E41" s="14"/>
      <c r="F41" s="75">
        <v>1.0871386555492799</v>
      </c>
      <c r="G41" s="77">
        <v>1.3963993115534501</v>
      </c>
      <c r="H41" s="71">
        <v>488970</v>
      </c>
      <c r="I41" s="78">
        <v>488650</v>
      </c>
      <c r="J41" s="24"/>
      <c r="K41" s="113">
        <f>VALUE(I184+I188)</f>
        <v>119860</v>
      </c>
      <c r="L41" s="69">
        <f>VALUE(I195*2)</f>
        <v>74000</v>
      </c>
      <c r="M41" s="94">
        <f>VALUE(I203)</f>
        <v>325000</v>
      </c>
      <c r="N41" s="71">
        <f t="shared" si="0"/>
        <v>4608.7903365645889</v>
      </c>
      <c r="O41" s="66">
        <f t="shared" si="4"/>
        <v>11</v>
      </c>
      <c r="P41" s="71">
        <f t="shared" si="1"/>
        <v>4494.8268328579315</v>
      </c>
      <c r="Q41" s="66">
        <f t="shared" si="5"/>
        <v>104</v>
      </c>
      <c r="R41" s="71">
        <f t="shared" si="2"/>
        <v>3499.3572107708383</v>
      </c>
      <c r="S41" s="66">
        <f t="shared" si="6"/>
        <v>34</v>
      </c>
      <c r="T41" s="71">
        <f t="shared" si="3"/>
        <v>8529.0781157786987</v>
      </c>
      <c r="U41" s="66">
        <f t="shared" si="7"/>
        <v>7</v>
      </c>
      <c r="V41" s="155"/>
      <c r="W41" s="156"/>
      <c r="X41" s="156"/>
      <c r="Y41" s="157"/>
    </row>
    <row r="42" spans="1:25" s="65" customFormat="1" ht="20.25">
      <c r="A42" s="2" t="s">
        <v>37</v>
      </c>
      <c r="B42" s="75">
        <v>1.0572838331891801</v>
      </c>
      <c r="C42" s="76">
        <v>1.0487958555755399</v>
      </c>
      <c r="D42" s="76"/>
      <c r="E42" s="14"/>
      <c r="F42" s="75">
        <v>0.73464052287581705</v>
      </c>
      <c r="G42" s="77">
        <v>0.60739764620348102</v>
      </c>
      <c r="H42" s="71">
        <v>668550</v>
      </c>
      <c r="I42" s="78">
        <v>668000</v>
      </c>
      <c r="J42" s="24" t="s">
        <v>258</v>
      </c>
      <c r="K42" s="113">
        <f>VALUE(I184)</f>
        <v>113400</v>
      </c>
      <c r="L42" s="69">
        <f>VALUE(I195*2)</f>
        <v>74000</v>
      </c>
      <c r="M42" s="94">
        <f>VALUE(I219)</f>
        <v>193980</v>
      </c>
      <c r="N42" s="71">
        <f t="shared" si="0"/>
        <v>6318.0763672991352</v>
      </c>
      <c r="O42" s="66">
        <f t="shared" si="4"/>
        <v>28</v>
      </c>
      <c r="P42" s="71">
        <f t="shared" si="1"/>
        <v>9092.8825622775785</v>
      </c>
      <c r="Q42" s="66">
        <f t="shared" si="5"/>
        <v>158</v>
      </c>
      <c r="R42" s="71">
        <f t="shared" si="2"/>
        <v>10997.737712276496</v>
      </c>
      <c r="S42" s="66">
        <f t="shared" si="6"/>
        <v>158</v>
      </c>
      <c r="T42" s="71">
        <f t="shared" si="3"/>
        <v>13120.956657853925</v>
      </c>
      <c r="U42" s="66">
        <f t="shared" si="7"/>
        <v>47</v>
      </c>
      <c r="V42" s="155"/>
      <c r="W42" s="156"/>
      <c r="X42" s="156"/>
      <c r="Y42" s="157"/>
    </row>
    <row r="43" spans="1:25" s="65" customFormat="1" ht="20.25">
      <c r="A43" s="2" t="s">
        <v>231</v>
      </c>
      <c r="B43" s="75">
        <v>1.0528960030763901</v>
      </c>
      <c r="C43" s="76">
        <v>1.00262983872295</v>
      </c>
      <c r="D43" s="76"/>
      <c r="E43" s="14"/>
      <c r="F43" s="75">
        <v>1.04104901901989</v>
      </c>
      <c r="G43" s="77">
        <v>1.32893432209839</v>
      </c>
      <c r="H43" s="71">
        <v>454850</v>
      </c>
      <c r="I43" s="78">
        <v>454590</v>
      </c>
      <c r="J43" s="24"/>
      <c r="K43" s="113">
        <f>VALUE(I184+I188)</f>
        <v>119860</v>
      </c>
      <c r="L43" s="69">
        <f>VALUE(I195*2)</f>
        <v>74000</v>
      </c>
      <c r="M43" s="94">
        <f>VALUE(I203)</f>
        <v>325000</v>
      </c>
      <c r="N43" s="71">
        <f t="shared" si="0"/>
        <v>4317.5204262506677</v>
      </c>
      <c r="O43" s="66">
        <f t="shared" si="4"/>
        <v>9</v>
      </c>
      <c r="P43" s="71">
        <f t="shared" si="1"/>
        <v>4366.6531709331039</v>
      </c>
      <c r="Q43" s="66">
        <f t="shared" si="5"/>
        <v>98</v>
      </c>
      <c r="R43" s="71">
        <f t="shared" si="2"/>
        <v>3420.7108089600806</v>
      </c>
      <c r="S43" s="66">
        <f t="shared" si="6"/>
        <v>30</v>
      </c>
      <c r="T43" s="71">
        <f t="shared" si="3"/>
        <v>8531.8520062736698</v>
      </c>
      <c r="U43" s="66">
        <f t="shared" si="7"/>
        <v>8</v>
      </c>
      <c r="V43" s="155"/>
      <c r="W43" s="156"/>
      <c r="X43" s="156"/>
      <c r="Y43" s="157"/>
    </row>
    <row r="44" spans="1:25" s="65" customFormat="1" ht="20.25">
      <c r="A44" s="2" t="s">
        <v>232</v>
      </c>
      <c r="B44" s="75">
        <v>1.0528960030763901</v>
      </c>
      <c r="C44" s="76">
        <v>1.00262983872295</v>
      </c>
      <c r="D44" s="76"/>
      <c r="E44" s="14"/>
      <c r="F44" s="75">
        <v>1.04104901901989</v>
      </c>
      <c r="G44" s="77">
        <v>1.32893432209839</v>
      </c>
      <c r="H44" s="71">
        <v>417970</v>
      </c>
      <c r="I44" s="78">
        <v>422590</v>
      </c>
      <c r="J44" s="24"/>
      <c r="K44" s="113">
        <f>VALUE(I184+I188)</f>
        <v>119860</v>
      </c>
      <c r="L44" s="69">
        <f>VALUE(I195*2)</f>
        <v>74000</v>
      </c>
      <c r="M44" s="94">
        <f>VALUE(I203)</f>
        <v>325000</v>
      </c>
      <c r="N44" s="71">
        <f t="shared" si="0"/>
        <v>4013.5967727606626</v>
      </c>
      <c r="O44" s="66">
        <f t="shared" si="4"/>
        <v>4</v>
      </c>
      <c r="P44" s="71">
        <f t="shared" si="1"/>
        <v>4059.270911160871</v>
      </c>
      <c r="Q44" s="66">
        <f t="shared" si="5"/>
        <v>85</v>
      </c>
      <c r="R44" s="71">
        <f t="shared" si="2"/>
        <v>3179.916365864714</v>
      </c>
      <c r="S44" s="66">
        <f t="shared" si="6"/>
        <v>23</v>
      </c>
      <c r="T44" s="71">
        <f t="shared" si="3"/>
        <v>8251.3863796870373</v>
      </c>
      <c r="U44" s="66">
        <f t="shared" si="7"/>
        <v>4</v>
      </c>
      <c r="V44" s="155"/>
      <c r="W44" s="156"/>
      <c r="X44" s="156"/>
      <c r="Y44" s="157"/>
    </row>
    <row r="45" spans="1:25" s="65" customFormat="1" ht="20.25">
      <c r="A45" s="2" t="s">
        <v>100</v>
      </c>
      <c r="B45" s="75">
        <v>1.0517988775134499</v>
      </c>
      <c r="C45" s="76">
        <v>1.00180009613365</v>
      </c>
      <c r="D45" s="76"/>
      <c r="E45" s="14"/>
      <c r="F45" s="75">
        <v>1.0482860485900101</v>
      </c>
      <c r="G45" s="77">
        <v>1.1739693634622901</v>
      </c>
      <c r="H45" s="71">
        <v>583110</v>
      </c>
      <c r="I45" s="78">
        <v>534520</v>
      </c>
      <c r="J45" s="24"/>
      <c r="K45" s="113">
        <f>VALUE(I184+I188)</f>
        <v>119860</v>
      </c>
      <c r="L45" s="69">
        <f>VALUE(I195*2)</f>
        <v>74000</v>
      </c>
      <c r="M45" s="94">
        <f>VALUE(I203)</f>
        <v>325000</v>
      </c>
      <c r="N45" s="71">
        <f t="shared" si="0"/>
        <v>5081.9601677428564</v>
      </c>
      <c r="O45" s="66">
        <f t="shared" si="4"/>
        <v>18</v>
      </c>
      <c r="P45" s="71">
        <f t="shared" si="1"/>
        <v>5098.9899247343074</v>
      </c>
      <c r="Q45" s="66">
        <f t="shared" si="5"/>
        <v>121</v>
      </c>
      <c r="R45" s="71">
        <f t="shared" si="2"/>
        <v>4553.1000777020681</v>
      </c>
      <c r="S45" s="66">
        <f t="shared" si="6"/>
        <v>106</v>
      </c>
      <c r="T45" s="71">
        <f t="shared" si="3"/>
        <v>9652.0696375475836</v>
      </c>
      <c r="U45" s="66">
        <f t="shared" si="7"/>
        <v>19</v>
      </c>
      <c r="V45" s="155"/>
      <c r="W45" s="156"/>
      <c r="X45" s="156"/>
      <c r="Y45" s="157"/>
    </row>
    <row r="46" spans="1:25" s="65" customFormat="1" ht="20.25">
      <c r="A46" s="2" t="s">
        <v>101</v>
      </c>
      <c r="B46" s="75">
        <v>1.0517988775134499</v>
      </c>
      <c r="C46" s="76">
        <v>1.00180009613365</v>
      </c>
      <c r="D46" s="76"/>
      <c r="E46" s="14"/>
      <c r="F46" s="75">
        <v>1.0482860485900101</v>
      </c>
      <c r="G46" s="77">
        <v>1.1739693634622901</v>
      </c>
      <c r="H46" s="71">
        <v>509200</v>
      </c>
      <c r="I46" s="78">
        <v>509190</v>
      </c>
      <c r="J46" s="24"/>
      <c r="K46" s="113">
        <f>VALUE(I184+I188)</f>
        <v>119860</v>
      </c>
      <c r="L46" s="69">
        <f>VALUE(I195*2)</f>
        <v>74000</v>
      </c>
      <c r="M46" s="94">
        <f>VALUE(I203)</f>
        <v>325000</v>
      </c>
      <c r="N46" s="71">
        <f t="shared" si="0"/>
        <v>4841.1346587835542</v>
      </c>
      <c r="O46" s="66">
        <f t="shared" si="4"/>
        <v>14</v>
      </c>
      <c r="P46" s="71">
        <f t="shared" si="1"/>
        <v>4857.3574043543031</v>
      </c>
      <c r="Q46" s="66">
        <f t="shared" si="5"/>
        <v>111</v>
      </c>
      <c r="R46" s="71">
        <f t="shared" si="2"/>
        <v>4337.3363551693401</v>
      </c>
      <c r="S46" s="66">
        <f t="shared" si="6"/>
        <v>93</v>
      </c>
      <c r="T46" s="71">
        <f t="shared" si="3"/>
        <v>9419.9720811870302</v>
      </c>
      <c r="U46" s="66">
        <f t="shared" si="7"/>
        <v>16</v>
      </c>
      <c r="V46" s="155"/>
      <c r="W46" s="156"/>
      <c r="X46" s="156"/>
      <c r="Y46" s="157"/>
    </row>
    <row r="47" spans="1:25" s="65" customFormat="1" ht="20.25">
      <c r="A47" s="2" t="s">
        <v>102</v>
      </c>
      <c r="B47" s="75">
        <v>1.05118063460182</v>
      </c>
      <c r="C47" s="76">
        <v>1.00430862539188</v>
      </c>
      <c r="D47" s="76"/>
      <c r="E47" s="14"/>
      <c r="F47" s="75">
        <v>1.09283908253758</v>
      </c>
      <c r="G47" s="77">
        <v>1.4985579142090899</v>
      </c>
      <c r="H47" s="71">
        <v>784670</v>
      </c>
      <c r="I47" s="78">
        <v>781890</v>
      </c>
      <c r="J47" s="24"/>
      <c r="K47" s="113">
        <f>VALUE(I183+I188)</f>
        <v>169880</v>
      </c>
      <c r="L47" s="69">
        <f>VALUE(I195*2)</f>
        <v>74000</v>
      </c>
      <c r="M47" s="94">
        <f>VALUE(I201)</f>
        <v>368390</v>
      </c>
      <c r="N47" s="71">
        <f t="shared" si="0"/>
        <v>7438.2078042768981</v>
      </c>
      <c r="O47" s="66">
        <f t="shared" si="4"/>
        <v>40</v>
      </c>
      <c r="P47" s="71">
        <f t="shared" si="1"/>
        <v>7154.6672560835395</v>
      </c>
      <c r="Q47" s="66">
        <f t="shared" si="5"/>
        <v>149</v>
      </c>
      <c r="R47" s="71">
        <f t="shared" si="2"/>
        <v>5217.6161667576698</v>
      </c>
      <c r="S47" s="66">
        <f t="shared" si="6"/>
        <v>128</v>
      </c>
      <c r="T47" s="71">
        <f t="shared" si="3"/>
        <v>11482.198660654589</v>
      </c>
      <c r="U47" s="66">
        <f t="shared" si="7"/>
        <v>35</v>
      </c>
      <c r="V47" s="155"/>
      <c r="W47" s="156"/>
      <c r="X47" s="156"/>
      <c r="Y47" s="157"/>
    </row>
    <row r="48" spans="1:25" s="65" customFormat="1" ht="20.25">
      <c r="A48" s="2" t="s">
        <v>103</v>
      </c>
      <c r="B48" s="75">
        <v>1.05118063460182</v>
      </c>
      <c r="C48" s="76">
        <v>1.00430862539188</v>
      </c>
      <c r="D48" s="76"/>
      <c r="E48" s="14"/>
      <c r="F48" s="75">
        <v>1.09283908253758</v>
      </c>
      <c r="G48" s="77">
        <v>1.4985579142090899</v>
      </c>
      <c r="H48" s="71">
        <v>769000</v>
      </c>
      <c r="I48" s="78">
        <v>768990</v>
      </c>
      <c r="J48" s="24"/>
      <c r="K48" s="113">
        <f>VALUE(I183+I188)</f>
        <v>169880</v>
      </c>
      <c r="L48" s="69">
        <f>VALUE(I195*2)</f>
        <v>74000</v>
      </c>
      <c r="M48" s="94">
        <f>VALUE(I201)</f>
        <v>368390</v>
      </c>
      <c r="N48" s="71">
        <f t="shared" ref="N48:N50" si="12">(I48/B48)/100</f>
        <v>7315.4886485450543</v>
      </c>
      <c r="O48" s="66">
        <f t="shared" ref="O48:O50" si="13">RANK(N48,$N$5:$N$52,1)</f>
        <v>38</v>
      </c>
      <c r="P48" s="71">
        <f t="shared" ref="P48:P50" si="14">(I48/F48)/100</f>
        <v>7036.6260896746107</v>
      </c>
      <c r="Q48" s="66">
        <f t="shared" si="5"/>
        <v>146</v>
      </c>
      <c r="R48" s="71">
        <f t="shared" ref="R48:R50" si="15">(I48/G48)/100</f>
        <v>5131.5334076084619</v>
      </c>
      <c r="S48" s="66">
        <f t="shared" si="6"/>
        <v>125</v>
      </c>
      <c r="T48" s="71">
        <f t="shared" ref="T48:T50" si="16">((I48+K48+L48+M48)/((B48+F48+G48)/3))/100</f>
        <v>11375.955214620817</v>
      </c>
      <c r="U48" s="66">
        <f t="shared" ref="U48:U50" si="17">RANK(T48,$T$5:$T$52,1)</f>
        <v>33</v>
      </c>
      <c r="V48" s="155"/>
      <c r="W48" s="156"/>
      <c r="X48" s="156"/>
      <c r="Y48" s="157"/>
    </row>
    <row r="49" spans="1:25" s="65" customFormat="1" ht="20.25">
      <c r="A49" s="2" t="s">
        <v>524</v>
      </c>
      <c r="B49" s="75">
        <v>1.0324027540387699</v>
      </c>
      <c r="C49" s="76">
        <v>0.98396118943767397</v>
      </c>
      <c r="D49" s="76"/>
      <c r="E49" s="14"/>
      <c r="F49" s="75">
        <v>0.99497734864980003</v>
      </c>
      <c r="G49" s="77">
        <v>1.1276609579980701</v>
      </c>
      <c r="H49" s="71">
        <v>440990</v>
      </c>
      <c r="I49" s="78">
        <v>440490</v>
      </c>
      <c r="J49" s="24"/>
      <c r="K49" s="113">
        <f>VALUE(I184+I188)</f>
        <v>119860</v>
      </c>
      <c r="L49" s="69">
        <f>VALUE(I195*2)</f>
        <v>74000</v>
      </c>
      <c r="M49" s="94">
        <f>VALUE(I203)</f>
        <v>325000</v>
      </c>
      <c r="N49" s="71">
        <f t="shared" si="12"/>
        <v>4266.6488274735675</v>
      </c>
      <c r="O49" s="66">
        <f t="shared" si="13"/>
        <v>8</v>
      </c>
      <c r="P49" s="71">
        <f t="shared" si="14"/>
        <v>4427.1359604090676</v>
      </c>
      <c r="Q49" s="66">
        <f t="shared" si="5"/>
        <v>100</v>
      </c>
      <c r="R49" s="71">
        <f t="shared" si="15"/>
        <v>3906.2272829060194</v>
      </c>
      <c r="S49" s="66">
        <f t="shared" si="6"/>
        <v>64</v>
      </c>
      <c r="T49" s="71">
        <f t="shared" si="16"/>
        <v>9122.0682857726169</v>
      </c>
      <c r="U49" s="66">
        <f t="shared" si="17"/>
        <v>14</v>
      </c>
      <c r="V49" s="155"/>
      <c r="W49" s="156"/>
      <c r="X49" s="156"/>
      <c r="Y49" s="157"/>
    </row>
    <row r="50" spans="1:25" s="65" customFormat="1" ht="20.25">
      <c r="A50" s="2" t="s">
        <v>525</v>
      </c>
      <c r="B50" s="75">
        <v>1.0324027540387699</v>
      </c>
      <c r="C50" s="76">
        <v>0.98396118943767397</v>
      </c>
      <c r="D50" s="76"/>
      <c r="E50" s="14"/>
      <c r="F50" s="75">
        <v>0.99497734864980003</v>
      </c>
      <c r="G50" s="77">
        <v>1.1276609579980701</v>
      </c>
      <c r="H50" s="71">
        <v>420190</v>
      </c>
      <c r="I50" s="78">
        <v>422570</v>
      </c>
      <c r="J50" s="24"/>
      <c r="K50" s="113">
        <f>VALUE(I184+I188)</f>
        <v>119860</v>
      </c>
      <c r="L50" s="69">
        <f>VALUE(I195*2)</f>
        <v>74000</v>
      </c>
      <c r="M50" s="94">
        <f>VALUE(I203)</f>
        <v>325000</v>
      </c>
      <c r="N50" s="71">
        <f t="shared" si="12"/>
        <v>4093.073157223786</v>
      </c>
      <c r="O50" s="66">
        <f t="shared" si="13"/>
        <v>5</v>
      </c>
      <c r="P50" s="71">
        <f t="shared" si="14"/>
        <v>4247.0313577835132</v>
      </c>
      <c r="Q50" s="66">
        <f t="shared" si="5"/>
        <v>94</v>
      </c>
      <c r="R50" s="71">
        <f t="shared" si="15"/>
        <v>3747.3142703298522</v>
      </c>
      <c r="S50" s="66">
        <f t="shared" si="6"/>
        <v>46</v>
      </c>
      <c r="T50" s="71">
        <f t="shared" si="16"/>
        <v>8951.6743068482974</v>
      </c>
      <c r="U50" s="66">
        <f t="shared" si="17"/>
        <v>13</v>
      </c>
      <c r="V50" s="155"/>
      <c r="W50" s="156"/>
      <c r="X50" s="156"/>
      <c r="Y50" s="157"/>
    </row>
    <row r="51" spans="1:25" s="65" customFormat="1" ht="20.25">
      <c r="A51" s="106" t="s">
        <v>526</v>
      </c>
      <c r="B51" s="75">
        <v>1.02500257534843</v>
      </c>
      <c r="C51" s="76"/>
      <c r="D51" s="76"/>
      <c r="E51" s="14"/>
      <c r="F51" s="75">
        <v>1.0974349225511499</v>
      </c>
      <c r="G51" s="77">
        <v>1.52965027993089</v>
      </c>
      <c r="H51" s="71"/>
      <c r="I51" s="78">
        <v>614480</v>
      </c>
      <c r="J51" s="24"/>
      <c r="K51" s="113">
        <f>VALUE(I184)</f>
        <v>113400</v>
      </c>
      <c r="L51" s="69">
        <f>VALUE(I190*2)</f>
        <v>128000</v>
      </c>
      <c r="M51" s="94">
        <f>VALUE(I199)</f>
        <v>364350</v>
      </c>
      <c r="N51" s="71">
        <f t="shared" si="0"/>
        <v>5994.9117668423351</v>
      </c>
      <c r="O51" s="66">
        <f>RANK(N51,$N$5:$N$52,1)</f>
        <v>25</v>
      </c>
      <c r="P51" s="71">
        <f t="shared" si="1"/>
        <v>5599.2386188289893</v>
      </c>
      <c r="Q51" s="66">
        <f t="shared" si="5"/>
        <v>130</v>
      </c>
      <c r="R51" s="71">
        <f t="shared" si="2"/>
        <v>4017.1273660523398</v>
      </c>
      <c r="S51" s="66">
        <f t="shared" si="6"/>
        <v>70</v>
      </c>
      <c r="T51" s="71">
        <f t="shared" si="3"/>
        <v>10023.554259078186</v>
      </c>
      <c r="U51" s="66">
        <f>RANK(T51,$T$5:$T$52,1)</f>
        <v>24</v>
      </c>
      <c r="V51" s="155"/>
      <c r="W51" s="156"/>
      <c r="X51" s="156"/>
      <c r="Y51" s="157"/>
    </row>
    <row r="52" spans="1:25" ht="21" thickBot="1">
      <c r="A52" s="126" t="s">
        <v>520</v>
      </c>
      <c r="B52" s="15">
        <v>1.02500257534843</v>
      </c>
      <c r="C52" s="16"/>
      <c r="D52" s="16"/>
      <c r="E52" s="17"/>
      <c r="F52" s="15">
        <v>1.0974349225511499</v>
      </c>
      <c r="G52" s="108">
        <v>1.52965027993089</v>
      </c>
      <c r="H52" s="91"/>
      <c r="I52" s="110">
        <v>590480</v>
      </c>
      <c r="J52" s="92"/>
      <c r="K52" s="114">
        <f>VALUE(I184)</f>
        <v>113400</v>
      </c>
      <c r="L52" s="6">
        <f>VALUE(I190*2)</f>
        <v>128000</v>
      </c>
      <c r="M52" s="115">
        <f>VALUE(I199)</f>
        <v>364350</v>
      </c>
      <c r="N52" s="91">
        <f t="shared" si="0"/>
        <v>5760.7660136783334</v>
      </c>
      <c r="O52" s="90">
        <f>RANK(N52,$N$5:$N$52,1)</f>
        <v>23</v>
      </c>
      <c r="P52" s="91">
        <f t="shared" si="1"/>
        <v>5380.5468357735672</v>
      </c>
      <c r="Q52" s="90">
        <f t="shared" si="5"/>
        <v>127</v>
      </c>
      <c r="R52" s="91">
        <f t="shared" si="2"/>
        <v>3860.2287578221999</v>
      </c>
      <c r="S52" s="90">
        <f t="shared" si="6"/>
        <v>61</v>
      </c>
      <c r="T52" s="91">
        <f t="shared" si="3"/>
        <v>9826.4067522820278</v>
      </c>
      <c r="U52" s="90">
        <f>RANK(T52,$T$5:$T$52,1)</f>
        <v>21</v>
      </c>
      <c r="V52" s="158"/>
      <c r="W52" s="159"/>
      <c r="X52" s="159"/>
      <c r="Y52" s="160"/>
    </row>
    <row r="53" spans="1:25" ht="21" thickBot="1">
      <c r="A53" s="43" t="s">
        <v>62</v>
      </c>
      <c r="B53" s="30"/>
      <c r="C53" s="30"/>
      <c r="D53" s="30"/>
      <c r="E53" s="30"/>
      <c r="F53" s="30"/>
      <c r="G53" s="31"/>
      <c r="H53" s="32"/>
      <c r="I53" s="32"/>
      <c r="J53" s="33" t="s">
        <v>319</v>
      </c>
      <c r="K53" s="34"/>
      <c r="L53" s="34"/>
      <c r="M53" s="34"/>
      <c r="N53" s="32"/>
      <c r="O53" s="35"/>
      <c r="P53" s="32"/>
      <c r="Q53" s="35"/>
      <c r="R53" s="32"/>
      <c r="S53" s="35"/>
      <c r="T53" s="32"/>
      <c r="U53" s="36"/>
      <c r="V53" s="4"/>
      <c r="W53" s="4"/>
      <c r="X53" s="4"/>
      <c r="Y53" s="29"/>
    </row>
    <row r="54" spans="1:25" ht="20.25" customHeight="1">
      <c r="A54" s="87" t="s">
        <v>104</v>
      </c>
      <c r="B54" s="73">
        <v>1.02627721843581</v>
      </c>
      <c r="C54" s="44">
        <v>1.03655656001575</v>
      </c>
      <c r="D54" s="74"/>
      <c r="E54" s="18"/>
      <c r="F54" s="73">
        <v>1.0471314451706599</v>
      </c>
      <c r="G54" s="19">
        <v>1.2115236061253201</v>
      </c>
      <c r="H54" s="70">
        <v>493670</v>
      </c>
      <c r="I54" s="21"/>
      <c r="J54" s="109" t="s">
        <v>264</v>
      </c>
      <c r="K54" s="111"/>
      <c r="L54" s="5"/>
      <c r="M54" s="112"/>
      <c r="N54" s="70"/>
      <c r="O54" s="67"/>
      <c r="P54" s="70"/>
      <c r="Q54" s="67"/>
      <c r="R54" s="70"/>
      <c r="S54" s="67"/>
      <c r="T54" s="70"/>
      <c r="U54" s="67"/>
      <c r="V54" s="152" t="s">
        <v>522</v>
      </c>
      <c r="W54" s="153"/>
      <c r="X54" s="153"/>
      <c r="Y54" s="154"/>
    </row>
    <row r="55" spans="1:25" ht="20.25">
      <c r="A55" s="2" t="s">
        <v>38</v>
      </c>
      <c r="B55" s="75">
        <v>1.0014109473461299</v>
      </c>
      <c r="C55" s="80">
        <v>1.0231268649777201</v>
      </c>
      <c r="D55" s="76"/>
      <c r="E55" s="14"/>
      <c r="F55" s="75">
        <v>1.0174291938997799</v>
      </c>
      <c r="G55" s="77">
        <v>1.6000817921570401</v>
      </c>
      <c r="H55" s="71">
        <v>698750</v>
      </c>
      <c r="I55" s="78">
        <v>669000</v>
      </c>
      <c r="J55" s="24"/>
      <c r="K55" s="113">
        <f>VALUE(I184)</f>
        <v>113400</v>
      </c>
      <c r="L55" s="69">
        <f>VALUE(I193*2)</f>
        <v>124980</v>
      </c>
      <c r="M55" s="94">
        <f>VALUE(I215)</f>
        <v>279530</v>
      </c>
      <c r="N55" s="71">
        <f t="shared" ref="N55:N99" si="18">(I55/C55)/100</f>
        <v>6538.7785513243107</v>
      </c>
      <c r="O55" s="66">
        <f t="shared" ref="O55:O60" si="19">RANK(N55,$N$54:$N$99,1)</f>
        <v>43</v>
      </c>
      <c r="P55" s="71">
        <f t="shared" ref="P55:P99" si="20">(I55/F55)/100</f>
        <v>6575.3961456102925</v>
      </c>
      <c r="Q55" s="66">
        <f t="shared" ref="Q55:Q60" si="21">RANK(P55,$P$5:$P$174,1)</f>
        <v>139</v>
      </c>
      <c r="R55" s="71">
        <f t="shared" ref="R55:R99" si="22">(I55/G55)/100</f>
        <v>4181.0362650157631</v>
      </c>
      <c r="S55" s="66">
        <f t="shared" ref="S55:S60" si="23">RANK(R55,$R$5:$R$174,1)</f>
        <v>81</v>
      </c>
      <c r="T55" s="71">
        <f t="shared" ref="T55:T99" si="24">((I55+K55+L55+M55)/((C55+F55+G55)/3))/100</f>
        <v>9780.5113985401422</v>
      </c>
      <c r="U55" s="66">
        <f t="shared" ref="U55:U60" si="25">RANK(T55,$T$54:$T$99,1)</f>
        <v>39</v>
      </c>
      <c r="V55" s="155"/>
      <c r="W55" s="156"/>
      <c r="X55" s="156"/>
      <c r="Y55" s="157"/>
    </row>
    <row r="56" spans="1:25" ht="20.25">
      <c r="A56" s="2" t="s">
        <v>31</v>
      </c>
      <c r="B56" s="75">
        <v>0.99053552734366901</v>
      </c>
      <c r="C56" s="80">
        <v>1.0181753448412001</v>
      </c>
      <c r="D56" s="76"/>
      <c r="E56" s="14"/>
      <c r="F56" s="75">
        <v>1.0050108932461901</v>
      </c>
      <c r="G56" s="77">
        <v>1.1948016540191799</v>
      </c>
      <c r="H56" s="71">
        <v>497620</v>
      </c>
      <c r="I56" s="78">
        <v>491630</v>
      </c>
      <c r="J56" s="24"/>
      <c r="K56" s="113">
        <f>VALUE(I184)</f>
        <v>113400</v>
      </c>
      <c r="L56" s="69">
        <f>VALUE(I193*2)</f>
        <v>124980</v>
      </c>
      <c r="M56" s="94">
        <f>VALUE(I215)</f>
        <v>279530</v>
      </c>
      <c r="N56" s="71">
        <f t="shared" si="18"/>
        <v>4828.5396271963073</v>
      </c>
      <c r="O56" s="66">
        <f t="shared" si="19"/>
        <v>35</v>
      </c>
      <c r="P56" s="71">
        <f t="shared" si="20"/>
        <v>4891.7877736830569</v>
      </c>
      <c r="Q56" s="66">
        <f t="shared" si="21"/>
        <v>114</v>
      </c>
      <c r="R56" s="71">
        <f t="shared" si="22"/>
        <v>4114.7415417965931</v>
      </c>
      <c r="S56" s="66">
        <f t="shared" si="23"/>
        <v>76</v>
      </c>
      <c r="T56" s="71">
        <f t="shared" si="24"/>
        <v>9411.5332361222609</v>
      </c>
      <c r="U56" s="66">
        <f t="shared" si="25"/>
        <v>34</v>
      </c>
      <c r="V56" s="155"/>
      <c r="W56" s="156"/>
      <c r="X56" s="156"/>
      <c r="Y56" s="157"/>
    </row>
    <row r="57" spans="1:25" ht="20.25">
      <c r="A57" s="2" t="s">
        <v>32</v>
      </c>
      <c r="B57" s="75">
        <v>0.97949317211047804</v>
      </c>
      <c r="C57" s="80">
        <v>1.0127870065150699</v>
      </c>
      <c r="D57" s="76"/>
      <c r="E57" s="14"/>
      <c r="F57" s="75">
        <v>0.972694262890341</v>
      </c>
      <c r="G57" s="77">
        <v>0.82600990593901946</v>
      </c>
      <c r="H57" s="71">
        <v>424730</v>
      </c>
      <c r="I57" s="78">
        <v>422860</v>
      </c>
      <c r="J57" s="24"/>
      <c r="K57" s="113">
        <f>VALUE(I184)</f>
        <v>113400</v>
      </c>
      <c r="L57" s="69">
        <f>VALUE(I193*2)</f>
        <v>124980</v>
      </c>
      <c r="M57" s="94">
        <f>VALUE(I216)</f>
        <v>148390</v>
      </c>
      <c r="N57" s="71">
        <f t="shared" si="18"/>
        <v>4175.2115428004154</v>
      </c>
      <c r="O57" s="66">
        <f t="shared" si="19"/>
        <v>26</v>
      </c>
      <c r="P57" s="71">
        <f t="shared" si="20"/>
        <v>4347.3064058533682</v>
      </c>
      <c r="Q57" s="66">
        <f t="shared" si="21"/>
        <v>97</v>
      </c>
      <c r="R57" s="71">
        <f t="shared" si="22"/>
        <v>5119.3090659038398</v>
      </c>
      <c r="S57" s="66">
        <f t="shared" si="23"/>
        <v>122</v>
      </c>
      <c r="T57" s="71">
        <f t="shared" si="24"/>
        <v>8639.1521385530996</v>
      </c>
      <c r="U57" s="66">
        <f t="shared" si="25"/>
        <v>31</v>
      </c>
      <c r="V57" s="155"/>
      <c r="W57" s="156"/>
      <c r="X57" s="156"/>
      <c r="Y57" s="157"/>
    </row>
    <row r="58" spans="1:25" ht="20.25">
      <c r="A58" s="2" t="s">
        <v>105</v>
      </c>
      <c r="B58" s="75">
        <v>0.97709021172376898</v>
      </c>
      <c r="C58" s="80">
        <v>1.00903164577245</v>
      </c>
      <c r="D58" s="76">
        <v>1.2450000000000001</v>
      </c>
      <c r="E58" s="14"/>
      <c r="F58" s="75">
        <v>0.99553792761527005</v>
      </c>
      <c r="G58" s="77">
        <v>1.1347752987685737</v>
      </c>
      <c r="H58" s="71">
        <v>541870</v>
      </c>
      <c r="I58" s="78">
        <v>536520</v>
      </c>
      <c r="J58" s="24"/>
      <c r="K58" s="113">
        <f>VALUE(I184+I188)</f>
        <v>119860</v>
      </c>
      <c r="L58" s="69">
        <f>VALUE(I194*2)</f>
        <v>122980</v>
      </c>
      <c r="M58" s="94">
        <f>VALUE(I202)</f>
        <v>278940</v>
      </c>
      <c r="N58" s="71">
        <f t="shared" si="18"/>
        <v>5317.1771395660708</v>
      </c>
      <c r="O58" s="66">
        <f t="shared" si="19"/>
        <v>41</v>
      </c>
      <c r="P58" s="71">
        <f t="shared" si="20"/>
        <v>5389.2472111553789</v>
      </c>
      <c r="Q58" s="66">
        <f t="shared" si="21"/>
        <v>128</v>
      </c>
      <c r="R58" s="71">
        <f t="shared" si="22"/>
        <v>4727.9844792375761</v>
      </c>
      <c r="S58" s="66">
        <f t="shared" si="23"/>
        <v>112</v>
      </c>
      <c r="T58" s="71">
        <f t="shared" si="24"/>
        <v>10113.256520999186</v>
      </c>
      <c r="U58" s="66">
        <f t="shared" si="25"/>
        <v>42</v>
      </c>
      <c r="V58" s="155"/>
      <c r="W58" s="156"/>
      <c r="X58" s="156"/>
      <c r="Y58" s="157"/>
    </row>
    <row r="59" spans="1:25" ht="20.25">
      <c r="A59" s="2" t="s">
        <v>106</v>
      </c>
      <c r="B59" s="75">
        <v>0.97709021172376898</v>
      </c>
      <c r="C59" s="80">
        <v>1.00903164577245</v>
      </c>
      <c r="D59" s="76">
        <v>1.2450000000000001</v>
      </c>
      <c r="E59" s="14"/>
      <c r="F59" s="75">
        <v>0.99553792761527005</v>
      </c>
      <c r="G59" s="77">
        <v>1.13477529876857</v>
      </c>
      <c r="H59" s="71">
        <v>505130</v>
      </c>
      <c r="I59" s="78">
        <v>493500</v>
      </c>
      <c r="J59" s="24"/>
      <c r="K59" s="113">
        <f>VALUE(I184+I188)</f>
        <v>119860</v>
      </c>
      <c r="L59" s="69">
        <f>VALUE(I194*2)</f>
        <v>122980</v>
      </c>
      <c r="M59" s="94">
        <f>VALUE(I202)</f>
        <v>278940</v>
      </c>
      <c r="N59" s="71">
        <f t="shared" si="18"/>
        <v>4890.8277759931698</v>
      </c>
      <c r="O59" s="66">
        <f t="shared" si="19"/>
        <v>37</v>
      </c>
      <c r="P59" s="71">
        <f t="shared" si="20"/>
        <v>4957.1190239043826</v>
      </c>
      <c r="Q59" s="66">
        <f t="shared" si="21"/>
        <v>118</v>
      </c>
      <c r="R59" s="71">
        <f t="shared" si="22"/>
        <v>4348.8785888760003</v>
      </c>
      <c r="S59" s="66">
        <f t="shared" si="23"/>
        <v>94</v>
      </c>
      <c r="T59" s="71">
        <f t="shared" si="24"/>
        <v>9702.1516400265209</v>
      </c>
      <c r="U59" s="66">
        <f t="shared" si="25"/>
        <v>36</v>
      </c>
      <c r="V59" s="155"/>
      <c r="W59" s="156"/>
      <c r="X59" s="156"/>
      <c r="Y59" s="157"/>
    </row>
    <row r="60" spans="1:25" ht="20.25">
      <c r="A60" s="8" t="s">
        <v>33</v>
      </c>
      <c r="B60" s="75">
        <v>0.96805624745085495</v>
      </c>
      <c r="C60" s="80">
        <v>1.0070333856481599</v>
      </c>
      <c r="D60" s="76"/>
      <c r="E60" s="14"/>
      <c r="F60" s="75">
        <v>0.9737747382020262</v>
      </c>
      <c r="G60" s="77">
        <v>1.0432088014023857</v>
      </c>
      <c r="H60" s="71">
        <v>544990</v>
      </c>
      <c r="I60" s="78">
        <v>500180</v>
      </c>
      <c r="J60" s="24"/>
      <c r="K60" s="113">
        <f>VALUE(I186)</f>
        <v>37370</v>
      </c>
      <c r="L60" s="69">
        <f>VALUE(I193*2)</f>
        <v>124980</v>
      </c>
      <c r="M60" s="94">
        <f>VALUE(I216)</f>
        <v>148390</v>
      </c>
      <c r="N60" s="71">
        <f t="shared" si="18"/>
        <v>4966.8661151493761</v>
      </c>
      <c r="O60" s="66">
        <f t="shared" si="19"/>
        <v>39</v>
      </c>
      <c r="P60" s="71">
        <f t="shared" si="20"/>
        <v>5136.50622035575</v>
      </c>
      <c r="Q60" s="66">
        <f t="shared" si="21"/>
        <v>122</v>
      </c>
      <c r="R60" s="71">
        <f t="shared" si="22"/>
        <v>4794.6297934565737</v>
      </c>
      <c r="S60" s="66">
        <f t="shared" si="23"/>
        <v>114</v>
      </c>
      <c r="T60" s="71">
        <f t="shared" si="24"/>
        <v>8044.7962433173579</v>
      </c>
      <c r="U60" s="66">
        <f t="shared" si="25"/>
        <v>29</v>
      </c>
      <c r="V60" s="155"/>
      <c r="W60" s="156"/>
      <c r="X60" s="156"/>
      <c r="Y60" s="157"/>
    </row>
    <row r="61" spans="1:25" ht="20.25">
      <c r="A61" s="2" t="s">
        <v>107</v>
      </c>
      <c r="B61" s="75">
        <v>0.99183363879905195</v>
      </c>
      <c r="C61" s="80">
        <v>1.00665911804166</v>
      </c>
      <c r="D61" s="76"/>
      <c r="E61" s="14"/>
      <c r="F61" s="75">
        <v>1.04148791459894</v>
      </c>
      <c r="G61" s="77">
        <v>1.20864639558938</v>
      </c>
      <c r="H61" s="71">
        <v>493670</v>
      </c>
      <c r="I61" s="78"/>
      <c r="J61" s="24" t="s">
        <v>264</v>
      </c>
      <c r="K61" s="113"/>
      <c r="L61" s="69"/>
      <c r="M61" s="94"/>
      <c r="N61" s="71"/>
      <c r="O61" s="66"/>
      <c r="P61" s="71"/>
      <c r="Q61" s="66"/>
      <c r="R61" s="71"/>
      <c r="S61" s="66"/>
      <c r="T61" s="71"/>
      <c r="U61" s="66"/>
      <c r="V61" s="155"/>
      <c r="W61" s="156"/>
      <c r="X61" s="156"/>
      <c r="Y61" s="157"/>
    </row>
    <row r="62" spans="1:25" ht="20.25">
      <c r="A62" s="2" t="s">
        <v>108</v>
      </c>
      <c r="B62" s="75">
        <v>1.0144177088927699</v>
      </c>
      <c r="C62" s="80">
        <v>1.00531184733283</v>
      </c>
      <c r="D62" s="76"/>
      <c r="E62" s="14"/>
      <c r="F62" s="75">
        <v>1.03662819869543</v>
      </c>
      <c r="G62" s="77">
        <v>0.999513235514774</v>
      </c>
      <c r="H62" s="71">
        <v>338100</v>
      </c>
      <c r="I62" s="78">
        <v>345800</v>
      </c>
      <c r="J62" s="24"/>
      <c r="K62" s="113">
        <f>VALUE(I185)</f>
        <v>50400</v>
      </c>
      <c r="L62" s="69">
        <f>VALUE(I192*2)</f>
        <v>113780</v>
      </c>
      <c r="M62" s="94">
        <f>VALUE(I204)</f>
        <v>179100</v>
      </c>
      <c r="N62" s="71">
        <f t="shared" si="18"/>
        <v>3439.7286863517434</v>
      </c>
      <c r="O62" s="66">
        <f t="shared" ref="O62:O70" si="26">RANK(N62,$N$54:$N$99,1)</f>
        <v>7</v>
      </c>
      <c r="P62" s="71">
        <f t="shared" si="20"/>
        <v>3335.8151016457055</v>
      </c>
      <c r="Q62" s="66">
        <f t="shared" ref="Q62:Q70" si="27">RANK(P62,$P$5:$P$174,1)</f>
        <v>64</v>
      </c>
      <c r="R62" s="71">
        <f t="shared" si="22"/>
        <v>3459.6840513262887</v>
      </c>
      <c r="S62" s="66">
        <f t="shared" ref="S62:S70" si="28">RANK(R62,$R$5:$R$174,1)</f>
        <v>31</v>
      </c>
      <c r="T62" s="71">
        <f t="shared" si="24"/>
        <v>6796.8823080235452</v>
      </c>
      <c r="U62" s="66">
        <f t="shared" ref="U62:U70" si="29">RANK(T62,$T$54:$T$99,1)</f>
        <v>12</v>
      </c>
      <c r="V62" s="155"/>
      <c r="W62" s="156"/>
      <c r="X62" s="156"/>
      <c r="Y62" s="157"/>
    </row>
    <row r="63" spans="1:25" ht="20.25">
      <c r="A63" s="46" t="s">
        <v>109</v>
      </c>
      <c r="B63" s="75">
        <v>1.0144177088927699</v>
      </c>
      <c r="C63" s="80">
        <v>1.00531184733283</v>
      </c>
      <c r="D63" s="76"/>
      <c r="E63" s="14"/>
      <c r="F63" s="75">
        <v>1.03662819869543</v>
      </c>
      <c r="G63" s="77">
        <v>0.999513235514774</v>
      </c>
      <c r="H63" s="71">
        <v>297930</v>
      </c>
      <c r="I63" s="78">
        <v>309340</v>
      </c>
      <c r="J63" s="24"/>
      <c r="K63" s="113">
        <f>VALUE(I185)</f>
        <v>50400</v>
      </c>
      <c r="L63" s="69">
        <f>VALUE(I192*2)</f>
        <v>113780</v>
      </c>
      <c r="M63" s="94">
        <f>VALUE(I204)</f>
        <v>179100</v>
      </c>
      <c r="N63" s="71">
        <f t="shared" si="18"/>
        <v>3077.0551527936623</v>
      </c>
      <c r="O63" s="66">
        <f t="shared" si="26"/>
        <v>5</v>
      </c>
      <c r="P63" s="71">
        <f t="shared" si="20"/>
        <v>2984.0978702807474</v>
      </c>
      <c r="Q63" s="66">
        <f t="shared" si="27"/>
        <v>60</v>
      </c>
      <c r="R63" s="71">
        <f t="shared" si="22"/>
        <v>3094.9064905647024</v>
      </c>
      <c r="S63" s="66">
        <f t="shared" si="28"/>
        <v>15</v>
      </c>
      <c r="T63" s="71">
        <f t="shared" si="24"/>
        <v>6437.2515990339671</v>
      </c>
      <c r="U63" s="66">
        <f t="shared" si="29"/>
        <v>6</v>
      </c>
      <c r="V63" s="155"/>
      <c r="W63" s="156"/>
      <c r="X63" s="156"/>
      <c r="Y63" s="157"/>
    </row>
    <row r="64" spans="1:25" ht="20.25">
      <c r="A64" s="2" t="s">
        <v>110</v>
      </c>
      <c r="B64" s="75">
        <v>0.97178462829423495</v>
      </c>
      <c r="C64" s="80">
        <v>1.0052979486558</v>
      </c>
      <c r="D64" s="76">
        <v>1.1979936213820599</v>
      </c>
      <c r="E64" s="14"/>
      <c r="F64" s="75">
        <v>0.99157588961510501</v>
      </c>
      <c r="G64" s="77">
        <v>1.1030581178715899</v>
      </c>
      <c r="H64" s="71">
        <v>483000</v>
      </c>
      <c r="I64" s="78">
        <v>483000</v>
      </c>
      <c r="J64" s="24"/>
      <c r="K64" s="113">
        <f>VALUE(I184+I188)</f>
        <v>119860</v>
      </c>
      <c r="L64" s="69">
        <f>VALUE(I194*2)</f>
        <v>122980</v>
      </c>
      <c r="M64" s="94">
        <f>VALUE(I202)</f>
        <v>278940</v>
      </c>
      <c r="N64" s="71">
        <f t="shared" si="18"/>
        <v>4804.5457632319558</v>
      </c>
      <c r="O64" s="66">
        <f t="shared" si="26"/>
        <v>34</v>
      </c>
      <c r="P64" s="71">
        <f t="shared" si="20"/>
        <v>4871.0341291929117</v>
      </c>
      <c r="Q64" s="66">
        <f t="shared" si="27"/>
        <v>112</v>
      </c>
      <c r="R64" s="71">
        <f t="shared" si="22"/>
        <v>4378.7357363542596</v>
      </c>
      <c r="S64" s="66">
        <f t="shared" si="28"/>
        <v>96</v>
      </c>
      <c r="T64" s="71">
        <f t="shared" si="24"/>
        <v>9723.890855175403</v>
      </c>
      <c r="U64" s="66">
        <f t="shared" si="29"/>
        <v>38</v>
      </c>
      <c r="V64" s="155"/>
      <c r="W64" s="156"/>
      <c r="X64" s="156"/>
      <c r="Y64" s="157"/>
    </row>
    <row r="65" spans="1:25" ht="20.25">
      <c r="A65" s="2" t="s">
        <v>111</v>
      </c>
      <c r="B65" s="75">
        <v>0.97178462829423495</v>
      </c>
      <c r="C65" s="80">
        <v>1.0052979486558</v>
      </c>
      <c r="D65" s="76">
        <v>1.1979936213820599</v>
      </c>
      <c r="E65" s="14"/>
      <c r="F65" s="75">
        <v>0.99157588961510501</v>
      </c>
      <c r="G65" s="77">
        <v>1.1030581178715899</v>
      </c>
      <c r="H65" s="71">
        <v>472500</v>
      </c>
      <c r="I65" s="78">
        <v>472500</v>
      </c>
      <c r="J65" s="24"/>
      <c r="K65" s="113">
        <f>VALUE(I184+I188)</f>
        <v>119860</v>
      </c>
      <c r="L65" s="69">
        <f>VALUE(I194*2)</f>
        <v>122980</v>
      </c>
      <c r="M65" s="94">
        <f>VALUE(I202)</f>
        <v>278940</v>
      </c>
      <c r="N65" s="71">
        <f t="shared" si="18"/>
        <v>4700.0991162051741</v>
      </c>
      <c r="O65" s="66">
        <f t="shared" si="26"/>
        <v>33</v>
      </c>
      <c r="P65" s="71">
        <f t="shared" si="20"/>
        <v>4765.142082906109</v>
      </c>
      <c r="Q65" s="66">
        <f t="shared" si="27"/>
        <v>106</v>
      </c>
      <c r="R65" s="71">
        <f t="shared" si="22"/>
        <v>4283.5458290422102</v>
      </c>
      <c r="S65" s="66">
        <f t="shared" si="28"/>
        <v>90</v>
      </c>
      <c r="T65" s="71">
        <f t="shared" si="24"/>
        <v>9622.2757215348629</v>
      </c>
      <c r="U65" s="66">
        <f t="shared" si="29"/>
        <v>35</v>
      </c>
      <c r="V65" s="155"/>
      <c r="W65" s="156"/>
      <c r="X65" s="156"/>
      <c r="Y65" s="157"/>
    </row>
    <row r="66" spans="1:25" ht="20.25">
      <c r="A66" s="2" t="s">
        <v>4</v>
      </c>
      <c r="B66" s="75">
        <v>0.96143841726944301</v>
      </c>
      <c r="C66" s="80">
        <v>1.00375322746786</v>
      </c>
      <c r="D66" s="76"/>
      <c r="E66" s="14"/>
      <c r="F66" s="75">
        <v>0.93945146767471321</v>
      </c>
      <c r="G66" s="77">
        <v>0.77541021171144187</v>
      </c>
      <c r="H66" s="71">
        <v>347000</v>
      </c>
      <c r="I66" s="78">
        <v>348990</v>
      </c>
      <c r="J66" s="24"/>
      <c r="K66" s="113">
        <f>VALUE(I186)</f>
        <v>37370</v>
      </c>
      <c r="L66" s="69">
        <f>VALUE(I193*2)</f>
        <v>124980</v>
      </c>
      <c r="M66" s="94">
        <f>VALUE(I216)</f>
        <v>148390</v>
      </c>
      <c r="N66" s="71">
        <f t="shared" si="18"/>
        <v>3476.8505888682143</v>
      </c>
      <c r="O66" s="66">
        <f t="shared" si="26"/>
        <v>9</v>
      </c>
      <c r="P66" s="71">
        <f t="shared" si="20"/>
        <v>3714.8273434901739</v>
      </c>
      <c r="Q66" s="66">
        <f t="shared" si="27"/>
        <v>81</v>
      </c>
      <c r="R66" s="71">
        <f t="shared" si="22"/>
        <v>4500.7145215398814</v>
      </c>
      <c r="S66" s="66">
        <f t="shared" si="28"/>
        <v>101</v>
      </c>
      <c r="T66" s="71">
        <f t="shared" si="24"/>
        <v>7280.1410564261241</v>
      </c>
      <c r="U66" s="66">
        <f t="shared" si="29"/>
        <v>18</v>
      </c>
      <c r="V66" s="155"/>
      <c r="W66" s="156"/>
      <c r="X66" s="156"/>
      <c r="Y66" s="157"/>
    </row>
    <row r="67" spans="1:25" ht="20.25">
      <c r="A67" s="2" t="s">
        <v>0</v>
      </c>
      <c r="B67" s="75">
        <v>0.96147187856893002</v>
      </c>
      <c r="C67" s="80">
        <v>1.00348972494927</v>
      </c>
      <c r="D67" s="76"/>
      <c r="E67" s="14"/>
      <c r="F67" s="75">
        <v>0.97371096586782857</v>
      </c>
      <c r="G67" s="77">
        <v>0.63552506020811561</v>
      </c>
      <c r="H67" s="71">
        <v>269840</v>
      </c>
      <c r="I67" s="78">
        <v>281900</v>
      </c>
      <c r="J67" s="24"/>
      <c r="K67" s="113">
        <f>VALUE(I186)</f>
        <v>37370</v>
      </c>
      <c r="L67" s="69">
        <f>VALUE(I193*2)</f>
        <v>124980</v>
      </c>
      <c r="M67" s="94">
        <f>VALUE(I216)</f>
        <v>148390</v>
      </c>
      <c r="N67" s="71">
        <f t="shared" ref="N67:N69" si="30">(I67/C67)/100</f>
        <v>2809.1966762714092</v>
      </c>
      <c r="O67" s="66">
        <f t="shared" si="26"/>
        <v>4</v>
      </c>
      <c r="P67" s="71">
        <f t="shared" ref="P67:P69" si="31">(I67/F67)/100</f>
        <v>2895.1096360381862</v>
      </c>
      <c r="Q67" s="66">
        <f t="shared" si="27"/>
        <v>55</v>
      </c>
      <c r="R67" s="71">
        <f t="shared" ref="R67:R69" si="32">(I67/G67)/100</f>
        <v>4435.702345202345</v>
      </c>
      <c r="S67" s="66">
        <f t="shared" si="28"/>
        <v>98</v>
      </c>
      <c r="T67" s="71">
        <f t="shared" ref="T67:T69" si="33">((I67+K67+L67+M67)/((C67+F67+G67)/3))/100</f>
        <v>6804.8473870721309</v>
      </c>
      <c r="U67" s="66">
        <f t="shared" si="29"/>
        <v>13</v>
      </c>
      <c r="V67" s="155"/>
      <c r="W67" s="156"/>
      <c r="X67" s="156"/>
      <c r="Y67" s="157"/>
    </row>
    <row r="68" spans="1:25" s="65" customFormat="1" ht="20.25">
      <c r="A68" s="106" t="s">
        <v>529</v>
      </c>
      <c r="B68" s="75">
        <v>0.99696353575033703</v>
      </c>
      <c r="C68" s="80">
        <v>1.0025504830131</v>
      </c>
      <c r="D68" s="76"/>
      <c r="E68" s="14"/>
      <c r="F68" s="75">
        <v>1.0280828575446599</v>
      </c>
      <c r="G68" s="77">
        <v>1.09849192695861</v>
      </c>
      <c r="H68" s="71"/>
      <c r="I68" s="78">
        <v>468180</v>
      </c>
      <c r="J68" s="24"/>
      <c r="K68" s="113">
        <f>VALUE(I187)</f>
        <v>20810</v>
      </c>
      <c r="L68" s="69">
        <f>VALUE(I190*2)</f>
        <v>128000</v>
      </c>
      <c r="M68" s="94">
        <f>VALUE(I199)</f>
        <v>364350</v>
      </c>
      <c r="N68" s="71">
        <f t="shared" si="30"/>
        <v>4669.889526090652</v>
      </c>
      <c r="O68" s="66">
        <f t="shared" si="26"/>
        <v>32</v>
      </c>
      <c r="P68" s="71">
        <f t="shared" si="31"/>
        <v>4553.9131069468522</v>
      </c>
      <c r="Q68" s="66">
        <f t="shared" si="27"/>
        <v>105</v>
      </c>
      <c r="R68" s="71">
        <f t="shared" si="32"/>
        <v>4262.0249499352085</v>
      </c>
      <c r="S68" s="66">
        <f t="shared" si="28"/>
        <v>87</v>
      </c>
      <c r="T68" s="71">
        <f t="shared" si="33"/>
        <v>9408.4440484439601</v>
      </c>
      <c r="U68" s="66">
        <f t="shared" si="29"/>
        <v>33</v>
      </c>
      <c r="V68" s="155"/>
      <c r="W68" s="156"/>
      <c r="X68" s="156"/>
      <c r="Y68" s="157"/>
    </row>
    <row r="69" spans="1:25" s="65" customFormat="1" ht="20.25">
      <c r="A69" s="106" t="s">
        <v>530</v>
      </c>
      <c r="B69" s="75">
        <v>0.99696353575033703</v>
      </c>
      <c r="C69" s="80">
        <v>1.0025504830131</v>
      </c>
      <c r="D69" s="76"/>
      <c r="E69" s="14"/>
      <c r="F69" s="75">
        <v>1.0280828575446599</v>
      </c>
      <c r="G69" s="77">
        <v>1.09849192695861</v>
      </c>
      <c r="H69" s="71"/>
      <c r="I69" s="78">
        <v>444180</v>
      </c>
      <c r="J69" s="24"/>
      <c r="K69" s="113">
        <f>VALUE(I187)</f>
        <v>20810</v>
      </c>
      <c r="L69" s="69">
        <f>VALUE(I190*2)</f>
        <v>128000</v>
      </c>
      <c r="M69" s="94">
        <f>VALUE(I199)</f>
        <v>364350</v>
      </c>
      <c r="N69" s="71">
        <f t="shared" si="30"/>
        <v>4430.5000847941938</v>
      </c>
      <c r="O69" s="66">
        <f t="shared" si="26"/>
        <v>29</v>
      </c>
      <c r="P69" s="71">
        <f t="shared" si="31"/>
        <v>4320.4688877005692</v>
      </c>
      <c r="Q69" s="66">
        <f t="shared" si="27"/>
        <v>95</v>
      </c>
      <c r="R69" s="71">
        <f t="shared" si="32"/>
        <v>4043.5435991760023</v>
      </c>
      <c r="S69" s="66">
        <f t="shared" si="28"/>
        <v>71</v>
      </c>
      <c r="T69" s="71">
        <f t="shared" si="33"/>
        <v>9178.347795195692</v>
      </c>
      <c r="U69" s="66">
        <f t="shared" si="29"/>
        <v>32</v>
      </c>
      <c r="V69" s="155"/>
      <c r="W69" s="156"/>
      <c r="X69" s="156"/>
      <c r="Y69" s="157"/>
    </row>
    <row r="70" spans="1:25" s="65" customFormat="1" ht="20.25">
      <c r="A70" s="46" t="s">
        <v>246</v>
      </c>
      <c r="B70" s="75">
        <v>0.99474357143036196</v>
      </c>
      <c r="C70" s="80">
        <v>1.0019697933559799</v>
      </c>
      <c r="D70" s="76"/>
      <c r="E70" s="14"/>
      <c r="F70" s="75">
        <v>0.66366452629478001</v>
      </c>
      <c r="G70" s="77">
        <v>0.57034941019944596</v>
      </c>
      <c r="H70" s="71">
        <v>281710</v>
      </c>
      <c r="I70" s="78">
        <v>278790</v>
      </c>
      <c r="J70" s="24"/>
      <c r="K70" s="113">
        <f>VALUE(I186)</f>
        <v>37370</v>
      </c>
      <c r="L70" s="69">
        <f>VALUE(I195*2)</f>
        <v>74000</v>
      </c>
      <c r="M70" s="94">
        <f>VALUE(I219)</f>
        <v>193980</v>
      </c>
      <c r="N70" s="71">
        <f t="shared" si="18"/>
        <v>2782.419209128308</v>
      </c>
      <c r="O70" s="66">
        <f t="shared" si="26"/>
        <v>3</v>
      </c>
      <c r="P70" s="71">
        <f t="shared" si="20"/>
        <v>4200.7669380263033</v>
      </c>
      <c r="Q70" s="66">
        <f t="shared" si="27"/>
        <v>90</v>
      </c>
      <c r="R70" s="71">
        <f t="shared" si="22"/>
        <v>4888.0562513864916</v>
      </c>
      <c r="S70" s="66">
        <f t="shared" si="28"/>
        <v>116</v>
      </c>
      <c r="T70" s="71">
        <f t="shared" si="24"/>
        <v>7837.3557759179175</v>
      </c>
      <c r="U70" s="66">
        <f t="shared" si="29"/>
        <v>26</v>
      </c>
      <c r="V70" s="155"/>
      <c r="W70" s="156"/>
      <c r="X70" s="156"/>
      <c r="Y70" s="157"/>
    </row>
    <row r="71" spans="1:25" ht="20.25">
      <c r="A71" s="2" t="s">
        <v>39</v>
      </c>
      <c r="B71" s="75">
        <v>0.99432113612477802</v>
      </c>
      <c r="C71" s="80">
        <v>1.0018797735643099</v>
      </c>
      <c r="D71" s="76"/>
      <c r="E71" s="14"/>
      <c r="F71" s="75">
        <v>0.68786381397956797</v>
      </c>
      <c r="G71" s="77">
        <v>0.46257449601261202</v>
      </c>
      <c r="H71" s="71"/>
      <c r="I71" s="78"/>
      <c r="J71" s="24" t="s">
        <v>259</v>
      </c>
      <c r="K71" s="113"/>
      <c r="L71" s="69"/>
      <c r="M71" s="94"/>
      <c r="N71" s="71"/>
      <c r="O71" s="66"/>
      <c r="P71" s="71"/>
      <c r="Q71" s="66"/>
      <c r="R71" s="71"/>
      <c r="S71" s="66"/>
      <c r="T71" s="71"/>
      <c r="U71" s="66"/>
      <c r="V71" s="155"/>
      <c r="W71" s="156"/>
      <c r="X71" s="156"/>
      <c r="Y71" s="157"/>
    </row>
    <row r="72" spans="1:25" s="65" customFormat="1" ht="20.25">
      <c r="A72" s="2" t="s">
        <v>229</v>
      </c>
      <c r="B72" s="75">
        <v>1.0035923791907</v>
      </c>
      <c r="C72" s="80">
        <v>1.00132352303438</v>
      </c>
      <c r="D72" s="76"/>
      <c r="E72" s="14"/>
      <c r="F72" s="75">
        <v>1.0172120532836799</v>
      </c>
      <c r="G72" s="77">
        <v>0.97887590135260205</v>
      </c>
      <c r="H72" s="71">
        <v>374840</v>
      </c>
      <c r="I72" s="78">
        <v>374310</v>
      </c>
      <c r="J72" s="24"/>
      <c r="K72" s="113">
        <f>VALUE(I185)</f>
        <v>50400</v>
      </c>
      <c r="L72" s="69">
        <f>VALUE(I192*2)</f>
        <v>113780</v>
      </c>
      <c r="M72" s="94">
        <f>VALUE(I204)</f>
        <v>179100</v>
      </c>
      <c r="N72" s="71">
        <f t="shared" si="18"/>
        <v>3738.1524691011205</v>
      </c>
      <c r="O72" s="66">
        <f t="shared" ref="O72:O99" si="34">RANK(N72,$N$54:$N$99,1)</f>
        <v>20</v>
      </c>
      <c r="P72" s="71">
        <f t="shared" si="20"/>
        <v>3679.7637109360176</v>
      </c>
      <c r="Q72" s="66">
        <f t="shared" ref="Q72:Q99" si="35">RANK(P72,$P$5:$P$174,1)</f>
        <v>79</v>
      </c>
      <c r="R72" s="71">
        <f t="shared" si="22"/>
        <v>3823.875932411675</v>
      </c>
      <c r="S72" s="66">
        <f t="shared" ref="S72:S99" si="36">RANK(R72,$R$5:$R$174,1)</f>
        <v>55</v>
      </c>
      <c r="T72" s="71">
        <f t="shared" si="24"/>
        <v>7182.0970061573034</v>
      </c>
      <c r="U72" s="66">
        <f t="shared" ref="U72:U99" si="37">RANK(T72,$T$54:$T$99,1)</f>
        <v>16</v>
      </c>
      <c r="V72" s="155"/>
      <c r="W72" s="156"/>
      <c r="X72" s="156"/>
      <c r="Y72" s="157"/>
    </row>
    <row r="73" spans="1:25" ht="20.25">
      <c r="A73" s="2" t="s">
        <v>112</v>
      </c>
      <c r="B73" s="75">
        <v>1</v>
      </c>
      <c r="C73" s="80">
        <v>1</v>
      </c>
      <c r="D73" s="76"/>
      <c r="E73" s="14"/>
      <c r="F73" s="75">
        <v>1</v>
      </c>
      <c r="G73" s="77">
        <v>0.94992587712073695</v>
      </c>
      <c r="H73" s="71">
        <v>446688</v>
      </c>
      <c r="I73" s="78">
        <v>446590</v>
      </c>
      <c r="J73" s="24"/>
      <c r="K73" s="113">
        <f>VALUE(I185)</f>
        <v>50400</v>
      </c>
      <c r="L73" s="69">
        <f>VALUE(I192*2)</f>
        <v>113780</v>
      </c>
      <c r="M73" s="94">
        <f>VALUE(I204)</f>
        <v>179100</v>
      </c>
      <c r="N73" s="71">
        <f t="shared" si="18"/>
        <v>4465.8999999999996</v>
      </c>
      <c r="O73" s="66">
        <f t="shared" si="34"/>
        <v>30</v>
      </c>
      <c r="P73" s="71">
        <f t="shared" si="20"/>
        <v>4465.8999999999996</v>
      </c>
      <c r="Q73" s="66">
        <f t="shared" si="35"/>
        <v>101</v>
      </c>
      <c r="R73" s="71">
        <f t="shared" si="22"/>
        <v>4701.3141841512097</v>
      </c>
      <c r="S73" s="66">
        <f t="shared" si="36"/>
        <v>108</v>
      </c>
      <c r="T73" s="71">
        <f t="shared" si="24"/>
        <v>8032.7781059802373</v>
      </c>
      <c r="U73" s="66">
        <f t="shared" si="37"/>
        <v>28</v>
      </c>
      <c r="V73" s="155"/>
      <c r="W73" s="156"/>
      <c r="X73" s="156"/>
      <c r="Y73" s="157"/>
    </row>
    <row r="74" spans="1:25" ht="20.25">
      <c r="A74" s="2" t="s">
        <v>113</v>
      </c>
      <c r="B74" s="75">
        <v>1</v>
      </c>
      <c r="C74" s="80">
        <v>1</v>
      </c>
      <c r="D74" s="76"/>
      <c r="E74" s="14"/>
      <c r="F74" s="75">
        <v>1</v>
      </c>
      <c r="G74" s="77">
        <v>0.94992587712073695</v>
      </c>
      <c r="H74" s="71">
        <v>359450</v>
      </c>
      <c r="I74" s="78">
        <v>360000</v>
      </c>
      <c r="J74" s="24"/>
      <c r="K74" s="113">
        <f>VALUE(I185)</f>
        <v>50400</v>
      </c>
      <c r="L74" s="69">
        <f>VALUE(I192*2)</f>
        <v>113780</v>
      </c>
      <c r="M74" s="94">
        <f>VALUE(I204)</f>
        <v>179100</v>
      </c>
      <c r="N74" s="71">
        <f t="shared" si="18"/>
        <v>3600</v>
      </c>
      <c r="O74" s="66">
        <f t="shared" si="34"/>
        <v>17</v>
      </c>
      <c r="P74" s="71">
        <f t="shared" si="20"/>
        <v>3600</v>
      </c>
      <c r="Q74" s="66">
        <f t="shared" si="35"/>
        <v>74</v>
      </c>
      <c r="R74" s="71">
        <f t="shared" si="22"/>
        <v>3789.7693774926342</v>
      </c>
      <c r="S74" s="66">
        <f t="shared" si="36"/>
        <v>50</v>
      </c>
      <c r="T74" s="71">
        <f t="shared" si="24"/>
        <v>7152.1797085264416</v>
      </c>
      <c r="U74" s="66">
        <f t="shared" si="37"/>
        <v>15</v>
      </c>
      <c r="V74" s="155"/>
      <c r="W74" s="156"/>
      <c r="X74" s="156"/>
      <c r="Y74" s="157"/>
    </row>
    <row r="75" spans="1:25" ht="20.25">
      <c r="A75" s="2" t="s">
        <v>5</v>
      </c>
      <c r="B75" s="75">
        <v>0.92816179231962104</v>
      </c>
      <c r="C75" s="80">
        <v>0.98615301222149299</v>
      </c>
      <c r="D75" s="76"/>
      <c r="E75" s="14"/>
      <c r="F75" s="75">
        <v>0.92427705447200437</v>
      </c>
      <c r="G75" s="77">
        <v>0.60014143892418326</v>
      </c>
      <c r="H75" s="71">
        <v>237590</v>
      </c>
      <c r="I75" s="78">
        <v>235760</v>
      </c>
      <c r="J75" s="24"/>
      <c r="K75" s="113">
        <f>VALUE(I187)</f>
        <v>20810</v>
      </c>
      <c r="L75" s="69">
        <f>VALUE(I193*2)</f>
        <v>124980</v>
      </c>
      <c r="M75" s="94">
        <f>VALUE(I216)</f>
        <v>148390</v>
      </c>
      <c r="N75" s="71">
        <f t="shared" si="18"/>
        <v>2390.7040497590406</v>
      </c>
      <c r="O75" s="66">
        <f t="shared" si="34"/>
        <v>2</v>
      </c>
      <c r="P75" s="71">
        <f t="shared" si="20"/>
        <v>2550.7503281543486</v>
      </c>
      <c r="Q75" s="66">
        <f t="shared" si="35"/>
        <v>47</v>
      </c>
      <c r="R75" s="71">
        <f t="shared" si="22"/>
        <v>3928.4072838333682</v>
      </c>
      <c r="S75" s="66">
        <f t="shared" si="36"/>
        <v>67</v>
      </c>
      <c r="T75" s="71">
        <f t="shared" si="24"/>
        <v>6332.5023662644244</v>
      </c>
      <c r="U75" s="66">
        <f t="shared" si="37"/>
        <v>4</v>
      </c>
      <c r="V75" s="155"/>
      <c r="W75" s="156"/>
      <c r="X75" s="156"/>
      <c r="Y75" s="157"/>
    </row>
    <row r="76" spans="1:25" s="65" customFormat="1" ht="20.25">
      <c r="A76" s="2" t="s">
        <v>114</v>
      </c>
      <c r="B76" s="75">
        <v>0.98601088873925002</v>
      </c>
      <c r="C76" s="80">
        <v>0.98331592241105603</v>
      </c>
      <c r="D76" s="76"/>
      <c r="E76" s="14"/>
      <c r="F76" s="75">
        <v>1.03197776980713</v>
      </c>
      <c r="G76" s="77">
        <v>0.99753791149133297</v>
      </c>
      <c r="H76" s="71">
        <v>338100</v>
      </c>
      <c r="I76" s="78">
        <v>345800</v>
      </c>
      <c r="J76" s="24"/>
      <c r="K76" s="113">
        <f>VALUE(I185)</f>
        <v>50400</v>
      </c>
      <c r="L76" s="81">
        <f>VALUE(I195*2)</f>
        <v>74000</v>
      </c>
      <c r="M76" s="94">
        <f>VALUE(I205)</f>
        <v>163980</v>
      </c>
      <c r="N76" s="71">
        <f t="shared" si="18"/>
        <v>3516.6724357733433</v>
      </c>
      <c r="O76" s="66">
        <f t="shared" si="34"/>
        <v>11</v>
      </c>
      <c r="P76" s="71">
        <f t="shared" si="20"/>
        <v>3350.8473740149248</v>
      </c>
      <c r="Q76" s="66">
        <f t="shared" si="35"/>
        <v>65</v>
      </c>
      <c r="R76" s="71">
        <f t="shared" si="22"/>
        <v>3466.5349157810374</v>
      </c>
      <c r="S76" s="66">
        <f t="shared" si="36"/>
        <v>32</v>
      </c>
      <c r="T76" s="71">
        <f t="shared" si="24"/>
        <v>6314.7903708176591</v>
      </c>
      <c r="U76" s="66">
        <f t="shared" si="37"/>
        <v>3</v>
      </c>
      <c r="V76" s="155"/>
      <c r="W76" s="156"/>
      <c r="X76" s="156"/>
      <c r="Y76" s="157"/>
    </row>
    <row r="77" spans="1:25" s="65" customFormat="1" ht="20.25">
      <c r="A77" s="2" t="s">
        <v>115</v>
      </c>
      <c r="B77" s="75">
        <v>0.98601088873925002</v>
      </c>
      <c r="C77" s="80">
        <v>0.98331592241105603</v>
      </c>
      <c r="D77" s="76"/>
      <c r="E77" s="14"/>
      <c r="F77" s="75">
        <v>1.03197776980713</v>
      </c>
      <c r="G77" s="77">
        <v>0.99753791149133297</v>
      </c>
      <c r="H77" s="71">
        <v>297930</v>
      </c>
      <c r="I77" s="78">
        <v>309340</v>
      </c>
      <c r="J77" s="24"/>
      <c r="K77" s="113">
        <f>VALUE(I185)</f>
        <v>50400</v>
      </c>
      <c r="L77" s="81">
        <f>VALUE(I195*2)</f>
        <v>74000</v>
      </c>
      <c r="M77" s="94">
        <f>VALUE(I205)</f>
        <v>163980</v>
      </c>
      <c r="N77" s="71">
        <f t="shared" si="18"/>
        <v>3145.8862096070729</v>
      </c>
      <c r="O77" s="66">
        <f t="shared" si="34"/>
        <v>6</v>
      </c>
      <c r="P77" s="71">
        <f t="shared" si="20"/>
        <v>2997.5451899299501</v>
      </c>
      <c r="Q77" s="66">
        <f t="shared" si="35"/>
        <v>61</v>
      </c>
      <c r="R77" s="71">
        <f t="shared" si="22"/>
        <v>3101.0350226943497</v>
      </c>
      <c r="S77" s="66">
        <f t="shared" si="36"/>
        <v>16</v>
      </c>
      <c r="T77" s="71">
        <f t="shared" si="24"/>
        <v>5951.7431966399627</v>
      </c>
      <c r="U77" s="66">
        <f t="shared" si="37"/>
        <v>2</v>
      </c>
      <c r="V77" s="155"/>
      <c r="W77" s="156"/>
      <c r="X77" s="156"/>
      <c r="Y77" s="157"/>
    </row>
    <row r="78" spans="1:25" ht="20.25">
      <c r="A78" s="2" t="s">
        <v>116</v>
      </c>
      <c r="B78" s="75">
        <v>0.94429743028494495</v>
      </c>
      <c r="C78" s="80">
        <v>0.98255537492349698</v>
      </c>
      <c r="D78" s="76">
        <v>1.2200649268180499</v>
      </c>
      <c r="E78" s="14"/>
      <c r="F78" s="75">
        <v>0.99017246107741197</v>
      </c>
      <c r="G78" s="77">
        <v>1.13208035545171</v>
      </c>
      <c r="H78" s="71">
        <v>541870</v>
      </c>
      <c r="I78" s="78">
        <v>536520</v>
      </c>
      <c r="J78" s="24"/>
      <c r="K78" s="68">
        <f>VALUE(I184+I188)</f>
        <v>119860</v>
      </c>
      <c r="L78" s="79">
        <f>VALUE(I195*2)</f>
        <v>74000</v>
      </c>
      <c r="M78" s="94">
        <f>VALUE(I203)</f>
        <v>325000</v>
      </c>
      <c r="N78" s="71">
        <f t="shared" si="18"/>
        <v>5460.4556007011224</v>
      </c>
      <c r="O78" s="66">
        <f t="shared" si="34"/>
        <v>42</v>
      </c>
      <c r="P78" s="71">
        <f t="shared" si="20"/>
        <v>5418.4500285557297</v>
      </c>
      <c r="Q78" s="66">
        <f t="shared" si="35"/>
        <v>129</v>
      </c>
      <c r="R78" s="71">
        <f t="shared" si="22"/>
        <v>4739.2395550042365</v>
      </c>
      <c r="S78" s="66">
        <f t="shared" si="36"/>
        <v>113</v>
      </c>
      <c r="T78" s="71">
        <f t="shared" si="24"/>
        <v>10197.538156193432</v>
      </c>
      <c r="U78" s="66">
        <f t="shared" si="37"/>
        <v>43</v>
      </c>
      <c r="V78" s="155"/>
      <c r="W78" s="156"/>
      <c r="X78" s="156"/>
      <c r="Y78" s="157"/>
    </row>
    <row r="79" spans="1:25" ht="20.25">
      <c r="A79" s="2" t="s">
        <v>117</v>
      </c>
      <c r="B79" s="75">
        <v>0.94429743028494495</v>
      </c>
      <c r="C79" s="80">
        <v>0.98255537492349698</v>
      </c>
      <c r="D79" s="76">
        <v>1.2200649268180499</v>
      </c>
      <c r="E79" s="14"/>
      <c r="F79" s="75">
        <v>0.99017246107741197</v>
      </c>
      <c r="G79" s="77">
        <v>1.13208035545171</v>
      </c>
      <c r="H79" s="71">
        <v>505130</v>
      </c>
      <c r="I79" s="78">
        <v>493500</v>
      </c>
      <c r="J79" s="24"/>
      <c r="K79" s="68">
        <f>VALUE(I184+I188)</f>
        <v>119860</v>
      </c>
      <c r="L79" s="79">
        <f>VALUE(I195*2)</f>
        <v>74000</v>
      </c>
      <c r="M79" s="94">
        <f>VALUE(I203)</f>
        <v>325000</v>
      </c>
      <c r="N79" s="71">
        <f t="shared" si="18"/>
        <v>5022.6176823715869</v>
      </c>
      <c r="O79" s="66">
        <f t="shared" si="34"/>
        <v>40</v>
      </c>
      <c r="P79" s="71">
        <f t="shared" si="20"/>
        <v>4983.9802599945069</v>
      </c>
      <c r="Q79" s="66">
        <f t="shared" si="35"/>
        <v>119</v>
      </c>
      <c r="R79" s="71">
        <f t="shared" si="22"/>
        <v>4359.2311943535951</v>
      </c>
      <c r="S79" s="66">
        <f t="shared" si="36"/>
        <v>95</v>
      </c>
      <c r="T79" s="71">
        <f t="shared" si="24"/>
        <v>9781.8603041596216</v>
      </c>
      <c r="U79" s="66">
        <f t="shared" si="37"/>
        <v>40</v>
      </c>
      <c r="V79" s="155"/>
      <c r="W79" s="156"/>
      <c r="X79" s="156"/>
      <c r="Y79" s="157"/>
    </row>
    <row r="80" spans="1:25" s="65" customFormat="1" ht="20.25">
      <c r="A80" s="2" t="s">
        <v>230</v>
      </c>
      <c r="B80" s="75">
        <v>0.97548870160976497</v>
      </c>
      <c r="C80" s="80">
        <v>0.97964156778526701</v>
      </c>
      <c r="D80" s="76"/>
      <c r="E80" s="14"/>
      <c r="F80" s="75">
        <v>1.0126487273737099</v>
      </c>
      <c r="G80" s="77">
        <v>0.97694136260393605</v>
      </c>
      <c r="H80" s="71">
        <v>374840</v>
      </c>
      <c r="I80" s="78">
        <v>374310</v>
      </c>
      <c r="J80" s="24"/>
      <c r="K80" s="68">
        <f>VALUE(I185)</f>
        <v>50400</v>
      </c>
      <c r="L80" s="79">
        <f>VALUE(I195*2)</f>
        <v>74000</v>
      </c>
      <c r="M80" s="94">
        <f>VALUE(I205)</f>
        <v>163980</v>
      </c>
      <c r="N80" s="71">
        <f t="shared" si="18"/>
        <v>3820.8872745796662</v>
      </c>
      <c r="O80" s="66">
        <f t="shared" si="34"/>
        <v>21</v>
      </c>
      <c r="P80" s="71">
        <f t="shared" si="20"/>
        <v>3696.3459280768334</v>
      </c>
      <c r="Q80" s="66">
        <f t="shared" si="35"/>
        <v>80</v>
      </c>
      <c r="R80" s="71">
        <f t="shared" si="22"/>
        <v>3831.4479694289475</v>
      </c>
      <c r="S80" s="66">
        <f t="shared" si="36"/>
        <v>57</v>
      </c>
      <c r="T80" s="71">
        <f t="shared" si="24"/>
        <v>6695.5705352335399</v>
      </c>
      <c r="U80" s="66">
        <f t="shared" si="37"/>
        <v>9</v>
      </c>
      <c r="V80" s="155"/>
      <c r="W80" s="156"/>
      <c r="X80" s="156"/>
      <c r="Y80" s="157"/>
    </row>
    <row r="81" spans="1:25" s="65" customFormat="1" ht="20.25">
      <c r="A81" s="2" t="s">
        <v>118</v>
      </c>
      <c r="B81" s="75">
        <v>0.97199692010056704</v>
      </c>
      <c r="C81" s="80">
        <v>0.97866659610926199</v>
      </c>
      <c r="D81" s="76"/>
      <c r="E81" s="14"/>
      <c r="F81" s="75">
        <v>0.99551388926700601</v>
      </c>
      <c r="G81" s="77">
        <v>0.94804855189992898</v>
      </c>
      <c r="H81" s="71">
        <v>446688</v>
      </c>
      <c r="I81" s="78">
        <v>446590</v>
      </c>
      <c r="J81" s="24"/>
      <c r="K81" s="68">
        <f>VALUE(I185)</f>
        <v>50400</v>
      </c>
      <c r="L81" s="79">
        <f>VALUE(I195*2)</f>
        <v>74000</v>
      </c>
      <c r="M81" s="94">
        <f>VALUE(I205)</f>
        <v>163980</v>
      </c>
      <c r="N81" s="71">
        <f t="shared" si="18"/>
        <v>4563.2496477905843</v>
      </c>
      <c r="O81" s="66">
        <f t="shared" si="34"/>
        <v>31</v>
      </c>
      <c r="P81" s="71">
        <f t="shared" si="20"/>
        <v>4486.0248040217994</v>
      </c>
      <c r="Q81" s="66">
        <f t="shared" si="35"/>
        <v>103</v>
      </c>
      <c r="R81" s="71">
        <f t="shared" si="22"/>
        <v>4710.6237239117654</v>
      </c>
      <c r="S81" s="66">
        <f t="shared" si="36"/>
        <v>110</v>
      </c>
      <c r="T81" s="71">
        <f t="shared" si="24"/>
        <v>7545.3017948763918</v>
      </c>
      <c r="U81" s="66">
        <f t="shared" si="37"/>
        <v>24</v>
      </c>
      <c r="V81" s="155"/>
      <c r="W81" s="156"/>
      <c r="X81" s="156"/>
      <c r="Y81" s="157"/>
    </row>
    <row r="82" spans="1:25" s="65" customFormat="1" ht="20.25">
      <c r="A82" s="2" t="s">
        <v>119</v>
      </c>
      <c r="B82" s="75">
        <v>0.97199692010056704</v>
      </c>
      <c r="C82" s="80">
        <v>0.97866659610926199</v>
      </c>
      <c r="D82" s="76"/>
      <c r="E82" s="14"/>
      <c r="F82" s="75">
        <v>0.99551388926700601</v>
      </c>
      <c r="G82" s="77">
        <v>0.94804855189992898</v>
      </c>
      <c r="H82" s="71">
        <v>359450</v>
      </c>
      <c r="I82" s="78">
        <v>360000</v>
      </c>
      <c r="J82" s="24"/>
      <c r="K82" s="68">
        <f>VALUE(I185)</f>
        <v>50400</v>
      </c>
      <c r="L82" s="79">
        <f>VALUE(I195*2)</f>
        <v>74000</v>
      </c>
      <c r="M82" s="94">
        <f>VALUE(I205)</f>
        <v>163980</v>
      </c>
      <c r="N82" s="71">
        <f t="shared" si="18"/>
        <v>3678.4743796426487</v>
      </c>
      <c r="O82" s="66">
        <f t="shared" si="34"/>
        <v>19</v>
      </c>
      <c r="P82" s="71">
        <f t="shared" si="20"/>
        <v>3616.2227758074469</v>
      </c>
      <c r="Q82" s="66">
        <f t="shared" si="35"/>
        <v>76</v>
      </c>
      <c r="R82" s="71">
        <f t="shared" si="22"/>
        <v>3797.2738767286228</v>
      </c>
      <c r="S82" s="66">
        <f t="shared" si="36"/>
        <v>53</v>
      </c>
      <c r="T82" s="71">
        <f t="shared" si="24"/>
        <v>6656.3570999659241</v>
      </c>
      <c r="U82" s="66">
        <f t="shared" si="37"/>
        <v>8</v>
      </c>
      <c r="V82" s="155"/>
      <c r="W82" s="156"/>
      <c r="X82" s="156"/>
      <c r="Y82" s="157"/>
    </row>
    <row r="83" spans="1:25" ht="20.25">
      <c r="A83" s="2" t="s">
        <v>120</v>
      </c>
      <c r="B83" s="75">
        <v>0.93770653716292596</v>
      </c>
      <c r="C83" s="80">
        <v>0.97812029672171896</v>
      </c>
      <c r="D83" s="76">
        <v>1.1759999999999999</v>
      </c>
      <c r="E83" s="14"/>
      <c r="F83" s="75">
        <v>0.95933188090050836</v>
      </c>
      <c r="G83" s="77">
        <v>0.95296950970145866</v>
      </c>
      <c r="H83" s="71">
        <v>400510</v>
      </c>
      <c r="I83" s="78">
        <v>395290</v>
      </c>
      <c r="J83" s="24"/>
      <c r="K83" s="68">
        <f>VALUE(I185+I188)</f>
        <v>56860</v>
      </c>
      <c r="L83" s="79">
        <f>VALUE(I194*2)</f>
        <v>122980</v>
      </c>
      <c r="M83" s="94">
        <f>VALUE(I204)</f>
        <v>179100</v>
      </c>
      <c r="N83" s="71">
        <f t="shared" si="18"/>
        <v>4041.3229469305488</v>
      </c>
      <c r="O83" s="66">
        <f t="shared" si="34"/>
        <v>24</v>
      </c>
      <c r="P83" s="71">
        <f t="shared" si="20"/>
        <v>4120.4718395155187</v>
      </c>
      <c r="Q83" s="66">
        <f t="shared" si="35"/>
        <v>88</v>
      </c>
      <c r="R83" s="71">
        <f t="shared" si="22"/>
        <v>4147.9816088117486</v>
      </c>
      <c r="S83" s="66">
        <f t="shared" si="36"/>
        <v>78</v>
      </c>
      <c r="T83" s="71">
        <f t="shared" si="24"/>
        <v>7828.2349247631118</v>
      </c>
      <c r="U83" s="66">
        <f t="shared" si="37"/>
        <v>25</v>
      </c>
      <c r="V83" s="155"/>
      <c r="W83" s="156"/>
      <c r="X83" s="156"/>
      <c r="Y83" s="157"/>
    </row>
    <row r="84" spans="1:25" ht="20.25">
      <c r="A84" s="2" t="s">
        <v>121</v>
      </c>
      <c r="B84" s="75">
        <v>0.93770653716292596</v>
      </c>
      <c r="C84" s="80">
        <v>0.97812029672171896</v>
      </c>
      <c r="D84" s="76">
        <v>1.1759999999999999</v>
      </c>
      <c r="E84" s="14"/>
      <c r="F84" s="75">
        <v>0.95933188090050803</v>
      </c>
      <c r="G84" s="77">
        <v>0.95296950970145899</v>
      </c>
      <c r="H84" s="71">
        <v>350710</v>
      </c>
      <c r="I84" s="78">
        <v>348210</v>
      </c>
      <c r="J84" s="24"/>
      <c r="K84" s="68">
        <f>VALUE(I185+I188)</f>
        <v>56860</v>
      </c>
      <c r="L84" s="79">
        <f>VALUE(I194*2)</f>
        <v>122980</v>
      </c>
      <c r="M84" s="94">
        <f>VALUE(I204)</f>
        <v>179100</v>
      </c>
      <c r="N84" s="71">
        <f t="shared" si="18"/>
        <v>3559.9915589837497</v>
      </c>
      <c r="O84" s="66">
        <f t="shared" si="34"/>
        <v>16</v>
      </c>
      <c r="P84" s="71">
        <f t="shared" si="20"/>
        <v>3629.7136260408793</v>
      </c>
      <c r="Q84" s="66">
        <f t="shared" si="35"/>
        <v>77</v>
      </c>
      <c r="R84" s="71">
        <f t="shared" si="22"/>
        <v>3653.9469149341962</v>
      </c>
      <c r="S84" s="66">
        <f t="shared" si="36"/>
        <v>39</v>
      </c>
      <c r="T84" s="71">
        <f t="shared" si="24"/>
        <v>7339.5865015263707</v>
      </c>
      <c r="U84" s="66">
        <f t="shared" si="37"/>
        <v>20</v>
      </c>
      <c r="V84" s="155"/>
      <c r="W84" s="156"/>
      <c r="X84" s="156"/>
      <c r="Y84" s="157"/>
    </row>
    <row r="85" spans="1:25" ht="20.25">
      <c r="A85" s="2" t="s">
        <v>122</v>
      </c>
      <c r="B85" s="75">
        <v>0.939169911107538</v>
      </c>
      <c r="C85" s="80">
        <v>0.97630210004899598</v>
      </c>
      <c r="D85" s="76">
        <v>1.1739999999999999</v>
      </c>
      <c r="E85" s="14"/>
      <c r="F85" s="75">
        <v>0.98623177654025596</v>
      </c>
      <c r="G85" s="77">
        <v>1.10043849872224</v>
      </c>
      <c r="H85" s="71">
        <v>483000</v>
      </c>
      <c r="I85" s="78">
        <v>483000</v>
      </c>
      <c r="J85" s="24"/>
      <c r="K85" s="68">
        <f>VALUE(I184+I188)</f>
        <v>119860</v>
      </c>
      <c r="L85" s="79">
        <f>VALUE(I195*2)</f>
        <v>74000</v>
      </c>
      <c r="M85" s="94">
        <f>VALUE(I203)</f>
        <v>325000</v>
      </c>
      <c r="N85" s="71">
        <f t="shared" si="18"/>
        <v>4947.2391790999991</v>
      </c>
      <c r="O85" s="66">
        <f t="shared" si="34"/>
        <v>38</v>
      </c>
      <c r="P85" s="71">
        <f t="shared" si="20"/>
        <v>4897.4288954102158</v>
      </c>
      <c r="Q85" s="66">
        <f t="shared" si="35"/>
        <v>115</v>
      </c>
      <c r="R85" s="71">
        <f t="shared" si="22"/>
        <v>4389.1594174579423</v>
      </c>
      <c r="S85" s="66">
        <f t="shared" si="36"/>
        <v>97</v>
      </c>
      <c r="T85" s="71">
        <f t="shared" si="24"/>
        <v>9812.6252271352751</v>
      </c>
      <c r="U85" s="66">
        <f t="shared" si="37"/>
        <v>41</v>
      </c>
      <c r="V85" s="155"/>
      <c r="W85" s="156"/>
      <c r="X85" s="156"/>
      <c r="Y85" s="157"/>
    </row>
    <row r="86" spans="1:25" ht="20.25">
      <c r="A86" s="2" t="s">
        <v>123</v>
      </c>
      <c r="B86" s="75">
        <v>0.939169911107538</v>
      </c>
      <c r="C86" s="80">
        <v>0.97630210004899598</v>
      </c>
      <c r="D86" s="76">
        <v>1.1739999999999999</v>
      </c>
      <c r="E86" s="14"/>
      <c r="F86" s="75">
        <v>0.98623177654025596</v>
      </c>
      <c r="G86" s="77">
        <v>1.10043849872224</v>
      </c>
      <c r="H86" s="71">
        <v>472500</v>
      </c>
      <c r="I86" s="78">
        <v>472500</v>
      </c>
      <c r="J86" s="24"/>
      <c r="K86" s="68">
        <f>VALUE(I184+I188)</f>
        <v>119860</v>
      </c>
      <c r="L86" s="79">
        <f>VALUE(I195*2)</f>
        <v>74000</v>
      </c>
      <c r="M86" s="94">
        <f>VALUE(I203)</f>
        <v>325000</v>
      </c>
      <c r="N86" s="71">
        <f t="shared" si="18"/>
        <v>4839.6905012934767</v>
      </c>
      <c r="O86" s="66">
        <f t="shared" si="34"/>
        <v>36</v>
      </c>
      <c r="P86" s="71">
        <f t="shared" si="20"/>
        <v>4790.9630498578199</v>
      </c>
      <c r="Q86" s="66">
        <f t="shared" si="35"/>
        <v>107</v>
      </c>
      <c r="R86" s="71">
        <f t="shared" si="22"/>
        <v>4293.7429083827701</v>
      </c>
      <c r="S86" s="66">
        <f t="shared" si="36"/>
        <v>91</v>
      </c>
      <c r="T86" s="71">
        <f t="shared" si="24"/>
        <v>9709.7839470313484</v>
      </c>
      <c r="U86" s="66">
        <f t="shared" si="37"/>
        <v>37</v>
      </c>
      <c r="V86" s="155"/>
      <c r="W86" s="156"/>
      <c r="X86" s="156"/>
      <c r="Y86" s="157"/>
    </row>
    <row r="87" spans="1:25" ht="18.75" customHeight="1">
      <c r="A87" s="2" t="s">
        <v>124</v>
      </c>
      <c r="B87" s="75">
        <v>0.92925979801703296</v>
      </c>
      <c r="C87" s="80">
        <v>0.97411888887827103</v>
      </c>
      <c r="D87" s="76">
        <v>1.14127144298688</v>
      </c>
      <c r="E87" s="14"/>
      <c r="F87" s="75">
        <v>0.93881141285985503</v>
      </c>
      <c r="G87" s="77">
        <v>0.908847184986595</v>
      </c>
      <c r="H87" s="71">
        <v>356680</v>
      </c>
      <c r="I87" s="78">
        <v>384940</v>
      </c>
      <c r="J87" s="24"/>
      <c r="K87" s="68">
        <f>VALUE(I185+I188)</f>
        <v>56860</v>
      </c>
      <c r="L87" s="79">
        <f>VALUE(I194*2)</f>
        <v>122980</v>
      </c>
      <c r="M87" s="94">
        <f>VALUE(I204)</f>
        <v>179100</v>
      </c>
      <c r="N87" s="71">
        <f t="shared" si="18"/>
        <v>3951.6737063098194</v>
      </c>
      <c r="O87" s="66">
        <f t="shared" si="34"/>
        <v>22</v>
      </c>
      <c r="P87" s="71">
        <f t="shared" si="20"/>
        <v>4100.2910140107506</v>
      </c>
      <c r="Q87" s="66">
        <f t="shared" si="35"/>
        <v>86</v>
      </c>
      <c r="R87" s="71">
        <f t="shared" si="22"/>
        <v>4235.47551622419</v>
      </c>
      <c r="S87" s="66">
        <f t="shared" si="36"/>
        <v>84</v>
      </c>
      <c r="T87" s="71">
        <f t="shared" si="24"/>
        <v>7908.6320962546824</v>
      </c>
      <c r="U87" s="66">
        <f t="shared" si="37"/>
        <v>27</v>
      </c>
      <c r="V87" s="155"/>
      <c r="W87" s="156"/>
      <c r="X87" s="156"/>
      <c r="Y87" s="157"/>
    </row>
    <row r="88" spans="1:25" ht="20.25">
      <c r="A88" s="2" t="s">
        <v>125</v>
      </c>
      <c r="B88" s="75">
        <v>0.92925979801703296</v>
      </c>
      <c r="C88" s="80">
        <v>0.97411888887827103</v>
      </c>
      <c r="D88" s="76">
        <v>1.14127144298688</v>
      </c>
      <c r="E88" s="14"/>
      <c r="F88" s="75">
        <v>0.93881141285985503</v>
      </c>
      <c r="G88" s="77">
        <v>0.908847184986595</v>
      </c>
      <c r="H88" s="71">
        <v>335890</v>
      </c>
      <c r="I88" s="78">
        <v>337380</v>
      </c>
      <c r="J88" s="24"/>
      <c r="K88" s="68">
        <f>VALUE(I185+I188)</f>
        <v>56860</v>
      </c>
      <c r="L88" s="79">
        <f>VALUE(I194*2)</f>
        <v>122980</v>
      </c>
      <c r="M88" s="94">
        <f>VALUE(I204)</f>
        <v>179100</v>
      </c>
      <c r="N88" s="71">
        <f t="shared" si="18"/>
        <v>3463.437613744497</v>
      </c>
      <c r="O88" s="66">
        <f t="shared" si="34"/>
        <v>8</v>
      </c>
      <c r="P88" s="71">
        <f t="shared" si="20"/>
        <v>3593.6929971085024</v>
      </c>
      <c r="Q88" s="66">
        <f t="shared" si="35"/>
        <v>73</v>
      </c>
      <c r="R88" s="71">
        <f t="shared" si="22"/>
        <v>3712.1752212389388</v>
      </c>
      <c r="S88" s="66">
        <f t="shared" si="36"/>
        <v>41</v>
      </c>
      <c r="T88" s="71">
        <f t="shared" si="24"/>
        <v>7402.9933608432293</v>
      </c>
      <c r="U88" s="66">
        <f t="shared" si="37"/>
        <v>22</v>
      </c>
      <c r="V88" s="155"/>
      <c r="W88" s="156"/>
      <c r="X88" s="156"/>
      <c r="Y88" s="157"/>
    </row>
    <row r="89" spans="1:25" ht="20.25">
      <c r="A89" s="46" t="s">
        <v>64</v>
      </c>
      <c r="B89" s="75">
        <v>0.90790972520787805</v>
      </c>
      <c r="C89" s="80">
        <v>0.97237164405090504</v>
      </c>
      <c r="D89" s="76"/>
      <c r="E89" s="14"/>
      <c r="F89" s="75">
        <v>0.91009840581091495</v>
      </c>
      <c r="G89" s="77">
        <v>0.59508257058785896</v>
      </c>
      <c r="H89" s="71">
        <v>186160</v>
      </c>
      <c r="I89" s="78">
        <v>180070</v>
      </c>
      <c r="J89" s="24"/>
      <c r="K89" s="68">
        <f>VALUE(I187)</f>
        <v>20810</v>
      </c>
      <c r="L89" s="79">
        <f>VALUE(I193*2)</f>
        <v>124980</v>
      </c>
      <c r="M89" s="94">
        <f>VALUE(I216)</f>
        <v>148390</v>
      </c>
      <c r="N89" s="71">
        <f t="shared" si="18"/>
        <v>1851.8639565611716</v>
      </c>
      <c r="O89" s="66">
        <f t="shared" si="34"/>
        <v>1</v>
      </c>
      <c r="P89" s="71">
        <f t="shared" si="20"/>
        <v>1978.5772489025976</v>
      </c>
      <c r="Q89" s="66">
        <f t="shared" si="35"/>
        <v>31</v>
      </c>
      <c r="R89" s="71">
        <f t="shared" si="22"/>
        <v>3025.9666288346475</v>
      </c>
      <c r="S89" s="66">
        <f t="shared" si="36"/>
        <v>11</v>
      </c>
      <c r="T89" s="71">
        <f t="shared" si="24"/>
        <v>5742.5621892211075</v>
      </c>
      <c r="U89" s="66">
        <f t="shared" si="37"/>
        <v>1</v>
      </c>
      <c r="V89" s="155"/>
      <c r="W89" s="156"/>
      <c r="X89" s="156"/>
      <c r="Y89" s="157"/>
    </row>
    <row r="90" spans="1:25" ht="20.25">
      <c r="A90" s="2" t="s">
        <v>126</v>
      </c>
      <c r="B90" s="75">
        <v>0.90890867452660296</v>
      </c>
      <c r="C90" s="80">
        <v>0.95718845260552798</v>
      </c>
      <c r="D90" s="76">
        <v>1.1331370402618099</v>
      </c>
      <c r="E90" s="14"/>
      <c r="F90" s="75">
        <v>0.95674322152966196</v>
      </c>
      <c r="G90" s="77">
        <v>0.95183724791725499</v>
      </c>
      <c r="H90" s="71">
        <v>400510</v>
      </c>
      <c r="I90" s="78">
        <v>395290</v>
      </c>
      <c r="J90" s="24"/>
      <c r="K90" s="68">
        <f>VALUE(I185+I188)</f>
        <v>56860</v>
      </c>
      <c r="L90" s="79">
        <f>VALUE(I195*2)</f>
        <v>74000</v>
      </c>
      <c r="M90" s="94">
        <f>VALUE(I205)</f>
        <v>163980</v>
      </c>
      <c r="N90" s="71">
        <f t="shared" si="18"/>
        <v>4129.6987957177653</v>
      </c>
      <c r="O90" s="66">
        <f t="shared" si="34"/>
        <v>25</v>
      </c>
      <c r="P90" s="71">
        <f t="shared" si="20"/>
        <v>4131.6205968828472</v>
      </c>
      <c r="Q90" s="66">
        <f t="shared" si="35"/>
        <v>89</v>
      </c>
      <c r="R90" s="71">
        <f t="shared" si="22"/>
        <v>4152.9158568331559</v>
      </c>
      <c r="S90" s="66">
        <f t="shared" si="36"/>
        <v>79</v>
      </c>
      <c r="T90" s="71">
        <f t="shared" si="24"/>
        <v>7224.5531873421251</v>
      </c>
      <c r="U90" s="66">
        <f t="shared" si="37"/>
        <v>17</v>
      </c>
      <c r="V90" s="155"/>
      <c r="W90" s="156"/>
      <c r="X90" s="156"/>
      <c r="Y90" s="157"/>
    </row>
    <row r="91" spans="1:25" ht="20.25">
      <c r="A91" s="2" t="s">
        <v>127</v>
      </c>
      <c r="B91" s="75">
        <v>0.90890867452660296</v>
      </c>
      <c r="C91" s="80">
        <v>0.95718845260552798</v>
      </c>
      <c r="D91" s="76">
        <v>1.1331370402618099</v>
      </c>
      <c r="E91" s="14"/>
      <c r="F91" s="75">
        <v>0.95674322152966196</v>
      </c>
      <c r="G91" s="77">
        <v>0.95183724791725499</v>
      </c>
      <c r="H91" s="71">
        <v>350710</v>
      </c>
      <c r="I91" s="78">
        <v>348210</v>
      </c>
      <c r="J91" s="24"/>
      <c r="K91" s="68">
        <f>VALUE(I185+I188)</f>
        <v>56860</v>
      </c>
      <c r="L91" s="79">
        <f>VALUE(I195*2)</f>
        <v>74000</v>
      </c>
      <c r="M91" s="94">
        <f>VALUE(I205)</f>
        <v>163980</v>
      </c>
      <c r="N91" s="71">
        <f t="shared" si="18"/>
        <v>3637.8416293275391</v>
      </c>
      <c r="O91" s="66">
        <f t="shared" si="34"/>
        <v>18</v>
      </c>
      <c r="P91" s="71">
        <f t="shared" si="20"/>
        <v>3639.5345393017183</v>
      </c>
      <c r="Q91" s="66">
        <f t="shared" si="35"/>
        <v>78</v>
      </c>
      <c r="R91" s="71">
        <f t="shared" si="22"/>
        <v>3658.2934820204741</v>
      </c>
      <c r="S91" s="66">
        <f t="shared" si="36"/>
        <v>40</v>
      </c>
      <c r="T91" s="71">
        <f t="shared" si="24"/>
        <v>6731.7011680702972</v>
      </c>
      <c r="U91" s="66">
        <f t="shared" si="37"/>
        <v>10</v>
      </c>
      <c r="V91" s="155"/>
      <c r="W91" s="156"/>
      <c r="X91" s="156"/>
      <c r="Y91" s="157"/>
    </row>
    <row r="92" spans="1:25" ht="20.25">
      <c r="A92" s="2" t="s">
        <v>128</v>
      </c>
      <c r="B92" s="75">
        <v>0.90072134280084404</v>
      </c>
      <c r="C92" s="80">
        <v>0.95274055087408904</v>
      </c>
      <c r="D92" s="76">
        <v>1.131</v>
      </c>
      <c r="E92" s="14"/>
      <c r="F92" s="75">
        <v>0.93627812588196901</v>
      </c>
      <c r="G92" s="77">
        <v>0.90776734672863901</v>
      </c>
      <c r="H92" s="71">
        <v>356680</v>
      </c>
      <c r="I92" s="78">
        <v>384940</v>
      </c>
      <c r="J92" s="24"/>
      <c r="K92" s="68">
        <f>VALUE(I185+I188)</f>
        <v>56860</v>
      </c>
      <c r="L92" s="79">
        <f>VALUE(I195*2)</f>
        <v>74000</v>
      </c>
      <c r="M92" s="94">
        <f>VALUE(I205)</f>
        <v>163980</v>
      </c>
      <c r="N92" s="71">
        <f t="shared" si="18"/>
        <v>4040.3444531340447</v>
      </c>
      <c r="O92" s="66">
        <f t="shared" si="34"/>
        <v>23</v>
      </c>
      <c r="P92" s="71">
        <f t="shared" si="20"/>
        <v>4111.3851681346141</v>
      </c>
      <c r="Q92" s="66">
        <f t="shared" si="35"/>
        <v>87</v>
      </c>
      <c r="R92" s="71">
        <f t="shared" si="22"/>
        <v>4240.513842971166</v>
      </c>
      <c r="S92" s="66">
        <f t="shared" si="36"/>
        <v>85</v>
      </c>
      <c r="T92" s="71">
        <f t="shared" si="24"/>
        <v>7291.7269425533459</v>
      </c>
      <c r="U92" s="66">
        <f t="shared" si="37"/>
        <v>19</v>
      </c>
      <c r="V92" s="155"/>
      <c r="W92" s="156"/>
      <c r="X92" s="156"/>
      <c r="Y92" s="157"/>
    </row>
    <row r="93" spans="1:25" ht="20.25">
      <c r="A93" s="2" t="s">
        <v>129</v>
      </c>
      <c r="B93" s="75">
        <v>0.90072134280084404</v>
      </c>
      <c r="C93" s="80">
        <v>0.95274055087408904</v>
      </c>
      <c r="D93" s="76">
        <v>1.131</v>
      </c>
      <c r="E93" s="14"/>
      <c r="F93" s="75">
        <v>0.93627812588196901</v>
      </c>
      <c r="G93" s="77">
        <v>0.90776734672863901</v>
      </c>
      <c r="H93" s="71">
        <v>335890</v>
      </c>
      <c r="I93" s="78">
        <v>337380</v>
      </c>
      <c r="J93" s="24"/>
      <c r="K93" s="68">
        <f>VALUE(I185+I188)</f>
        <v>56860</v>
      </c>
      <c r="L93" s="79">
        <f>VALUE(I195*2)</f>
        <v>74000</v>
      </c>
      <c r="M93" s="94">
        <f>VALUE(I205)</f>
        <v>163980</v>
      </c>
      <c r="N93" s="71">
        <f t="shared" si="18"/>
        <v>3541.1529370768535</v>
      </c>
      <c r="O93" s="66">
        <f t="shared" si="34"/>
        <v>15</v>
      </c>
      <c r="P93" s="71">
        <f t="shared" si="20"/>
        <v>3603.4164493823864</v>
      </c>
      <c r="Q93" s="66">
        <f t="shared" si="35"/>
        <v>75</v>
      </c>
      <c r="R93" s="71">
        <f t="shared" si="22"/>
        <v>3716.5910540385826</v>
      </c>
      <c r="S93" s="66">
        <f t="shared" si="36"/>
        <v>42</v>
      </c>
      <c r="T93" s="71">
        <f t="shared" si="24"/>
        <v>6781.569930890988</v>
      </c>
      <c r="U93" s="66">
        <f t="shared" si="37"/>
        <v>11</v>
      </c>
      <c r="V93" s="155"/>
      <c r="W93" s="156"/>
      <c r="X93" s="156"/>
      <c r="Y93" s="157"/>
    </row>
    <row r="94" spans="1:25" ht="20.25" customHeight="1">
      <c r="A94" s="2" t="s">
        <v>130</v>
      </c>
      <c r="B94" s="75">
        <v>0.90221402214021995</v>
      </c>
      <c r="C94" s="80">
        <v>0.95069599015570205</v>
      </c>
      <c r="D94" s="76">
        <v>1.1207903316007499</v>
      </c>
      <c r="E94" s="14"/>
      <c r="F94" s="75">
        <v>0.96558225901928596</v>
      </c>
      <c r="G94" s="77">
        <v>0.90495908825513305</v>
      </c>
      <c r="H94" s="71">
        <v>368000</v>
      </c>
      <c r="I94" s="78">
        <v>408590</v>
      </c>
      <c r="J94" s="24" t="s">
        <v>265</v>
      </c>
      <c r="K94" s="68">
        <f>VALUE(I185)</f>
        <v>50400</v>
      </c>
      <c r="L94" s="79">
        <f>VALUE(I194*2)</f>
        <v>122980</v>
      </c>
      <c r="M94" s="94">
        <f>VALUE(I206)</f>
        <v>176670</v>
      </c>
      <c r="N94" s="71">
        <f t="shared" si="18"/>
        <v>4297.7987099018101</v>
      </c>
      <c r="O94" s="66">
        <f t="shared" si="34"/>
        <v>27</v>
      </c>
      <c r="P94" s="71">
        <f t="shared" si="20"/>
        <v>4231.5400493686893</v>
      </c>
      <c r="Q94" s="66">
        <f t="shared" si="35"/>
        <v>92</v>
      </c>
      <c r="R94" s="71">
        <f t="shared" si="22"/>
        <v>4515.0107369804891</v>
      </c>
      <c r="S94" s="66">
        <f t="shared" si="36"/>
        <v>102</v>
      </c>
      <c r="T94" s="71">
        <f t="shared" si="24"/>
        <v>8067.0986797344267</v>
      </c>
      <c r="U94" s="66">
        <f t="shared" si="37"/>
        <v>30</v>
      </c>
      <c r="V94" s="155"/>
      <c r="W94" s="156"/>
      <c r="X94" s="156"/>
      <c r="Y94" s="157"/>
    </row>
    <row r="95" spans="1:25" s="65" customFormat="1" ht="20.25" customHeight="1">
      <c r="A95" s="2" t="s">
        <v>227</v>
      </c>
      <c r="B95" s="75">
        <v>0.89934279577027798</v>
      </c>
      <c r="C95" s="80">
        <v>0.95027931791612097</v>
      </c>
      <c r="D95" s="76">
        <v>1.11870964729579</v>
      </c>
      <c r="E95" s="14"/>
      <c r="F95" s="75">
        <v>0.954881435492417</v>
      </c>
      <c r="G95" s="77">
        <v>0.88461986666902004</v>
      </c>
      <c r="H95" s="71">
        <v>327670</v>
      </c>
      <c r="I95" s="78">
        <v>333780</v>
      </c>
      <c r="J95" s="24"/>
      <c r="K95" s="68">
        <f>VALUE(I185)</f>
        <v>50400</v>
      </c>
      <c r="L95" s="79">
        <f>VALUE(I194*2)</f>
        <v>122980</v>
      </c>
      <c r="M95" s="94">
        <f>VALUE(I206)</f>
        <v>176670</v>
      </c>
      <c r="N95" s="71">
        <f t="shared" si="18"/>
        <v>3512.4409603268036</v>
      </c>
      <c r="O95" s="66">
        <f t="shared" si="34"/>
        <v>10</v>
      </c>
      <c r="P95" s="71">
        <f t="shared" si="20"/>
        <v>3495.5125065121306</v>
      </c>
      <c r="Q95" s="66">
        <f t="shared" si="35"/>
        <v>69</v>
      </c>
      <c r="R95" s="71">
        <f t="shared" si="22"/>
        <v>3773.1461001076927</v>
      </c>
      <c r="S95" s="66">
        <f t="shared" si="36"/>
        <v>48</v>
      </c>
      <c r="T95" s="71">
        <f t="shared" si="24"/>
        <v>7353.5889712466605</v>
      </c>
      <c r="U95" s="66">
        <f t="shared" si="37"/>
        <v>21</v>
      </c>
      <c r="V95" s="155"/>
      <c r="W95" s="156"/>
      <c r="X95" s="156"/>
      <c r="Y95" s="157"/>
    </row>
    <row r="96" spans="1:25" s="65" customFormat="1" ht="20.25" customHeight="1">
      <c r="A96" s="2" t="s">
        <v>131</v>
      </c>
      <c r="B96" s="75">
        <v>0.87915129151291405</v>
      </c>
      <c r="C96" s="80">
        <v>0.94734912774112001</v>
      </c>
      <c r="D96" s="76">
        <v>1.10407752130196</v>
      </c>
      <c r="E96" s="14"/>
      <c r="F96" s="75">
        <v>0.94429920116194599</v>
      </c>
      <c r="G96" s="77">
        <v>0.86473777506822802</v>
      </c>
      <c r="H96" s="71">
        <v>328900</v>
      </c>
      <c r="I96" s="78">
        <v>333530</v>
      </c>
      <c r="J96" s="24"/>
      <c r="K96" s="68">
        <f>VALUE(I185)</f>
        <v>50400</v>
      </c>
      <c r="L96" s="79">
        <f>VALUE(I194*2)</f>
        <v>122980</v>
      </c>
      <c r="M96" s="94">
        <f>VALUE(I206)</f>
        <v>176670</v>
      </c>
      <c r="N96" s="71">
        <f t="shared" si="18"/>
        <v>3520.6661433813342</v>
      </c>
      <c r="O96" s="66">
        <f t="shared" si="34"/>
        <v>12</v>
      </c>
      <c r="P96" s="71">
        <f t="shared" si="20"/>
        <v>3532.0372990848277</v>
      </c>
      <c r="Q96" s="66">
        <f t="shared" si="35"/>
        <v>71</v>
      </c>
      <c r="R96" s="71">
        <f t="shared" si="22"/>
        <v>3857.0074028937197</v>
      </c>
      <c r="S96" s="66">
        <f t="shared" si="36"/>
        <v>60</v>
      </c>
      <c r="T96" s="71">
        <f t="shared" si="24"/>
        <v>7439.9591444949365</v>
      </c>
      <c r="U96" s="66">
        <f t="shared" si="37"/>
        <v>23</v>
      </c>
      <c r="V96" s="155"/>
      <c r="W96" s="156"/>
      <c r="X96" s="156"/>
      <c r="Y96" s="157"/>
    </row>
    <row r="97" spans="1:25" s="65" customFormat="1" ht="20.25" customHeight="1">
      <c r="A97" s="2" t="s">
        <v>132</v>
      </c>
      <c r="B97" s="75">
        <v>0.87766803587644604</v>
      </c>
      <c r="C97" s="80">
        <v>0.94537696714868502</v>
      </c>
      <c r="D97" s="76">
        <v>1.1021989787877</v>
      </c>
      <c r="E97" s="14"/>
      <c r="F97" s="75">
        <v>0.96307586281167601</v>
      </c>
      <c r="G97" s="77">
        <v>0.90392480689722299</v>
      </c>
      <c r="H97" s="71">
        <v>368000</v>
      </c>
      <c r="I97" s="78">
        <v>408590</v>
      </c>
      <c r="J97" s="24" t="s">
        <v>265</v>
      </c>
      <c r="K97" s="68">
        <f>VALUE(I185)</f>
        <v>50400</v>
      </c>
      <c r="L97" s="79">
        <f>VALUE(I195*2)</f>
        <v>74000</v>
      </c>
      <c r="M97" s="94">
        <f>VALUE(I207)</f>
        <v>133670</v>
      </c>
      <c r="N97" s="71">
        <f t="shared" si="18"/>
        <v>4321.9796356191391</v>
      </c>
      <c r="O97" s="66">
        <f t="shared" si="34"/>
        <v>28</v>
      </c>
      <c r="P97" s="71">
        <f t="shared" si="20"/>
        <v>4242.5525940099014</v>
      </c>
      <c r="Q97" s="66">
        <f t="shared" si="35"/>
        <v>93</v>
      </c>
      <c r="R97" s="71">
        <f t="shared" si="22"/>
        <v>4520.1768651809662</v>
      </c>
      <c r="S97" s="66">
        <f t="shared" si="36"/>
        <v>103</v>
      </c>
      <c r="T97" s="71">
        <f t="shared" si="24"/>
        <v>7111.349392731915</v>
      </c>
      <c r="U97" s="66">
        <f t="shared" si="37"/>
        <v>14</v>
      </c>
      <c r="V97" s="155"/>
      <c r="W97" s="156"/>
      <c r="X97" s="156"/>
      <c r="Y97" s="157"/>
    </row>
    <row r="98" spans="1:25" s="65" customFormat="1" ht="20.25" customHeight="1">
      <c r="A98" s="2" t="s">
        <v>228</v>
      </c>
      <c r="B98" s="75">
        <v>0.87318544195630499</v>
      </c>
      <c r="C98" s="80">
        <v>0.94500794541265898</v>
      </c>
      <c r="D98" s="76">
        <v>1.10037661177552</v>
      </c>
      <c r="E98" s="14"/>
      <c r="F98" s="75">
        <v>0.95240281579297603</v>
      </c>
      <c r="G98" s="77">
        <v>0.88360883108873001</v>
      </c>
      <c r="H98" s="71">
        <v>327670</v>
      </c>
      <c r="I98" s="78">
        <v>333780</v>
      </c>
      <c r="J98" s="24"/>
      <c r="K98" s="68">
        <f>VALUE(I185)</f>
        <v>50400</v>
      </c>
      <c r="L98" s="79">
        <f>VALUE(I195*2)</f>
        <v>74000</v>
      </c>
      <c r="M98" s="94">
        <f>VALUE(I207)</f>
        <v>133670</v>
      </c>
      <c r="N98" s="71">
        <f t="shared" si="18"/>
        <v>3532.0337952740433</v>
      </c>
      <c r="O98" s="66">
        <f t="shared" si="34"/>
        <v>13</v>
      </c>
      <c r="P98" s="71">
        <f t="shared" si="20"/>
        <v>3504.6095461413865</v>
      </c>
      <c r="Q98" s="66">
        <f t="shared" si="35"/>
        <v>70</v>
      </c>
      <c r="R98" s="71">
        <f t="shared" si="22"/>
        <v>3777.4633780961221</v>
      </c>
      <c r="S98" s="66">
        <f t="shared" si="36"/>
        <v>49</v>
      </c>
      <c r="T98" s="71">
        <f t="shared" si="24"/>
        <v>6384.5289149335176</v>
      </c>
      <c r="U98" s="66">
        <f t="shared" si="37"/>
        <v>5</v>
      </c>
      <c r="V98" s="155"/>
      <c r="W98" s="156"/>
      <c r="X98" s="156"/>
      <c r="Y98" s="157"/>
    </row>
    <row r="99" spans="1:25" ht="20.25" customHeight="1" thickBot="1">
      <c r="A99" s="116" t="s">
        <v>133</v>
      </c>
      <c r="B99" s="15">
        <v>0.85523275888573902</v>
      </c>
      <c r="C99" s="45">
        <v>0.94204883000313699</v>
      </c>
      <c r="D99" s="16">
        <v>1.08576339585606</v>
      </c>
      <c r="E99" s="17"/>
      <c r="F99" s="15">
        <v>0.94184805014448103</v>
      </c>
      <c r="G99" s="108">
        <v>0.86374946280987097</v>
      </c>
      <c r="H99" s="91">
        <v>328900</v>
      </c>
      <c r="I99" s="110">
        <v>333530</v>
      </c>
      <c r="J99" s="92"/>
      <c r="K99" s="83">
        <f>VALUE(I185)</f>
        <v>50400</v>
      </c>
      <c r="L99" s="22">
        <f>VALUE(I195*2)</f>
        <v>74000</v>
      </c>
      <c r="M99" s="115">
        <f>VALUE(I207)</f>
        <v>133670</v>
      </c>
      <c r="N99" s="91">
        <f t="shared" si="18"/>
        <v>3540.4746482078785</v>
      </c>
      <c r="O99" s="90">
        <f t="shared" si="34"/>
        <v>14</v>
      </c>
      <c r="P99" s="91">
        <f t="shared" si="20"/>
        <v>3541.2293941558401</v>
      </c>
      <c r="Q99" s="90">
        <f t="shared" si="35"/>
        <v>72</v>
      </c>
      <c r="R99" s="91">
        <f t="shared" si="22"/>
        <v>3861.4206359676405</v>
      </c>
      <c r="S99" s="90">
        <f t="shared" si="36"/>
        <v>62</v>
      </c>
      <c r="T99" s="91">
        <f t="shared" si="24"/>
        <v>6459.3465769312052</v>
      </c>
      <c r="U99" s="90">
        <f t="shared" si="37"/>
        <v>7</v>
      </c>
      <c r="V99" s="158"/>
      <c r="W99" s="159"/>
      <c r="X99" s="159"/>
      <c r="Y99" s="160"/>
    </row>
    <row r="100" spans="1:25" ht="20.25" customHeight="1" thickBot="1">
      <c r="A100" s="43" t="s">
        <v>61</v>
      </c>
      <c r="B100" s="30"/>
      <c r="C100" s="30"/>
      <c r="D100" s="30"/>
      <c r="E100" s="30"/>
      <c r="F100" s="30"/>
      <c r="G100" s="31"/>
      <c r="H100" s="32"/>
      <c r="I100" s="32"/>
      <c r="J100" s="33" t="s">
        <v>320</v>
      </c>
      <c r="K100" s="37"/>
      <c r="L100" s="37"/>
      <c r="M100" s="34"/>
      <c r="N100" s="32"/>
      <c r="O100" s="35"/>
      <c r="P100" s="32"/>
      <c r="Q100" s="35"/>
      <c r="R100" s="32"/>
      <c r="S100" s="35"/>
      <c r="T100" s="32"/>
      <c r="U100" s="36"/>
      <c r="V100" s="4"/>
      <c r="W100" s="4"/>
      <c r="X100" s="4"/>
      <c r="Y100" s="86"/>
    </row>
    <row r="101" spans="1:25" ht="20.25" customHeight="1">
      <c r="A101" s="117" t="s">
        <v>78</v>
      </c>
      <c r="B101" s="73">
        <v>0.84214736076583796</v>
      </c>
      <c r="C101" s="74">
        <v>0.93611525582039701</v>
      </c>
      <c r="D101" s="74">
        <v>1.13395445268618</v>
      </c>
      <c r="E101" s="18"/>
      <c r="F101" s="73">
        <v>0.81256354393609298</v>
      </c>
      <c r="G101" s="19">
        <v>1.07747534875267</v>
      </c>
      <c r="H101" s="70">
        <v>633630</v>
      </c>
      <c r="I101" s="21">
        <v>622510</v>
      </c>
      <c r="J101" s="109"/>
      <c r="K101" s="118">
        <f>VALUE(I184)</f>
        <v>113400</v>
      </c>
      <c r="L101" s="119">
        <f>VALUE(I195*2)</f>
        <v>74000</v>
      </c>
      <c r="M101" s="112">
        <f>VALUE(I219)</f>
        <v>193980</v>
      </c>
      <c r="N101" s="70">
        <f>(I101/D101)/100</f>
        <v>5489.7266686978528</v>
      </c>
      <c r="O101" s="67">
        <f>RANK(N101,$N$101:$N$133,1)</f>
        <v>33</v>
      </c>
      <c r="P101" s="70">
        <f t="shared" ref="P101:P152" si="38">(I101/F101)/100</f>
        <v>7661.0623826972915</v>
      </c>
      <c r="Q101" s="67">
        <f t="shared" ref="Q101:Q133" si="39">RANK(P101,$P$5:$P$174,1)</f>
        <v>150</v>
      </c>
      <c r="R101" s="70">
        <f t="shared" ref="R101:R152" si="40">(I101/G101)/100</f>
        <v>5777.4871668353553</v>
      </c>
      <c r="S101" s="67">
        <f t="shared" ref="S101:S133" si="41">RANK(R101,$R$5:$R$174,1)</f>
        <v>135</v>
      </c>
      <c r="T101" s="70">
        <f>((I101+K101+L101+M101)/((D101+F101+G101)/3))/100</f>
        <v>9959.2481068326724</v>
      </c>
      <c r="U101" s="67">
        <f>RANK(T101,$T$101:$T$133,1)</f>
        <v>33</v>
      </c>
      <c r="V101" s="152" t="s">
        <v>251</v>
      </c>
      <c r="W101" s="153"/>
      <c r="X101" s="153"/>
      <c r="Y101" s="154"/>
    </row>
    <row r="102" spans="1:25" s="65" customFormat="1" ht="20.25" customHeight="1">
      <c r="A102" s="72" t="s">
        <v>239</v>
      </c>
      <c r="B102" s="75">
        <v>0.84109742467496196</v>
      </c>
      <c r="C102" s="76">
        <v>0.93481501024602198</v>
      </c>
      <c r="D102" s="76">
        <v>1.1278677152818799</v>
      </c>
      <c r="E102" s="14"/>
      <c r="F102" s="75">
        <v>0.80217642862389205</v>
      </c>
      <c r="G102" s="77">
        <v>1.06826292248632</v>
      </c>
      <c r="H102" s="71">
        <v>649760</v>
      </c>
      <c r="I102" s="78">
        <v>539540</v>
      </c>
      <c r="J102" s="24"/>
      <c r="K102" s="68">
        <f>VALUE(I184)</f>
        <v>113400</v>
      </c>
      <c r="L102" s="79">
        <f>VALUE(I195*2)</f>
        <v>74000</v>
      </c>
      <c r="M102" s="94">
        <f>VALUE(I219)</f>
        <v>193980</v>
      </c>
      <c r="N102" s="71">
        <f t="shared" ref="N102:N133" si="42">(I102/D102)/100</f>
        <v>4783.7170324993003</v>
      </c>
      <c r="O102" s="66">
        <f t="shared" ref="O102:O133" si="43">RANK(N102,$N$101:$N$133,1)</f>
        <v>32</v>
      </c>
      <c r="P102" s="71">
        <f t="shared" si="38"/>
        <v>6725.9518074541729</v>
      </c>
      <c r="Q102" s="66">
        <f t="shared" si="39"/>
        <v>140</v>
      </c>
      <c r="R102" s="71">
        <f t="shared" si="40"/>
        <v>5050.629284635771</v>
      </c>
      <c r="S102" s="66">
        <f t="shared" si="41"/>
        <v>118</v>
      </c>
      <c r="T102" s="71">
        <f t="shared" ref="T102:T133" si="44">((I102+K102+L102+M102)/((D102+F102+G102)/3))/100</f>
        <v>9214.3997890265146</v>
      </c>
      <c r="U102" s="66">
        <f t="shared" ref="U102:U133" si="45">RANK(T102,$T$101:$T$133,1)</f>
        <v>32</v>
      </c>
      <c r="V102" s="155"/>
      <c r="W102" s="156"/>
      <c r="X102" s="156"/>
      <c r="Y102" s="157"/>
    </row>
    <row r="103" spans="1:25" s="65" customFormat="1" ht="20.25" customHeight="1">
      <c r="A103" s="72" t="s">
        <v>79</v>
      </c>
      <c r="B103" s="75">
        <v>0.84004879757802997</v>
      </c>
      <c r="C103" s="76">
        <v>0.931190322809617</v>
      </c>
      <c r="D103" s="76">
        <v>1.11869946004914</v>
      </c>
      <c r="E103" s="14"/>
      <c r="F103" s="75">
        <v>0.80070130241877702</v>
      </c>
      <c r="G103" s="77">
        <v>0.904456508610888</v>
      </c>
      <c r="H103" s="71">
        <v>459810</v>
      </c>
      <c r="I103" s="78">
        <v>451660</v>
      </c>
      <c r="J103" s="24"/>
      <c r="K103" s="68">
        <f>VALUE(I184)</f>
        <v>113400</v>
      </c>
      <c r="L103" s="79">
        <f>VALUE(I195*2)</f>
        <v>74000</v>
      </c>
      <c r="M103" s="94">
        <f>VALUE(I219)</f>
        <v>193980</v>
      </c>
      <c r="N103" s="71">
        <f t="shared" si="42"/>
        <v>4037.3667470989963</v>
      </c>
      <c r="O103" s="66">
        <f t="shared" si="43"/>
        <v>29</v>
      </c>
      <c r="P103" s="71">
        <f t="shared" si="38"/>
        <v>5640.8051121637372</v>
      </c>
      <c r="Q103" s="66">
        <f t="shared" si="39"/>
        <v>133</v>
      </c>
      <c r="R103" s="71">
        <f t="shared" si="40"/>
        <v>4993.7171737940525</v>
      </c>
      <c r="S103" s="66">
        <f t="shared" si="41"/>
        <v>117</v>
      </c>
      <c r="T103" s="71">
        <f t="shared" si="44"/>
        <v>8850.022363365606</v>
      </c>
      <c r="U103" s="66">
        <f t="shared" si="45"/>
        <v>30</v>
      </c>
      <c r="V103" s="155"/>
      <c r="W103" s="156"/>
      <c r="X103" s="156"/>
      <c r="Y103" s="157"/>
    </row>
    <row r="104" spans="1:25" s="65" customFormat="1" ht="20.25" customHeight="1">
      <c r="A104" s="72" t="s">
        <v>134</v>
      </c>
      <c r="B104" s="75">
        <v>0.84040590405903903</v>
      </c>
      <c r="C104" s="76">
        <v>0.94172639888462295</v>
      </c>
      <c r="D104" s="76">
        <v>1.0760000000000001</v>
      </c>
      <c r="E104" s="14"/>
      <c r="F104" s="75">
        <v>0.92834774650331497</v>
      </c>
      <c r="G104" s="77">
        <v>0.72460926721548902</v>
      </c>
      <c r="H104" s="71">
        <v>270500</v>
      </c>
      <c r="I104" s="78">
        <v>270690</v>
      </c>
      <c r="J104" s="24"/>
      <c r="K104" s="68">
        <f>VALUE(I187)</f>
        <v>20810</v>
      </c>
      <c r="L104" s="79">
        <f>VALUE(I194*2)</f>
        <v>122980</v>
      </c>
      <c r="M104" s="94">
        <f>VALUE(I208)</f>
        <v>134810</v>
      </c>
      <c r="N104" s="71">
        <f t="shared" si="42"/>
        <v>2515.7063197026018</v>
      </c>
      <c r="O104" s="66">
        <f t="shared" si="43"/>
        <v>18</v>
      </c>
      <c r="P104" s="71">
        <f t="shared" si="38"/>
        <v>2915.8254653988474</v>
      </c>
      <c r="Q104" s="66">
        <f t="shared" si="39"/>
        <v>56</v>
      </c>
      <c r="R104" s="71">
        <f t="shared" si="40"/>
        <v>3735.6684802031441</v>
      </c>
      <c r="S104" s="66">
        <f t="shared" si="41"/>
        <v>43</v>
      </c>
      <c r="T104" s="71">
        <f t="shared" si="44"/>
        <v>6038.4608175062995</v>
      </c>
      <c r="U104" s="66">
        <f t="shared" si="45"/>
        <v>21</v>
      </c>
      <c r="V104" s="155"/>
      <c r="W104" s="156"/>
      <c r="X104" s="156"/>
      <c r="Y104" s="157"/>
    </row>
    <row r="105" spans="1:25" ht="20.25">
      <c r="A105" s="72" t="s">
        <v>135</v>
      </c>
      <c r="B105" s="75">
        <v>0.84040590405903903</v>
      </c>
      <c r="C105" s="76">
        <v>0.94172639888462295</v>
      </c>
      <c r="D105" s="80">
        <v>1.0760000000000001</v>
      </c>
      <c r="E105" s="14"/>
      <c r="F105" s="75">
        <v>0.92834774650331497</v>
      </c>
      <c r="G105" s="77">
        <v>0.72460926721548902</v>
      </c>
      <c r="H105" s="71">
        <v>285800</v>
      </c>
      <c r="I105" s="78">
        <v>240060</v>
      </c>
      <c r="J105" s="24"/>
      <c r="K105" s="68">
        <f>VALUE(I187)</f>
        <v>20810</v>
      </c>
      <c r="L105" s="79">
        <f>VALUE(I194*2)</f>
        <v>122980</v>
      </c>
      <c r="M105" s="94">
        <f>VALUE(I208)</f>
        <v>134810</v>
      </c>
      <c r="N105" s="71">
        <f t="shared" si="42"/>
        <v>2231.0408921933085</v>
      </c>
      <c r="O105" s="66">
        <f t="shared" si="43"/>
        <v>14</v>
      </c>
      <c r="P105" s="71">
        <f t="shared" si="38"/>
        <v>2585.8844479797826</v>
      </c>
      <c r="Q105" s="66">
        <f t="shared" si="39"/>
        <v>49</v>
      </c>
      <c r="R105" s="71">
        <f t="shared" si="40"/>
        <v>3312.9579051962273</v>
      </c>
      <c r="S105" s="66">
        <f t="shared" si="41"/>
        <v>25</v>
      </c>
      <c r="T105" s="71">
        <f t="shared" si="44"/>
        <v>5701.7387675140953</v>
      </c>
      <c r="U105" s="66">
        <f t="shared" si="45"/>
        <v>17</v>
      </c>
      <c r="V105" s="155"/>
      <c r="W105" s="156"/>
      <c r="X105" s="156"/>
      <c r="Y105" s="157"/>
    </row>
    <row r="106" spans="1:25" s="65" customFormat="1" ht="20.25">
      <c r="A106" s="72" t="s">
        <v>224</v>
      </c>
      <c r="B106" s="75">
        <v>0.83896353373630705</v>
      </c>
      <c r="C106" s="76">
        <v>0.94075580873612297</v>
      </c>
      <c r="D106" s="80">
        <v>1.07399041454602</v>
      </c>
      <c r="E106" s="14"/>
      <c r="F106" s="75">
        <v>0.92664060323724295</v>
      </c>
      <c r="G106" s="77">
        <v>0.699594454142069</v>
      </c>
      <c r="H106" s="71">
        <v>268150</v>
      </c>
      <c r="I106" s="78">
        <v>273460</v>
      </c>
      <c r="J106" s="24"/>
      <c r="K106" s="68">
        <f>VALUE(I187)</f>
        <v>20810</v>
      </c>
      <c r="L106" s="79">
        <f>VALUE(I194*2)</f>
        <v>122980</v>
      </c>
      <c r="M106" s="94">
        <f>VALUE(I208)</f>
        <v>134810</v>
      </c>
      <c r="N106" s="71">
        <f t="shared" si="42"/>
        <v>2546.205220235533</v>
      </c>
      <c r="O106" s="66">
        <f t="shared" si="43"/>
        <v>19</v>
      </c>
      <c r="P106" s="71">
        <f t="shared" si="38"/>
        <v>2951.0901966162546</v>
      </c>
      <c r="Q106" s="66">
        <f t="shared" si="39"/>
        <v>58</v>
      </c>
      <c r="R106" s="71">
        <f t="shared" si="40"/>
        <v>3908.8360175089033</v>
      </c>
      <c r="S106" s="66">
        <f t="shared" si="41"/>
        <v>65</v>
      </c>
      <c r="T106" s="71">
        <f t="shared" si="44"/>
        <v>6133.4878039614214</v>
      </c>
      <c r="U106" s="66">
        <f t="shared" si="45"/>
        <v>22</v>
      </c>
      <c r="V106" s="155"/>
      <c r="W106" s="156"/>
      <c r="X106" s="156"/>
      <c r="Y106" s="157"/>
    </row>
    <row r="107" spans="1:25" s="65" customFormat="1" ht="20.25">
      <c r="A107" s="72" t="s">
        <v>223</v>
      </c>
      <c r="B107" s="75">
        <v>0.83896353373630705</v>
      </c>
      <c r="C107" s="76">
        <v>0.94075580873612297</v>
      </c>
      <c r="D107" s="80">
        <v>1.07399041454602</v>
      </c>
      <c r="E107" s="14"/>
      <c r="F107" s="75">
        <v>0.92664060323724295</v>
      </c>
      <c r="G107" s="77">
        <v>0.699594454142069</v>
      </c>
      <c r="H107" s="71">
        <v>220300</v>
      </c>
      <c r="I107" s="78">
        <v>221850</v>
      </c>
      <c r="J107" s="24"/>
      <c r="K107" s="68">
        <f>VALUE(I187)</f>
        <v>20810</v>
      </c>
      <c r="L107" s="79">
        <f>VALUE(I194*2)</f>
        <v>122980</v>
      </c>
      <c r="M107" s="94">
        <f>VALUE(I208)</f>
        <v>134810</v>
      </c>
      <c r="N107" s="71">
        <f t="shared" si="42"/>
        <v>2065.6608941316936</v>
      </c>
      <c r="O107" s="66">
        <f t="shared" si="43"/>
        <v>12</v>
      </c>
      <c r="P107" s="71">
        <f t="shared" si="38"/>
        <v>2394.1320855676008</v>
      </c>
      <c r="Q107" s="66">
        <f t="shared" si="39"/>
        <v>42</v>
      </c>
      <c r="R107" s="71">
        <f t="shared" si="40"/>
        <v>3171.1229082291748</v>
      </c>
      <c r="S107" s="66">
        <f t="shared" si="41"/>
        <v>20</v>
      </c>
      <c r="T107" s="71">
        <f t="shared" si="44"/>
        <v>5560.0912427860985</v>
      </c>
      <c r="U107" s="66">
        <f t="shared" si="45"/>
        <v>13</v>
      </c>
      <c r="V107" s="155"/>
      <c r="W107" s="156"/>
      <c r="X107" s="156"/>
      <c r="Y107" s="157"/>
    </row>
    <row r="108" spans="1:25" ht="20.25">
      <c r="A108" s="72" t="s">
        <v>222</v>
      </c>
      <c r="B108" s="75">
        <v>0.83394833948339397</v>
      </c>
      <c r="C108" s="76">
        <v>0.93738101790884998</v>
      </c>
      <c r="D108" s="80">
        <v>1.0670029847156299</v>
      </c>
      <c r="E108" s="14"/>
      <c r="F108" s="75">
        <v>0.92493659924537397</v>
      </c>
      <c r="G108" s="77">
        <v>0.67544319733463898</v>
      </c>
      <c r="H108" s="71">
        <v>257690</v>
      </c>
      <c r="I108" s="78">
        <v>256190</v>
      </c>
      <c r="J108" s="24"/>
      <c r="K108" s="68">
        <f>VALUE(I187)</f>
        <v>20810</v>
      </c>
      <c r="L108" s="79">
        <f>VALUE(I194*2)</f>
        <v>122980</v>
      </c>
      <c r="M108" s="94">
        <f>VALUE(I208)</f>
        <v>134810</v>
      </c>
      <c r="N108" s="71">
        <f t="shared" si="42"/>
        <v>2401.0242114578332</v>
      </c>
      <c r="O108" s="66">
        <f t="shared" si="43"/>
        <v>16</v>
      </c>
      <c r="P108" s="71">
        <f t="shared" si="38"/>
        <v>2769.8114682564965</v>
      </c>
      <c r="Q108" s="66">
        <f t="shared" si="39"/>
        <v>52</v>
      </c>
      <c r="R108" s="71">
        <f t="shared" si="40"/>
        <v>3792.9170211640198</v>
      </c>
      <c r="S108" s="66">
        <f t="shared" si="41"/>
        <v>51</v>
      </c>
      <c r="T108" s="71">
        <f t="shared" si="44"/>
        <v>6014.772275093942</v>
      </c>
      <c r="U108" s="66">
        <f t="shared" si="45"/>
        <v>20</v>
      </c>
      <c r="V108" s="155"/>
      <c r="W108" s="156"/>
      <c r="X108" s="156"/>
      <c r="Y108" s="157"/>
    </row>
    <row r="109" spans="1:25" ht="20.25">
      <c r="A109" s="72" t="s">
        <v>136</v>
      </c>
      <c r="B109" s="75">
        <v>0.83394833948339397</v>
      </c>
      <c r="C109" s="76">
        <v>0.93738101790884998</v>
      </c>
      <c r="D109" s="80">
        <v>1.0670029847156299</v>
      </c>
      <c r="E109" s="14"/>
      <c r="F109" s="75">
        <v>0.92493659924537397</v>
      </c>
      <c r="G109" s="77">
        <v>0.67544319733463898</v>
      </c>
      <c r="H109" s="71">
        <v>212300</v>
      </c>
      <c r="I109" s="78">
        <v>210860</v>
      </c>
      <c r="J109" s="24"/>
      <c r="K109" s="68">
        <f>VALUE(I187)</f>
        <v>20810</v>
      </c>
      <c r="L109" s="79">
        <f>VALUE(I194*2)</f>
        <v>122980</v>
      </c>
      <c r="M109" s="94">
        <f>VALUE(I208)</f>
        <v>134810</v>
      </c>
      <c r="N109" s="71">
        <f t="shared" si="42"/>
        <v>1976.1894110933242</v>
      </c>
      <c r="O109" s="66">
        <f t="shared" si="43"/>
        <v>8</v>
      </c>
      <c r="P109" s="71">
        <f t="shared" si="38"/>
        <v>2279.7238229305003</v>
      </c>
      <c r="Q109" s="66">
        <f t="shared" si="39"/>
        <v>39</v>
      </c>
      <c r="R109" s="71">
        <f t="shared" si="40"/>
        <v>3121.8021120365556</v>
      </c>
      <c r="S109" s="66">
        <f t="shared" si="41"/>
        <v>17</v>
      </c>
      <c r="T109" s="71">
        <f t="shared" si="44"/>
        <v>5504.946685180129</v>
      </c>
      <c r="U109" s="66">
        <f t="shared" si="45"/>
        <v>10</v>
      </c>
      <c r="V109" s="155"/>
      <c r="W109" s="156"/>
      <c r="X109" s="156"/>
      <c r="Y109" s="157"/>
    </row>
    <row r="110" spans="1:25" ht="20.25">
      <c r="A110" s="72" t="s">
        <v>137</v>
      </c>
      <c r="B110" s="75">
        <v>0.82112166977297796</v>
      </c>
      <c r="C110" s="76">
        <v>0.92445894430242503</v>
      </c>
      <c r="D110" s="80">
        <v>1.06002103867751</v>
      </c>
      <c r="E110" s="14"/>
      <c r="F110" s="75">
        <v>0.92709437448799004</v>
      </c>
      <c r="G110" s="77">
        <v>0.72417867042304696</v>
      </c>
      <c r="H110" s="71">
        <v>270500</v>
      </c>
      <c r="I110" s="78">
        <v>270690</v>
      </c>
      <c r="J110" s="24"/>
      <c r="K110" s="68">
        <f>VALUE(I187)</f>
        <v>20810</v>
      </c>
      <c r="L110" s="79">
        <f>VALUE(I195*2)</f>
        <v>74000</v>
      </c>
      <c r="M110" s="94">
        <f>VALUE(I209)</f>
        <v>136420</v>
      </c>
      <c r="N110" s="71">
        <f t="shared" si="42"/>
        <v>2553.6285613511486</v>
      </c>
      <c r="O110" s="66">
        <f t="shared" si="43"/>
        <v>20</v>
      </c>
      <c r="P110" s="71">
        <f t="shared" si="38"/>
        <v>2919.767474044862</v>
      </c>
      <c r="Q110" s="66">
        <f t="shared" si="39"/>
        <v>57</v>
      </c>
      <c r="R110" s="71">
        <f t="shared" si="40"/>
        <v>3737.8897094810832</v>
      </c>
      <c r="S110" s="66">
        <f t="shared" si="41"/>
        <v>44</v>
      </c>
      <c r="T110" s="71">
        <f t="shared" si="44"/>
        <v>5553.6579713516139</v>
      </c>
      <c r="U110" s="66">
        <f t="shared" si="45"/>
        <v>12</v>
      </c>
      <c r="V110" s="155"/>
      <c r="W110" s="156"/>
      <c r="X110" s="156"/>
      <c r="Y110" s="157"/>
    </row>
    <row r="111" spans="1:25" ht="20.25">
      <c r="A111" s="72" t="s">
        <v>138</v>
      </c>
      <c r="B111" s="75">
        <v>0.82112166977297796</v>
      </c>
      <c r="C111" s="76">
        <v>0.92445894430242503</v>
      </c>
      <c r="D111" s="80">
        <v>1.06002103867751</v>
      </c>
      <c r="E111" s="14"/>
      <c r="F111" s="75">
        <v>0.92709437448799004</v>
      </c>
      <c r="G111" s="77">
        <v>0.72417867042304696</v>
      </c>
      <c r="H111" s="71">
        <v>285800</v>
      </c>
      <c r="I111" s="78">
        <v>240060</v>
      </c>
      <c r="J111" s="24"/>
      <c r="K111" s="68">
        <f>VALUE(I187)</f>
        <v>20810</v>
      </c>
      <c r="L111" s="79">
        <f>VALUE(I195*2)</f>
        <v>74000</v>
      </c>
      <c r="M111" s="94">
        <f>VALUE(I209)</f>
        <v>136420</v>
      </c>
      <c r="N111" s="71">
        <f t="shared" si="42"/>
        <v>2264.672032354194</v>
      </c>
      <c r="O111" s="66">
        <f t="shared" si="43"/>
        <v>15</v>
      </c>
      <c r="P111" s="71">
        <f t="shared" si="38"/>
        <v>2589.3803975736432</v>
      </c>
      <c r="Q111" s="66">
        <f t="shared" si="39"/>
        <v>50</v>
      </c>
      <c r="R111" s="71">
        <f t="shared" si="40"/>
        <v>3314.927790675787</v>
      </c>
      <c r="S111" s="66">
        <f t="shared" si="41"/>
        <v>26</v>
      </c>
      <c r="T111" s="71">
        <f t="shared" si="44"/>
        <v>5214.742320127315</v>
      </c>
      <c r="U111" s="66">
        <f t="shared" si="45"/>
        <v>6</v>
      </c>
      <c r="V111" s="155"/>
      <c r="W111" s="156"/>
      <c r="X111" s="156"/>
      <c r="Y111" s="157"/>
    </row>
    <row r="112" spans="1:25" s="65" customFormat="1" ht="20.25">
      <c r="A112" s="72" t="s">
        <v>225</v>
      </c>
      <c r="B112" s="75">
        <v>0.81971239656093597</v>
      </c>
      <c r="C112" s="76">
        <v>0.922969988857817</v>
      </c>
      <c r="D112" s="80">
        <v>1.05804129624234</v>
      </c>
      <c r="E112" s="14"/>
      <c r="F112" s="75">
        <v>0.92538953605392005</v>
      </c>
      <c r="G112" s="77">
        <v>0.69917872232411704</v>
      </c>
      <c r="H112" s="71">
        <v>268150</v>
      </c>
      <c r="I112" s="78">
        <v>273460</v>
      </c>
      <c r="J112" s="24"/>
      <c r="K112" s="68">
        <f>VALUE(I187)</f>
        <v>20810</v>
      </c>
      <c r="L112" s="79">
        <f>VALUE(I195*2)</f>
        <v>74000</v>
      </c>
      <c r="M112" s="94">
        <f>VALUE(I209)</f>
        <v>136420</v>
      </c>
      <c r="N112" s="71">
        <f t="shared" si="42"/>
        <v>2584.5872081855405</v>
      </c>
      <c r="O112" s="66">
        <f t="shared" si="43"/>
        <v>21</v>
      </c>
      <c r="P112" s="71">
        <f t="shared" si="38"/>
        <v>2955.0798809126172</v>
      </c>
      <c r="Q112" s="66">
        <f t="shared" si="39"/>
        <v>59</v>
      </c>
      <c r="R112" s="71">
        <f t="shared" si="40"/>
        <v>3911.1602122415939</v>
      </c>
      <c r="S112" s="66">
        <f t="shared" si="41"/>
        <v>66</v>
      </c>
      <c r="T112" s="71">
        <f t="shared" si="44"/>
        <v>5644.0192624836145</v>
      </c>
      <c r="U112" s="66">
        <f t="shared" si="45"/>
        <v>15</v>
      </c>
      <c r="V112" s="155"/>
      <c r="W112" s="156"/>
      <c r="X112" s="156"/>
      <c r="Y112" s="157"/>
    </row>
    <row r="113" spans="1:25" s="65" customFormat="1" ht="20.25">
      <c r="A113" s="72" t="s">
        <v>226</v>
      </c>
      <c r="B113" s="75">
        <v>0.81971239656093597</v>
      </c>
      <c r="C113" s="76">
        <v>0.922969988857817</v>
      </c>
      <c r="D113" s="80">
        <v>1.05804129624234</v>
      </c>
      <c r="E113" s="14"/>
      <c r="F113" s="75">
        <v>0.92538953605392005</v>
      </c>
      <c r="G113" s="77">
        <v>0.69917872232411704</v>
      </c>
      <c r="H113" s="71">
        <v>220300</v>
      </c>
      <c r="I113" s="78">
        <v>221850</v>
      </c>
      <c r="J113" s="24"/>
      <c r="K113" s="68">
        <f>VALUE(I187)</f>
        <v>20810</v>
      </c>
      <c r="L113" s="79">
        <f>VALUE(I195*2)</f>
        <v>74000</v>
      </c>
      <c r="M113" s="94">
        <f>VALUE(I209)</f>
        <v>136420</v>
      </c>
      <c r="N113" s="71">
        <f t="shared" si="42"/>
        <v>2096.7990643456524</v>
      </c>
      <c r="O113" s="66">
        <f t="shared" si="43"/>
        <v>13</v>
      </c>
      <c r="P113" s="71">
        <f t="shared" si="38"/>
        <v>2397.3687982902948</v>
      </c>
      <c r="Q113" s="66">
        <f t="shared" si="39"/>
        <v>43</v>
      </c>
      <c r="R113" s="71">
        <f t="shared" si="40"/>
        <v>3173.0084585891814</v>
      </c>
      <c r="S113" s="66">
        <f t="shared" si="41"/>
        <v>22</v>
      </c>
      <c r="T113" s="71">
        <f t="shared" si="44"/>
        <v>5066.8573727358889</v>
      </c>
      <c r="U113" s="66">
        <f t="shared" si="45"/>
        <v>5</v>
      </c>
      <c r="V113" s="155"/>
      <c r="W113" s="156"/>
      <c r="X113" s="156"/>
      <c r="Y113" s="157"/>
    </row>
    <row r="114" spans="1:25" s="65" customFormat="1" ht="20.25">
      <c r="A114" s="72" t="s">
        <v>139</v>
      </c>
      <c r="B114" s="75">
        <v>0.81481228262872896</v>
      </c>
      <c r="C114" s="76">
        <v>0.91779281579001104</v>
      </c>
      <c r="D114" s="80">
        <v>1.0511576320913301</v>
      </c>
      <c r="E114" s="14"/>
      <c r="F114" s="75">
        <v>0.92368783265568599</v>
      </c>
      <c r="G114" s="77">
        <v>0.67504181732556501</v>
      </c>
      <c r="H114" s="71">
        <v>257690</v>
      </c>
      <c r="I114" s="78">
        <v>256190</v>
      </c>
      <c r="J114" s="24"/>
      <c r="K114" s="68">
        <f>VALUE(I187)</f>
        <v>20810</v>
      </c>
      <c r="L114" s="79">
        <f>VALUE(I195*2)</f>
        <v>74000</v>
      </c>
      <c r="M114" s="94">
        <f>VALUE(I209)</f>
        <v>136420</v>
      </c>
      <c r="N114" s="71">
        <f t="shared" si="42"/>
        <v>2437.2177129161619</v>
      </c>
      <c r="O114" s="66">
        <f t="shared" si="43"/>
        <v>17</v>
      </c>
      <c r="P114" s="71">
        <f t="shared" si="38"/>
        <v>2773.5560753618524</v>
      </c>
      <c r="Q114" s="66">
        <f t="shared" si="39"/>
        <v>53</v>
      </c>
      <c r="R114" s="71">
        <f t="shared" si="40"/>
        <v>3795.1722904366748</v>
      </c>
      <c r="S114" s="66">
        <f t="shared" si="41"/>
        <v>52</v>
      </c>
      <c r="T114" s="71">
        <f t="shared" si="44"/>
        <v>5518.1969810289775</v>
      </c>
      <c r="U114" s="66">
        <f t="shared" si="45"/>
        <v>11</v>
      </c>
      <c r="V114" s="155"/>
      <c r="W114" s="156"/>
      <c r="X114" s="156"/>
      <c r="Y114" s="157"/>
    </row>
    <row r="115" spans="1:25" s="65" customFormat="1" ht="20.25">
      <c r="A115" s="72" t="s">
        <v>140</v>
      </c>
      <c r="B115" s="75">
        <v>0.81481228262872896</v>
      </c>
      <c r="C115" s="76">
        <v>0.91779281579001104</v>
      </c>
      <c r="D115" s="80">
        <v>1.0511576320913301</v>
      </c>
      <c r="E115" s="14"/>
      <c r="F115" s="75">
        <v>0.92368783265568599</v>
      </c>
      <c r="G115" s="77">
        <v>0.67504181732556501</v>
      </c>
      <c r="H115" s="71">
        <v>212300</v>
      </c>
      <c r="I115" s="78">
        <v>210860</v>
      </c>
      <c r="J115" s="24"/>
      <c r="K115" s="68">
        <f>VALUE(I187)</f>
        <v>20810</v>
      </c>
      <c r="L115" s="79">
        <f>VALUE(I195*2)</f>
        <v>74000</v>
      </c>
      <c r="M115" s="94">
        <f>VALUE(I209)</f>
        <v>136420</v>
      </c>
      <c r="N115" s="71">
        <f t="shared" si="42"/>
        <v>2005.9788709375928</v>
      </c>
      <c r="O115" s="66">
        <f t="shared" si="43"/>
        <v>11</v>
      </c>
      <c r="P115" s="71">
        <f t="shared" si="38"/>
        <v>2282.8058630344672</v>
      </c>
      <c r="Q115" s="66">
        <f t="shared" si="39"/>
        <v>40</v>
      </c>
      <c r="R115" s="71">
        <f t="shared" si="40"/>
        <v>3123.6583362405922</v>
      </c>
      <c r="S115" s="66">
        <f t="shared" si="41"/>
        <v>18</v>
      </c>
      <c r="T115" s="71">
        <f t="shared" si="44"/>
        <v>5005.0053410674591</v>
      </c>
      <c r="U115" s="66">
        <f t="shared" si="45"/>
        <v>4</v>
      </c>
      <c r="V115" s="155"/>
      <c r="W115" s="156"/>
      <c r="X115" s="156"/>
      <c r="Y115" s="157"/>
    </row>
    <row r="116" spans="1:25" s="65" customFormat="1" ht="20.25">
      <c r="A116" s="72" t="s">
        <v>240</v>
      </c>
      <c r="B116" s="75">
        <v>0.83012877999057899</v>
      </c>
      <c r="C116" s="76">
        <v>0.91851362046168805</v>
      </c>
      <c r="D116" s="80">
        <v>1.0457446099433201</v>
      </c>
      <c r="E116" s="14"/>
      <c r="F116" s="75">
        <v>0.79436716180824296</v>
      </c>
      <c r="G116" s="77">
        <v>0.65493952128778798</v>
      </c>
      <c r="H116" s="71">
        <v>318000</v>
      </c>
      <c r="I116" s="78">
        <v>383330</v>
      </c>
      <c r="J116" s="24"/>
      <c r="K116" s="68">
        <f>VALUE(I184)</f>
        <v>113400</v>
      </c>
      <c r="L116" s="79">
        <f>VALUE(I195*2)</f>
        <v>74000</v>
      </c>
      <c r="M116" s="94">
        <f>VALUE(I220)</f>
        <v>159140</v>
      </c>
      <c r="N116" s="71">
        <f t="shared" si="42"/>
        <v>3665.6177460075719</v>
      </c>
      <c r="O116" s="66">
        <f t="shared" si="43"/>
        <v>26</v>
      </c>
      <c r="P116" s="71">
        <f t="shared" si="38"/>
        <v>4825.6022961399094</v>
      </c>
      <c r="Q116" s="66">
        <f t="shared" si="39"/>
        <v>109</v>
      </c>
      <c r="R116" s="71">
        <f t="shared" si="40"/>
        <v>5852.9068339969726</v>
      </c>
      <c r="S116" s="66">
        <f t="shared" si="41"/>
        <v>136</v>
      </c>
      <c r="T116" s="71">
        <f t="shared" si="44"/>
        <v>8775.8115679165967</v>
      </c>
      <c r="U116" s="66">
        <f t="shared" si="45"/>
        <v>28</v>
      </c>
      <c r="V116" s="155"/>
      <c r="W116" s="156"/>
      <c r="X116" s="156"/>
      <c r="Y116" s="157"/>
    </row>
    <row r="117" spans="1:25" s="65" customFormat="1" ht="20.25">
      <c r="A117" s="72" t="s">
        <v>80</v>
      </c>
      <c r="B117" s="75">
        <v>0.82516639852919904</v>
      </c>
      <c r="C117" s="76">
        <v>0.91834995179150103</v>
      </c>
      <c r="D117" s="80">
        <v>1.0454885981942099</v>
      </c>
      <c r="E117" s="14"/>
      <c r="F117" s="75">
        <v>0.79377310820748903</v>
      </c>
      <c r="G117" s="77">
        <v>0.65447109530714498</v>
      </c>
      <c r="H117" s="71">
        <v>317170</v>
      </c>
      <c r="I117" s="78">
        <v>388800</v>
      </c>
      <c r="J117" s="24"/>
      <c r="K117" s="68">
        <f>VALUE(I184)</f>
        <v>113400</v>
      </c>
      <c r="L117" s="79">
        <f>VALUE(I195*2)</f>
        <v>74000</v>
      </c>
      <c r="M117" s="94">
        <f>VALUE(I220)</f>
        <v>159140</v>
      </c>
      <c r="N117" s="71">
        <f t="shared" si="42"/>
        <v>3718.8353911419372</v>
      </c>
      <c r="O117" s="66">
        <f t="shared" si="43"/>
        <v>27</v>
      </c>
      <c r="P117" s="71">
        <f t="shared" si="38"/>
        <v>4898.1251188767819</v>
      </c>
      <c r="Q117" s="66">
        <f t="shared" si="39"/>
        <v>116</v>
      </c>
      <c r="R117" s="71">
        <f t="shared" si="40"/>
        <v>5940.6748867577589</v>
      </c>
      <c r="S117" s="66">
        <f t="shared" si="41"/>
        <v>137</v>
      </c>
      <c r="T117" s="71">
        <f t="shared" si="44"/>
        <v>8846.2564974415582</v>
      </c>
      <c r="U117" s="66">
        <f t="shared" si="45"/>
        <v>29</v>
      </c>
      <c r="V117" s="155"/>
      <c r="W117" s="156"/>
      <c r="X117" s="156"/>
      <c r="Y117" s="157"/>
    </row>
    <row r="118" spans="1:25" ht="20.25">
      <c r="A118" s="2" t="s">
        <v>50</v>
      </c>
      <c r="B118" s="75">
        <v>0.81570418524921096</v>
      </c>
      <c r="C118" s="76">
        <v>0.90917228135088701</v>
      </c>
      <c r="D118" s="80">
        <v>1.0379189785733201</v>
      </c>
      <c r="E118" s="14"/>
      <c r="F118" s="75">
        <v>0.75539999999999996</v>
      </c>
      <c r="G118" s="77">
        <v>0.58530000000000004</v>
      </c>
      <c r="H118" s="71">
        <v>208500</v>
      </c>
      <c r="I118" s="78">
        <v>180370</v>
      </c>
      <c r="J118" s="24"/>
      <c r="K118" s="68">
        <f>VALUE(I186)</f>
        <v>37370</v>
      </c>
      <c r="L118" s="79">
        <f>VALUE(I195*2)</f>
        <v>74000</v>
      </c>
      <c r="M118" s="94">
        <f>VALUE(I220)</f>
        <v>159140</v>
      </c>
      <c r="N118" s="71">
        <f t="shared" si="42"/>
        <v>1737.804238322427</v>
      </c>
      <c r="O118" s="66">
        <f t="shared" si="43"/>
        <v>5</v>
      </c>
      <c r="P118" s="71">
        <f t="shared" si="38"/>
        <v>2387.7415938575591</v>
      </c>
      <c r="Q118" s="66">
        <f t="shared" si="39"/>
        <v>41</v>
      </c>
      <c r="R118" s="71">
        <f t="shared" si="40"/>
        <v>3081.6675209294376</v>
      </c>
      <c r="S118" s="66">
        <f t="shared" si="41"/>
        <v>14</v>
      </c>
      <c r="T118" s="71">
        <f t="shared" si="44"/>
        <v>5686.6610927795782</v>
      </c>
      <c r="U118" s="66">
        <f t="shared" si="45"/>
        <v>16</v>
      </c>
      <c r="V118" s="155"/>
      <c r="W118" s="156"/>
      <c r="X118" s="156"/>
      <c r="Y118" s="157"/>
    </row>
    <row r="119" spans="1:25" s="65" customFormat="1" ht="20.25">
      <c r="A119" s="2" t="s">
        <v>209</v>
      </c>
      <c r="B119" s="75">
        <v>0.83191900425301402</v>
      </c>
      <c r="C119" s="76">
        <v>0.90790538439912705</v>
      </c>
      <c r="D119" s="80">
        <v>1.0313698620204399</v>
      </c>
      <c r="E119" s="14"/>
      <c r="F119" s="75">
        <v>0.96911923517481302</v>
      </c>
      <c r="G119" s="77">
        <v>0.80519453375901395</v>
      </c>
      <c r="H119" s="71">
        <v>394410</v>
      </c>
      <c r="I119" s="78">
        <v>391170</v>
      </c>
      <c r="J119" s="24"/>
      <c r="K119" s="68">
        <f>VALUE(I187)</f>
        <v>20810</v>
      </c>
      <c r="L119" s="79">
        <f>VALUE(I193*2)</f>
        <v>124980</v>
      </c>
      <c r="M119" s="94">
        <f>VALUE(I217)</f>
        <v>123900</v>
      </c>
      <c r="N119" s="71">
        <f t="shared" si="42"/>
        <v>3792.722808805981</v>
      </c>
      <c r="O119" s="66">
        <f t="shared" si="43"/>
        <v>28</v>
      </c>
      <c r="P119" s="71">
        <f t="shared" si="38"/>
        <v>4036.3454341037759</v>
      </c>
      <c r="Q119" s="66">
        <f t="shared" si="39"/>
        <v>84</v>
      </c>
      <c r="R119" s="71">
        <f t="shared" si="40"/>
        <v>4858.0806699449477</v>
      </c>
      <c r="S119" s="66">
        <f t="shared" si="41"/>
        <v>115</v>
      </c>
      <c r="T119" s="71">
        <f t="shared" si="44"/>
        <v>7066.2992011172919</v>
      </c>
      <c r="U119" s="66">
        <f t="shared" si="45"/>
        <v>26</v>
      </c>
      <c r="V119" s="155"/>
      <c r="W119" s="156"/>
      <c r="X119" s="156"/>
      <c r="Y119" s="157"/>
    </row>
    <row r="120" spans="1:25" s="65" customFormat="1" ht="20.25">
      <c r="A120" s="2" t="s">
        <v>213</v>
      </c>
      <c r="B120" s="75">
        <v>0.82510101720961604</v>
      </c>
      <c r="C120" s="76">
        <v>0.90760717874449903</v>
      </c>
      <c r="D120" s="80">
        <v>1.0206434578736501</v>
      </c>
      <c r="E120" s="14"/>
      <c r="F120" s="75">
        <v>0.96868047839081595</v>
      </c>
      <c r="G120" s="77">
        <v>0.80447780167984295</v>
      </c>
      <c r="H120" s="71">
        <v>303650</v>
      </c>
      <c r="I120" s="78">
        <v>303100</v>
      </c>
      <c r="J120" s="24"/>
      <c r="K120" s="68">
        <f>VALUE(I187)</f>
        <v>20810</v>
      </c>
      <c r="L120" s="79">
        <f>VALUE(I193*2)</f>
        <v>124980</v>
      </c>
      <c r="M120" s="94">
        <f>VALUE(I217)</f>
        <v>123900</v>
      </c>
      <c r="N120" s="71">
        <f t="shared" si="42"/>
        <v>2969.6952217913699</v>
      </c>
      <c r="O120" s="66">
        <f t="shared" si="43"/>
        <v>23</v>
      </c>
      <c r="P120" s="71">
        <f t="shared" si="38"/>
        <v>3128.9987437706341</v>
      </c>
      <c r="Q120" s="66">
        <f t="shared" si="39"/>
        <v>62</v>
      </c>
      <c r="R120" s="71">
        <f t="shared" si="40"/>
        <v>3767.6614490429947</v>
      </c>
      <c r="S120" s="66">
        <f t="shared" si="41"/>
        <v>47</v>
      </c>
      <c r="T120" s="71">
        <f t="shared" si="44"/>
        <v>6150.65119568715</v>
      </c>
      <c r="U120" s="66">
        <f t="shared" si="45"/>
        <v>23</v>
      </c>
      <c r="V120" s="155"/>
      <c r="W120" s="156"/>
      <c r="X120" s="156"/>
      <c r="Y120" s="157"/>
    </row>
    <row r="121" spans="1:25" ht="20.25">
      <c r="A121" s="2" t="s">
        <v>141</v>
      </c>
      <c r="B121" s="75">
        <v>0.82093822498287305</v>
      </c>
      <c r="C121" s="76">
        <v>0.90742510621001804</v>
      </c>
      <c r="D121" s="80">
        <v>1.0140943413207799</v>
      </c>
      <c r="E121" s="14"/>
      <c r="F121" s="75">
        <v>0.90983734635004898</v>
      </c>
      <c r="G121" s="77">
        <v>0.56301276879823803</v>
      </c>
      <c r="H121" s="71">
        <v>348000</v>
      </c>
      <c r="I121" s="78">
        <v>305000</v>
      </c>
      <c r="J121" s="24" t="s">
        <v>265</v>
      </c>
      <c r="K121" s="68">
        <f>VALUE(I187)</f>
        <v>20810</v>
      </c>
      <c r="L121" s="79">
        <f>VALUE(I194*2)</f>
        <v>122980</v>
      </c>
      <c r="M121" s="94">
        <f>VALUE(I208)</f>
        <v>134810</v>
      </c>
      <c r="N121" s="71">
        <f t="shared" si="42"/>
        <v>3007.6097220181796</v>
      </c>
      <c r="O121" s="66">
        <f t="shared" si="43"/>
        <v>24</v>
      </c>
      <c r="P121" s="71">
        <f t="shared" si="38"/>
        <v>3352.247533293219</v>
      </c>
      <c r="Q121" s="66">
        <f t="shared" si="39"/>
        <v>66</v>
      </c>
      <c r="R121" s="71">
        <f t="shared" si="40"/>
        <v>5417.2838859592575</v>
      </c>
      <c r="S121" s="66">
        <f t="shared" si="41"/>
        <v>131</v>
      </c>
      <c r="T121" s="71">
        <f t="shared" si="44"/>
        <v>7039.964223751761</v>
      </c>
      <c r="U121" s="66">
        <f t="shared" si="45"/>
        <v>25</v>
      </c>
      <c r="V121" s="155"/>
      <c r="W121" s="156"/>
      <c r="X121" s="156"/>
      <c r="Y121" s="157"/>
    </row>
    <row r="122" spans="1:25" ht="20.25">
      <c r="A122" s="2" t="s">
        <v>142</v>
      </c>
      <c r="B122" s="75">
        <v>0.81668378676640196</v>
      </c>
      <c r="C122" s="76">
        <v>0.90726341338683103</v>
      </c>
      <c r="D122" s="80">
        <v>1.01384607796506</v>
      </c>
      <c r="E122" s="14"/>
      <c r="F122" s="75">
        <v>0.88843228507226002</v>
      </c>
      <c r="G122" s="77">
        <v>0.55459467282243502</v>
      </c>
      <c r="H122" s="71">
        <v>460200</v>
      </c>
      <c r="I122" s="78">
        <v>460200</v>
      </c>
      <c r="J122" s="24"/>
      <c r="K122" s="68">
        <f>VALUE(I187)</f>
        <v>20810</v>
      </c>
      <c r="L122" s="79">
        <f>VALUE(I194*2)</f>
        <v>122980</v>
      </c>
      <c r="M122" s="94">
        <f>VALUE(I208)</f>
        <v>134810</v>
      </c>
      <c r="N122" s="71">
        <f t="shared" si="42"/>
        <v>4539.1505673493348</v>
      </c>
      <c r="O122" s="66">
        <f t="shared" si="43"/>
        <v>30</v>
      </c>
      <c r="P122" s="71">
        <f t="shared" si="38"/>
        <v>5179.910812927852</v>
      </c>
      <c r="Q122" s="66">
        <f t="shared" si="39"/>
        <v>123</v>
      </c>
      <c r="R122" s="71">
        <f t="shared" si="40"/>
        <v>8297.9520459141258</v>
      </c>
      <c r="S122" s="66">
        <f t="shared" si="41"/>
        <v>155</v>
      </c>
      <c r="T122" s="71">
        <f t="shared" si="44"/>
        <v>9021.2231875644957</v>
      </c>
      <c r="U122" s="66">
        <f t="shared" si="45"/>
        <v>31</v>
      </c>
      <c r="V122" s="155"/>
      <c r="W122" s="156"/>
      <c r="X122" s="156"/>
      <c r="Y122" s="157"/>
    </row>
    <row r="123" spans="1:25" ht="20.25">
      <c r="A123" s="2" t="s">
        <v>143</v>
      </c>
      <c r="B123" s="75">
        <v>0.78754559776486899</v>
      </c>
      <c r="C123" s="76">
        <v>0.90615599666046398</v>
      </c>
      <c r="D123" s="80">
        <v>1.01214574898785</v>
      </c>
      <c r="E123" s="14"/>
      <c r="F123" s="75">
        <v>0.860711943304311</v>
      </c>
      <c r="G123" s="77">
        <v>0.520852740294522</v>
      </c>
      <c r="H123" s="71">
        <v>188870</v>
      </c>
      <c r="I123" s="78">
        <v>184660</v>
      </c>
      <c r="J123" s="24"/>
      <c r="K123" s="68">
        <f>VALUE(I187)</f>
        <v>20810</v>
      </c>
      <c r="L123" s="79">
        <f>VALUE(I194*2)</f>
        <v>122980</v>
      </c>
      <c r="M123" s="94">
        <f>VALUE(I208)</f>
        <v>134810</v>
      </c>
      <c r="N123" s="71">
        <f t="shared" si="42"/>
        <v>1824.4408000000078</v>
      </c>
      <c r="O123" s="66">
        <f t="shared" si="43"/>
        <v>6</v>
      </c>
      <c r="P123" s="71">
        <f t="shared" si="38"/>
        <v>2145.4332246289291</v>
      </c>
      <c r="Q123" s="66">
        <f t="shared" si="39"/>
        <v>34</v>
      </c>
      <c r="R123" s="71">
        <f t="shared" si="40"/>
        <v>3545.3398957943841</v>
      </c>
      <c r="S123" s="66">
        <f t="shared" si="41"/>
        <v>37</v>
      </c>
      <c r="T123" s="71">
        <f t="shared" si="44"/>
        <v>5805.965421215049</v>
      </c>
      <c r="U123" s="66">
        <f t="shared" si="45"/>
        <v>18</v>
      </c>
      <c r="V123" s="155"/>
      <c r="W123" s="156"/>
      <c r="X123" s="156"/>
      <c r="Y123" s="157"/>
    </row>
    <row r="124" spans="1:25" ht="20.25">
      <c r="A124" s="2" t="s">
        <v>144</v>
      </c>
      <c r="B124" s="75">
        <v>0.78754559776486899</v>
      </c>
      <c r="C124" s="76">
        <v>0.90615599666046398</v>
      </c>
      <c r="D124" s="80">
        <v>1.01214574898785</v>
      </c>
      <c r="E124" s="14"/>
      <c r="F124" s="75">
        <v>0.860711943304311</v>
      </c>
      <c r="G124" s="77">
        <v>0.520852740294522</v>
      </c>
      <c r="H124" s="71">
        <v>140980</v>
      </c>
      <c r="I124" s="78">
        <v>142980</v>
      </c>
      <c r="J124" s="24"/>
      <c r="K124" s="68">
        <f>VALUE(I187)</f>
        <v>20810</v>
      </c>
      <c r="L124" s="79">
        <f>VALUE(I194*2)</f>
        <v>122980</v>
      </c>
      <c r="M124" s="94">
        <f>VALUE(I208)</f>
        <v>134810</v>
      </c>
      <c r="N124" s="71">
        <f t="shared" si="42"/>
        <v>1412.6424000000061</v>
      </c>
      <c r="O124" s="66">
        <f t="shared" si="43"/>
        <v>2</v>
      </c>
      <c r="P124" s="71">
        <f t="shared" si="38"/>
        <v>1661.182944099666</v>
      </c>
      <c r="Q124" s="66">
        <f t="shared" si="39"/>
        <v>14</v>
      </c>
      <c r="R124" s="71">
        <f t="shared" si="40"/>
        <v>2745.1137133146381</v>
      </c>
      <c r="S124" s="66">
        <f t="shared" si="41"/>
        <v>3</v>
      </c>
      <c r="T124" s="71">
        <f t="shared" si="44"/>
        <v>5283.5964734184699</v>
      </c>
      <c r="U124" s="66">
        <f t="shared" si="45"/>
        <v>8</v>
      </c>
      <c r="V124" s="155"/>
      <c r="W124" s="156"/>
      <c r="X124" s="156"/>
      <c r="Y124" s="157"/>
    </row>
    <row r="125" spans="1:25" s="65" customFormat="1" ht="20.25">
      <c r="A125" s="2" t="s">
        <v>208</v>
      </c>
      <c r="B125" s="75">
        <v>0.78997350824025703</v>
      </c>
      <c r="C125" s="76">
        <v>0.90513505171952802</v>
      </c>
      <c r="D125" s="80">
        <v>1.01273960431296</v>
      </c>
      <c r="E125" s="14"/>
      <c r="F125" s="75">
        <v>0.93610447469406499</v>
      </c>
      <c r="G125" s="77">
        <v>0.61698758959823896</v>
      </c>
      <c r="H125" s="71">
        <v>265630</v>
      </c>
      <c r="I125" s="78">
        <v>262520</v>
      </c>
      <c r="J125" s="24"/>
      <c r="K125" s="68">
        <v>0</v>
      </c>
      <c r="L125" s="79">
        <f>VALUE(I193*2)</f>
        <v>124980</v>
      </c>
      <c r="M125" s="94">
        <f>VALUE(I217)</f>
        <v>123900</v>
      </c>
      <c r="N125" s="71">
        <f t="shared" si="42"/>
        <v>2592.1766946015005</v>
      </c>
      <c r="O125" s="66">
        <f t="shared" si="43"/>
        <v>22</v>
      </c>
      <c r="P125" s="71">
        <f t="shared" si="38"/>
        <v>2804.387833802376</v>
      </c>
      <c r="Q125" s="66">
        <f t="shared" si="39"/>
        <v>54</v>
      </c>
      <c r="R125" s="71">
        <f t="shared" si="40"/>
        <v>4254.8667821818581</v>
      </c>
      <c r="S125" s="66">
        <f t="shared" si="41"/>
        <v>86</v>
      </c>
      <c r="T125" s="71">
        <f t="shared" si="44"/>
        <v>5979.3478222753456</v>
      </c>
      <c r="U125" s="66">
        <f t="shared" si="45"/>
        <v>19</v>
      </c>
      <c r="V125" s="155"/>
      <c r="W125" s="156"/>
      <c r="X125" s="156"/>
      <c r="Y125" s="157"/>
    </row>
    <row r="126" spans="1:25" ht="20.25">
      <c r="A126" s="72" t="s">
        <v>8</v>
      </c>
      <c r="B126" s="75">
        <v>0.78904469532496502</v>
      </c>
      <c r="C126" s="76">
        <v>0.89781150321612202</v>
      </c>
      <c r="D126" s="80">
        <v>1.0169995091355799</v>
      </c>
      <c r="E126" s="14"/>
      <c r="F126" s="75">
        <v>0.76165475742428101</v>
      </c>
      <c r="G126" s="77">
        <v>0.482365673505049</v>
      </c>
      <c r="H126" s="71">
        <v>175000</v>
      </c>
      <c r="I126" s="78">
        <v>169800</v>
      </c>
      <c r="J126" s="24"/>
      <c r="K126" s="68">
        <f>VALUE(I187)</f>
        <v>20810</v>
      </c>
      <c r="L126" s="79">
        <f>VALUE(I195*2)</f>
        <v>74000</v>
      </c>
      <c r="M126" s="94">
        <f>VALUE(I221)</f>
        <v>108000</v>
      </c>
      <c r="N126" s="71">
        <f t="shared" si="42"/>
        <v>1669.6173250302263</v>
      </c>
      <c r="O126" s="66">
        <f t="shared" si="43"/>
        <v>4</v>
      </c>
      <c r="P126" s="71">
        <f t="shared" si="38"/>
        <v>2229.3565207183842</v>
      </c>
      <c r="Q126" s="66">
        <f t="shared" si="39"/>
        <v>38</v>
      </c>
      <c r="R126" s="71">
        <f t="shared" si="40"/>
        <v>3520.1509835094575</v>
      </c>
      <c r="S126" s="66">
        <f t="shared" si="41"/>
        <v>35</v>
      </c>
      <c r="T126" s="71">
        <f t="shared" si="44"/>
        <v>4943.9192472044679</v>
      </c>
      <c r="U126" s="66">
        <f t="shared" si="45"/>
        <v>3</v>
      </c>
      <c r="V126" s="155"/>
      <c r="W126" s="156"/>
      <c r="X126" s="156"/>
      <c r="Y126" s="157"/>
    </row>
    <row r="127" spans="1:25" ht="20.25">
      <c r="A127" s="2" t="s">
        <v>145</v>
      </c>
      <c r="B127" s="75">
        <v>0.79950944840615701</v>
      </c>
      <c r="C127" s="76">
        <v>0.89711255179158</v>
      </c>
      <c r="D127" s="80">
        <v>1.0014797935309401</v>
      </c>
      <c r="E127" s="14"/>
      <c r="F127" s="75">
        <v>0.90922294843863505</v>
      </c>
      <c r="G127" s="77">
        <v>0.56284545964966504</v>
      </c>
      <c r="H127" s="71">
        <v>348000</v>
      </c>
      <c r="I127" s="78">
        <v>305000</v>
      </c>
      <c r="J127" s="24" t="s">
        <v>266</v>
      </c>
      <c r="K127" s="68">
        <f>VALUE(I187)</f>
        <v>20810</v>
      </c>
      <c r="L127" s="79">
        <f>VALUE(I195*2)</f>
        <v>74000</v>
      </c>
      <c r="M127" s="94">
        <f>VALUE(I209)</f>
        <v>136420</v>
      </c>
      <c r="N127" s="71">
        <f t="shared" si="42"/>
        <v>3045.4932987180359</v>
      </c>
      <c r="O127" s="66">
        <f t="shared" si="43"/>
        <v>25</v>
      </c>
      <c r="P127" s="71">
        <f t="shared" si="38"/>
        <v>3354.5127795527142</v>
      </c>
      <c r="Q127" s="66">
        <f t="shared" si="39"/>
        <v>67</v>
      </c>
      <c r="R127" s="71">
        <f t="shared" si="40"/>
        <v>5418.8942056997821</v>
      </c>
      <c r="S127" s="66">
        <f t="shared" si="41"/>
        <v>132</v>
      </c>
      <c r="T127" s="71">
        <f t="shared" si="44"/>
        <v>6503.572475146897</v>
      </c>
      <c r="U127" s="66">
        <f t="shared" si="45"/>
        <v>24</v>
      </c>
      <c r="V127" s="155"/>
      <c r="W127" s="156"/>
      <c r="X127" s="156"/>
      <c r="Y127" s="157"/>
    </row>
    <row r="128" spans="1:25" ht="20.25">
      <c r="A128" s="2" t="s">
        <v>146</v>
      </c>
      <c r="B128" s="75">
        <v>0.79536606288917699</v>
      </c>
      <c r="C128" s="76">
        <v>0.89695269654818599</v>
      </c>
      <c r="D128" s="80">
        <v>1.0012912581961999</v>
      </c>
      <c r="E128" s="14"/>
      <c r="F128" s="75">
        <v>0.88743645606390698</v>
      </c>
      <c r="G128" s="77">
        <v>0.55442986525916904</v>
      </c>
      <c r="H128" s="71">
        <v>460200</v>
      </c>
      <c r="I128" s="78">
        <v>460200</v>
      </c>
      <c r="J128" s="24"/>
      <c r="K128" s="68">
        <f>VALUE(I187)</f>
        <v>20810</v>
      </c>
      <c r="L128" s="79">
        <f>VALUE(I195*2)</f>
        <v>74000</v>
      </c>
      <c r="M128" s="94">
        <f>VALUE(I209)</f>
        <v>136420</v>
      </c>
      <c r="N128" s="71">
        <f t="shared" si="42"/>
        <v>4596.0652930201177</v>
      </c>
      <c r="O128" s="66">
        <f t="shared" si="43"/>
        <v>31</v>
      </c>
      <c r="P128" s="71">
        <f t="shared" si="38"/>
        <v>5185.72340425532</v>
      </c>
      <c r="Q128" s="66">
        <f t="shared" si="39"/>
        <v>124</v>
      </c>
      <c r="R128" s="71">
        <f t="shared" si="40"/>
        <v>8300.4186613374241</v>
      </c>
      <c r="S128" s="66">
        <f t="shared" si="41"/>
        <v>156</v>
      </c>
      <c r="T128" s="71">
        <f t="shared" si="44"/>
        <v>8490.2014400894459</v>
      </c>
      <c r="U128" s="66">
        <f t="shared" si="45"/>
        <v>27</v>
      </c>
      <c r="V128" s="155"/>
      <c r="W128" s="156"/>
      <c r="X128" s="156"/>
      <c r="Y128" s="157"/>
    </row>
    <row r="129" spans="1:25" ht="20.25">
      <c r="A129" s="2" t="s">
        <v>147</v>
      </c>
      <c r="B129" s="75">
        <v>0.76698846186242997</v>
      </c>
      <c r="C129" s="76">
        <v>0.89585786520784805</v>
      </c>
      <c r="D129" s="80">
        <v>1</v>
      </c>
      <c r="E129" s="14"/>
      <c r="F129" s="75">
        <v>0.86013071895424797</v>
      </c>
      <c r="G129" s="77">
        <v>0.52069795974008304</v>
      </c>
      <c r="H129" s="71">
        <v>188870</v>
      </c>
      <c r="I129" s="78">
        <v>184660</v>
      </c>
      <c r="J129" s="24"/>
      <c r="K129" s="68">
        <f>VALUE(I187)</f>
        <v>20810</v>
      </c>
      <c r="L129" s="79">
        <f>VALUE(I195*2)</f>
        <v>74000</v>
      </c>
      <c r="M129" s="94">
        <f>VALUE(I209)</f>
        <v>136420</v>
      </c>
      <c r="N129" s="71">
        <f t="shared" si="42"/>
        <v>1846.6</v>
      </c>
      <c r="O129" s="66">
        <f t="shared" si="43"/>
        <v>7</v>
      </c>
      <c r="P129" s="71">
        <f t="shared" si="38"/>
        <v>2146.8829787234049</v>
      </c>
      <c r="Q129" s="66">
        <f t="shared" si="39"/>
        <v>35</v>
      </c>
      <c r="R129" s="71">
        <f t="shared" si="40"/>
        <v>3546.393769089796</v>
      </c>
      <c r="S129" s="66">
        <f t="shared" si="41"/>
        <v>38</v>
      </c>
      <c r="T129" s="71">
        <f t="shared" si="44"/>
        <v>5240.4862691936069</v>
      </c>
      <c r="U129" s="66">
        <f t="shared" si="45"/>
        <v>7</v>
      </c>
      <c r="V129" s="155"/>
      <c r="W129" s="156"/>
      <c r="X129" s="156"/>
      <c r="Y129" s="157"/>
    </row>
    <row r="130" spans="1:25" ht="20.25">
      <c r="A130" s="46" t="s">
        <v>148</v>
      </c>
      <c r="B130" s="75">
        <v>0.76698846186242997</v>
      </c>
      <c r="C130" s="76">
        <v>0.89585786520784805</v>
      </c>
      <c r="D130" s="80">
        <v>1</v>
      </c>
      <c r="E130" s="14"/>
      <c r="F130" s="75">
        <v>0.86009999999999998</v>
      </c>
      <c r="G130" s="77">
        <v>0.52070000000000005</v>
      </c>
      <c r="H130" s="71">
        <v>140980</v>
      </c>
      <c r="I130" s="78">
        <v>142980</v>
      </c>
      <c r="J130" s="24"/>
      <c r="K130" s="68">
        <f>VALUE(I187)</f>
        <v>20810</v>
      </c>
      <c r="L130" s="79">
        <f>VALUE(I195*2)</f>
        <v>74000</v>
      </c>
      <c r="M130" s="94">
        <f>VALUE(I209)</f>
        <v>136420</v>
      </c>
      <c r="N130" s="71">
        <f t="shared" si="42"/>
        <v>1429.8</v>
      </c>
      <c r="O130" s="66">
        <f t="shared" si="43"/>
        <v>3</v>
      </c>
      <c r="P130" s="71">
        <f t="shared" si="38"/>
        <v>1662.3648412975235</v>
      </c>
      <c r="Q130" s="66">
        <f t="shared" si="39"/>
        <v>15</v>
      </c>
      <c r="R130" s="71">
        <f t="shared" si="40"/>
        <v>2745.918955252544</v>
      </c>
      <c r="S130" s="66">
        <f t="shared" si="41"/>
        <v>4</v>
      </c>
      <c r="T130" s="71">
        <f t="shared" si="44"/>
        <v>4715.3477822580644</v>
      </c>
      <c r="U130" s="66">
        <f t="shared" si="45"/>
        <v>2</v>
      </c>
      <c r="V130" s="155"/>
      <c r="W130" s="156"/>
      <c r="X130" s="156"/>
      <c r="Y130" s="157"/>
    </row>
    <row r="131" spans="1:25" ht="20.25">
      <c r="A131" s="46" t="s">
        <v>65</v>
      </c>
      <c r="B131" s="75">
        <v>0.77569943521432105</v>
      </c>
      <c r="C131" s="76">
        <v>0.88617067444334596</v>
      </c>
      <c r="D131" s="80">
        <v>0.99790245971967795</v>
      </c>
      <c r="E131" s="14"/>
      <c r="F131" s="75">
        <v>0.75149999999999995</v>
      </c>
      <c r="G131" s="77">
        <v>0.45839999999999997</v>
      </c>
      <c r="H131" s="71">
        <v>124955</v>
      </c>
      <c r="I131" s="78">
        <v>121050</v>
      </c>
      <c r="J131" s="24"/>
      <c r="K131" s="68">
        <f>VALUE(I187)</f>
        <v>20810</v>
      </c>
      <c r="L131" s="79">
        <f>VALUE(I195*2)</f>
        <v>74000</v>
      </c>
      <c r="M131" s="94">
        <f>VALUE(I221)</f>
        <v>108000</v>
      </c>
      <c r="N131" s="71">
        <f t="shared" si="42"/>
        <v>1213.0444095107682</v>
      </c>
      <c r="O131" s="66">
        <f t="shared" si="43"/>
        <v>1</v>
      </c>
      <c r="P131" s="71">
        <f t="shared" si="38"/>
        <v>1610.7784431137727</v>
      </c>
      <c r="Q131" s="66">
        <f t="shared" si="39"/>
        <v>11</v>
      </c>
      <c r="R131" s="71">
        <f t="shared" si="40"/>
        <v>2640.7068062827225</v>
      </c>
      <c r="S131" s="66">
        <f t="shared" si="41"/>
        <v>2</v>
      </c>
      <c r="T131" s="71">
        <f t="shared" si="44"/>
        <v>4400.6654477745278</v>
      </c>
      <c r="U131" s="66">
        <f t="shared" si="45"/>
        <v>1</v>
      </c>
      <c r="V131" s="155"/>
      <c r="W131" s="156"/>
      <c r="X131" s="156"/>
      <c r="Y131" s="157"/>
    </row>
    <row r="132" spans="1:25" s="65" customFormat="1" ht="20.25">
      <c r="A132" s="2" t="s">
        <v>207</v>
      </c>
      <c r="B132" s="75">
        <v>0.75974023964931403</v>
      </c>
      <c r="C132" s="76">
        <v>0.88486865310304197</v>
      </c>
      <c r="D132" s="76">
        <v>0.99334403749266498</v>
      </c>
      <c r="E132" s="14"/>
      <c r="F132" s="75">
        <v>0.92864978804347798</v>
      </c>
      <c r="G132" s="77">
        <v>0.48019839694510702</v>
      </c>
      <c r="H132" s="71">
        <v>200890</v>
      </c>
      <c r="I132" s="95">
        <v>198750</v>
      </c>
      <c r="J132" s="24"/>
      <c r="K132" s="68">
        <v>0</v>
      </c>
      <c r="L132" s="96">
        <f>VALUE(I193*2)</f>
        <v>124980</v>
      </c>
      <c r="M132" s="94">
        <f>VALUE(I217)</f>
        <v>123900</v>
      </c>
      <c r="N132" s="71">
        <f t="shared" si="42"/>
        <v>2000.8173653679137</v>
      </c>
      <c r="O132" s="66">
        <f t="shared" si="43"/>
        <v>10</v>
      </c>
      <c r="P132" s="71">
        <f t="shared" si="38"/>
        <v>2140.204009724006</v>
      </c>
      <c r="Q132" s="66">
        <f t="shared" si="39"/>
        <v>33</v>
      </c>
      <c r="R132" s="71">
        <f t="shared" si="40"/>
        <v>4138.9142751078307</v>
      </c>
      <c r="S132" s="66">
        <f t="shared" si="41"/>
        <v>77</v>
      </c>
      <c r="T132" s="71">
        <f t="shared" si="44"/>
        <v>5590.2687030304114</v>
      </c>
      <c r="U132" s="66">
        <f t="shared" si="45"/>
        <v>14</v>
      </c>
      <c r="V132" s="155"/>
      <c r="W132" s="156"/>
      <c r="X132" s="156"/>
      <c r="Y132" s="157"/>
    </row>
    <row r="133" spans="1:25" s="65" customFormat="1" ht="21" thickBot="1">
      <c r="A133" s="116" t="s">
        <v>214</v>
      </c>
      <c r="B133" s="15">
        <v>0.75839289087495099</v>
      </c>
      <c r="C133" s="16">
        <v>0.88309407930941597</v>
      </c>
      <c r="D133" s="16">
        <v>0.99090781849231102</v>
      </c>
      <c r="E133" s="17"/>
      <c r="F133" s="15">
        <v>0.89208296412753796</v>
      </c>
      <c r="G133" s="108">
        <v>0.597442265360694</v>
      </c>
      <c r="H133" s="91">
        <v>199560</v>
      </c>
      <c r="I133" s="88">
        <v>196630</v>
      </c>
      <c r="J133" s="92"/>
      <c r="K133" s="83">
        <v>0</v>
      </c>
      <c r="L133" s="89">
        <f>VALUE(I193*2)</f>
        <v>124980</v>
      </c>
      <c r="M133" s="115">
        <f>VALUE(I217)</f>
        <v>123900</v>
      </c>
      <c r="N133" s="91">
        <f t="shared" si="42"/>
        <v>1984.3419976156517</v>
      </c>
      <c r="O133" s="90">
        <f t="shared" si="43"/>
        <v>9</v>
      </c>
      <c r="P133" s="91">
        <f t="shared" si="38"/>
        <v>2204.16718967731</v>
      </c>
      <c r="Q133" s="90">
        <f t="shared" si="39"/>
        <v>36</v>
      </c>
      <c r="R133" s="91">
        <f t="shared" si="40"/>
        <v>3291.1966795869139</v>
      </c>
      <c r="S133" s="90">
        <f t="shared" si="41"/>
        <v>24</v>
      </c>
      <c r="T133" s="91">
        <f t="shared" si="44"/>
        <v>5388.2929881463351</v>
      </c>
      <c r="U133" s="90">
        <f t="shared" si="45"/>
        <v>9</v>
      </c>
      <c r="V133" s="158"/>
      <c r="W133" s="159"/>
      <c r="X133" s="159"/>
      <c r="Y133" s="160"/>
    </row>
    <row r="134" spans="1:25" ht="21" thickBot="1">
      <c r="A134" s="43" t="s">
        <v>60</v>
      </c>
      <c r="B134" s="30"/>
      <c r="C134" s="30"/>
      <c r="D134" s="30"/>
      <c r="E134" s="31"/>
      <c r="F134" s="30"/>
      <c r="G134" s="31"/>
      <c r="H134" s="32"/>
      <c r="I134" s="32"/>
      <c r="J134" s="33" t="s">
        <v>77</v>
      </c>
      <c r="K134" s="37"/>
      <c r="L134" s="37"/>
      <c r="M134" s="34"/>
      <c r="N134" s="32"/>
      <c r="O134" s="35"/>
      <c r="P134" s="32"/>
      <c r="Q134" s="35"/>
      <c r="R134" s="32"/>
      <c r="S134" s="35"/>
      <c r="T134" s="32"/>
      <c r="U134" s="36"/>
      <c r="V134" s="4"/>
      <c r="W134" s="4"/>
      <c r="X134" s="4"/>
      <c r="Y134" s="93"/>
    </row>
    <row r="135" spans="1:25" ht="21" customHeight="1">
      <c r="A135" s="87" t="s">
        <v>211</v>
      </c>
      <c r="B135" s="73">
        <v>0.74787097863742602</v>
      </c>
      <c r="C135" s="74">
        <v>0.88122898048984899</v>
      </c>
      <c r="D135" s="74">
        <v>0.98496165417771597</v>
      </c>
      <c r="E135" s="18">
        <v>1.00604042658306</v>
      </c>
      <c r="F135" s="73">
        <v>0.84811363238286297</v>
      </c>
      <c r="G135" s="19">
        <v>0.37725232190797398</v>
      </c>
      <c r="H135" s="70">
        <v>158570</v>
      </c>
      <c r="I135" s="21">
        <v>154350</v>
      </c>
      <c r="J135" s="109"/>
      <c r="K135" s="118">
        <v>0</v>
      </c>
      <c r="L135" s="119">
        <f>VALUE(I194*2)</f>
        <v>122980</v>
      </c>
      <c r="M135" s="112">
        <f>VALUE(I210)</f>
        <v>125970</v>
      </c>
      <c r="N135" s="70">
        <f>(I135/E135)/100</f>
        <v>1534.2325807347331</v>
      </c>
      <c r="O135" s="67">
        <f>RANK(N135,$N$135:$N$174,1)</f>
        <v>25</v>
      </c>
      <c r="P135" s="70">
        <f t="shared" si="38"/>
        <v>1819.9212240739216</v>
      </c>
      <c r="Q135" s="67">
        <f t="shared" ref="Q135:Q158" si="46">RANK(P135,$P$5:$P$174,1)</f>
        <v>23</v>
      </c>
      <c r="R135" s="70">
        <f t="shared" si="40"/>
        <v>4091.4261102321798</v>
      </c>
      <c r="S135" s="67">
        <f t="shared" ref="S135:S158" si="47">RANK(R135,$R$5:$R$174,1)</f>
        <v>74</v>
      </c>
      <c r="T135" s="70">
        <f>((I135+K135+L135+M135)/((E135+F135+G135)/3))/100</f>
        <v>5422.1409886179526</v>
      </c>
      <c r="U135" s="67">
        <f>RANK(T135,$T$135:$T$174,1)</f>
        <v>31</v>
      </c>
      <c r="V135" s="152" t="s">
        <v>245</v>
      </c>
      <c r="W135" s="153"/>
      <c r="X135" s="153"/>
      <c r="Y135" s="154"/>
    </row>
    <row r="136" spans="1:25" s="65" customFormat="1" ht="21" customHeight="1">
      <c r="A136" s="2" t="s">
        <v>216</v>
      </c>
      <c r="B136" s="75">
        <v>0.74787097863742602</v>
      </c>
      <c r="C136" s="76">
        <v>0.88122898048984899</v>
      </c>
      <c r="D136" s="76">
        <v>0.98496165417771597</v>
      </c>
      <c r="E136" s="14">
        <v>1.00604042658306</v>
      </c>
      <c r="F136" s="75">
        <v>0.84811363238286297</v>
      </c>
      <c r="G136" s="77">
        <v>0.37725232190797398</v>
      </c>
      <c r="H136" s="71">
        <v>111330</v>
      </c>
      <c r="I136" s="78">
        <v>110500</v>
      </c>
      <c r="J136" s="24"/>
      <c r="K136" s="68">
        <v>0</v>
      </c>
      <c r="L136" s="79">
        <f>VALUE(I194*2)</f>
        <v>122980</v>
      </c>
      <c r="M136" s="94">
        <f>VALUE(I210)</f>
        <v>125970</v>
      </c>
      <c r="N136" s="71">
        <f t="shared" ref="N136:N174" si="48">(I136/E136)/100</f>
        <v>1098.3654044132686</v>
      </c>
      <c r="O136" s="66">
        <f t="shared" ref="O136:O174" si="49">RANK(N136,$N$135:$N$174,1)</f>
        <v>8</v>
      </c>
      <c r="P136" s="71">
        <f t="shared" si="38"/>
        <v>1302.8914496933485</v>
      </c>
      <c r="Q136" s="66">
        <f t="shared" si="46"/>
        <v>3</v>
      </c>
      <c r="R136" s="71">
        <f t="shared" si="40"/>
        <v>2929.0740860424739</v>
      </c>
      <c r="S136" s="66">
        <f t="shared" si="47"/>
        <v>8</v>
      </c>
      <c r="T136" s="71">
        <f t="shared" ref="T136:T174" si="50">((I136+K136+L136+M136)/((E136+F136+G136)/3))/100</f>
        <v>4832.6024754741466</v>
      </c>
      <c r="U136" s="66">
        <f t="shared" ref="U136:U174" si="51">RANK(T136,$T$135:$T$174,1)</f>
        <v>24</v>
      </c>
      <c r="V136" s="155"/>
      <c r="W136" s="156"/>
      <c r="X136" s="156"/>
      <c r="Y136" s="157"/>
    </row>
    <row r="137" spans="1:25" s="65" customFormat="1" ht="21" customHeight="1">
      <c r="A137" s="2" t="s">
        <v>212</v>
      </c>
      <c r="B137" s="75">
        <v>0.739037360172905</v>
      </c>
      <c r="C137" s="76">
        <v>0.873639232403571</v>
      </c>
      <c r="D137" s="76">
        <v>0.97867328129648001</v>
      </c>
      <c r="E137" s="14">
        <v>1.00572757890247</v>
      </c>
      <c r="F137" s="75">
        <v>0.84782722556234502</v>
      </c>
      <c r="G137" s="77">
        <v>0.37719626416105501</v>
      </c>
      <c r="H137" s="71">
        <v>158570</v>
      </c>
      <c r="I137" s="78">
        <v>154350</v>
      </c>
      <c r="J137" s="24"/>
      <c r="K137" s="68">
        <v>0</v>
      </c>
      <c r="L137" s="79">
        <f>VALUE(I195*2)</f>
        <v>74000</v>
      </c>
      <c r="M137" s="94">
        <f>VALUE(I211)</f>
        <v>86640</v>
      </c>
      <c r="N137" s="71">
        <f t="shared" si="48"/>
        <v>1534.7098283656396</v>
      </c>
      <c r="O137" s="66">
        <f t="shared" si="49"/>
        <v>26</v>
      </c>
      <c r="P137" s="71">
        <f t="shared" si="38"/>
        <v>1820.5360166114394</v>
      </c>
      <c r="Q137" s="66">
        <f t="shared" si="46"/>
        <v>24</v>
      </c>
      <c r="R137" s="71">
        <f t="shared" si="40"/>
        <v>4092.034165378047</v>
      </c>
      <c r="S137" s="66">
        <f t="shared" si="47"/>
        <v>75</v>
      </c>
      <c r="T137" s="71">
        <f t="shared" si="50"/>
        <v>4236.1069026948671</v>
      </c>
      <c r="U137" s="66">
        <f t="shared" si="51"/>
        <v>16</v>
      </c>
      <c r="V137" s="155"/>
      <c r="W137" s="156"/>
      <c r="X137" s="156"/>
      <c r="Y137" s="157"/>
    </row>
    <row r="138" spans="1:25" s="65" customFormat="1" ht="21" customHeight="1">
      <c r="A138" s="2" t="s">
        <v>217</v>
      </c>
      <c r="B138" s="75">
        <v>0.739037360172905</v>
      </c>
      <c r="C138" s="76">
        <v>0.873639232403571</v>
      </c>
      <c r="D138" s="76">
        <v>0.97867328129648001</v>
      </c>
      <c r="E138" s="14">
        <v>1.00572757890247</v>
      </c>
      <c r="F138" s="75">
        <v>0.84782722556234502</v>
      </c>
      <c r="G138" s="77">
        <v>0.37719626416105501</v>
      </c>
      <c r="H138" s="71">
        <v>111330</v>
      </c>
      <c r="I138" s="78">
        <v>110500</v>
      </c>
      <c r="J138" s="24"/>
      <c r="K138" s="68">
        <v>0</v>
      </c>
      <c r="L138" s="79">
        <f>VALUE(I195*2)</f>
        <v>74000</v>
      </c>
      <c r="M138" s="94">
        <f>VALUE(I211)</f>
        <v>86640</v>
      </c>
      <c r="N138" s="71">
        <f t="shared" si="48"/>
        <v>1098.7070685740407</v>
      </c>
      <c r="O138" s="66">
        <f t="shared" si="49"/>
        <v>10</v>
      </c>
      <c r="P138" s="71">
        <f t="shared" si="38"/>
        <v>1303.3315829968517</v>
      </c>
      <c r="Q138" s="66">
        <f t="shared" si="46"/>
        <v>4</v>
      </c>
      <c r="R138" s="71">
        <f t="shared" si="40"/>
        <v>2929.509396010847</v>
      </c>
      <c r="S138" s="66">
        <f t="shared" si="47"/>
        <v>10</v>
      </c>
      <c r="T138" s="71">
        <f t="shared" si="50"/>
        <v>3646.395204916621</v>
      </c>
      <c r="U138" s="66">
        <f t="shared" si="51"/>
        <v>5</v>
      </c>
      <c r="V138" s="155"/>
      <c r="W138" s="156"/>
      <c r="X138" s="156"/>
      <c r="Y138" s="157"/>
    </row>
    <row r="139" spans="1:25" s="65" customFormat="1" ht="21" customHeight="1">
      <c r="A139" s="2" t="s">
        <v>210</v>
      </c>
      <c r="B139" s="75">
        <v>0.72878228782287702</v>
      </c>
      <c r="C139" s="76">
        <v>0.86923581924281501</v>
      </c>
      <c r="D139" s="76">
        <v>0.97188254233451998</v>
      </c>
      <c r="E139" s="14">
        <v>1.0051021753690901</v>
      </c>
      <c r="F139" s="75">
        <v>0.83883896699885896</v>
      </c>
      <c r="G139" s="77">
        <v>0.36136106035660798</v>
      </c>
      <c r="H139" s="71">
        <v>157570</v>
      </c>
      <c r="I139" s="78">
        <v>154080</v>
      </c>
      <c r="J139" s="24"/>
      <c r="K139" s="68">
        <v>0</v>
      </c>
      <c r="L139" s="79">
        <f>VALUE(I194*2)</f>
        <v>122980</v>
      </c>
      <c r="M139" s="94">
        <f>VALUE(I210)</f>
        <v>125970</v>
      </c>
      <c r="N139" s="71">
        <f t="shared" si="48"/>
        <v>1532.9784749835933</v>
      </c>
      <c r="O139" s="66">
        <f t="shared" si="49"/>
        <v>24</v>
      </c>
      <c r="P139" s="71">
        <f t="shared" si="38"/>
        <v>1836.8245403674671</v>
      </c>
      <c r="Q139" s="66">
        <f t="shared" si="46"/>
        <v>25</v>
      </c>
      <c r="R139" s="71">
        <f t="shared" si="40"/>
        <v>4263.8794519793209</v>
      </c>
      <c r="S139" s="66">
        <f t="shared" si="47"/>
        <v>88</v>
      </c>
      <c r="T139" s="71">
        <f t="shared" si="50"/>
        <v>5482.6499447840797</v>
      </c>
      <c r="U139" s="66">
        <f t="shared" si="51"/>
        <v>34</v>
      </c>
      <c r="V139" s="155"/>
      <c r="W139" s="156"/>
      <c r="X139" s="156"/>
      <c r="Y139" s="157"/>
    </row>
    <row r="140" spans="1:25" ht="21" customHeight="1">
      <c r="A140" s="2" t="s">
        <v>149</v>
      </c>
      <c r="B140" s="75">
        <v>0.72878228782287702</v>
      </c>
      <c r="C140" s="76">
        <v>0.86923581924281501</v>
      </c>
      <c r="D140" s="76">
        <v>0.97188254233451998</v>
      </c>
      <c r="E140" s="14">
        <v>1.0051021753690901</v>
      </c>
      <c r="F140" s="75">
        <v>0.83883896699885896</v>
      </c>
      <c r="G140" s="77">
        <v>0.36136106035660792</v>
      </c>
      <c r="H140" s="71">
        <v>111480</v>
      </c>
      <c r="I140" s="78">
        <v>110260</v>
      </c>
      <c r="J140" s="24"/>
      <c r="K140" s="68">
        <v>0</v>
      </c>
      <c r="L140" s="79">
        <f>VALUE(I194*2)</f>
        <v>122980</v>
      </c>
      <c r="M140" s="94">
        <f>VALUE(I210)</f>
        <v>125970</v>
      </c>
      <c r="N140" s="71">
        <f t="shared" si="48"/>
        <v>1097.0028988297702</v>
      </c>
      <c r="O140" s="66">
        <f t="shared" si="49"/>
        <v>7</v>
      </c>
      <c r="P140" s="71">
        <f t="shared" si="38"/>
        <v>1314.435837363168</v>
      </c>
      <c r="Q140" s="66">
        <f t="shared" si="46"/>
        <v>5</v>
      </c>
      <c r="R140" s="71">
        <f t="shared" si="40"/>
        <v>3051.2418767863446</v>
      </c>
      <c r="S140" s="66">
        <f t="shared" si="47"/>
        <v>12</v>
      </c>
      <c r="T140" s="71">
        <f t="shared" si="50"/>
        <v>4886.541167322257</v>
      </c>
      <c r="U140" s="66">
        <f t="shared" si="51"/>
        <v>25</v>
      </c>
      <c r="V140" s="155"/>
      <c r="W140" s="156"/>
      <c r="X140" s="156"/>
      <c r="Y140" s="157"/>
    </row>
    <row r="141" spans="1:25" s="65" customFormat="1" ht="21" customHeight="1">
      <c r="A141" s="2" t="s">
        <v>150</v>
      </c>
      <c r="B141" s="75">
        <v>0.71830956024236903</v>
      </c>
      <c r="C141" s="76">
        <v>0.85716248023069697</v>
      </c>
      <c r="D141" s="76">
        <v>0.96285794910057299</v>
      </c>
      <c r="E141" s="14">
        <v>1.0038525347668299</v>
      </c>
      <c r="F141" s="75">
        <v>0.83855569222023096</v>
      </c>
      <c r="G141" s="77">
        <v>0.36130736396909302</v>
      </c>
      <c r="H141" s="71">
        <v>157570</v>
      </c>
      <c r="I141" s="78">
        <v>154080</v>
      </c>
      <c r="J141" s="24"/>
      <c r="K141" s="68">
        <v>0</v>
      </c>
      <c r="L141" s="79">
        <f>VALUE(I195*2)</f>
        <v>74000</v>
      </c>
      <c r="M141" s="94">
        <f>VALUE(I211)</f>
        <v>86640</v>
      </c>
      <c r="N141" s="71">
        <f t="shared" si="48"/>
        <v>1534.8867952581202</v>
      </c>
      <c r="O141" s="66">
        <f t="shared" si="49"/>
        <v>27</v>
      </c>
      <c r="P141" s="71">
        <f t="shared" si="38"/>
        <v>1837.445043060226</v>
      </c>
      <c r="Q141" s="66">
        <f t="shared" si="46"/>
        <v>26</v>
      </c>
      <c r="R141" s="71">
        <f t="shared" si="40"/>
        <v>4264.5131366096466</v>
      </c>
      <c r="S141" s="66">
        <f t="shared" si="47"/>
        <v>89</v>
      </c>
      <c r="T141" s="71">
        <f t="shared" si="50"/>
        <v>4284.4004184330579</v>
      </c>
      <c r="U141" s="66">
        <f t="shared" si="51"/>
        <v>18</v>
      </c>
      <c r="V141" s="155"/>
      <c r="W141" s="156"/>
      <c r="X141" s="156"/>
      <c r="Y141" s="157"/>
    </row>
    <row r="142" spans="1:25" s="65" customFormat="1" ht="21" customHeight="1">
      <c r="A142" s="2" t="s">
        <v>151</v>
      </c>
      <c r="B142" s="75">
        <v>0.71830956024236903</v>
      </c>
      <c r="C142" s="76">
        <v>0.85716248023069697</v>
      </c>
      <c r="D142" s="76">
        <v>0.96285794910057299</v>
      </c>
      <c r="E142" s="14">
        <v>1.0038525347668299</v>
      </c>
      <c r="F142" s="75">
        <v>0.83855569222023096</v>
      </c>
      <c r="G142" s="77">
        <v>0.36130736396909302</v>
      </c>
      <c r="H142" s="71">
        <v>111480</v>
      </c>
      <c r="I142" s="78">
        <v>110260</v>
      </c>
      <c r="J142" s="24"/>
      <c r="K142" s="68">
        <v>0</v>
      </c>
      <c r="L142" s="79">
        <f>VALUE(I195*2)</f>
        <v>74000</v>
      </c>
      <c r="M142" s="94">
        <f>VALUE(I211)</f>
        <v>86640</v>
      </c>
      <c r="N142" s="71">
        <f t="shared" si="48"/>
        <v>1098.3684971778318</v>
      </c>
      <c r="O142" s="66">
        <f t="shared" si="49"/>
        <v>9</v>
      </c>
      <c r="P142" s="71">
        <f t="shared" si="38"/>
        <v>1314.8798705076617</v>
      </c>
      <c r="Q142" s="66">
        <f t="shared" si="46"/>
        <v>6</v>
      </c>
      <c r="R142" s="71">
        <f t="shared" si="40"/>
        <v>3051.6953429554751</v>
      </c>
      <c r="S142" s="66">
        <f t="shared" si="47"/>
        <v>13</v>
      </c>
      <c r="T142" s="71">
        <f t="shared" si="50"/>
        <v>3687.8624598167107</v>
      </c>
      <c r="U142" s="66">
        <f t="shared" si="51"/>
        <v>7</v>
      </c>
      <c r="V142" s="155"/>
      <c r="W142" s="156"/>
      <c r="X142" s="156"/>
      <c r="Y142" s="157"/>
    </row>
    <row r="143" spans="1:25" ht="21" customHeight="1">
      <c r="A143" s="2" t="s">
        <v>152</v>
      </c>
      <c r="B143" s="75">
        <v>0.71468895656195097</v>
      </c>
      <c r="C143" s="76">
        <v>0.86090207054900203</v>
      </c>
      <c r="D143" s="76">
        <v>0.96047286549648303</v>
      </c>
      <c r="E143" s="14">
        <v>1.0026044478390801</v>
      </c>
      <c r="F143" s="75">
        <v>0.83785688306785699</v>
      </c>
      <c r="G143" s="77">
        <v>0.359193019143831</v>
      </c>
      <c r="H143" s="71">
        <v>184730</v>
      </c>
      <c r="I143" s="78">
        <v>205100</v>
      </c>
      <c r="J143" s="24" t="s">
        <v>266</v>
      </c>
      <c r="K143" s="68">
        <v>0</v>
      </c>
      <c r="L143" s="79">
        <f>VALUE(I194*2)</f>
        <v>122980</v>
      </c>
      <c r="M143" s="94">
        <f>VALUE(I210)</f>
        <v>125970</v>
      </c>
      <c r="N143" s="71">
        <f t="shared" si="48"/>
        <v>2045.6721535801419</v>
      </c>
      <c r="O143" s="66">
        <f t="shared" si="49"/>
        <v>32</v>
      </c>
      <c r="P143" s="71">
        <f t="shared" si="38"/>
        <v>2447.9120974576895</v>
      </c>
      <c r="Q143" s="66">
        <f t="shared" si="46"/>
        <v>44</v>
      </c>
      <c r="R143" s="71">
        <f t="shared" si="40"/>
        <v>5710.0218843026059</v>
      </c>
      <c r="S143" s="66">
        <f t="shared" si="47"/>
        <v>133</v>
      </c>
      <c r="T143" s="71">
        <f t="shared" si="50"/>
        <v>6192.5638451721352</v>
      </c>
      <c r="U143" s="66">
        <f t="shared" si="51"/>
        <v>36</v>
      </c>
      <c r="V143" s="155"/>
      <c r="W143" s="156"/>
      <c r="X143" s="156"/>
      <c r="Y143" s="157"/>
    </row>
    <row r="144" spans="1:25" ht="21" customHeight="1">
      <c r="A144" s="2" t="s">
        <v>153</v>
      </c>
      <c r="B144" s="75">
        <v>0.70097648970570003</v>
      </c>
      <c r="C144" s="76">
        <v>0.85716248023069697</v>
      </c>
      <c r="D144" s="76">
        <v>0.959402610574971</v>
      </c>
      <c r="E144" s="14">
        <v>1.00204439569893</v>
      </c>
      <c r="F144" s="75">
        <v>0.83757393993763796</v>
      </c>
      <c r="G144" s="77">
        <v>0.359139644916045</v>
      </c>
      <c r="H144" s="71">
        <v>184730</v>
      </c>
      <c r="I144" s="78">
        <v>205100</v>
      </c>
      <c r="J144" s="24" t="s">
        <v>266</v>
      </c>
      <c r="K144" s="68">
        <v>0</v>
      </c>
      <c r="L144" s="79">
        <f>VALUE(I195*2)</f>
        <v>74000</v>
      </c>
      <c r="M144" s="94">
        <f>VALUE(I211)</f>
        <v>86640</v>
      </c>
      <c r="N144" s="71">
        <f t="shared" si="48"/>
        <v>2046.8154991969384</v>
      </c>
      <c r="O144" s="66">
        <f t="shared" si="49"/>
        <v>33</v>
      </c>
      <c r="P144" s="71">
        <f t="shared" si="38"/>
        <v>2448.7390332998043</v>
      </c>
      <c r="Q144" s="66">
        <f t="shared" si="46"/>
        <v>45</v>
      </c>
      <c r="R144" s="71">
        <f t="shared" si="40"/>
        <v>5710.8704901667325</v>
      </c>
      <c r="S144" s="66">
        <f t="shared" si="47"/>
        <v>134</v>
      </c>
      <c r="T144" s="71">
        <f t="shared" si="50"/>
        <v>4990.1808643998011</v>
      </c>
      <c r="U144" s="66">
        <f t="shared" si="51"/>
        <v>26</v>
      </c>
      <c r="V144" s="155"/>
      <c r="W144" s="156"/>
      <c r="X144" s="156"/>
      <c r="Y144" s="157"/>
    </row>
    <row r="145" spans="1:25" ht="21" customHeight="1">
      <c r="A145" s="2" t="s">
        <v>154</v>
      </c>
      <c r="B145" s="75">
        <v>0.69517378481116998</v>
      </c>
      <c r="C145" s="76">
        <v>0.84581742851184805</v>
      </c>
      <c r="D145" s="76">
        <v>0.95645149782861905</v>
      </c>
      <c r="E145" s="14">
        <v>1.00129813807128</v>
      </c>
      <c r="F145" s="75">
        <v>0.83659333705699102</v>
      </c>
      <c r="G145" s="77">
        <v>0.356984931426573</v>
      </c>
      <c r="H145" s="71">
        <v>145670</v>
      </c>
      <c r="I145" s="78">
        <v>145550</v>
      </c>
      <c r="J145" s="24"/>
      <c r="K145" s="68">
        <v>0</v>
      </c>
      <c r="L145" s="79">
        <f>VALUE(I194*2)</f>
        <v>122980</v>
      </c>
      <c r="M145" s="94">
        <f>VALUE(I210)</f>
        <v>125970</v>
      </c>
      <c r="N145" s="71">
        <f t="shared" si="48"/>
        <v>1453.6130096113159</v>
      </c>
      <c r="O145" s="66">
        <f t="shared" si="49"/>
        <v>22</v>
      </c>
      <c r="P145" s="71">
        <f t="shared" si="38"/>
        <v>1739.7939184170762</v>
      </c>
      <c r="Q145" s="66">
        <f t="shared" si="46"/>
        <v>16</v>
      </c>
      <c r="R145" s="71">
        <f t="shared" si="40"/>
        <v>4077.2029065304587</v>
      </c>
      <c r="S145" s="66">
        <f t="shared" si="47"/>
        <v>72</v>
      </c>
      <c r="T145" s="71">
        <f t="shared" si="50"/>
        <v>5392.1031565402063</v>
      </c>
      <c r="U145" s="66">
        <f t="shared" si="51"/>
        <v>30</v>
      </c>
      <c r="V145" s="155"/>
      <c r="W145" s="156"/>
      <c r="X145" s="156"/>
      <c r="Y145" s="157"/>
    </row>
    <row r="146" spans="1:25" ht="21" customHeight="1">
      <c r="A146" s="2" t="s">
        <v>155</v>
      </c>
      <c r="B146" s="75">
        <v>0.69517378481116998</v>
      </c>
      <c r="C146" s="76">
        <v>0.84581742851184805</v>
      </c>
      <c r="D146" s="76">
        <v>0.95645149782861905</v>
      </c>
      <c r="E146" s="14">
        <v>1.00129813807128</v>
      </c>
      <c r="F146" s="75">
        <v>0.83659333705699102</v>
      </c>
      <c r="G146" s="77">
        <v>0.356984931426573</v>
      </c>
      <c r="H146" s="71">
        <v>99480</v>
      </c>
      <c r="I146" s="78">
        <v>100080</v>
      </c>
      <c r="J146" s="24"/>
      <c r="K146" s="68">
        <v>0</v>
      </c>
      <c r="L146" s="79">
        <f>VALUE(I194*2)</f>
        <v>122980</v>
      </c>
      <c r="M146" s="94">
        <f>VALUE(I210)</f>
        <v>125970</v>
      </c>
      <c r="N146" s="71">
        <f t="shared" si="48"/>
        <v>999.50250774235985</v>
      </c>
      <c r="O146" s="66">
        <f t="shared" si="49"/>
        <v>2</v>
      </c>
      <c r="P146" s="71">
        <f t="shared" si="38"/>
        <v>1196.2801467205836</v>
      </c>
      <c r="Q146" s="66">
        <f t="shared" si="46"/>
        <v>1</v>
      </c>
      <c r="R146" s="71">
        <f t="shared" si="40"/>
        <v>2803.4796763007098</v>
      </c>
      <c r="S146" s="66">
        <f t="shared" si="47"/>
        <v>5</v>
      </c>
      <c r="T146" s="71">
        <f t="shared" si="50"/>
        <v>4770.6103034910739</v>
      </c>
      <c r="U146" s="66">
        <f t="shared" si="51"/>
        <v>23</v>
      </c>
      <c r="V146" s="155"/>
      <c r="W146" s="156"/>
      <c r="X146" s="156"/>
      <c r="Y146" s="157"/>
    </row>
    <row r="147" spans="1:25" ht="21" customHeight="1">
      <c r="A147" s="2" t="s">
        <v>156</v>
      </c>
      <c r="B147" s="75">
        <v>0.68183574817854198</v>
      </c>
      <c r="C147" s="76">
        <v>0.842143362930034</v>
      </c>
      <c r="D147" s="76">
        <v>0.95549578761784904</v>
      </c>
      <c r="E147" s="14">
        <v>1</v>
      </c>
      <c r="F147" s="75">
        <v>0.83631082062454198</v>
      </c>
      <c r="G147" s="77">
        <v>0.35693188530921999</v>
      </c>
      <c r="H147" s="71">
        <v>145670</v>
      </c>
      <c r="I147" s="78">
        <v>145550</v>
      </c>
      <c r="J147" s="24"/>
      <c r="K147" s="68">
        <v>0</v>
      </c>
      <c r="L147" s="79">
        <f>VALUE(I195*2)</f>
        <v>74000</v>
      </c>
      <c r="M147" s="94">
        <f>VALUE(I211)</f>
        <v>86640</v>
      </c>
      <c r="N147" s="71">
        <f t="shared" si="48"/>
        <v>1455.5</v>
      </c>
      <c r="O147" s="66">
        <f t="shared" si="49"/>
        <v>23</v>
      </c>
      <c r="P147" s="71">
        <f t="shared" si="38"/>
        <v>1740.3816429315821</v>
      </c>
      <c r="Q147" s="66">
        <f t="shared" si="46"/>
        <v>17</v>
      </c>
      <c r="R147" s="71">
        <f t="shared" si="40"/>
        <v>4077.8088478675982</v>
      </c>
      <c r="S147" s="66">
        <f t="shared" si="47"/>
        <v>73</v>
      </c>
      <c r="T147" s="71">
        <f t="shared" si="50"/>
        <v>4188.1821720634589</v>
      </c>
      <c r="U147" s="66">
        <f t="shared" si="51"/>
        <v>13</v>
      </c>
      <c r="V147" s="155"/>
      <c r="W147" s="156"/>
      <c r="X147" s="156"/>
      <c r="Y147" s="157"/>
    </row>
    <row r="148" spans="1:25" ht="21" customHeight="1">
      <c r="A148" s="46" t="s">
        <v>157</v>
      </c>
      <c r="B148" s="75">
        <v>0.68183574817854198</v>
      </c>
      <c r="C148" s="76">
        <v>0.842143362930034</v>
      </c>
      <c r="D148" s="76">
        <v>0.95549578761784904</v>
      </c>
      <c r="E148" s="14">
        <v>1</v>
      </c>
      <c r="F148" s="75">
        <v>0.8363108206245421</v>
      </c>
      <c r="G148" s="77">
        <v>0.3569318853092201</v>
      </c>
      <c r="H148" s="71">
        <v>99480</v>
      </c>
      <c r="I148" s="78">
        <v>100080</v>
      </c>
      <c r="J148" s="24"/>
      <c r="K148" s="68">
        <v>0</v>
      </c>
      <c r="L148" s="79">
        <f>VALUE(I195*2)</f>
        <v>74000</v>
      </c>
      <c r="M148" s="94">
        <f>VALUE(I211)</f>
        <v>86640</v>
      </c>
      <c r="N148" s="71">
        <f t="shared" si="48"/>
        <v>1000.8</v>
      </c>
      <c r="O148" s="66">
        <f t="shared" si="49"/>
        <v>4</v>
      </c>
      <c r="P148" s="71">
        <f t="shared" si="38"/>
        <v>1196.6842653699259</v>
      </c>
      <c r="Q148" s="66">
        <f t="shared" si="46"/>
        <v>2</v>
      </c>
      <c r="R148" s="71">
        <f t="shared" si="40"/>
        <v>2803.8963208147652</v>
      </c>
      <c r="S148" s="66">
        <f t="shared" si="47"/>
        <v>6</v>
      </c>
      <c r="T148" s="71">
        <f t="shared" si="50"/>
        <v>3566.2263819862983</v>
      </c>
      <c r="U148" s="66">
        <f t="shared" si="51"/>
        <v>3</v>
      </c>
      <c r="V148" s="155"/>
      <c r="W148" s="156"/>
      <c r="X148" s="156"/>
      <c r="Y148" s="157"/>
    </row>
    <row r="149" spans="1:25" ht="21" customHeight="1">
      <c r="A149" s="3" t="s">
        <v>10</v>
      </c>
      <c r="B149" s="75">
        <v>0.71685167773362701</v>
      </c>
      <c r="C149" s="76">
        <v>0.81892014086917297</v>
      </c>
      <c r="D149" s="76">
        <v>0.85935688509165298</v>
      </c>
      <c r="E149" s="14">
        <v>0.95412739741264296</v>
      </c>
      <c r="F149" s="75">
        <v>0.78381449999999997</v>
      </c>
      <c r="G149" s="77">
        <v>0.62195712000000003</v>
      </c>
      <c r="H149" s="71">
        <v>262320</v>
      </c>
      <c r="I149" s="78">
        <v>263140</v>
      </c>
      <c r="J149" s="24"/>
      <c r="K149" s="68">
        <f>VALUE(I187)</f>
        <v>20810</v>
      </c>
      <c r="L149" s="79">
        <f>VALUE(I197*2)</f>
        <v>35820</v>
      </c>
      <c r="M149" s="94">
        <f>VALUE(I222)</f>
        <v>84700</v>
      </c>
      <c r="N149" s="71">
        <f t="shared" si="48"/>
        <v>2757.9126300488847</v>
      </c>
      <c r="O149" s="66">
        <f t="shared" si="49"/>
        <v>36</v>
      </c>
      <c r="P149" s="71">
        <f t="shared" si="38"/>
        <v>3357.1718818674576</v>
      </c>
      <c r="Q149" s="66">
        <f t="shared" si="46"/>
        <v>68</v>
      </c>
      <c r="R149" s="71">
        <f t="shared" si="40"/>
        <v>4230.8382931607885</v>
      </c>
      <c r="S149" s="66">
        <f t="shared" si="47"/>
        <v>83</v>
      </c>
      <c r="T149" s="71">
        <f t="shared" si="50"/>
        <v>5141.7878097613002</v>
      </c>
      <c r="U149" s="66">
        <f t="shared" si="51"/>
        <v>28</v>
      </c>
      <c r="V149" s="155"/>
      <c r="W149" s="156"/>
      <c r="X149" s="156"/>
      <c r="Y149" s="157"/>
    </row>
    <row r="150" spans="1:25" s="65" customFormat="1" ht="21" customHeight="1">
      <c r="A150" s="3" t="s">
        <v>241</v>
      </c>
      <c r="B150" s="75"/>
      <c r="C150" s="76">
        <v>0.81321481307299603</v>
      </c>
      <c r="D150" s="76">
        <v>0.85564321354085504</v>
      </c>
      <c r="E150" s="14">
        <v>0.95238906142601598</v>
      </c>
      <c r="F150" s="75">
        <v>0.78345963764995297</v>
      </c>
      <c r="G150" s="77">
        <v>0.62140349401139405</v>
      </c>
      <c r="H150" s="71">
        <v>207970</v>
      </c>
      <c r="I150" s="78">
        <v>207210</v>
      </c>
      <c r="J150" s="24"/>
      <c r="K150" s="68">
        <f>VALUE(I187)</f>
        <v>20810</v>
      </c>
      <c r="L150" s="79">
        <f>VALUE(I197*2)</f>
        <v>35820</v>
      </c>
      <c r="M150" s="94">
        <f>VALUE(I222)</f>
        <v>84700</v>
      </c>
      <c r="N150" s="71">
        <f t="shared" si="48"/>
        <v>2175.6864751233456</v>
      </c>
      <c r="O150" s="66">
        <f t="shared" si="49"/>
        <v>34</v>
      </c>
      <c r="P150" s="71">
        <f t="shared" si="38"/>
        <v>2644.8075949584618</v>
      </c>
      <c r="Q150" s="66">
        <f t="shared" si="46"/>
        <v>51</v>
      </c>
      <c r="R150" s="71">
        <f t="shared" si="40"/>
        <v>3334.5483570164897</v>
      </c>
      <c r="S150" s="66">
        <f t="shared" si="47"/>
        <v>28</v>
      </c>
      <c r="T150" s="71">
        <f t="shared" si="50"/>
        <v>4435.7578839730359</v>
      </c>
      <c r="U150" s="66">
        <f t="shared" si="51"/>
        <v>20</v>
      </c>
      <c r="V150" s="155"/>
      <c r="W150" s="156"/>
      <c r="X150" s="156"/>
      <c r="Y150" s="157"/>
    </row>
    <row r="151" spans="1:25" s="65" customFormat="1" ht="21" customHeight="1">
      <c r="A151" s="3" t="s">
        <v>218</v>
      </c>
      <c r="B151" s="75"/>
      <c r="C151" s="76">
        <v>0.79689156581463005</v>
      </c>
      <c r="D151" s="76">
        <v>0.84042528310716802</v>
      </c>
      <c r="E151" s="14">
        <v>0.94509419824605501</v>
      </c>
      <c r="F151" s="75">
        <v>0.77688010789082895</v>
      </c>
      <c r="G151" s="77">
        <v>0.46688153852092301</v>
      </c>
      <c r="H151" s="71">
        <v>175820</v>
      </c>
      <c r="I151" s="78">
        <v>147950</v>
      </c>
      <c r="J151" s="24"/>
      <c r="K151" s="68">
        <v>0</v>
      </c>
      <c r="L151" s="79">
        <f>VALUE(I197*2)</f>
        <v>35820</v>
      </c>
      <c r="M151" s="94">
        <f>VALUE(I222)</f>
        <v>84700</v>
      </c>
      <c r="N151" s="71">
        <f t="shared" si="48"/>
        <v>1565.452420240985</v>
      </c>
      <c r="O151" s="66">
        <f t="shared" si="49"/>
        <v>30</v>
      </c>
      <c r="P151" s="71">
        <f t="shared" si="38"/>
        <v>1904.4122574031803</v>
      </c>
      <c r="Q151" s="66">
        <f t="shared" si="46"/>
        <v>29</v>
      </c>
      <c r="R151" s="71">
        <f t="shared" si="40"/>
        <v>3168.898056425714</v>
      </c>
      <c r="S151" s="66">
        <f t="shared" si="47"/>
        <v>19</v>
      </c>
      <c r="T151" s="71">
        <f t="shared" si="50"/>
        <v>3679.5936194962765</v>
      </c>
      <c r="U151" s="66">
        <f t="shared" si="51"/>
        <v>6</v>
      </c>
      <c r="V151" s="155"/>
      <c r="W151" s="156"/>
      <c r="X151" s="156"/>
      <c r="Y151" s="157"/>
    </row>
    <row r="152" spans="1:25" ht="21" customHeight="1">
      <c r="A152" s="2" t="s">
        <v>67</v>
      </c>
      <c r="B152" s="75">
        <v>0.69490723861933201</v>
      </c>
      <c r="C152" s="76">
        <v>0.78610049414650895</v>
      </c>
      <c r="D152" s="76">
        <v>0.83115131630263805</v>
      </c>
      <c r="E152" s="14">
        <v>0.94066913219626802</v>
      </c>
      <c r="F152" s="75">
        <v>0.74059549745824205</v>
      </c>
      <c r="G152" s="77">
        <v>0.46189848684509499</v>
      </c>
      <c r="H152" s="71">
        <v>166700</v>
      </c>
      <c r="I152" s="78">
        <v>163750</v>
      </c>
      <c r="J152" s="24"/>
      <c r="K152" s="68">
        <v>0</v>
      </c>
      <c r="L152" s="79">
        <f>VALUE(I197*2)</f>
        <v>35820</v>
      </c>
      <c r="M152" s="94">
        <f>VALUE(I222)</f>
        <v>84700</v>
      </c>
      <c r="N152" s="71">
        <f t="shared" si="48"/>
        <v>1740.7821134480898</v>
      </c>
      <c r="O152" s="66">
        <f t="shared" si="49"/>
        <v>31</v>
      </c>
      <c r="P152" s="71">
        <f t="shared" si="38"/>
        <v>2211.0585408903721</v>
      </c>
      <c r="Q152" s="66">
        <f t="shared" si="46"/>
        <v>37</v>
      </c>
      <c r="R152" s="71">
        <f t="shared" si="40"/>
        <v>3545.1512543039821</v>
      </c>
      <c r="S152" s="66">
        <f t="shared" si="47"/>
        <v>36</v>
      </c>
      <c r="T152" s="71">
        <f t="shared" si="50"/>
        <v>3979.2118174975003</v>
      </c>
      <c r="U152" s="66">
        <f t="shared" si="51"/>
        <v>11</v>
      </c>
      <c r="V152" s="155"/>
      <c r="W152" s="156"/>
      <c r="X152" s="156"/>
      <c r="Y152" s="157"/>
    </row>
    <row r="153" spans="1:25" s="65" customFormat="1" ht="21" customHeight="1">
      <c r="A153" s="46" t="s">
        <v>219</v>
      </c>
      <c r="B153" s="75"/>
      <c r="C153" s="76">
        <v>0.78062381726922303</v>
      </c>
      <c r="D153" s="76">
        <v>0.82755953382982805</v>
      </c>
      <c r="E153" s="14">
        <v>0.93895531598216497</v>
      </c>
      <c r="F153" s="75">
        <v>0.73448301431139995</v>
      </c>
      <c r="G153" s="77">
        <v>0.45696861954679102</v>
      </c>
      <c r="H153" s="71">
        <v>135520</v>
      </c>
      <c r="I153" s="78">
        <v>130500</v>
      </c>
      <c r="J153" s="24"/>
      <c r="K153" s="68">
        <v>0</v>
      </c>
      <c r="L153" s="79">
        <f>VALUE(I197*2)</f>
        <v>35820</v>
      </c>
      <c r="M153" s="94">
        <f>VALUE(I222)</f>
        <v>84700</v>
      </c>
      <c r="N153" s="71">
        <f t="shared" si="48"/>
        <v>1389.8424960030661</v>
      </c>
      <c r="O153" s="66">
        <f t="shared" si="49"/>
        <v>17</v>
      </c>
      <c r="P153" s="71">
        <f t="shared" ref="P153:P174" si="52">(I153/F153)/100</f>
        <v>1776.759944848387</v>
      </c>
      <c r="Q153" s="66">
        <f t="shared" si="46"/>
        <v>18</v>
      </c>
      <c r="R153" s="71">
        <f t="shared" ref="R153:R174" si="53">(I153/G153)/100</f>
        <v>2855.7759639912761</v>
      </c>
      <c r="S153" s="66">
        <f t="shared" si="47"/>
        <v>7</v>
      </c>
      <c r="T153" s="71">
        <f t="shared" si="50"/>
        <v>3534.8176087034976</v>
      </c>
      <c r="U153" s="66">
        <f t="shared" si="51"/>
        <v>2</v>
      </c>
      <c r="V153" s="155"/>
      <c r="W153" s="156"/>
      <c r="X153" s="156"/>
      <c r="Y153" s="157"/>
    </row>
    <row r="154" spans="1:25" ht="21" customHeight="1">
      <c r="A154" s="3" t="s">
        <v>12</v>
      </c>
      <c r="B154" s="75"/>
      <c r="C154" s="76">
        <v>0.76978466393132905</v>
      </c>
      <c r="D154" s="76">
        <v>0.82045086522449096</v>
      </c>
      <c r="E154" s="14">
        <v>0.93556342028449002</v>
      </c>
      <c r="F154" s="75">
        <v>0.70576804667873905</v>
      </c>
      <c r="G154" s="77">
        <v>0.45209136898630198</v>
      </c>
      <c r="H154" s="71">
        <v>134910</v>
      </c>
      <c r="I154" s="78">
        <v>132440</v>
      </c>
      <c r="J154" s="24"/>
      <c r="K154" s="68">
        <v>0</v>
      </c>
      <c r="L154" s="79">
        <f>VALUE(I197*2)</f>
        <v>35820</v>
      </c>
      <c r="M154" s="94">
        <f>VALUE(I222)</f>
        <v>84700</v>
      </c>
      <c r="N154" s="71">
        <f t="shared" si="48"/>
        <v>1415.6175533212604</v>
      </c>
      <c r="O154" s="66">
        <f t="shared" si="49"/>
        <v>20</v>
      </c>
      <c r="P154" s="71">
        <f t="shared" si="52"/>
        <v>1876.5372082690196</v>
      </c>
      <c r="Q154" s="66">
        <f t="shared" si="46"/>
        <v>27</v>
      </c>
      <c r="R154" s="71">
        <f t="shared" si="53"/>
        <v>2929.496316131017</v>
      </c>
      <c r="S154" s="66">
        <f t="shared" si="47"/>
        <v>9</v>
      </c>
      <c r="T154" s="71">
        <f t="shared" si="50"/>
        <v>3625.0679364342964</v>
      </c>
      <c r="U154" s="66">
        <f t="shared" si="51"/>
        <v>4</v>
      </c>
      <c r="V154" s="155"/>
      <c r="W154" s="156"/>
      <c r="X154" s="156"/>
      <c r="Y154" s="157"/>
    </row>
    <row r="155" spans="1:25" ht="20.25">
      <c r="A155" s="3" t="s">
        <v>40</v>
      </c>
      <c r="B155" s="75"/>
      <c r="C155" s="76">
        <v>0.66302215229071204</v>
      </c>
      <c r="D155" s="76">
        <v>0.80280403387013199</v>
      </c>
      <c r="E155" s="14">
        <v>0.92714324842509099</v>
      </c>
      <c r="F155" s="75">
        <v>0.58415290180171597</v>
      </c>
      <c r="G155" s="77">
        <v>0.24180439214448701</v>
      </c>
      <c r="H155" s="71">
        <v>144760</v>
      </c>
      <c r="I155" s="78">
        <v>144180</v>
      </c>
      <c r="J155" s="24"/>
      <c r="K155" s="68">
        <v>0</v>
      </c>
      <c r="L155" s="79">
        <f>VALUE(I197*2)</f>
        <v>35820</v>
      </c>
      <c r="M155" s="94">
        <f>VALUE(I213)</f>
        <v>97730</v>
      </c>
      <c r="N155" s="71">
        <f t="shared" si="48"/>
        <v>1555.0994977843395</v>
      </c>
      <c r="O155" s="66">
        <f t="shared" si="49"/>
        <v>28</v>
      </c>
      <c r="P155" s="71">
        <f t="shared" si="52"/>
        <v>2468.189399646948</v>
      </c>
      <c r="Q155" s="66">
        <f t="shared" si="46"/>
        <v>46</v>
      </c>
      <c r="R155" s="71">
        <f t="shared" si="53"/>
        <v>5962.6708481724827</v>
      </c>
      <c r="S155" s="66">
        <f t="shared" si="47"/>
        <v>139</v>
      </c>
      <c r="T155" s="71">
        <f t="shared" si="50"/>
        <v>4752.6652343225178</v>
      </c>
      <c r="U155" s="66">
        <f t="shared" si="51"/>
        <v>22</v>
      </c>
      <c r="V155" s="155"/>
      <c r="W155" s="156"/>
      <c r="X155" s="156"/>
      <c r="Y155" s="157"/>
    </row>
    <row r="156" spans="1:25" ht="20.25">
      <c r="A156" s="3" t="s">
        <v>41</v>
      </c>
      <c r="B156" s="75"/>
      <c r="C156" s="76">
        <v>0.66302215229071204</v>
      </c>
      <c r="D156" s="76">
        <v>0.80280403387013199</v>
      </c>
      <c r="E156" s="14">
        <v>0.92714324842508933</v>
      </c>
      <c r="F156" s="75">
        <v>0.58415290180171597</v>
      </c>
      <c r="G156" s="77">
        <v>0.24180439214448701</v>
      </c>
      <c r="H156" s="71">
        <v>92360</v>
      </c>
      <c r="I156" s="78">
        <v>92730</v>
      </c>
      <c r="J156" s="24"/>
      <c r="K156" s="68">
        <v>0</v>
      </c>
      <c r="L156" s="79">
        <f>VALUE(I197*2)</f>
        <v>35820</v>
      </c>
      <c r="M156" s="94">
        <f>VALUE(I213)</f>
        <v>97730</v>
      </c>
      <c r="N156" s="71">
        <f t="shared" si="48"/>
        <v>1000.1690694239287</v>
      </c>
      <c r="O156" s="66">
        <f t="shared" si="49"/>
        <v>3</v>
      </c>
      <c r="P156" s="71">
        <f t="shared" si="52"/>
        <v>1587.4268485869156</v>
      </c>
      <c r="Q156" s="66">
        <f t="shared" si="46"/>
        <v>10</v>
      </c>
      <c r="R156" s="71">
        <f t="shared" si="53"/>
        <v>3834.9179341866716</v>
      </c>
      <c r="S156" s="66">
        <f t="shared" si="47"/>
        <v>58</v>
      </c>
      <c r="T156" s="71">
        <f t="shared" si="50"/>
        <v>3872.225143925757</v>
      </c>
      <c r="U156" s="66">
        <f t="shared" si="51"/>
        <v>9</v>
      </c>
      <c r="V156" s="155"/>
      <c r="W156" s="156"/>
      <c r="X156" s="156"/>
      <c r="Y156" s="157"/>
    </row>
    <row r="157" spans="1:25" ht="20.25">
      <c r="A157" s="3" t="s">
        <v>42</v>
      </c>
      <c r="B157" s="75"/>
      <c r="C157" s="76">
        <v>0.66189983894083815</v>
      </c>
      <c r="D157" s="76">
        <v>0.80145268022564298</v>
      </c>
      <c r="E157" s="14">
        <v>0.926686752487903</v>
      </c>
      <c r="F157" s="75">
        <v>0.57741466957152798</v>
      </c>
      <c r="G157" s="77">
        <v>0.236288453673832</v>
      </c>
      <c r="H157" s="71">
        <v>114730</v>
      </c>
      <c r="I157" s="78">
        <v>109650</v>
      </c>
      <c r="J157" s="24" t="s">
        <v>267</v>
      </c>
      <c r="K157" s="68">
        <v>0</v>
      </c>
      <c r="L157" s="79">
        <f>VALUE(I197*2)</f>
        <v>35820</v>
      </c>
      <c r="M157" s="94">
        <f>VALUE(I213)</f>
        <v>97730</v>
      </c>
      <c r="N157" s="71">
        <f t="shared" si="48"/>
        <v>1183.2477339901475</v>
      </c>
      <c r="O157" s="66">
        <f t="shared" si="49"/>
        <v>11</v>
      </c>
      <c r="P157" s="71">
        <f t="shared" si="52"/>
        <v>1898.9818890705712</v>
      </c>
      <c r="Q157" s="66">
        <f t="shared" si="46"/>
        <v>28</v>
      </c>
      <c r="R157" s="71">
        <f t="shared" si="53"/>
        <v>4640.5145192307509</v>
      </c>
      <c r="S157" s="66">
        <f t="shared" si="47"/>
        <v>107</v>
      </c>
      <c r="T157" s="71">
        <f t="shared" si="50"/>
        <v>4192.1641246769732</v>
      </c>
      <c r="U157" s="66">
        <f t="shared" si="51"/>
        <v>14</v>
      </c>
      <c r="V157" s="155"/>
      <c r="W157" s="156"/>
      <c r="X157" s="156"/>
      <c r="Y157" s="157"/>
    </row>
    <row r="158" spans="1:25" ht="20.25">
      <c r="A158" s="3" t="s">
        <v>43</v>
      </c>
      <c r="B158" s="75"/>
      <c r="C158" s="76">
        <v>0.66189983894083815</v>
      </c>
      <c r="D158" s="76">
        <v>0.80145268022564298</v>
      </c>
      <c r="E158" s="14">
        <v>0.926686752487903</v>
      </c>
      <c r="F158" s="75">
        <v>0.57741466957152832</v>
      </c>
      <c r="G158" s="77">
        <v>0.23628845367383247</v>
      </c>
      <c r="H158" s="71">
        <v>92350</v>
      </c>
      <c r="I158" s="78">
        <v>90680</v>
      </c>
      <c r="J158" s="24"/>
      <c r="K158" s="68">
        <v>0</v>
      </c>
      <c r="L158" s="79">
        <f>VALUE(I197*2)</f>
        <v>35820</v>
      </c>
      <c r="M158" s="94">
        <f>VALUE(I213)</f>
        <v>97730</v>
      </c>
      <c r="N158" s="71">
        <f t="shared" si="48"/>
        <v>978.53994088669936</v>
      </c>
      <c r="O158" s="66">
        <f t="shared" si="49"/>
        <v>1</v>
      </c>
      <c r="P158" s="71">
        <f t="shared" si="52"/>
        <v>1570.4484970444078</v>
      </c>
      <c r="Q158" s="66">
        <f t="shared" si="46"/>
        <v>9</v>
      </c>
      <c r="R158" s="71">
        <f t="shared" si="53"/>
        <v>3837.6822307692078</v>
      </c>
      <c r="S158" s="66">
        <f t="shared" si="47"/>
        <v>59</v>
      </c>
      <c r="T158" s="71">
        <f t="shared" si="50"/>
        <v>3865.168427945383</v>
      </c>
      <c r="U158" s="66">
        <f t="shared" si="51"/>
        <v>8</v>
      </c>
      <c r="V158" s="155"/>
      <c r="W158" s="156"/>
      <c r="X158" s="156"/>
      <c r="Y158" s="157"/>
    </row>
    <row r="159" spans="1:25" ht="20.25">
      <c r="A159" s="3" t="s">
        <v>19</v>
      </c>
      <c r="B159" s="75"/>
      <c r="C159" s="76">
        <v>0.66739080557030195</v>
      </c>
      <c r="D159" s="76">
        <v>0.79052608946972702</v>
      </c>
      <c r="E159" s="14">
        <v>0.92378832881956097</v>
      </c>
      <c r="F159" s="75">
        <v>0.72410548638189598</v>
      </c>
      <c r="G159" s="77">
        <v>0.32114476005016002</v>
      </c>
      <c r="H159" s="71"/>
      <c r="I159" s="78"/>
      <c r="J159" s="24" t="s">
        <v>261</v>
      </c>
      <c r="K159" s="68"/>
      <c r="L159" s="79"/>
      <c r="M159" s="94"/>
      <c r="N159" s="71"/>
      <c r="O159" s="66"/>
      <c r="P159" s="71"/>
      <c r="Q159" s="66"/>
      <c r="R159" s="71"/>
      <c r="S159" s="66"/>
      <c r="T159" s="71"/>
      <c r="U159" s="66"/>
      <c r="V159" s="155"/>
      <c r="W159" s="156"/>
      <c r="X159" s="156"/>
      <c r="Y159" s="157"/>
    </row>
    <row r="160" spans="1:25" s="65" customFormat="1" ht="20.25">
      <c r="A160" s="3" t="s">
        <v>220</v>
      </c>
      <c r="B160" s="75"/>
      <c r="C160" s="76">
        <v>0.66419881985061002</v>
      </c>
      <c r="D160" s="76">
        <v>0.78827608685567097</v>
      </c>
      <c r="E160" s="14">
        <v>0.92319345459212998</v>
      </c>
      <c r="F160" s="75">
        <v>0.70478924281743804</v>
      </c>
      <c r="G160" s="77">
        <v>0.313311961024546</v>
      </c>
      <c r="H160" s="71"/>
      <c r="I160" s="78"/>
      <c r="J160" s="24" t="s">
        <v>262</v>
      </c>
      <c r="K160" s="68"/>
      <c r="L160" s="79"/>
      <c r="M160" s="94"/>
      <c r="N160" s="71"/>
      <c r="O160" s="66"/>
      <c r="P160" s="71"/>
      <c r="Q160" s="66"/>
      <c r="R160" s="71"/>
      <c r="S160" s="66"/>
      <c r="T160" s="71"/>
      <c r="U160" s="66"/>
      <c r="V160" s="155"/>
      <c r="W160" s="156"/>
      <c r="X160" s="156"/>
      <c r="Y160" s="157"/>
    </row>
    <row r="161" spans="1:26" ht="20.25">
      <c r="A161" s="2" t="s">
        <v>11</v>
      </c>
      <c r="B161" s="75"/>
      <c r="C161" s="76">
        <v>0.65471417043325097</v>
      </c>
      <c r="D161" s="76">
        <v>0.78156443002572995</v>
      </c>
      <c r="E161" s="14">
        <v>0.92141112934167002</v>
      </c>
      <c r="F161" s="75">
        <v>0.63035820000000031</v>
      </c>
      <c r="G161" s="77">
        <v>0.49594295999999999</v>
      </c>
      <c r="H161" s="71"/>
      <c r="I161" s="78"/>
      <c r="J161" s="24" t="s">
        <v>263</v>
      </c>
      <c r="K161" s="68"/>
      <c r="L161" s="79"/>
      <c r="M161" s="123"/>
      <c r="N161" s="71"/>
      <c r="O161" s="66"/>
      <c r="P161" s="71"/>
      <c r="Q161" s="66"/>
      <c r="R161" s="71"/>
      <c r="S161" s="66"/>
      <c r="T161" s="71"/>
      <c r="U161" s="66"/>
      <c r="V161" s="155"/>
      <c r="W161" s="156"/>
      <c r="X161" s="156"/>
      <c r="Y161" s="157"/>
    </row>
    <row r="162" spans="1:26" ht="20.25">
      <c r="A162" s="2" t="s">
        <v>20</v>
      </c>
      <c r="B162" s="75"/>
      <c r="C162" s="76">
        <v>0.62849527080071199</v>
      </c>
      <c r="D162" s="76">
        <v>0.75136357333630499</v>
      </c>
      <c r="E162" s="14">
        <v>0.91339995002799279</v>
      </c>
      <c r="F162" s="75">
        <v>0.60915032679738546</v>
      </c>
      <c r="G162" s="77">
        <v>0.38987594856182151</v>
      </c>
      <c r="H162" s="71">
        <v>135200</v>
      </c>
      <c r="I162" s="78">
        <v>130000</v>
      </c>
      <c r="J162" s="24"/>
      <c r="K162" s="68">
        <v>0</v>
      </c>
      <c r="L162" s="79">
        <f>VALUE(I197*2)</f>
        <v>35820</v>
      </c>
      <c r="M162" s="94">
        <f>VALUE(I222)</f>
        <v>84700</v>
      </c>
      <c r="N162" s="71">
        <f t="shared" si="48"/>
        <v>1423.2538549626145</v>
      </c>
      <c r="O162" s="66">
        <f t="shared" si="49"/>
        <v>21</v>
      </c>
      <c r="P162" s="71">
        <f t="shared" si="52"/>
        <v>2134.1201716738201</v>
      </c>
      <c r="Q162" s="66">
        <f>RANK(P162,$P$5:$P$174,1)</f>
        <v>32</v>
      </c>
      <c r="R162" s="71">
        <f t="shared" si="53"/>
        <v>3334.3939393939368</v>
      </c>
      <c r="S162" s="66">
        <f>RANK(R162,$R$5:$R$174,1)</f>
        <v>27</v>
      </c>
      <c r="T162" s="71">
        <f t="shared" si="50"/>
        <v>3929.8770850511382</v>
      </c>
      <c r="U162" s="66">
        <f t="shared" si="51"/>
        <v>10</v>
      </c>
      <c r="V162" s="155"/>
      <c r="W162" s="156"/>
      <c r="X162" s="156"/>
      <c r="Y162" s="157"/>
    </row>
    <row r="163" spans="1:26" ht="20.25">
      <c r="A163" s="2" t="s">
        <v>66</v>
      </c>
      <c r="B163" s="75"/>
      <c r="C163" s="76">
        <v>0.62406649233574996</v>
      </c>
      <c r="D163" s="76">
        <v>0.75136357333630499</v>
      </c>
      <c r="E163" s="14">
        <v>0.91339995002799279</v>
      </c>
      <c r="F163" s="75">
        <v>0.60915032679738501</v>
      </c>
      <c r="G163" s="77">
        <v>0.38987594856182101</v>
      </c>
      <c r="H163" s="71">
        <v>200000</v>
      </c>
      <c r="I163" s="78">
        <v>200000</v>
      </c>
      <c r="J163" s="24"/>
      <c r="K163" s="68">
        <v>0</v>
      </c>
      <c r="L163" s="79">
        <f>VALUE(I197*2)</f>
        <v>35820</v>
      </c>
      <c r="M163" s="94">
        <f>VALUE(I222)</f>
        <v>84700</v>
      </c>
      <c r="N163" s="71">
        <f t="shared" si="48"/>
        <v>2189.6213153270992</v>
      </c>
      <c r="O163" s="66">
        <f t="shared" si="49"/>
        <v>35</v>
      </c>
      <c r="P163" s="71">
        <f t="shared" si="52"/>
        <v>3283.2618025751103</v>
      </c>
      <c r="Q163" s="66">
        <f>RANK(P163,$P$5:$P$174,1)</f>
        <v>63</v>
      </c>
      <c r="R163" s="71">
        <f t="shared" si="53"/>
        <v>5129.8368298368332</v>
      </c>
      <c r="S163" s="66">
        <f>RANK(R163,$R$5:$R$174,1)</f>
        <v>124</v>
      </c>
      <c r="T163" s="71">
        <f t="shared" si="50"/>
        <v>5027.9586591912484</v>
      </c>
      <c r="U163" s="66">
        <f t="shared" si="51"/>
        <v>27</v>
      </c>
      <c r="V163" s="155"/>
      <c r="W163" s="156"/>
      <c r="X163" s="156"/>
      <c r="Y163" s="157"/>
    </row>
    <row r="164" spans="1:26" ht="20.25">
      <c r="A164" s="2" t="s">
        <v>21</v>
      </c>
      <c r="B164" s="75"/>
      <c r="C164" s="76">
        <v>0.621781291659397</v>
      </c>
      <c r="D164" s="76">
        <v>0.744541018490947</v>
      </c>
      <c r="E164" s="14">
        <v>0.91128348034867057</v>
      </c>
      <c r="F164" s="75">
        <v>0.60814512823831302</v>
      </c>
      <c r="G164" s="77">
        <v>0.38525421843492302</v>
      </c>
      <c r="H164" s="71">
        <v>103340</v>
      </c>
      <c r="I164" s="78">
        <v>98900</v>
      </c>
      <c r="J164" s="24"/>
      <c r="K164" s="68">
        <v>0</v>
      </c>
      <c r="L164" s="79">
        <f>VALUE(I197*2)</f>
        <v>35820</v>
      </c>
      <c r="M164" s="94">
        <f>VALUE(I222)</f>
        <v>84700</v>
      </c>
      <c r="N164" s="71">
        <f t="shared" si="48"/>
        <v>1085.282484898765</v>
      </c>
      <c r="O164" s="66">
        <f t="shared" si="49"/>
        <v>6</v>
      </c>
      <c r="P164" s="71">
        <f t="shared" si="52"/>
        <v>1626.256553045085</v>
      </c>
      <c r="Q164" s="66">
        <f>RANK(P164,$P$5:$P$174,1)</f>
        <v>12</v>
      </c>
      <c r="R164" s="71">
        <f t="shared" si="53"/>
        <v>2567.1360693148686</v>
      </c>
      <c r="S164" s="66">
        <f>RANK(R164,$R$5:$R$174,1)</f>
        <v>1</v>
      </c>
      <c r="T164" s="71">
        <f t="shared" si="50"/>
        <v>3456.0084790034657</v>
      </c>
      <c r="U164" s="66">
        <f t="shared" si="51"/>
        <v>1</v>
      </c>
      <c r="V164" s="155"/>
      <c r="W164" s="156"/>
      <c r="X164" s="156"/>
      <c r="Y164" s="157"/>
    </row>
    <row r="165" spans="1:26" ht="20.25">
      <c r="A165" s="2" t="s">
        <v>14</v>
      </c>
      <c r="B165" s="75"/>
      <c r="C165" s="76">
        <v>0.58766072397491698</v>
      </c>
      <c r="D165" s="76"/>
      <c r="E165" s="14">
        <v>0.89593968742126007</v>
      </c>
      <c r="F165" s="75">
        <v>0.57988380537399742</v>
      </c>
      <c r="G165" s="77">
        <v>0.25001136002181279</v>
      </c>
      <c r="H165" s="7">
        <v>125990</v>
      </c>
      <c r="I165" s="23">
        <v>113400</v>
      </c>
      <c r="J165" s="26"/>
      <c r="K165" s="68">
        <v>0</v>
      </c>
      <c r="L165" s="79">
        <f>VALUE(I197*2)</f>
        <v>35820</v>
      </c>
      <c r="M165" s="94">
        <f>VALUE(I222)</f>
        <v>84700</v>
      </c>
      <c r="N165" s="71">
        <f t="shared" si="48"/>
        <v>1265.7101989353071</v>
      </c>
      <c r="O165" s="66">
        <f t="shared" si="49"/>
        <v>12</v>
      </c>
      <c r="P165" s="71">
        <f t="shared" si="52"/>
        <v>1955.5641828428438</v>
      </c>
      <c r="Q165" s="66">
        <f>RANK(P165,$P$5:$P$174,1)</f>
        <v>30</v>
      </c>
      <c r="R165" s="71">
        <f t="shared" si="53"/>
        <v>4535.7938931297431</v>
      </c>
      <c r="S165" s="66">
        <f>RANK(R165,$R$5:$R$174,1)</f>
        <v>104</v>
      </c>
      <c r="T165" s="71">
        <f t="shared" si="50"/>
        <v>4066.205980569468</v>
      </c>
      <c r="U165" s="66">
        <f t="shared" si="51"/>
        <v>12</v>
      </c>
      <c r="V165" s="155"/>
      <c r="W165" s="156"/>
      <c r="X165" s="156"/>
      <c r="Y165" s="157"/>
    </row>
    <row r="166" spans="1:26" ht="20.25">
      <c r="A166" s="2" t="s">
        <v>13</v>
      </c>
      <c r="B166" s="75"/>
      <c r="C166" s="76">
        <v>0.58766072397491698</v>
      </c>
      <c r="D166" s="76"/>
      <c r="E166" s="14">
        <v>0.89593968742125996</v>
      </c>
      <c r="F166" s="75">
        <v>0.57988380537399742</v>
      </c>
      <c r="G166" s="77">
        <v>0.25001136002181279</v>
      </c>
      <c r="H166" s="7"/>
      <c r="I166" s="23"/>
      <c r="J166" s="26" t="s">
        <v>264</v>
      </c>
      <c r="K166" s="68"/>
      <c r="L166" s="79"/>
      <c r="M166" s="94"/>
      <c r="N166" s="71"/>
      <c r="O166" s="66"/>
      <c r="P166" s="71"/>
      <c r="Q166" s="66"/>
      <c r="R166" s="71"/>
      <c r="S166" s="66"/>
      <c r="T166" s="71"/>
      <c r="U166" s="66"/>
      <c r="V166" s="155"/>
      <c r="W166" s="156"/>
      <c r="X166" s="156"/>
      <c r="Y166" s="157"/>
    </row>
    <row r="167" spans="1:26" ht="20.25">
      <c r="A167" s="2" t="s">
        <v>22</v>
      </c>
      <c r="B167" s="75"/>
      <c r="C167" s="76">
        <v>0.50014208730784404</v>
      </c>
      <c r="D167" s="76"/>
      <c r="E167" s="14">
        <v>0.89358692957102703</v>
      </c>
      <c r="F167" s="75">
        <v>0.55863380851507194</v>
      </c>
      <c r="G167" s="77">
        <v>0.11761303462125994</v>
      </c>
      <c r="H167" s="7">
        <v>92980</v>
      </c>
      <c r="I167" s="23">
        <v>91780</v>
      </c>
      <c r="J167" s="26"/>
      <c r="K167" s="68">
        <v>0</v>
      </c>
      <c r="L167" s="79">
        <f>VALUE(I197*2)</f>
        <v>35820</v>
      </c>
      <c r="M167" s="94">
        <f>VALUE(I213)</f>
        <v>97730</v>
      </c>
      <c r="N167" s="71">
        <f t="shared" si="48"/>
        <v>1027.0964912620159</v>
      </c>
      <c r="O167" s="66">
        <f t="shared" si="49"/>
        <v>5</v>
      </c>
      <c r="P167" s="71">
        <f t="shared" si="52"/>
        <v>1642.9367252935208</v>
      </c>
      <c r="Q167" s="66">
        <f t="shared" ref="Q167:Q174" si="54">RANK(P167,$P$5:$P$174,1)</f>
        <v>13</v>
      </c>
      <c r="R167" s="71">
        <f t="shared" si="53"/>
        <v>7803.55683326699</v>
      </c>
      <c r="S167" s="66">
        <f t="shared" ref="S167:S174" si="55">RANK(R167,$R$5:$R$174,1)</f>
        <v>152</v>
      </c>
      <c r="T167" s="71">
        <f t="shared" si="50"/>
        <v>4306.1247104792337</v>
      </c>
      <c r="U167" s="66">
        <f t="shared" si="51"/>
        <v>19</v>
      </c>
      <c r="V167" s="155"/>
      <c r="W167" s="156"/>
      <c r="X167" s="156"/>
      <c r="Y167" s="157"/>
    </row>
    <row r="168" spans="1:26" s="65" customFormat="1" ht="20.25">
      <c r="A168" s="2" t="s">
        <v>242</v>
      </c>
      <c r="B168" s="75">
        <v>0.334761989005533</v>
      </c>
      <c r="C168" s="76">
        <v>0.49650094937124001</v>
      </c>
      <c r="D168" s="76"/>
      <c r="E168" s="14">
        <v>0.89360692191919699</v>
      </c>
      <c r="F168" s="75">
        <v>0.70545432350252701</v>
      </c>
      <c r="G168" s="77">
        <v>0.16511098826133599</v>
      </c>
      <c r="H168" s="7">
        <v>129280</v>
      </c>
      <c r="I168" s="23">
        <v>126320</v>
      </c>
      <c r="J168" s="26"/>
      <c r="K168" s="68">
        <v>0</v>
      </c>
      <c r="L168" s="79">
        <f>VALUE(I196*2)</f>
        <v>66780</v>
      </c>
      <c r="M168" s="94">
        <f>VALUE(I210)</f>
        <v>125970</v>
      </c>
      <c r="N168" s="71">
        <f t="shared" si="48"/>
        <v>1413.5969283754305</v>
      </c>
      <c r="O168" s="66">
        <f t="shared" si="49"/>
        <v>18</v>
      </c>
      <c r="P168" s="71">
        <f t="shared" si="52"/>
        <v>1790.6191200704648</v>
      </c>
      <c r="Q168" s="66">
        <f t="shared" si="54"/>
        <v>19</v>
      </c>
      <c r="R168" s="71">
        <f t="shared" si="53"/>
        <v>7650.6113451433039</v>
      </c>
      <c r="S168" s="66">
        <f t="shared" si="55"/>
        <v>148</v>
      </c>
      <c r="T168" s="71">
        <f t="shared" si="50"/>
        <v>5425.8307761801352</v>
      </c>
      <c r="U168" s="66">
        <f t="shared" si="51"/>
        <v>32</v>
      </c>
      <c r="V168" s="155"/>
      <c r="W168" s="156"/>
      <c r="X168" s="156"/>
      <c r="Y168" s="157"/>
    </row>
    <row r="169" spans="1:26" s="65" customFormat="1" ht="20.25">
      <c r="A169" s="2" t="s">
        <v>221</v>
      </c>
      <c r="B169" s="75">
        <v>0.33000292937904302</v>
      </c>
      <c r="C169" s="76">
        <v>0.492965376830658</v>
      </c>
      <c r="D169" s="76"/>
      <c r="E169" s="14">
        <v>0.89264889676255399</v>
      </c>
      <c r="F169" s="75">
        <v>0.70532396074146397</v>
      </c>
      <c r="G169" s="77">
        <v>0.16508047696727399</v>
      </c>
      <c r="H169" s="7">
        <v>129280</v>
      </c>
      <c r="I169" s="23">
        <v>126320</v>
      </c>
      <c r="J169" s="26"/>
      <c r="K169" s="68">
        <v>0</v>
      </c>
      <c r="L169" s="79">
        <f>VALUE(I197*2)</f>
        <v>35820</v>
      </c>
      <c r="M169" s="94">
        <f>VALUE(I211)</f>
        <v>86640</v>
      </c>
      <c r="N169" s="71">
        <f t="shared" si="48"/>
        <v>1415.1140550123966</v>
      </c>
      <c r="O169" s="66">
        <f t="shared" si="49"/>
        <v>19</v>
      </c>
      <c r="P169" s="71">
        <f t="shared" si="52"/>
        <v>1790.9500744481659</v>
      </c>
      <c r="Q169" s="66">
        <f t="shared" si="54"/>
        <v>21</v>
      </c>
      <c r="R169" s="71">
        <f t="shared" si="53"/>
        <v>7652.0253830525362</v>
      </c>
      <c r="S169" s="66">
        <f t="shared" si="55"/>
        <v>149</v>
      </c>
      <c r="T169" s="71">
        <f t="shared" si="50"/>
        <v>4233.2241765324352</v>
      </c>
      <c r="U169" s="66">
        <f t="shared" si="51"/>
        <v>15</v>
      </c>
      <c r="V169" s="155"/>
      <c r="W169" s="156"/>
      <c r="X169" s="156"/>
      <c r="Y169" s="157"/>
    </row>
    <row r="170" spans="1:26" s="65" customFormat="1" ht="20.25">
      <c r="A170" s="3" t="s">
        <v>158</v>
      </c>
      <c r="B170" s="75">
        <v>0.31322439450782602</v>
      </c>
      <c r="C170" s="76">
        <v>0.47966476074416398</v>
      </c>
      <c r="D170" s="76"/>
      <c r="E170" s="14">
        <v>0.89303643892515805</v>
      </c>
      <c r="F170" s="75">
        <v>0.68712770235291598</v>
      </c>
      <c r="G170" s="77">
        <v>0.15941678812982499</v>
      </c>
      <c r="H170" s="7">
        <v>124370</v>
      </c>
      <c r="I170" s="23">
        <v>123050</v>
      </c>
      <c r="J170" s="26"/>
      <c r="K170" s="68">
        <v>0</v>
      </c>
      <c r="L170" s="79">
        <f>VALUE(I196*2)</f>
        <v>66780</v>
      </c>
      <c r="M170" s="94">
        <f>VALUE(I210)</f>
        <v>125970</v>
      </c>
      <c r="N170" s="71">
        <f t="shared" si="48"/>
        <v>1377.8833050541664</v>
      </c>
      <c r="O170" s="66">
        <f t="shared" si="49"/>
        <v>15</v>
      </c>
      <c r="P170" s="71">
        <f t="shared" si="52"/>
        <v>1790.787936196469</v>
      </c>
      <c r="Q170" s="66">
        <f t="shared" si="54"/>
        <v>20</v>
      </c>
      <c r="R170" s="71">
        <f t="shared" si="53"/>
        <v>7718.7604545006388</v>
      </c>
      <c r="S170" s="66">
        <f t="shared" si="55"/>
        <v>150</v>
      </c>
      <c r="T170" s="71">
        <f t="shared" si="50"/>
        <v>5446.1392625318467</v>
      </c>
      <c r="U170" s="66">
        <f t="shared" si="51"/>
        <v>33</v>
      </c>
      <c r="V170" s="155"/>
      <c r="W170" s="156"/>
      <c r="X170" s="156"/>
      <c r="Y170" s="157"/>
    </row>
    <row r="171" spans="1:26" ht="20.25">
      <c r="A171" s="3" t="s">
        <v>159</v>
      </c>
      <c r="B171" s="75">
        <v>0.30877151867696501</v>
      </c>
      <c r="C171" s="76">
        <v>0.47622118708521499</v>
      </c>
      <c r="D171" s="76"/>
      <c r="E171" s="14">
        <v>0.89062357345019705</v>
      </c>
      <c r="F171" s="75">
        <v>0.68700072621640795</v>
      </c>
      <c r="G171" s="77">
        <v>0.159403826055347</v>
      </c>
      <c r="H171" s="7">
        <v>124370</v>
      </c>
      <c r="I171" s="23">
        <v>123050</v>
      </c>
      <c r="J171" s="26"/>
      <c r="K171" s="68">
        <v>0</v>
      </c>
      <c r="L171" s="79">
        <f>VALUE(I197*2)</f>
        <v>35820</v>
      </c>
      <c r="M171" s="94">
        <f>VALUE(I211)</f>
        <v>86640</v>
      </c>
      <c r="N171" s="71">
        <f t="shared" si="48"/>
        <v>1381.6162480779076</v>
      </c>
      <c r="O171" s="66">
        <f t="shared" si="49"/>
        <v>16</v>
      </c>
      <c r="P171" s="71">
        <f t="shared" si="52"/>
        <v>1791.1189217759104</v>
      </c>
      <c r="Q171" s="66">
        <f t="shared" si="54"/>
        <v>22</v>
      </c>
      <c r="R171" s="71">
        <f t="shared" si="53"/>
        <v>7719.3881128847879</v>
      </c>
      <c r="S171" s="66">
        <f t="shared" si="55"/>
        <v>151</v>
      </c>
      <c r="T171" s="71">
        <f t="shared" si="50"/>
        <v>4240.1731387848422</v>
      </c>
      <c r="U171" s="66">
        <f t="shared" si="51"/>
        <v>17</v>
      </c>
      <c r="V171" s="155"/>
      <c r="W171" s="156"/>
      <c r="X171" s="156"/>
      <c r="Y171" s="157"/>
      <c r="Z171" s="9"/>
    </row>
    <row r="172" spans="1:26" ht="20.25">
      <c r="A172" s="3" t="s">
        <v>23</v>
      </c>
      <c r="B172" s="75"/>
      <c r="C172" s="76">
        <v>0.46948553932777698</v>
      </c>
      <c r="D172" s="76"/>
      <c r="E172" s="14">
        <v>0.80585553369600027</v>
      </c>
      <c r="F172" s="75">
        <v>0.48815467238390425</v>
      </c>
      <c r="G172" s="77">
        <v>0.10123768133937699</v>
      </c>
      <c r="H172" s="7">
        <v>125900</v>
      </c>
      <c r="I172" s="23">
        <v>125900</v>
      </c>
      <c r="J172" s="26"/>
      <c r="K172" s="68">
        <v>0</v>
      </c>
      <c r="L172" s="79">
        <f>VALUE(I197*2)</f>
        <v>35820</v>
      </c>
      <c r="M172" s="94">
        <f>VALUE(I222)</f>
        <v>84700</v>
      </c>
      <c r="N172" s="71">
        <f t="shared" si="48"/>
        <v>1562.3147665508782</v>
      </c>
      <c r="O172" s="66">
        <f t="shared" si="49"/>
        <v>29</v>
      </c>
      <c r="P172" s="71">
        <f t="shared" si="52"/>
        <v>2579.1005827142271</v>
      </c>
      <c r="Q172" s="66">
        <f t="shared" si="54"/>
        <v>48</v>
      </c>
      <c r="R172" s="71">
        <f t="shared" si="53"/>
        <v>12436.080946771985</v>
      </c>
      <c r="S172" s="66">
        <f t="shared" si="55"/>
        <v>159</v>
      </c>
      <c r="T172" s="71">
        <f t="shared" si="50"/>
        <v>5298.4133261607822</v>
      </c>
      <c r="U172" s="66">
        <f t="shared" si="51"/>
        <v>29</v>
      </c>
      <c r="V172" s="155"/>
      <c r="W172" s="156"/>
      <c r="X172" s="156"/>
      <c r="Y172" s="157"/>
    </row>
    <row r="173" spans="1:26" s="65" customFormat="1" ht="20.25">
      <c r="A173" s="3" t="s">
        <v>160</v>
      </c>
      <c r="B173" s="75"/>
      <c r="C173" s="76">
        <v>0.23407328464138299</v>
      </c>
      <c r="D173" s="76"/>
      <c r="E173" s="14">
        <v>0.66435370405650995</v>
      </c>
      <c r="F173" s="75">
        <v>0.65137377507546301</v>
      </c>
      <c r="G173" s="77">
        <v>0.109375060374076</v>
      </c>
      <c r="H173" s="7">
        <v>90090</v>
      </c>
      <c r="I173" s="82">
        <v>88970</v>
      </c>
      <c r="J173" s="26"/>
      <c r="K173" s="68">
        <v>0</v>
      </c>
      <c r="L173" s="79">
        <f>VALUE(I196*2)</f>
        <v>66780</v>
      </c>
      <c r="M173" s="94">
        <f>VALUE(I210)</f>
        <v>125970</v>
      </c>
      <c r="N173" s="71">
        <f t="shared" si="48"/>
        <v>1339.1962663375505</v>
      </c>
      <c r="O173" s="66">
        <f t="shared" si="49"/>
        <v>13</v>
      </c>
      <c r="P173" s="71">
        <f t="shared" si="52"/>
        <v>1365.8824380777785</v>
      </c>
      <c r="Q173" s="66">
        <f t="shared" si="54"/>
        <v>7</v>
      </c>
      <c r="R173" s="71">
        <f t="shared" si="53"/>
        <v>8134.3955098823981</v>
      </c>
      <c r="S173" s="66">
        <f t="shared" si="55"/>
        <v>153</v>
      </c>
      <c r="T173" s="71">
        <f t="shared" si="50"/>
        <v>5930.520622698059</v>
      </c>
      <c r="U173" s="66">
        <f t="shared" si="51"/>
        <v>35</v>
      </c>
      <c r="V173" s="155"/>
      <c r="W173" s="156"/>
      <c r="X173" s="156"/>
      <c r="Y173" s="157"/>
    </row>
    <row r="174" spans="1:26" ht="21" thickBot="1">
      <c r="A174" s="120" t="s">
        <v>161</v>
      </c>
      <c r="B174" s="15"/>
      <c r="C174" s="16">
        <v>0.232855204499508</v>
      </c>
      <c r="D174" s="16"/>
      <c r="E174" s="17">
        <v>0.66305339498613303</v>
      </c>
      <c r="F174" s="15">
        <v>0.65128660904125801</v>
      </c>
      <c r="G174" s="108">
        <v>0.109368620387961</v>
      </c>
      <c r="H174" s="121">
        <v>90090</v>
      </c>
      <c r="I174" s="122">
        <v>88970</v>
      </c>
      <c r="J174" s="27"/>
      <c r="K174" s="83">
        <v>0</v>
      </c>
      <c r="L174" s="22">
        <f>VALUE(I197*2)</f>
        <v>35820</v>
      </c>
      <c r="M174" s="115">
        <f>VALUE(I211)</f>
        <v>86640</v>
      </c>
      <c r="N174" s="91">
        <f t="shared" si="48"/>
        <v>1341.8225541528327</v>
      </c>
      <c r="O174" s="90">
        <f t="shared" si="49"/>
        <v>14</v>
      </c>
      <c r="P174" s="91">
        <f t="shared" si="52"/>
        <v>1366.0652432416873</v>
      </c>
      <c r="Q174" s="90">
        <f t="shared" si="54"/>
        <v>8</v>
      </c>
      <c r="R174" s="91">
        <f t="shared" si="53"/>
        <v>8134.8744899952653</v>
      </c>
      <c r="S174" s="90">
        <f t="shared" si="55"/>
        <v>154</v>
      </c>
      <c r="T174" s="91">
        <f t="shared" si="50"/>
        <v>4455.1953196214718</v>
      </c>
      <c r="U174" s="90">
        <f t="shared" si="51"/>
        <v>21</v>
      </c>
      <c r="V174" s="158"/>
      <c r="W174" s="159"/>
      <c r="X174" s="159"/>
      <c r="Y174" s="160"/>
    </row>
    <row r="175" spans="1:26" ht="21" thickBot="1">
      <c r="A175" s="42" t="s">
        <v>63</v>
      </c>
      <c r="B175" s="38"/>
      <c r="C175" s="38"/>
      <c r="D175" s="38"/>
      <c r="E175" s="38"/>
      <c r="F175" s="38"/>
      <c r="G175" s="38"/>
      <c r="H175" s="38"/>
      <c r="I175" s="38"/>
      <c r="J175" s="25"/>
      <c r="K175" s="39"/>
      <c r="L175" s="39"/>
      <c r="M175" s="38"/>
      <c r="N175" s="38"/>
      <c r="O175" s="40"/>
      <c r="P175" s="38"/>
      <c r="Q175" s="40"/>
      <c r="R175" s="38"/>
      <c r="S175" s="40"/>
      <c r="T175" s="38"/>
      <c r="U175" s="41"/>
    </row>
    <row r="176" spans="1:26">
      <c r="K176" s="105"/>
      <c r="L176" s="105"/>
      <c r="M176" s="105"/>
      <c r="N176" s="105"/>
      <c r="O176" s="105"/>
      <c r="P176" s="105"/>
      <c r="Q176" s="105"/>
      <c r="R176" s="105"/>
      <c r="S176" s="105"/>
      <c r="T176" s="105"/>
      <c r="U176" s="105"/>
    </row>
    <row r="177" spans="3:21">
      <c r="K177" s="105"/>
      <c r="L177" s="105"/>
      <c r="M177" s="105"/>
      <c r="N177" s="105"/>
      <c r="O177" s="105"/>
      <c r="P177" s="105"/>
      <c r="Q177" s="105"/>
      <c r="R177" s="105"/>
      <c r="S177" s="105"/>
      <c r="T177" s="105"/>
      <c r="U177" s="105"/>
    </row>
    <row r="178" spans="3:21" ht="17.25" thickBot="1">
      <c r="F178" s="1"/>
      <c r="G178" s="1"/>
      <c r="H178" s="1"/>
      <c r="I178" s="1"/>
      <c r="J178" s="1"/>
      <c r="K178" s="105"/>
      <c r="L178" s="105"/>
      <c r="M178" s="105"/>
      <c r="N178" s="105"/>
      <c r="O178" s="105"/>
      <c r="P178" s="105"/>
      <c r="Q178" s="105"/>
      <c r="R178" s="105"/>
      <c r="S178" s="105"/>
      <c r="T178" s="105"/>
      <c r="U178" s="105"/>
    </row>
    <row r="179" spans="3:21" s="65" customFormat="1">
      <c r="C179" s="161" t="s">
        <v>276</v>
      </c>
      <c r="D179" s="162"/>
      <c r="E179" s="162"/>
      <c r="F179" s="162"/>
      <c r="G179" s="162"/>
      <c r="H179" s="162"/>
      <c r="I179" s="162"/>
      <c r="J179" s="163"/>
      <c r="K179" s="105"/>
      <c r="L179" s="105"/>
      <c r="M179" s="105"/>
      <c r="N179" s="105"/>
      <c r="O179" s="105"/>
      <c r="P179" s="105"/>
      <c r="Q179" s="105"/>
      <c r="R179" s="105"/>
      <c r="S179" s="105"/>
      <c r="T179" s="105"/>
      <c r="U179" s="105"/>
    </row>
    <row r="180" spans="3:21" s="65" customFormat="1" ht="17.25" thickBot="1">
      <c r="C180" s="164" t="s">
        <v>268</v>
      </c>
      <c r="D180" s="165"/>
      <c r="E180" s="165"/>
      <c r="F180" s="165"/>
      <c r="G180" s="165"/>
      <c r="H180" s="84" t="s">
        <v>269</v>
      </c>
      <c r="I180" s="48" t="s">
        <v>270</v>
      </c>
      <c r="J180" s="47" t="s">
        <v>277</v>
      </c>
      <c r="K180" s="105"/>
      <c r="L180" s="105"/>
      <c r="M180" s="105"/>
      <c r="N180" s="105"/>
      <c r="O180" s="105"/>
      <c r="P180" s="105"/>
      <c r="Q180" s="105"/>
      <c r="R180" s="105"/>
      <c r="S180" s="105"/>
      <c r="T180" s="105"/>
      <c r="U180" s="105"/>
    </row>
    <row r="181" spans="3:21" s="65" customFormat="1" ht="17.25" thickBot="1">
      <c r="C181" s="166" t="s">
        <v>271</v>
      </c>
      <c r="D181" s="167"/>
      <c r="E181" s="167"/>
      <c r="F181" s="167"/>
      <c r="G181" s="167"/>
      <c r="H181" s="167"/>
      <c r="I181" s="167"/>
      <c r="J181" s="168"/>
      <c r="K181" s="105"/>
      <c r="L181" s="105"/>
      <c r="M181" s="105"/>
      <c r="N181" s="105"/>
      <c r="O181" s="105"/>
      <c r="P181" s="105"/>
      <c r="Q181" s="105"/>
      <c r="R181" s="105"/>
      <c r="S181" s="105"/>
      <c r="T181" s="105"/>
      <c r="U181" s="105"/>
    </row>
    <row r="182" spans="3:21" s="65" customFormat="1">
      <c r="C182" s="169" t="s">
        <v>305</v>
      </c>
      <c r="D182" s="170"/>
      <c r="E182" s="170"/>
      <c r="F182" s="170"/>
      <c r="G182" s="170"/>
      <c r="H182" s="97">
        <v>267020</v>
      </c>
      <c r="I182" s="98">
        <v>249000</v>
      </c>
      <c r="J182" s="99"/>
      <c r="K182" s="105"/>
      <c r="L182" s="105"/>
      <c r="M182" s="105"/>
      <c r="N182" s="105"/>
      <c r="O182" s="105"/>
      <c r="P182" s="105"/>
      <c r="Q182" s="105"/>
      <c r="R182" s="105"/>
      <c r="S182" s="105"/>
      <c r="T182" s="105"/>
      <c r="U182" s="105"/>
    </row>
    <row r="183" spans="3:21" s="65" customFormat="1">
      <c r="C183" s="184" t="s">
        <v>306</v>
      </c>
      <c r="D183" s="185"/>
      <c r="E183" s="185"/>
      <c r="F183" s="185"/>
      <c r="G183" s="185"/>
      <c r="H183" s="51">
        <v>171440</v>
      </c>
      <c r="I183" s="52">
        <v>163420</v>
      </c>
      <c r="J183" s="60"/>
      <c r="K183" s="105"/>
      <c r="L183" s="105"/>
      <c r="M183" s="105"/>
      <c r="N183" s="105"/>
      <c r="O183" s="105"/>
      <c r="P183" s="105"/>
      <c r="Q183" s="105"/>
      <c r="R183" s="105"/>
      <c r="S183" s="105"/>
      <c r="T183" s="105"/>
      <c r="U183" s="105"/>
    </row>
    <row r="184" spans="3:21" s="65" customFormat="1">
      <c r="C184" s="184" t="s">
        <v>278</v>
      </c>
      <c r="D184" s="185"/>
      <c r="E184" s="185"/>
      <c r="F184" s="185"/>
      <c r="G184" s="185"/>
      <c r="H184" s="51">
        <v>122040</v>
      </c>
      <c r="I184" s="52">
        <v>113400</v>
      </c>
      <c r="J184" s="60"/>
      <c r="K184" s="105"/>
      <c r="L184" s="105"/>
      <c r="M184" s="105"/>
      <c r="N184" s="105"/>
      <c r="O184" s="105"/>
      <c r="P184" s="105"/>
      <c r="Q184" s="105"/>
      <c r="R184" s="105"/>
      <c r="S184" s="105"/>
      <c r="T184" s="105"/>
      <c r="U184" s="105"/>
    </row>
    <row r="185" spans="3:21" s="65" customFormat="1" ht="16.5" customHeight="1">
      <c r="C185" s="186" t="s">
        <v>307</v>
      </c>
      <c r="D185" s="185"/>
      <c r="E185" s="185"/>
      <c r="F185" s="185"/>
      <c r="G185" s="185"/>
      <c r="H185" s="51">
        <v>54000</v>
      </c>
      <c r="I185" s="52">
        <v>50400</v>
      </c>
      <c r="J185" s="60"/>
      <c r="K185" s="105"/>
      <c r="L185" s="105"/>
      <c r="M185" s="105"/>
      <c r="N185" s="105"/>
      <c r="O185" s="105"/>
      <c r="P185" s="105"/>
      <c r="Q185" s="105"/>
      <c r="R185" s="105"/>
      <c r="S185" s="105"/>
      <c r="T185" s="105"/>
      <c r="U185" s="105"/>
    </row>
    <row r="186" spans="3:21" s="65" customFormat="1" ht="16.5" customHeight="1">
      <c r="C186" s="187" t="s">
        <v>308</v>
      </c>
      <c r="D186" s="188"/>
      <c r="E186" s="188"/>
      <c r="F186" s="188"/>
      <c r="G186" s="189"/>
      <c r="H186" s="57">
        <v>38720</v>
      </c>
      <c r="I186" s="58">
        <v>37370</v>
      </c>
      <c r="J186" s="100"/>
      <c r="K186" s="105"/>
      <c r="L186" s="105"/>
      <c r="M186" s="105"/>
      <c r="N186" s="105"/>
      <c r="O186" s="105"/>
      <c r="P186" s="105"/>
      <c r="Q186" s="105"/>
      <c r="R186" s="105"/>
      <c r="S186" s="105"/>
      <c r="T186" s="105"/>
      <c r="U186" s="105"/>
    </row>
    <row r="187" spans="3:21" s="65" customFormat="1" ht="16.5" customHeight="1">
      <c r="C187" s="187" t="s">
        <v>303</v>
      </c>
      <c r="D187" s="188"/>
      <c r="E187" s="188"/>
      <c r="F187" s="188"/>
      <c r="G187" s="189"/>
      <c r="H187" s="57">
        <v>22680</v>
      </c>
      <c r="I187" s="58">
        <v>20810</v>
      </c>
      <c r="J187" s="100"/>
      <c r="K187" s="105"/>
      <c r="L187" s="105"/>
      <c r="M187" s="105"/>
      <c r="N187" s="105"/>
      <c r="O187" s="105"/>
      <c r="P187" s="105"/>
      <c r="Q187" s="105"/>
      <c r="R187" s="105"/>
      <c r="S187" s="105"/>
      <c r="T187" s="105"/>
      <c r="U187" s="105"/>
    </row>
    <row r="188" spans="3:21" s="65" customFormat="1" ht="17.25" thickBot="1">
      <c r="C188" s="190" t="s">
        <v>304</v>
      </c>
      <c r="D188" s="191"/>
      <c r="E188" s="191"/>
      <c r="F188" s="191"/>
      <c r="G188" s="191"/>
      <c r="H188" s="53">
        <v>6820</v>
      </c>
      <c r="I188" s="54">
        <v>6460</v>
      </c>
      <c r="J188" s="61" t="s">
        <v>309</v>
      </c>
      <c r="K188" s="105"/>
      <c r="L188" s="105"/>
      <c r="M188" s="105"/>
      <c r="N188" s="105"/>
      <c r="O188" s="105"/>
      <c r="P188" s="105"/>
      <c r="Q188" s="105"/>
      <c r="R188" s="105"/>
      <c r="S188" s="105"/>
      <c r="T188" s="105"/>
      <c r="U188" s="105"/>
    </row>
    <row r="189" spans="3:21" s="65" customFormat="1" ht="17.25" thickBot="1">
      <c r="C189" s="176" t="s">
        <v>51</v>
      </c>
      <c r="D189" s="177"/>
      <c r="E189" s="177"/>
      <c r="F189" s="177"/>
      <c r="G189" s="177"/>
      <c r="H189" s="177"/>
      <c r="I189" s="177"/>
      <c r="J189" s="178"/>
      <c r="K189" s="105"/>
      <c r="L189" s="105"/>
      <c r="M189" s="105"/>
      <c r="N189" s="105"/>
      <c r="O189" s="105"/>
      <c r="P189" s="105"/>
      <c r="Q189" s="105"/>
      <c r="R189" s="105"/>
      <c r="S189" s="105"/>
      <c r="T189" s="105"/>
      <c r="U189" s="105"/>
    </row>
    <row r="190" spans="3:21" s="65" customFormat="1">
      <c r="C190" s="179" t="s">
        <v>313</v>
      </c>
      <c r="D190" s="180"/>
      <c r="E190" s="180"/>
      <c r="F190" s="180"/>
      <c r="G190" s="180"/>
      <c r="H190" s="49">
        <v>66500</v>
      </c>
      <c r="I190" s="50">
        <v>64000</v>
      </c>
      <c r="J190" s="59"/>
      <c r="K190" s="105"/>
      <c r="L190" s="105"/>
      <c r="M190" s="105"/>
      <c r="N190" s="105"/>
      <c r="O190" s="105"/>
      <c r="P190" s="105"/>
      <c r="Q190" s="105"/>
      <c r="R190" s="105"/>
      <c r="S190" s="105"/>
      <c r="T190" s="105"/>
      <c r="U190" s="105"/>
    </row>
    <row r="191" spans="3:21" s="65" customFormat="1">
      <c r="C191" s="181" t="s">
        <v>314</v>
      </c>
      <c r="D191" s="182"/>
      <c r="E191" s="182"/>
      <c r="F191" s="182"/>
      <c r="G191" s="183"/>
      <c r="H191" s="55">
        <v>61750</v>
      </c>
      <c r="I191" s="56">
        <v>62000</v>
      </c>
      <c r="J191" s="85"/>
      <c r="K191" s="105"/>
      <c r="L191" s="105"/>
      <c r="M191" s="105"/>
      <c r="N191" s="105"/>
      <c r="O191" s="105"/>
      <c r="P191" s="105"/>
      <c r="Q191" s="105"/>
      <c r="R191" s="105"/>
      <c r="S191" s="105"/>
      <c r="T191" s="105"/>
      <c r="U191" s="105"/>
    </row>
    <row r="192" spans="3:21" s="65" customFormat="1">
      <c r="C192" s="181" t="s">
        <v>315</v>
      </c>
      <c r="D192" s="182"/>
      <c r="E192" s="182"/>
      <c r="F192" s="182"/>
      <c r="G192" s="183"/>
      <c r="H192" s="55">
        <v>61210</v>
      </c>
      <c r="I192" s="56">
        <v>56890</v>
      </c>
      <c r="J192" s="85"/>
      <c r="K192" s="105"/>
      <c r="L192" s="105"/>
      <c r="M192" s="105"/>
      <c r="N192" s="105"/>
      <c r="O192" s="105"/>
      <c r="P192" s="105"/>
      <c r="Q192" s="105"/>
      <c r="R192" s="105"/>
      <c r="S192" s="105"/>
      <c r="T192" s="105"/>
      <c r="U192" s="105"/>
    </row>
    <row r="193" spans="3:21" s="65" customFormat="1">
      <c r="C193" s="181" t="s">
        <v>316</v>
      </c>
      <c r="D193" s="182"/>
      <c r="E193" s="182"/>
      <c r="F193" s="182"/>
      <c r="G193" s="183"/>
      <c r="H193" s="55">
        <v>63880</v>
      </c>
      <c r="I193" s="56">
        <v>62490</v>
      </c>
      <c r="J193" s="85"/>
      <c r="K193" s="105"/>
      <c r="L193" s="105"/>
      <c r="M193" s="105"/>
      <c r="N193" s="105"/>
      <c r="O193" s="105"/>
      <c r="P193" s="105"/>
      <c r="Q193" s="105"/>
      <c r="R193" s="105"/>
      <c r="S193" s="105"/>
      <c r="T193" s="105"/>
      <c r="U193" s="105"/>
    </row>
    <row r="194" spans="3:21" s="65" customFormat="1">
      <c r="C194" s="184" t="s">
        <v>286</v>
      </c>
      <c r="D194" s="185"/>
      <c r="E194" s="185"/>
      <c r="F194" s="185"/>
      <c r="G194" s="185"/>
      <c r="H194" s="51">
        <v>66290</v>
      </c>
      <c r="I194" s="52">
        <v>61490</v>
      </c>
      <c r="J194" s="60"/>
      <c r="K194" s="105"/>
      <c r="L194" s="105"/>
      <c r="M194" s="105"/>
      <c r="N194" s="105"/>
      <c r="O194" s="105"/>
      <c r="P194" s="105"/>
      <c r="Q194" s="105"/>
      <c r="R194" s="105"/>
      <c r="S194" s="105"/>
      <c r="T194" s="105"/>
      <c r="U194" s="105"/>
    </row>
    <row r="195" spans="3:21" s="65" customFormat="1">
      <c r="C195" s="181" t="s">
        <v>311</v>
      </c>
      <c r="D195" s="182"/>
      <c r="E195" s="182"/>
      <c r="F195" s="182"/>
      <c r="G195" s="183"/>
      <c r="H195" s="57">
        <v>42990</v>
      </c>
      <c r="I195" s="58">
        <v>37000</v>
      </c>
      <c r="J195" s="100"/>
      <c r="K195" s="105"/>
      <c r="L195" s="105"/>
      <c r="M195" s="105"/>
      <c r="N195" s="105"/>
      <c r="O195" s="105"/>
      <c r="P195" s="105"/>
      <c r="Q195" s="105"/>
      <c r="R195" s="105"/>
      <c r="S195" s="105"/>
      <c r="T195" s="105"/>
      <c r="U195" s="105"/>
    </row>
    <row r="196" spans="3:21" s="65" customFormat="1">
      <c r="C196" s="181" t="s">
        <v>328</v>
      </c>
      <c r="D196" s="182"/>
      <c r="E196" s="182"/>
      <c r="F196" s="182"/>
      <c r="G196" s="183"/>
      <c r="H196" s="57">
        <v>34850</v>
      </c>
      <c r="I196" s="58">
        <v>33390</v>
      </c>
      <c r="J196" s="100" t="s">
        <v>329</v>
      </c>
      <c r="K196" s="105"/>
      <c r="L196" s="105"/>
      <c r="M196" s="105"/>
      <c r="N196" s="105"/>
      <c r="O196" s="105"/>
      <c r="P196" s="105"/>
      <c r="Q196" s="105"/>
      <c r="R196" s="105"/>
      <c r="S196" s="105"/>
      <c r="T196" s="105"/>
      <c r="U196" s="105"/>
    </row>
    <row r="197" spans="3:21" s="65" customFormat="1" ht="17.25" thickBot="1">
      <c r="C197" s="190" t="s">
        <v>312</v>
      </c>
      <c r="D197" s="191"/>
      <c r="E197" s="191"/>
      <c r="F197" s="191"/>
      <c r="G197" s="191"/>
      <c r="H197" s="53">
        <v>20280</v>
      </c>
      <c r="I197" s="54">
        <v>17910</v>
      </c>
      <c r="J197" s="61" t="s">
        <v>287</v>
      </c>
      <c r="K197" s="105"/>
      <c r="L197" s="105"/>
      <c r="M197" s="105"/>
      <c r="N197" s="105"/>
      <c r="O197" s="105"/>
      <c r="P197" s="105"/>
      <c r="Q197" s="105"/>
      <c r="R197" s="105"/>
      <c r="S197" s="105"/>
      <c r="T197" s="105"/>
      <c r="U197" s="105"/>
    </row>
    <row r="198" spans="3:21" s="65" customFormat="1" ht="17.25" thickBot="1">
      <c r="C198" s="192" t="s">
        <v>272</v>
      </c>
      <c r="D198" s="193"/>
      <c r="E198" s="193"/>
      <c r="F198" s="193"/>
      <c r="G198" s="193"/>
      <c r="H198" s="193"/>
      <c r="I198" s="193"/>
      <c r="J198" s="194"/>
      <c r="K198" s="105"/>
      <c r="L198" s="105"/>
      <c r="M198" s="105"/>
      <c r="N198" s="105"/>
      <c r="O198" s="105"/>
      <c r="P198" s="105"/>
      <c r="Q198" s="105"/>
      <c r="R198" s="105"/>
      <c r="S198" s="105"/>
      <c r="T198" s="105"/>
      <c r="U198" s="105"/>
    </row>
    <row r="199" spans="3:21" s="65" customFormat="1" ht="16.5" customHeight="1">
      <c r="C199" s="195" t="s">
        <v>288</v>
      </c>
      <c r="D199" s="180"/>
      <c r="E199" s="180"/>
      <c r="F199" s="180"/>
      <c r="G199" s="180"/>
      <c r="H199" s="49"/>
      <c r="I199" s="50">
        <v>364350</v>
      </c>
      <c r="J199" s="62"/>
      <c r="K199" s="105"/>
      <c r="L199" s="105"/>
      <c r="M199" s="105"/>
      <c r="N199" s="105"/>
      <c r="O199" s="105"/>
      <c r="P199" s="105"/>
      <c r="Q199" s="105"/>
      <c r="R199" s="105"/>
      <c r="S199" s="105"/>
      <c r="T199" s="105"/>
      <c r="U199" s="105"/>
    </row>
    <row r="200" spans="3:21" s="65" customFormat="1" ht="33" customHeight="1">
      <c r="C200" s="187" t="s">
        <v>289</v>
      </c>
      <c r="D200" s="188"/>
      <c r="E200" s="188"/>
      <c r="F200" s="188"/>
      <c r="G200" s="189"/>
      <c r="H200" s="55">
        <v>354250</v>
      </c>
      <c r="I200" s="56">
        <v>367160</v>
      </c>
      <c r="J200" s="104" t="s">
        <v>285</v>
      </c>
      <c r="K200" s="105"/>
      <c r="L200" s="105"/>
      <c r="M200" s="105"/>
      <c r="N200" s="105"/>
      <c r="O200" s="105"/>
      <c r="P200" s="105"/>
      <c r="Q200" s="105"/>
      <c r="R200" s="105"/>
      <c r="S200" s="105"/>
      <c r="T200" s="105"/>
      <c r="U200" s="105"/>
    </row>
    <row r="201" spans="3:21" s="65" customFormat="1">
      <c r="C201" s="187" t="s">
        <v>291</v>
      </c>
      <c r="D201" s="188"/>
      <c r="E201" s="188"/>
      <c r="F201" s="188"/>
      <c r="G201" s="189"/>
      <c r="H201" s="55">
        <v>368440</v>
      </c>
      <c r="I201" s="56">
        <v>368390</v>
      </c>
      <c r="J201" s="104" t="s">
        <v>292</v>
      </c>
      <c r="K201" s="105"/>
      <c r="L201" s="105"/>
      <c r="M201" s="105"/>
      <c r="N201" s="105"/>
      <c r="O201" s="105"/>
      <c r="P201" s="105"/>
      <c r="Q201" s="105"/>
      <c r="R201" s="105"/>
      <c r="S201" s="105"/>
      <c r="T201" s="105"/>
      <c r="U201" s="105"/>
    </row>
    <row r="202" spans="3:21" s="65" customFormat="1" ht="16.5" customHeight="1">
      <c r="C202" s="186" t="s">
        <v>290</v>
      </c>
      <c r="D202" s="185"/>
      <c r="E202" s="185"/>
      <c r="F202" s="185"/>
      <c r="G202" s="185"/>
      <c r="H202" s="51">
        <v>280130</v>
      </c>
      <c r="I202" s="52">
        <v>278940</v>
      </c>
      <c r="J202" s="63" t="s">
        <v>68</v>
      </c>
      <c r="K202" s="105"/>
      <c r="L202" s="105"/>
      <c r="M202" s="105"/>
      <c r="N202" s="105"/>
      <c r="O202" s="105"/>
      <c r="P202" s="105"/>
      <c r="Q202" s="105"/>
      <c r="R202" s="105"/>
      <c r="S202" s="105"/>
      <c r="T202" s="105"/>
      <c r="U202" s="105"/>
    </row>
    <row r="203" spans="3:21" s="65" customFormat="1" ht="16.5" customHeight="1">
      <c r="C203" s="187" t="s">
        <v>293</v>
      </c>
      <c r="D203" s="188"/>
      <c r="E203" s="188"/>
      <c r="F203" s="188"/>
      <c r="G203" s="189"/>
      <c r="H203" s="51">
        <v>325000</v>
      </c>
      <c r="I203" s="52">
        <v>325000</v>
      </c>
      <c r="J203" s="63" t="s">
        <v>294</v>
      </c>
      <c r="K203" s="105"/>
      <c r="L203" s="105"/>
      <c r="M203" s="105"/>
      <c r="N203" s="105"/>
      <c r="O203" s="105"/>
      <c r="P203" s="105"/>
      <c r="Q203" s="105"/>
      <c r="R203" s="105"/>
      <c r="S203" s="105"/>
      <c r="T203" s="105"/>
      <c r="U203" s="105"/>
    </row>
    <row r="204" spans="3:21" s="65" customFormat="1" ht="16.5" customHeight="1">
      <c r="C204" s="186" t="s">
        <v>279</v>
      </c>
      <c r="D204" s="185"/>
      <c r="E204" s="185"/>
      <c r="F204" s="185"/>
      <c r="G204" s="185"/>
      <c r="H204" s="51">
        <v>191840</v>
      </c>
      <c r="I204" s="52">
        <v>179100</v>
      </c>
      <c r="J204" s="63" t="s">
        <v>69</v>
      </c>
      <c r="K204" s="105"/>
      <c r="L204" s="105"/>
      <c r="M204" s="105"/>
      <c r="N204" s="105"/>
      <c r="O204" s="105"/>
      <c r="P204" s="105"/>
      <c r="Q204" s="105"/>
      <c r="R204" s="105"/>
      <c r="S204" s="105"/>
      <c r="T204" s="105"/>
      <c r="U204" s="105"/>
    </row>
    <row r="205" spans="3:21" s="65" customFormat="1" ht="16.5" customHeight="1">
      <c r="C205" s="187" t="s">
        <v>295</v>
      </c>
      <c r="D205" s="188"/>
      <c r="E205" s="188"/>
      <c r="F205" s="188"/>
      <c r="G205" s="189"/>
      <c r="H205" s="51">
        <v>189660</v>
      </c>
      <c r="I205" s="52">
        <v>163980</v>
      </c>
      <c r="J205" s="63" t="s">
        <v>70</v>
      </c>
      <c r="K205" s="105"/>
      <c r="L205" s="105"/>
      <c r="M205" s="105"/>
      <c r="N205" s="105"/>
      <c r="O205" s="105"/>
      <c r="P205" s="105"/>
      <c r="Q205" s="105"/>
      <c r="R205" s="105"/>
      <c r="S205" s="105"/>
      <c r="T205" s="105"/>
      <c r="U205" s="105"/>
    </row>
    <row r="206" spans="3:21" s="65" customFormat="1" ht="16.5" customHeight="1">
      <c r="C206" s="186" t="s">
        <v>296</v>
      </c>
      <c r="D206" s="185"/>
      <c r="E206" s="185"/>
      <c r="F206" s="185"/>
      <c r="G206" s="185"/>
      <c r="H206" s="51">
        <v>185900</v>
      </c>
      <c r="I206" s="52">
        <v>176670</v>
      </c>
      <c r="J206" s="63" t="s">
        <v>71</v>
      </c>
      <c r="K206" s="105"/>
      <c r="L206" s="105"/>
      <c r="M206" s="105"/>
      <c r="N206" s="105"/>
      <c r="O206" s="105"/>
      <c r="P206" s="105"/>
      <c r="Q206" s="105"/>
      <c r="R206" s="105"/>
      <c r="S206" s="105"/>
      <c r="T206" s="105"/>
      <c r="U206" s="105"/>
    </row>
    <row r="207" spans="3:21" s="65" customFormat="1" ht="16.5" customHeight="1">
      <c r="C207" s="186" t="s">
        <v>280</v>
      </c>
      <c r="D207" s="185"/>
      <c r="E207" s="185"/>
      <c r="F207" s="185"/>
      <c r="G207" s="185"/>
      <c r="H207" s="51">
        <v>151510</v>
      </c>
      <c r="I207" s="52">
        <v>133670</v>
      </c>
      <c r="J207" s="63" t="s">
        <v>72</v>
      </c>
      <c r="K207" s="105"/>
      <c r="L207" s="105"/>
      <c r="M207" s="105"/>
      <c r="N207" s="105"/>
      <c r="O207" s="105"/>
      <c r="P207" s="105"/>
      <c r="Q207" s="105"/>
      <c r="R207" s="105"/>
      <c r="S207" s="105"/>
      <c r="T207" s="105"/>
      <c r="U207" s="105"/>
    </row>
    <row r="208" spans="3:21" s="65" customFormat="1" ht="16.5" customHeight="1">
      <c r="C208" s="187" t="s">
        <v>52</v>
      </c>
      <c r="D208" s="188"/>
      <c r="E208" s="188"/>
      <c r="F208" s="188"/>
      <c r="G208" s="189"/>
      <c r="H208" s="51">
        <v>144480</v>
      </c>
      <c r="I208" s="52">
        <v>134810</v>
      </c>
      <c r="J208" s="63" t="s">
        <v>73</v>
      </c>
      <c r="K208" s="105"/>
      <c r="L208" s="105"/>
      <c r="M208" s="105"/>
      <c r="N208" s="105"/>
      <c r="O208" s="105"/>
      <c r="P208" s="105"/>
      <c r="Q208" s="105"/>
      <c r="R208" s="105"/>
      <c r="S208" s="105"/>
      <c r="T208" s="105"/>
      <c r="U208" s="105"/>
    </row>
    <row r="209" spans="3:21" s="65" customFormat="1" ht="16.5" customHeight="1">
      <c r="C209" s="187" t="s">
        <v>297</v>
      </c>
      <c r="D209" s="188"/>
      <c r="E209" s="188"/>
      <c r="F209" s="188"/>
      <c r="G209" s="189"/>
      <c r="H209" s="51">
        <v>142560</v>
      </c>
      <c r="I209" s="52">
        <v>136420</v>
      </c>
      <c r="J209" s="63" t="s">
        <v>74</v>
      </c>
      <c r="K209" s="105"/>
      <c r="L209" s="105"/>
      <c r="M209" s="105"/>
      <c r="N209" s="105"/>
      <c r="O209" s="105"/>
      <c r="P209" s="105"/>
      <c r="Q209" s="105"/>
      <c r="R209" s="105"/>
      <c r="S209" s="105"/>
      <c r="T209" s="105"/>
      <c r="U209" s="105"/>
    </row>
    <row r="210" spans="3:21" s="65" customFormat="1" ht="16.5" customHeight="1">
      <c r="C210" s="187" t="s">
        <v>53</v>
      </c>
      <c r="D210" s="188"/>
      <c r="E210" s="188"/>
      <c r="F210" s="188"/>
      <c r="G210" s="189"/>
      <c r="H210" s="57">
        <v>133200</v>
      </c>
      <c r="I210" s="58">
        <v>125970</v>
      </c>
      <c r="J210" s="63" t="s">
        <v>75</v>
      </c>
      <c r="K210" s="105"/>
      <c r="L210" s="105"/>
      <c r="M210" s="105"/>
      <c r="N210" s="105"/>
      <c r="O210" s="105"/>
      <c r="P210" s="105"/>
      <c r="Q210" s="105"/>
      <c r="R210" s="105"/>
      <c r="S210" s="105"/>
      <c r="T210" s="105"/>
      <c r="U210" s="105"/>
    </row>
    <row r="211" spans="3:21" s="65" customFormat="1" ht="17.25" customHeight="1" thickBot="1">
      <c r="C211" s="203" t="s">
        <v>281</v>
      </c>
      <c r="D211" s="191"/>
      <c r="E211" s="191"/>
      <c r="F211" s="191"/>
      <c r="G211" s="191"/>
      <c r="H211" s="53">
        <v>97000</v>
      </c>
      <c r="I211" s="54">
        <v>86640</v>
      </c>
      <c r="J211" s="64" t="s">
        <v>76</v>
      </c>
      <c r="K211" s="105"/>
      <c r="L211" s="105"/>
      <c r="M211" s="105"/>
      <c r="N211" s="105"/>
      <c r="O211" s="105"/>
      <c r="P211" s="105"/>
      <c r="Q211" s="105"/>
      <c r="R211" s="105"/>
      <c r="S211" s="105"/>
      <c r="T211" s="105"/>
      <c r="U211" s="105"/>
    </row>
    <row r="212" spans="3:21" s="65" customFormat="1" ht="17.25" thickBot="1">
      <c r="C212" s="208" t="s">
        <v>273</v>
      </c>
      <c r="D212" s="209"/>
      <c r="E212" s="209"/>
      <c r="F212" s="209"/>
      <c r="G212" s="209"/>
      <c r="H212" s="209"/>
      <c r="I212" s="209"/>
      <c r="J212" s="210"/>
      <c r="K212" s="105"/>
      <c r="L212" s="105"/>
      <c r="M212" s="105"/>
      <c r="N212" s="105"/>
      <c r="O212" s="105"/>
      <c r="P212" s="105"/>
      <c r="Q212" s="105"/>
      <c r="R212" s="105"/>
      <c r="S212" s="105"/>
      <c r="T212" s="105"/>
      <c r="U212" s="105"/>
    </row>
    <row r="213" spans="3:21" s="65" customFormat="1" ht="17.25" customHeight="1" thickBot="1">
      <c r="C213" s="196" t="s">
        <v>282</v>
      </c>
      <c r="D213" s="197"/>
      <c r="E213" s="197"/>
      <c r="F213" s="197"/>
      <c r="G213" s="197"/>
      <c r="H213" s="101">
        <v>102460</v>
      </c>
      <c r="I213" s="102">
        <v>97730</v>
      </c>
      <c r="J213" s="103"/>
      <c r="K213" s="105"/>
      <c r="L213" s="105"/>
      <c r="M213" s="105"/>
      <c r="N213" s="105"/>
      <c r="O213" s="105"/>
      <c r="P213" s="105"/>
      <c r="Q213" s="105"/>
      <c r="R213" s="105"/>
      <c r="S213" s="105"/>
      <c r="T213" s="105"/>
      <c r="U213" s="105"/>
    </row>
    <row r="214" spans="3:21" s="65" customFormat="1" ht="17.25" thickBot="1">
      <c r="C214" s="198" t="s">
        <v>274</v>
      </c>
      <c r="D214" s="199"/>
      <c r="E214" s="199"/>
      <c r="F214" s="199"/>
      <c r="G214" s="199"/>
      <c r="H214" s="199"/>
      <c r="I214" s="199"/>
      <c r="J214" s="200"/>
      <c r="K214" s="105"/>
      <c r="L214" s="105"/>
      <c r="M214" s="105"/>
      <c r="N214" s="105"/>
      <c r="O214" s="105"/>
      <c r="P214" s="105"/>
      <c r="Q214" s="105"/>
      <c r="R214" s="105"/>
      <c r="S214" s="105"/>
      <c r="T214" s="105"/>
      <c r="U214" s="105"/>
    </row>
    <row r="215" spans="3:21" s="65" customFormat="1" ht="33" customHeight="1">
      <c r="C215" s="201" t="s">
        <v>300</v>
      </c>
      <c r="D215" s="202"/>
      <c r="E215" s="202"/>
      <c r="F215" s="202"/>
      <c r="G215" s="202"/>
      <c r="H215" s="55">
        <v>252880</v>
      </c>
      <c r="I215" s="56">
        <v>279530</v>
      </c>
      <c r="J215" s="59"/>
      <c r="K215" s="105"/>
      <c r="L215" s="105"/>
      <c r="M215" s="105"/>
      <c r="N215" s="105"/>
      <c r="O215" s="105"/>
      <c r="P215" s="105"/>
      <c r="Q215" s="105"/>
      <c r="R215" s="105"/>
      <c r="S215" s="105"/>
      <c r="T215" s="105"/>
      <c r="U215" s="105"/>
    </row>
    <row r="216" spans="3:21" s="65" customFormat="1" ht="16.5" customHeight="1">
      <c r="C216" s="186" t="s">
        <v>54</v>
      </c>
      <c r="D216" s="185"/>
      <c r="E216" s="185"/>
      <c r="F216" s="185"/>
      <c r="G216" s="185"/>
      <c r="H216" s="51">
        <v>164920</v>
      </c>
      <c r="I216" s="52">
        <v>148390</v>
      </c>
      <c r="J216" s="60"/>
      <c r="K216" s="105"/>
      <c r="L216" s="105"/>
      <c r="M216" s="105"/>
      <c r="N216" s="105"/>
      <c r="O216" s="105"/>
      <c r="P216" s="105"/>
      <c r="Q216" s="105"/>
      <c r="R216" s="105"/>
      <c r="S216" s="105"/>
      <c r="T216" s="105"/>
      <c r="U216" s="105"/>
    </row>
    <row r="217" spans="3:21" s="65" customFormat="1" ht="33" customHeight="1" thickBot="1">
      <c r="C217" s="203" t="s">
        <v>298</v>
      </c>
      <c r="D217" s="204"/>
      <c r="E217" s="204"/>
      <c r="F217" s="204"/>
      <c r="G217" s="204"/>
      <c r="H217" s="53">
        <v>155460</v>
      </c>
      <c r="I217" s="54">
        <v>123900</v>
      </c>
      <c r="J217" s="61" t="s">
        <v>299</v>
      </c>
      <c r="K217" s="105"/>
      <c r="L217" s="105"/>
      <c r="M217" s="105"/>
      <c r="N217" s="105"/>
      <c r="O217" s="105"/>
      <c r="P217" s="105"/>
      <c r="Q217" s="105"/>
      <c r="R217" s="105"/>
      <c r="S217" s="105"/>
      <c r="T217" s="105"/>
      <c r="U217" s="105"/>
    </row>
    <row r="218" spans="3:21" ht="17.25" thickBot="1">
      <c r="C218" s="205" t="s">
        <v>275</v>
      </c>
      <c r="D218" s="206"/>
      <c r="E218" s="206"/>
      <c r="F218" s="206"/>
      <c r="G218" s="206"/>
      <c r="H218" s="206"/>
      <c r="I218" s="206"/>
      <c r="J218" s="207"/>
      <c r="K218" s="105"/>
      <c r="L218" s="105"/>
      <c r="M218" s="105"/>
      <c r="N218" s="105"/>
      <c r="O218" s="105"/>
      <c r="P218" s="105"/>
      <c r="Q218" s="105"/>
      <c r="R218" s="105"/>
      <c r="S218" s="105"/>
      <c r="T218" s="105"/>
      <c r="U218" s="105"/>
    </row>
    <row r="219" spans="3:21" ht="33" customHeight="1">
      <c r="C219" s="195" t="s">
        <v>301</v>
      </c>
      <c r="D219" s="180"/>
      <c r="E219" s="180"/>
      <c r="F219" s="180"/>
      <c r="G219" s="180"/>
      <c r="H219" s="49">
        <v>159140</v>
      </c>
      <c r="I219" s="50">
        <v>193980</v>
      </c>
      <c r="J219" s="62"/>
      <c r="K219" s="105"/>
      <c r="L219" s="105"/>
      <c r="M219" s="105"/>
      <c r="N219" s="105"/>
      <c r="O219" s="105"/>
      <c r="P219" s="105"/>
      <c r="Q219" s="105"/>
      <c r="R219" s="105"/>
      <c r="S219" s="105"/>
      <c r="T219" s="105"/>
      <c r="U219" s="105"/>
    </row>
    <row r="220" spans="3:21" ht="16.5" customHeight="1">
      <c r="C220" s="187" t="s">
        <v>283</v>
      </c>
      <c r="D220" s="188"/>
      <c r="E220" s="188"/>
      <c r="F220" s="188"/>
      <c r="G220" s="189"/>
      <c r="H220" s="55">
        <v>159140</v>
      </c>
      <c r="I220" s="56">
        <v>159140</v>
      </c>
      <c r="J220" s="63"/>
      <c r="K220" s="105"/>
      <c r="L220" s="105"/>
      <c r="M220" s="105"/>
      <c r="N220" s="105"/>
      <c r="O220" s="105"/>
      <c r="P220" s="105"/>
      <c r="Q220" s="105"/>
      <c r="R220" s="105"/>
      <c r="S220" s="105"/>
      <c r="T220" s="105"/>
      <c r="U220" s="105"/>
    </row>
    <row r="221" spans="3:21" s="65" customFormat="1" ht="16.5" customHeight="1">
      <c r="C221" s="186" t="s">
        <v>284</v>
      </c>
      <c r="D221" s="185"/>
      <c r="E221" s="185"/>
      <c r="F221" s="185"/>
      <c r="G221" s="185"/>
      <c r="H221" s="51">
        <v>108000</v>
      </c>
      <c r="I221" s="52">
        <v>108000</v>
      </c>
      <c r="J221" s="63"/>
      <c r="K221" s="105"/>
      <c r="L221" s="105"/>
      <c r="M221" s="105"/>
      <c r="N221" s="105"/>
      <c r="O221" s="105"/>
      <c r="P221" s="105"/>
      <c r="Q221" s="105"/>
      <c r="R221" s="105"/>
      <c r="S221" s="105"/>
      <c r="T221" s="105"/>
      <c r="U221" s="105"/>
    </row>
    <row r="222" spans="3:21" s="65" customFormat="1" ht="16.5" customHeight="1" thickBot="1">
      <c r="C222" s="203" t="s">
        <v>55</v>
      </c>
      <c r="D222" s="191"/>
      <c r="E222" s="191"/>
      <c r="F222" s="191"/>
      <c r="G222" s="191"/>
      <c r="H222" s="53">
        <v>84700</v>
      </c>
      <c r="I222" s="54">
        <v>84700</v>
      </c>
      <c r="J222" s="64" t="s">
        <v>302</v>
      </c>
      <c r="K222" s="105"/>
      <c r="L222" s="105"/>
      <c r="M222" s="105"/>
      <c r="N222" s="105"/>
      <c r="O222" s="105"/>
      <c r="P222" s="105"/>
      <c r="Q222" s="105"/>
      <c r="R222" s="105"/>
      <c r="S222" s="105"/>
      <c r="T222" s="105"/>
      <c r="U222" s="105"/>
    </row>
    <row r="223" spans="3:21" s="65" customFormat="1" ht="16.5" customHeight="1"/>
    <row r="224" spans="3:21" s="65" customFormat="1" ht="16.5" customHeight="1"/>
    <row r="225" spans="3:10" s="65" customFormat="1" ht="16.5" customHeight="1" thickBot="1"/>
    <row r="226" spans="3:10" ht="16.5" customHeight="1" thickBot="1">
      <c r="C226" s="226" t="s">
        <v>24</v>
      </c>
      <c r="D226" s="227"/>
      <c r="E226" s="227"/>
      <c r="F226" s="227"/>
      <c r="G226" s="228"/>
      <c r="H226" s="65"/>
      <c r="I226" s="65"/>
      <c r="J226" s="65"/>
    </row>
    <row r="227" spans="3:10" ht="17.25" customHeight="1" thickBot="1">
      <c r="C227" s="208" t="s">
        <v>324</v>
      </c>
      <c r="D227" s="209"/>
      <c r="E227" s="209"/>
      <c r="F227" s="209"/>
      <c r="G227" s="210"/>
      <c r="H227" s="65"/>
      <c r="I227" s="65"/>
      <c r="J227" s="65"/>
    </row>
    <row r="228" spans="3:10">
      <c r="C228" s="211" t="s">
        <v>321</v>
      </c>
      <c r="D228" s="212"/>
      <c r="E228" s="213"/>
      <c r="F228" s="214" t="s">
        <v>325</v>
      </c>
      <c r="G228" s="215"/>
    </row>
    <row r="229" spans="3:10">
      <c r="C229" s="216" t="s">
        <v>322</v>
      </c>
      <c r="D229" s="217"/>
      <c r="E229" s="218"/>
      <c r="F229" s="219" t="s">
        <v>326</v>
      </c>
      <c r="G229" s="220"/>
    </row>
    <row r="230" spans="3:10" ht="17.25" thickBot="1">
      <c r="C230" s="221" t="s">
        <v>323</v>
      </c>
      <c r="D230" s="222"/>
      <c r="E230" s="223"/>
      <c r="F230" s="224" t="s">
        <v>327</v>
      </c>
      <c r="G230" s="225"/>
    </row>
    <row r="231" spans="3:10" s="65" customFormat="1" ht="17.25" thickBot="1">
      <c r="C231" s="208" t="s">
        <v>162</v>
      </c>
      <c r="D231" s="209"/>
      <c r="E231" s="209"/>
      <c r="F231" s="209"/>
      <c r="G231" s="210"/>
    </row>
    <row r="232" spans="3:10" s="65" customFormat="1">
      <c r="C232" s="211" t="s">
        <v>163</v>
      </c>
      <c r="D232" s="212"/>
      <c r="E232" s="213"/>
      <c r="F232" s="214" t="s">
        <v>164</v>
      </c>
      <c r="G232" s="215"/>
    </row>
    <row r="233" spans="3:10" s="65" customFormat="1">
      <c r="C233" s="216" t="s">
        <v>165</v>
      </c>
      <c r="D233" s="217"/>
      <c r="E233" s="218"/>
      <c r="F233" s="219" t="s">
        <v>166</v>
      </c>
      <c r="G233" s="220"/>
    </row>
    <row r="234" spans="3:10" s="65" customFormat="1" ht="17.25" thickBot="1">
      <c r="C234" s="221" t="s">
        <v>167</v>
      </c>
      <c r="D234" s="222"/>
      <c r="E234" s="223"/>
      <c r="F234" s="224" t="s">
        <v>168</v>
      </c>
      <c r="G234" s="225"/>
    </row>
    <row r="235" spans="3:10" ht="17.25" thickBot="1">
      <c r="C235" s="208" t="s">
        <v>169</v>
      </c>
      <c r="D235" s="209"/>
      <c r="E235" s="209"/>
      <c r="F235" s="209"/>
      <c r="G235" s="210"/>
    </row>
    <row r="236" spans="3:10">
      <c r="C236" s="211" t="s">
        <v>170</v>
      </c>
      <c r="D236" s="212"/>
      <c r="E236" s="213"/>
      <c r="F236" s="214" t="s">
        <v>171</v>
      </c>
      <c r="G236" s="215"/>
    </row>
    <row r="237" spans="3:10">
      <c r="C237" s="216" t="s">
        <v>172</v>
      </c>
      <c r="D237" s="217"/>
      <c r="E237" s="218"/>
      <c r="F237" s="219" t="s">
        <v>173</v>
      </c>
      <c r="G237" s="220"/>
    </row>
    <row r="238" spans="3:10" ht="17.25" thickBot="1">
      <c r="C238" s="221" t="s">
        <v>174</v>
      </c>
      <c r="D238" s="222"/>
      <c r="E238" s="223"/>
      <c r="F238" s="224" t="s">
        <v>175</v>
      </c>
      <c r="G238" s="225"/>
    </row>
    <row r="239" spans="3:10" ht="17.25" thickBot="1">
      <c r="C239" s="208" t="s">
        <v>176</v>
      </c>
      <c r="D239" s="209"/>
      <c r="E239" s="209"/>
      <c r="F239" s="209"/>
      <c r="G239" s="210"/>
    </row>
    <row r="240" spans="3:10">
      <c r="C240" s="229" t="s">
        <v>177</v>
      </c>
      <c r="D240" s="230"/>
      <c r="E240" s="231"/>
      <c r="F240" s="232" t="s">
        <v>175</v>
      </c>
      <c r="G240" s="233"/>
    </row>
    <row r="241" spans="3:7">
      <c r="C241" s="234" t="s">
        <v>178</v>
      </c>
      <c r="D241" s="235"/>
      <c r="E241" s="236"/>
      <c r="F241" s="237" t="s">
        <v>179</v>
      </c>
      <c r="G241" s="238"/>
    </row>
    <row r="242" spans="3:7" ht="17.25" thickBot="1">
      <c r="C242" s="239" t="s">
        <v>180</v>
      </c>
      <c r="D242" s="240"/>
      <c r="E242" s="241"/>
      <c r="F242" s="242" t="s">
        <v>181</v>
      </c>
      <c r="G242" s="243"/>
    </row>
    <row r="243" spans="3:7" ht="17.25" thickBot="1">
      <c r="C243" s="208" t="s">
        <v>29</v>
      </c>
      <c r="D243" s="209"/>
      <c r="E243" s="209"/>
      <c r="F243" s="209"/>
      <c r="G243" s="210"/>
    </row>
    <row r="244" spans="3:7">
      <c r="C244" s="229" t="s">
        <v>182</v>
      </c>
      <c r="D244" s="230"/>
      <c r="E244" s="231"/>
      <c r="F244" s="232" t="s">
        <v>183</v>
      </c>
      <c r="G244" s="233"/>
    </row>
    <row r="245" spans="3:7">
      <c r="C245" s="234" t="s">
        <v>184</v>
      </c>
      <c r="D245" s="235"/>
      <c r="E245" s="236"/>
      <c r="F245" s="237" t="s">
        <v>185</v>
      </c>
      <c r="G245" s="238"/>
    </row>
    <row r="246" spans="3:7">
      <c r="C246" s="234" t="s">
        <v>186</v>
      </c>
      <c r="D246" s="235"/>
      <c r="E246" s="236"/>
      <c r="F246" s="237" t="s">
        <v>187</v>
      </c>
      <c r="G246" s="238"/>
    </row>
    <row r="247" spans="3:7">
      <c r="C247" s="234" t="s">
        <v>188</v>
      </c>
      <c r="D247" s="235"/>
      <c r="E247" s="236"/>
      <c r="F247" s="237" t="s">
        <v>185</v>
      </c>
      <c r="G247" s="238"/>
    </row>
    <row r="248" spans="3:7">
      <c r="C248" s="234" t="s">
        <v>189</v>
      </c>
      <c r="D248" s="235"/>
      <c r="E248" s="236"/>
      <c r="F248" s="237" t="s">
        <v>190</v>
      </c>
      <c r="G248" s="238"/>
    </row>
    <row r="249" spans="3:7">
      <c r="C249" s="234" t="s">
        <v>191</v>
      </c>
      <c r="D249" s="235"/>
      <c r="E249" s="236"/>
      <c r="F249" s="237" t="s">
        <v>27</v>
      </c>
      <c r="G249" s="238"/>
    </row>
    <row r="250" spans="3:7">
      <c r="C250" s="234" t="s">
        <v>192</v>
      </c>
      <c r="D250" s="235"/>
      <c r="E250" s="236"/>
      <c r="F250" s="237" t="s">
        <v>190</v>
      </c>
      <c r="G250" s="238"/>
    </row>
    <row r="251" spans="3:7" ht="17.25" thickBot="1">
      <c r="C251" s="239" t="s">
        <v>193</v>
      </c>
      <c r="D251" s="240"/>
      <c r="E251" s="241"/>
      <c r="F251" s="242" t="s">
        <v>194</v>
      </c>
      <c r="G251" s="243"/>
    </row>
    <row r="252" spans="3:7" ht="17.25" thickBot="1">
      <c r="C252" s="208" t="s">
        <v>195</v>
      </c>
      <c r="D252" s="209"/>
      <c r="E252" s="209"/>
      <c r="F252" s="209"/>
      <c r="G252" s="210"/>
    </row>
    <row r="253" spans="3:7">
      <c r="C253" s="229" t="s">
        <v>196</v>
      </c>
      <c r="D253" s="230"/>
      <c r="E253" s="231"/>
      <c r="F253" s="232" t="s">
        <v>187</v>
      </c>
      <c r="G253" s="233"/>
    </row>
    <row r="254" spans="3:7" ht="17.25" thickBot="1">
      <c r="C254" s="239" t="s">
        <v>197</v>
      </c>
      <c r="D254" s="240"/>
      <c r="E254" s="241"/>
      <c r="F254" s="242" t="s">
        <v>28</v>
      </c>
      <c r="G254" s="243"/>
    </row>
    <row r="255" spans="3:7" ht="17.25" thickBot="1">
      <c r="C255" s="198" t="s">
        <v>30</v>
      </c>
      <c r="D255" s="199"/>
      <c r="E255" s="199"/>
      <c r="F255" s="199"/>
      <c r="G255" s="200"/>
    </row>
    <row r="256" spans="3:7">
      <c r="C256" s="229" t="s">
        <v>198</v>
      </c>
      <c r="D256" s="230"/>
      <c r="E256" s="231"/>
      <c r="F256" s="232" t="s">
        <v>25</v>
      </c>
      <c r="G256" s="233"/>
    </row>
    <row r="257" spans="3:7">
      <c r="C257" s="234" t="s">
        <v>199</v>
      </c>
      <c r="D257" s="235"/>
      <c r="E257" s="236"/>
      <c r="F257" s="237" t="s">
        <v>200</v>
      </c>
      <c r="G257" s="238"/>
    </row>
    <row r="258" spans="3:7" ht="17.25" thickBot="1">
      <c r="C258" s="239" t="s">
        <v>201</v>
      </c>
      <c r="D258" s="240"/>
      <c r="E258" s="241"/>
      <c r="F258" s="242" t="s">
        <v>200</v>
      </c>
      <c r="G258" s="243"/>
    </row>
    <row r="259" spans="3:7" ht="17.25" thickBot="1">
      <c r="C259" s="198" t="s">
        <v>202</v>
      </c>
      <c r="D259" s="199"/>
      <c r="E259" s="199"/>
      <c r="F259" s="199"/>
      <c r="G259" s="200"/>
    </row>
    <row r="260" spans="3:7">
      <c r="C260" s="229" t="s">
        <v>203</v>
      </c>
      <c r="D260" s="230"/>
      <c r="E260" s="231"/>
      <c r="F260" s="232" t="s">
        <v>204</v>
      </c>
      <c r="G260" s="233"/>
    </row>
    <row r="261" spans="3:7" ht="17.25" thickBot="1">
      <c r="C261" s="239" t="s">
        <v>205</v>
      </c>
      <c r="D261" s="240"/>
      <c r="E261" s="241"/>
      <c r="F261" s="242" t="s">
        <v>26</v>
      </c>
      <c r="G261" s="243"/>
    </row>
  </sheetData>
  <mergeCells count="121">
    <mergeCell ref="F257:G257"/>
    <mergeCell ref="C255:G255"/>
    <mergeCell ref="B1:E3"/>
    <mergeCell ref="F1:G3"/>
    <mergeCell ref="K1:M3"/>
    <mergeCell ref="H1:J3"/>
    <mergeCell ref="A1:A4"/>
    <mergeCell ref="F240:G240"/>
    <mergeCell ref="C241:E241"/>
    <mergeCell ref="F241:G241"/>
    <mergeCell ref="C242:E242"/>
    <mergeCell ref="F242:G242"/>
    <mergeCell ref="C237:E237"/>
    <mergeCell ref="F237:G237"/>
    <mergeCell ref="C238:E238"/>
    <mergeCell ref="F238:G238"/>
    <mergeCell ref="C240:E240"/>
    <mergeCell ref="C220:G220"/>
    <mergeCell ref="C252:G252"/>
    <mergeCell ref="C228:E228"/>
    <mergeCell ref="F228:G228"/>
    <mergeCell ref="C229:E229"/>
    <mergeCell ref="F229:G229"/>
    <mergeCell ref="C230:E230"/>
    <mergeCell ref="T1:U3"/>
    <mergeCell ref="N1:O3"/>
    <mergeCell ref="P1:Q3"/>
    <mergeCell ref="R1:S3"/>
    <mergeCell ref="V1:Y4"/>
    <mergeCell ref="V5:Y52"/>
    <mergeCell ref="V54:Y99"/>
    <mergeCell ref="V135:Y174"/>
    <mergeCell ref="V101:Y133"/>
    <mergeCell ref="C236:E236"/>
    <mergeCell ref="F236:G236"/>
    <mergeCell ref="F234:G234"/>
    <mergeCell ref="C244:E244"/>
    <mergeCell ref="F244:G244"/>
    <mergeCell ref="C245:E245"/>
    <mergeCell ref="F245:G245"/>
    <mergeCell ref="C246:E246"/>
    <mergeCell ref="F246:G246"/>
    <mergeCell ref="C239:G239"/>
    <mergeCell ref="C243:G243"/>
    <mergeCell ref="C247:E247"/>
    <mergeCell ref="F247:G247"/>
    <mergeCell ref="C259:G259"/>
    <mergeCell ref="C258:E258"/>
    <mergeCell ref="F258:G258"/>
    <mergeCell ref="C260:E260"/>
    <mergeCell ref="F260:G260"/>
    <mergeCell ref="C261:E261"/>
    <mergeCell ref="F261:G261"/>
    <mergeCell ref="C248:E248"/>
    <mergeCell ref="F248:G248"/>
    <mergeCell ref="C249:E249"/>
    <mergeCell ref="F249:G249"/>
    <mergeCell ref="C250:E250"/>
    <mergeCell ref="F250:G250"/>
    <mergeCell ref="C251:E251"/>
    <mergeCell ref="F251:G251"/>
    <mergeCell ref="C253:E253"/>
    <mergeCell ref="F253:G253"/>
    <mergeCell ref="C254:E254"/>
    <mergeCell ref="F254:G254"/>
    <mergeCell ref="C256:E256"/>
    <mergeCell ref="F256:G256"/>
    <mergeCell ref="C257:E257"/>
    <mergeCell ref="C199:G199"/>
    <mergeCell ref="C204:G204"/>
    <mergeCell ref="C206:G206"/>
    <mergeCell ref="C209:G209"/>
    <mergeCell ref="C207:G207"/>
    <mergeCell ref="C208:G208"/>
    <mergeCell ref="C186:G186"/>
    <mergeCell ref="C189:J189"/>
    <mergeCell ref="C197:G197"/>
    <mergeCell ref="C198:J198"/>
    <mergeCell ref="C227:G227"/>
    <mergeCell ref="C235:G235"/>
    <mergeCell ref="C226:G226"/>
    <mergeCell ref="C222:G222"/>
    <mergeCell ref="C221:G221"/>
    <mergeCell ref="C217:G217"/>
    <mergeCell ref="C216:G216"/>
    <mergeCell ref="C212:J212"/>
    <mergeCell ref="C214:J214"/>
    <mergeCell ref="C215:G215"/>
    <mergeCell ref="C218:J218"/>
    <mergeCell ref="C219:G219"/>
    <mergeCell ref="C231:G231"/>
    <mergeCell ref="C232:E232"/>
    <mergeCell ref="F232:G232"/>
    <mergeCell ref="C233:E233"/>
    <mergeCell ref="F233:G233"/>
    <mergeCell ref="C234:E234"/>
    <mergeCell ref="F230:G230"/>
    <mergeCell ref="C179:J179"/>
    <mergeCell ref="C180:G180"/>
    <mergeCell ref="C181:J181"/>
    <mergeCell ref="C182:G182"/>
    <mergeCell ref="C183:G183"/>
    <mergeCell ref="C213:G213"/>
    <mergeCell ref="C200:G200"/>
    <mergeCell ref="C193:G193"/>
    <mergeCell ref="C192:G192"/>
    <mergeCell ref="C191:G191"/>
    <mergeCell ref="C195:G195"/>
    <mergeCell ref="C201:G201"/>
    <mergeCell ref="C203:G203"/>
    <mergeCell ref="C187:G187"/>
    <mergeCell ref="C196:G196"/>
    <mergeCell ref="C211:G211"/>
    <mergeCell ref="C210:G210"/>
    <mergeCell ref="C205:G205"/>
    <mergeCell ref="C202:G202"/>
    <mergeCell ref="C185:G185"/>
    <mergeCell ref="C184:G184"/>
    <mergeCell ref="C188:G188"/>
    <mergeCell ref="C190:G190"/>
    <mergeCell ref="C194:G194"/>
  </mergeCells>
  <phoneticPr fontId="1" type="noConversion"/>
  <conditionalFormatting sqref="I213 I184:I188 I5:I175">
    <cfRule type="expression" dxfId="303" priority="203">
      <formula>ISBLANK($H5)=TRUE</formula>
    </cfRule>
    <cfRule type="cellIs" dxfId="302" priority="204" operator="equal">
      <formula>$H5</formula>
    </cfRule>
    <cfRule type="cellIs" dxfId="301" priority="205" operator="greaterThan">
      <formula>$H5</formula>
    </cfRule>
    <cfRule type="cellIs" dxfId="300" priority="206" operator="lessThan">
      <formula>$H5</formula>
    </cfRule>
  </conditionalFormatting>
  <conditionalFormatting sqref="D101:D133">
    <cfRule type="colorScale" priority="383">
      <colorScale>
        <cfvo type="min"/>
        <cfvo type="max"/>
        <color theme="9" tint="0.59999389629810485"/>
        <color theme="9"/>
      </colorScale>
    </cfRule>
  </conditionalFormatting>
  <conditionalFormatting sqref="C101:C133">
    <cfRule type="colorScale" priority="381">
      <colorScale>
        <cfvo type="min"/>
        <cfvo type="max"/>
        <color theme="0"/>
        <color theme="9" tint="0.59999389629810485"/>
      </colorScale>
    </cfRule>
  </conditionalFormatting>
  <conditionalFormatting sqref="B101:B133">
    <cfRule type="colorScale" priority="379">
      <colorScale>
        <cfvo type="min"/>
        <cfvo type="max"/>
        <color theme="0"/>
        <color theme="9" tint="0.59999389629810485"/>
      </colorScale>
    </cfRule>
  </conditionalFormatting>
  <conditionalFormatting sqref="E101:E133">
    <cfRule type="colorScale" priority="385">
      <colorScale>
        <cfvo type="min"/>
        <cfvo type="max"/>
        <color theme="0"/>
        <color theme="9" tint="0.59999389629810485"/>
      </colorScale>
    </cfRule>
  </conditionalFormatting>
  <conditionalFormatting sqref="N101:N133">
    <cfRule type="expression" dxfId="299" priority="387">
      <formula>$N101=SMALL($N$101:$N$131,1)</formula>
    </cfRule>
    <cfRule type="expression" dxfId="298" priority="388">
      <formula>$N101=SMALL($N$101:$N$131,2)</formula>
    </cfRule>
    <cfRule type="expression" dxfId="297" priority="389">
      <formula>$N101=SMALL($N$101:$N$131,3)</formula>
    </cfRule>
    <cfRule type="expression" dxfId="296" priority="390">
      <formula>$N101=LARGE($N$101:$N$131,1)</formula>
    </cfRule>
  </conditionalFormatting>
  <conditionalFormatting sqref="O101:O133">
    <cfRule type="expression" dxfId="295" priority="395">
      <formula>$O101=SMALL($O$101:$O$131,1)</formula>
    </cfRule>
    <cfRule type="expression" dxfId="294" priority="396">
      <formula>$O101=SMALL($O$101:$O$131,2)</formula>
    </cfRule>
    <cfRule type="expression" dxfId="293" priority="397">
      <formula>$O101=SMALL($O$101:$O$131,3)</formula>
    </cfRule>
    <cfRule type="expression" dxfId="292" priority="398">
      <formula>$O101=LARGE($O$101:$O$131,1)</formula>
    </cfRule>
  </conditionalFormatting>
  <conditionalFormatting sqref="P101:P133">
    <cfRule type="expression" dxfId="291" priority="403">
      <formula>$P101=SMALL($P$101:$P$131,1)</formula>
    </cfRule>
    <cfRule type="expression" dxfId="290" priority="404">
      <formula>$P101=SMALL($P$101:$P$131,2)</formula>
    </cfRule>
    <cfRule type="expression" dxfId="289" priority="405">
      <formula>$P101=SMALL($P$101:$P$131,3)</formula>
    </cfRule>
    <cfRule type="expression" dxfId="288" priority="406">
      <formula>$P101=LARGE($P$101:$P$131,1)</formula>
    </cfRule>
  </conditionalFormatting>
  <conditionalFormatting sqref="Q101:Q133">
    <cfRule type="expression" dxfId="287" priority="411">
      <formula>$Q101=SMALL($Q$101:$Q$131,1)</formula>
    </cfRule>
    <cfRule type="expression" dxfId="286" priority="412">
      <formula>$Q101=SMALL($Q$101:$Q$131,2)</formula>
    </cfRule>
    <cfRule type="expression" dxfId="285" priority="413">
      <formula>$Q101=SMALL($Q$101:$Q$131,3)</formula>
    </cfRule>
    <cfRule type="expression" dxfId="284" priority="414">
      <formula>$Q101=LARGE($Q$101:$Q$131,1)</formula>
    </cfRule>
  </conditionalFormatting>
  <conditionalFormatting sqref="R101:R133">
    <cfRule type="expression" dxfId="283" priority="419">
      <formula>$R101=SMALL($R$101:$R$131,1)</formula>
    </cfRule>
    <cfRule type="expression" dxfId="282" priority="420">
      <formula>$R101=SMALL($R$101:$R$131,2)</formula>
    </cfRule>
    <cfRule type="expression" dxfId="281" priority="421">
      <formula>$R101=SMALL($R$101:$R$131,3)</formula>
    </cfRule>
    <cfRule type="expression" dxfId="280" priority="422">
      <formula>$R101=LARGE($R$101:$R$131,1)</formula>
    </cfRule>
  </conditionalFormatting>
  <conditionalFormatting sqref="S101:S133">
    <cfRule type="expression" dxfId="279" priority="427">
      <formula>$S101=SMALL($S$101:$S$131,1)</formula>
    </cfRule>
    <cfRule type="expression" dxfId="278" priority="428">
      <formula>$S101=SMALL($S$101:$S$131,2)</formula>
    </cfRule>
    <cfRule type="expression" dxfId="277" priority="429">
      <formula>$S101=SMALL($S$101:$S$131,3)</formula>
    </cfRule>
    <cfRule type="expression" dxfId="276" priority="430">
      <formula>$S101=LARGE($S$101:$S$131,1)</formula>
    </cfRule>
  </conditionalFormatting>
  <conditionalFormatting sqref="T101:T133">
    <cfRule type="expression" dxfId="275" priority="435">
      <formula>$T101=SMALL($T$101:$T$131,1)</formula>
    </cfRule>
    <cfRule type="expression" dxfId="274" priority="436">
      <formula>$T101=SMALL($T$101:$T$131,2)</formula>
    </cfRule>
    <cfRule type="expression" dxfId="273" priority="437">
      <formula>$T101=SMALL($T$101:$T$131,3)</formula>
    </cfRule>
    <cfRule type="expression" dxfId="272" priority="438">
      <formula>$T101=LARGE($T$101:$T$131,1)</formula>
    </cfRule>
  </conditionalFormatting>
  <conditionalFormatting sqref="U101:U133">
    <cfRule type="expression" dxfId="271" priority="443">
      <formula>$U101=SMALL($U$101:$U$131,1)</formula>
    </cfRule>
    <cfRule type="expression" dxfId="270" priority="444">
      <formula>$U101=SMALL($U$101:$U$131,2)</formula>
    </cfRule>
    <cfRule type="expression" dxfId="269" priority="445">
      <formula>$U101=SMALL($U$101:$U$131,3)</formula>
    </cfRule>
    <cfRule type="expression" dxfId="268" priority="446">
      <formula>$U101=LARGE($U$101:$U$131,1)</formula>
    </cfRule>
  </conditionalFormatting>
  <conditionalFormatting sqref="E135:E174">
    <cfRule type="colorScale" priority="461">
      <colorScale>
        <cfvo type="min"/>
        <cfvo type="max"/>
        <color theme="9" tint="0.59999389629810485"/>
        <color theme="9"/>
      </colorScale>
    </cfRule>
  </conditionalFormatting>
  <conditionalFormatting sqref="D135:D174">
    <cfRule type="colorScale" priority="459">
      <colorScale>
        <cfvo type="min"/>
        <cfvo type="max"/>
        <color theme="0"/>
        <color theme="9" tint="0.59999389629810485"/>
      </colorScale>
    </cfRule>
  </conditionalFormatting>
  <conditionalFormatting sqref="C135:C174">
    <cfRule type="colorScale" priority="457">
      <colorScale>
        <cfvo type="min"/>
        <cfvo type="max"/>
        <color theme="0"/>
        <color theme="9" tint="0.59999389629810485"/>
      </colorScale>
    </cfRule>
  </conditionalFormatting>
  <conditionalFormatting sqref="B135:B174">
    <cfRule type="colorScale" priority="455">
      <colorScale>
        <cfvo type="min"/>
        <cfvo type="max"/>
        <color theme="0"/>
        <color theme="9" tint="0.59999389629810485"/>
      </colorScale>
    </cfRule>
  </conditionalFormatting>
  <conditionalFormatting sqref="N135:N174">
    <cfRule type="expression" dxfId="267" priority="463">
      <formula>$N135=SMALL($N$135:$N$174,1)</formula>
    </cfRule>
    <cfRule type="expression" dxfId="266" priority="464">
      <formula>$N135=SMALL($N$135:$N$174,2)</formula>
    </cfRule>
    <cfRule type="expression" dxfId="265" priority="465">
      <formula>$N135=SMALL($N$135:$N$174,3)</formula>
    </cfRule>
    <cfRule type="expression" dxfId="264" priority="466">
      <formula>$N135=LARGE($N$135:$N$174,1)</formula>
    </cfRule>
  </conditionalFormatting>
  <conditionalFormatting sqref="O135:O174">
    <cfRule type="expression" dxfId="263" priority="471">
      <formula>$O135=SMALL($O$135:$O$174,1)</formula>
    </cfRule>
    <cfRule type="expression" dxfId="262" priority="472">
      <formula>$O135=SMALL($O$135:$O$174,2)</formula>
    </cfRule>
    <cfRule type="expression" dxfId="261" priority="473">
      <formula>$O135=SMALL($O$135:$O$174,3)</formula>
    </cfRule>
    <cfRule type="expression" dxfId="260" priority="474">
      <formula>$O135=LARGE($O$135:$O$174,1)</formula>
    </cfRule>
  </conditionalFormatting>
  <conditionalFormatting sqref="P135:P174">
    <cfRule type="expression" dxfId="259" priority="479">
      <formula>$P135=SMALL($P$135:$P$174,1)</formula>
    </cfRule>
    <cfRule type="expression" dxfId="258" priority="480">
      <formula>$P135=SMALL($P$135:$P$174,2)</formula>
    </cfRule>
    <cfRule type="expression" dxfId="257" priority="481">
      <formula>$P135=SMALL($P$135:$P$174,3)</formula>
    </cfRule>
    <cfRule type="expression" dxfId="256" priority="482">
      <formula>$P135=LARGE($P$135:$P$174,1)</formula>
    </cfRule>
  </conditionalFormatting>
  <conditionalFormatting sqref="Q135:Q174">
    <cfRule type="expression" dxfId="255" priority="487">
      <formula>$Q135=SMALL($Q$135:$Q$174,1)</formula>
    </cfRule>
    <cfRule type="expression" dxfId="254" priority="488">
      <formula>$Q135=SMALL($Q$135:$Q$174,2)</formula>
    </cfRule>
    <cfRule type="expression" dxfId="253" priority="489">
      <formula>$Q135=SMALL($Q$135:$Q$174,3)</formula>
    </cfRule>
    <cfRule type="expression" dxfId="252" priority="490">
      <formula>$Q135=LARGE($Q$135:$Q$174,1)</formula>
    </cfRule>
  </conditionalFormatting>
  <conditionalFormatting sqref="R135:R174">
    <cfRule type="expression" dxfId="251" priority="495">
      <formula>$R135=SMALL($R$135:$R$174,1)</formula>
    </cfRule>
    <cfRule type="expression" dxfId="250" priority="496">
      <formula>$R135=SMALL($R$135:$R$174,2)</formula>
    </cfRule>
    <cfRule type="expression" dxfId="249" priority="497">
      <formula>$R135=SMALL($R$135:$R$174,3)</formula>
    </cfRule>
    <cfRule type="expression" dxfId="248" priority="498">
      <formula>$R135=LARGE($R$135:$R$174,1)</formula>
    </cfRule>
  </conditionalFormatting>
  <conditionalFormatting sqref="S135:S174">
    <cfRule type="expression" dxfId="247" priority="503">
      <formula>$S135=SMALL($S$135:$S$174,1)</formula>
    </cfRule>
    <cfRule type="expression" dxfId="246" priority="504">
      <formula>$S135=SMALL($S$135:$S$174,2)</formula>
    </cfRule>
    <cfRule type="expression" dxfId="245" priority="505">
      <formula>$S135=SMALL($S$135:$S$174,3)</formula>
    </cfRule>
    <cfRule type="expression" dxfId="244" priority="506">
      <formula>$S135=LARGE($S$135:$S$174,1)</formula>
    </cfRule>
  </conditionalFormatting>
  <conditionalFormatting sqref="T135:T174">
    <cfRule type="expression" dxfId="243" priority="511">
      <formula>$T135=SMALL($T$135:$T$174,1)</formula>
    </cfRule>
    <cfRule type="expression" dxfId="242" priority="512">
      <formula>$T135=SMALL($T$135:$T$174,2)</formula>
    </cfRule>
    <cfRule type="expression" dxfId="241" priority="513">
      <formula>$T135=SMALL($T$135:$T$174,3)</formula>
    </cfRule>
    <cfRule type="expression" dxfId="240" priority="514">
      <formula>$T135=LARGE($T$135:$T$174,1)</formula>
    </cfRule>
  </conditionalFormatting>
  <conditionalFormatting sqref="U135:U174">
    <cfRule type="expression" dxfId="239" priority="519">
      <formula>$U135=SMALL($U$135:$U$174,1)</formula>
    </cfRule>
    <cfRule type="expression" dxfId="238" priority="520">
      <formula>$U135=SMALL($U$135:$U$174,2)</formula>
    </cfRule>
    <cfRule type="expression" dxfId="237" priority="521">
      <formula>$U135=SMALL($U$135:$U$174,3)</formula>
    </cfRule>
    <cfRule type="expression" dxfId="236" priority="522">
      <formula>$U135=LARGE($U$135:$U$174,1)</formula>
    </cfRule>
  </conditionalFormatting>
  <conditionalFormatting sqref="I182 I190:I197">
    <cfRule type="expression" dxfId="235" priority="21">
      <formula>ISBLANK($H182)=TRUE</formula>
    </cfRule>
    <cfRule type="cellIs" dxfId="234" priority="22" operator="equal">
      <formula>$H182</formula>
    </cfRule>
    <cfRule type="cellIs" dxfId="233" priority="23" operator="greaterThan">
      <formula>$H182</formula>
    </cfRule>
    <cfRule type="cellIs" dxfId="232" priority="24" operator="lessThan">
      <formula>$H182</formula>
    </cfRule>
  </conditionalFormatting>
  <conditionalFormatting sqref="I215:I217">
    <cfRule type="expression" dxfId="231" priority="5">
      <formula>ISBLANK($H215)=TRUE</formula>
    </cfRule>
    <cfRule type="cellIs" dxfId="230" priority="6" operator="equal">
      <formula>$H215</formula>
    </cfRule>
    <cfRule type="cellIs" dxfId="229" priority="7" operator="greaterThan">
      <formula>$H215</formula>
    </cfRule>
    <cfRule type="cellIs" dxfId="228" priority="8" operator="lessThan">
      <formula>$H215</formula>
    </cfRule>
  </conditionalFormatting>
  <conditionalFormatting sqref="I199:I211">
    <cfRule type="expression" dxfId="227" priority="13">
      <formula>ISBLANK($H199)=TRUE</formula>
    </cfRule>
    <cfRule type="cellIs" dxfId="226" priority="14" operator="equal">
      <formula>$H199</formula>
    </cfRule>
    <cfRule type="cellIs" dxfId="225" priority="15" operator="lessThan">
      <formula>$H199</formula>
    </cfRule>
    <cfRule type="cellIs" dxfId="224" priority="16" operator="greaterThan">
      <formula>$H199</formula>
    </cfRule>
  </conditionalFormatting>
  <conditionalFormatting sqref="I219:I222">
    <cfRule type="expression" dxfId="223" priority="17">
      <formula>ISBLANK($H219)=TRUE</formula>
    </cfRule>
    <cfRule type="cellIs" dxfId="222" priority="18" operator="equal">
      <formula>$H219</formula>
    </cfRule>
    <cfRule type="cellIs" dxfId="221" priority="19" operator="greaterThan">
      <formula>$H219</formula>
    </cfRule>
    <cfRule type="cellIs" dxfId="220" priority="20" operator="lessThan">
      <formula>$H219</formula>
    </cfRule>
  </conditionalFormatting>
  <conditionalFormatting sqref="I183">
    <cfRule type="expression" dxfId="219" priority="1">
      <formula>ISBLANK($H183)=TRUE</formula>
    </cfRule>
    <cfRule type="cellIs" dxfId="218" priority="2" operator="equal">
      <formula>$H183</formula>
    </cfRule>
    <cfRule type="cellIs" dxfId="217" priority="3" operator="greaterThan">
      <formula>$H183</formula>
    </cfRule>
    <cfRule type="cellIs" dxfId="216" priority="4" operator="lessThan">
      <formula>$H183</formula>
    </cfRule>
  </conditionalFormatting>
  <conditionalFormatting sqref="B5:B52">
    <cfRule type="colorScale" priority="3299">
      <colorScale>
        <cfvo type="min"/>
        <cfvo type="max"/>
        <color theme="9" tint="0.59999389629810485"/>
        <color theme="9"/>
      </colorScale>
    </cfRule>
  </conditionalFormatting>
  <conditionalFormatting sqref="C5:C52">
    <cfRule type="colorScale" priority="3301">
      <colorScale>
        <cfvo type="min"/>
        <cfvo type="max"/>
        <color theme="0"/>
        <color theme="9" tint="0.59999389629810485"/>
      </colorScale>
    </cfRule>
  </conditionalFormatting>
  <conditionalFormatting sqref="D5:D52">
    <cfRule type="colorScale" priority="3303">
      <colorScale>
        <cfvo type="min"/>
        <cfvo type="max"/>
        <color theme="0"/>
        <color theme="9" tint="0.59999389629810485"/>
      </colorScale>
    </cfRule>
  </conditionalFormatting>
  <conditionalFormatting sqref="E5:E52">
    <cfRule type="colorScale" priority="3305">
      <colorScale>
        <cfvo type="min"/>
        <cfvo type="max"/>
        <color theme="0"/>
        <color theme="9" tint="0.59999389629810485"/>
      </colorScale>
    </cfRule>
  </conditionalFormatting>
  <conditionalFormatting sqref="N5:N52">
    <cfRule type="expression" dxfId="215" priority="3307">
      <formula>$N5=SMALL($N$5:$N$52,1)</formula>
    </cfRule>
    <cfRule type="expression" dxfId="214" priority="3308">
      <formula>$N5=SMALL($N$5:$N$52,2)</formula>
    </cfRule>
    <cfRule type="expression" dxfId="213" priority="3309">
      <formula>$N5=SMALL($N$5:$N$52,3)</formula>
    </cfRule>
    <cfRule type="expression" dxfId="212" priority="3310">
      <formula>$N5=LARGE($N$5:$N$52,1)</formula>
    </cfRule>
  </conditionalFormatting>
  <conditionalFormatting sqref="O5:O52">
    <cfRule type="expression" dxfId="211" priority="3315">
      <formula>$O5=SMALL($O$5:$O$52,1)</formula>
    </cfRule>
    <cfRule type="expression" dxfId="210" priority="3316">
      <formula>$O5=SMALL($O$5:$O$52,2)</formula>
    </cfRule>
    <cfRule type="expression" dxfId="209" priority="3317">
      <formula>$O5=SMALL($O$5:$O$52,3)</formula>
    </cfRule>
    <cfRule type="expression" dxfId="208" priority="3318">
      <formula>$O5=LARGE($O$5:$O$52,1)</formula>
    </cfRule>
  </conditionalFormatting>
  <conditionalFormatting sqref="P5:P52">
    <cfRule type="expression" dxfId="207" priority="3323">
      <formula>$P5=SMALL($P$5:$P$52,1)</formula>
    </cfRule>
    <cfRule type="expression" dxfId="206" priority="3324">
      <formula>$P5=SMALL($P$5:$P$52,2)</formula>
    </cfRule>
    <cfRule type="expression" dxfId="205" priority="3325">
      <formula>$P5=SMALL($P$5:$P$52,3)</formula>
    </cfRule>
    <cfRule type="expression" dxfId="204" priority="3326">
      <formula>$P5=LARGE($P$5:$P$52,1)</formula>
    </cfRule>
  </conditionalFormatting>
  <conditionalFormatting sqref="Q5:Q52">
    <cfRule type="expression" dxfId="203" priority="3331">
      <formula>$Q5=SMALL($Q$5:$Q$52,1)</formula>
    </cfRule>
    <cfRule type="expression" dxfId="202" priority="3332">
      <formula>$Q5=SMALL($Q$5:$Q$52,2)</formula>
    </cfRule>
    <cfRule type="expression" dxfId="201" priority="3333">
      <formula>$Q5=SMALL($Q$5:$Q$52,3)</formula>
    </cfRule>
    <cfRule type="expression" dxfId="200" priority="3334">
      <formula>$Q5=LARGE($Q$5:$Q$52,1)</formula>
    </cfRule>
  </conditionalFormatting>
  <conditionalFormatting sqref="R5:R52">
    <cfRule type="expression" dxfId="199" priority="3339">
      <formula>$R5=SMALL($R$5:$R$52,1)</formula>
    </cfRule>
    <cfRule type="expression" dxfId="198" priority="3340">
      <formula>$R5=SMALL($R$5:$R$52,2)</formula>
    </cfRule>
    <cfRule type="expression" dxfId="197" priority="3341">
      <formula>$R5=SMALL($R$5:$R$52,3)</formula>
    </cfRule>
    <cfRule type="expression" dxfId="196" priority="3342">
      <formula>$R5=LARGE($R$5:$R$52,1)</formula>
    </cfRule>
  </conditionalFormatting>
  <conditionalFormatting sqref="S5:S52">
    <cfRule type="expression" dxfId="195" priority="3347">
      <formula>$S5=SMALL($S$5:$S$52,1)</formula>
    </cfRule>
    <cfRule type="expression" dxfId="194" priority="3348">
      <formula>$S5=SMALL($S$5:$S$52,2)</formula>
    </cfRule>
    <cfRule type="expression" dxfId="193" priority="3349">
      <formula>$S5=SMALL($S$5:$S$52,3)</formula>
    </cfRule>
    <cfRule type="expression" dxfId="192" priority="3350">
      <formula>$S5=LARGE($S$5:$S$52,1)</formula>
    </cfRule>
  </conditionalFormatting>
  <conditionalFormatting sqref="T5:T52">
    <cfRule type="expression" dxfId="191" priority="3355">
      <formula>$T5=SMALL($T$5:$T$52,1)</formula>
    </cfRule>
    <cfRule type="expression" dxfId="190" priority="3356">
      <formula>$T5=SMALL($T$5:$T$52,2)</formula>
    </cfRule>
    <cfRule type="expression" dxfId="189" priority="3357">
      <formula>$T5=SMALL($T$5:$T$52,3)</formula>
    </cfRule>
    <cfRule type="expression" dxfId="188" priority="3358">
      <formula>$T5=LARGE($T$5:$T$52,1)</formula>
    </cfRule>
  </conditionalFormatting>
  <conditionalFormatting sqref="U5:U52">
    <cfRule type="expression" dxfId="187" priority="3363">
      <formula>$U5=SMALL($U$5:$U$52,1)</formula>
    </cfRule>
    <cfRule type="expression" dxfId="186" priority="3364">
      <formula>$U5=SMALL($U$5:$U$52,2)</formula>
    </cfRule>
    <cfRule type="expression" dxfId="185" priority="3365">
      <formula>$U5=SMALL($U$5:$U$52,3)</formula>
    </cfRule>
    <cfRule type="expression" dxfId="184" priority="3366">
      <formula>$U5=LARGE($U$5:$U$52,1)</formula>
    </cfRule>
  </conditionalFormatting>
  <conditionalFormatting sqref="C54:C99">
    <cfRule type="colorScale" priority="3714">
      <colorScale>
        <cfvo type="min"/>
        <cfvo type="max"/>
        <color theme="9" tint="0.59999389629810485"/>
        <color theme="9"/>
      </colorScale>
    </cfRule>
  </conditionalFormatting>
  <conditionalFormatting sqref="B54:B99">
    <cfRule type="colorScale" priority="3716">
      <colorScale>
        <cfvo type="min"/>
        <cfvo type="max"/>
        <color theme="0"/>
        <color theme="9" tint="0.59999389629810485"/>
      </colorScale>
    </cfRule>
  </conditionalFormatting>
  <conditionalFormatting sqref="D54:D99">
    <cfRule type="colorScale" priority="3718">
      <colorScale>
        <cfvo type="min"/>
        <cfvo type="max"/>
        <color theme="0"/>
        <color theme="9" tint="0.59999389629810485"/>
      </colorScale>
    </cfRule>
  </conditionalFormatting>
  <conditionalFormatting sqref="E54:E99">
    <cfRule type="colorScale" priority="3720">
      <colorScale>
        <cfvo type="min"/>
        <cfvo type="max"/>
        <color theme="0"/>
        <color theme="9" tint="0.59999389629810485"/>
      </colorScale>
    </cfRule>
  </conditionalFormatting>
  <conditionalFormatting sqref="N54:N99">
    <cfRule type="expression" dxfId="183" priority="3722">
      <formula>$N54=SMALL($N$54:$N$99,1)</formula>
    </cfRule>
    <cfRule type="expression" dxfId="182" priority="3723">
      <formula>$N54=SMALL($N$54:$N$99,2)</formula>
    </cfRule>
    <cfRule type="expression" dxfId="181" priority="3724">
      <formula>$N54=SMALL($N$54:$N$99,3)</formula>
    </cfRule>
    <cfRule type="expression" dxfId="180" priority="3725">
      <formula>$N54=LARGE($N$54:$N$99,1)</formula>
    </cfRule>
  </conditionalFormatting>
  <conditionalFormatting sqref="O54:O99">
    <cfRule type="expression" dxfId="179" priority="3730">
      <formula>$O54=SMALL($O$54:$O$99,1)</formula>
    </cfRule>
    <cfRule type="expression" dxfId="178" priority="3731">
      <formula>$O54=SMALL($O$54:$O$99,2)</formula>
    </cfRule>
    <cfRule type="expression" dxfId="177" priority="3732">
      <formula>$O54=SMALL($O$54:$O$99,3)</formula>
    </cfRule>
    <cfRule type="expression" dxfId="176" priority="3733">
      <formula>$O54=LARGE($O$54:$O$99,1)</formula>
    </cfRule>
  </conditionalFormatting>
  <conditionalFormatting sqref="P54:P99">
    <cfRule type="expression" dxfId="175" priority="3738">
      <formula>$P54=SMALL($P$54:$P$99,1)</formula>
    </cfRule>
    <cfRule type="expression" dxfId="174" priority="3739">
      <formula>$P54=SMALL($P$54:$P$99,2)</formula>
    </cfRule>
    <cfRule type="expression" dxfId="173" priority="3740">
      <formula>$P54=SMALL($P$54:$P$99,3)</formula>
    </cfRule>
    <cfRule type="expression" dxfId="172" priority="3741">
      <formula>$P54=LARGE($P$54:$P$99,1)</formula>
    </cfRule>
  </conditionalFormatting>
  <conditionalFormatting sqref="Q54:Q99">
    <cfRule type="expression" dxfId="171" priority="3746">
      <formula>$Q54=SMALL($Q$54:$Q$99,1)</formula>
    </cfRule>
    <cfRule type="expression" dxfId="170" priority="3747">
      <formula>$Q54=SMALL($Q$54:$Q$99,2)</formula>
    </cfRule>
    <cfRule type="expression" dxfId="169" priority="3748">
      <formula>$Q54=SMALL($Q$54:$Q$99,3)</formula>
    </cfRule>
    <cfRule type="expression" dxfId="168" priority="3749">
      <formula>$Q54=LARGE($Q$54:$Q$99,1)</formula>
    </cfRule>
  </conditionalFormatting>
  <conditionalFormatting sqref="R54:R99">
    <cfRule type="expression" dxfId="167" priority="3754">
      <formula>$R54=SMALL($R$54:$R$99,1)</formula>
    </cfRule>
    <cfRule type="expression" dxfId="166" priority="3755">
      <formula>$R54=SMALL($R$54:$R$99,2)</formula>
    </cfRule>
    <cfRule type="expression" dxfId="165" priority="3756">
      <formula>$R54=SMALL($R$54:$R$99,3)</formula>
    </cfRule>
    <cfRule type="expression" dxfId="164" priority="3757">
      <formula>$R54=LARGE($R$54:$R$99,1)</formula>
    </cfRule>
  </conditionalFormatting>
  <conditionalFormatting sqref="S54:S99">
    <cfRule type="expression" dxfId="163" priority="3762">
      <formula>$S54=SMALL($S$54:$S$99,1)</formula>
    </cfRule>
    <cfRule type="expression" dxfId="162" priority="3763">
      <formula>$S54=SMALL($S$54:$S$99,2)</formula>
    </cfRule>
    <cfRule type="expression" dxfId="161" priority="3764">
      <formula>$S54=SMALL($S$54:$S$99,3)</formula>
    </cfRule>
    <cfRule type="expression" dxfId="160" priority="3765">
      <formula>$S54=LARGE($S$54:$S$99,1)</formula>
    </cfRule>
  </conditionalFormatting>
  <conditionalFormatting sqref="T54:T99">
    <cfRule type="expression" dxfId="159" priority="3770">
      <formula>$T54=SMALL($T$54:$T$99,1)</formula>
    </cfRule>
    <cfRule type="expression" dxfId="158" priority="3771">
      <formula>$T54=SMALL($T$54:$T$99,2)</formula>
    </cfRule>
    <cfRule type="expression" dxfId="157" priority="3772">
      <formula>$T54=SMALL($T$54:$T$99,3)</formula>
    </cfRule>
    <cfRule type="expression" dxfId="156" priority="3773">
      <formula>$T54=LARGE($T$54:$T$99,1)</formula>
    </cfRule>
  </conditionalFormatting>
  <conditionalFormatting sqref="U54:U99">
    <cfRule type="expression" dxfId="155" priority="3778">
      <formula>$U54=SMALL($U$54:$U$99,1)</formula>
    </cfRule>
    <cfRule type="expression" dxfId="154" priority="3779">
      <formula>$U54=SMALL($U$54:$U$99,2)</formula>
    </cfRule>
    <cfRule type="expression" dxfId="153" priority="3780">
      <formula>$U54=SMALL($U$54:$U$99,3)</formula>
    </cfRule>
    <cfRule type="expression" dxfId="152" priority="3781">
      <formula>$U54=LARGE($U$54:$U$99,1)</formula>
    </cfRule>
  </conditionalFormatting>
  <conditionalFormatting sqref="F5:F175">
    <cfRule type="colorScale" priority="3786">
      <colorScale>
        <cfvo type="min"/>
        <cfvo type="max"/>
        <color theme="0"/>
        <color theme="7" tint="0.39997558519241921"/>
      </colorScale>
    </cfRule>
  </conditionalFormatting>
  <conditionalFormatting sqref="G5:G175">
    <cfRule type="colorScale" priority="3788">
      <colorScale>
        <cfvo type="min"/>
        <cfvo type="max"/>
        <color theme="0"/>
        <color theme="4" tint="0.39997558519241921"/>
      </colorScale>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1"/>
  <sheetViews>
    <sheetView zoomScaleNormal="100" workbookViewId="0">
      <pane xSplit="1" ySplit="4" topLeftCell="B23" activePane="bottomRight" state="frozen"/>
      <selection pane="topRight" activeCell="B1" sqref="B1"/>
      <selection pane="bottomLeft" activeCell="A4" sqref="A4"/>
      <selection pane="bottomRight" sqref="A1:A4"/>
    </sheetView>
  </sheetViews>
  <sheetFormatPr defaultColWidth="9" defaultRowHeight="16.5"/>
  <cols>
    <col min="1" max="1" width="25.875" style="65" customWidth="1"/>
    <col min="2" max="7" width="8.375" style="65" customWidth="1"/>
    <col min="8" max="9" width="13" style="65" customWidth="1"/>
    <col min="10" max="10" width="6.625" style="65" customWidth="1"/>
    <col min="11" max="13" width="9.375" style="65" customWidth="1"/>
    <col min="14" max="14" width="10" style="65" customWidth="1"/>
    <col min="15" max="15" width="5" style="65" customWidth="1"/>
    <col min="16" max="16" width="10" style="65" customWidth="1"/>
    <col min="17" max="17" width="5" style="65" customWidth="1"/>
    <col min="18" max="18" width="10" style="65" customWidth="1"/>
    <col min="19" max="19" width="5" style="65" customWidth="1"/>
    <col min="20" max="20" width="10" style="65" customWidth="1"/>
    <col min="21" max="21" width="5" style="65" customWidth="1"/>
    <col min="22" max="25" width="9" style="65" customWidth="1"/>
    <col min="26" max="16384" width="9" style="65"/>
  </cols>
  <sheetData>
    <row r="1" spans="1:25">
      <c r="A1" s="127" t="s">
        <v>331</v>
      </c>
      <c r="B1" s="130" t="s">
        <v>332</v>
      </c>
      <c r="C1" s="131"/>
      <c r="D1" s="131"/>
      <c r="E1" s="132"/>
      <c r="F1" s="136" t="s">
        <v>333</v>
      </c>
      <c r="G1" s="132"/>
      <c r="H1" s="137" t="s">
        <v>334</v>
      </c>
      <c r="I1" s="138"/>
      <c r="J1" s="139"/>
      <c r="K1" s="130" t="s">
        <v>335</v>
      </c>
      <c r="L1" s="146"/>
      <c r="M1" s="132"/>
      <c r="N1" s="148" t="s">
        <v>336</v>
      </c>
      <c r="O1" s="149"/>
      <c r="P1" s="148" t="s">
        <v>337</v>
      </c>
      <c r="Q1" s="149"/>
      <c r="R1" s="148" t="s">
        <v>338</v>
      </c>
      <c r="S1" s="171"/>
      <c r="T1" s="173" t="s">
        <v>339</v>
      </c>
      <c r="U1" s="171"/>
      <c r="V1" s="175" t="s">
        <v>340</v>
      </c>
      <c r="W1" s="175"/>
      <c r="X1" s="175"/>
      <c r="Y1" s="175"/>
    </row>
    <row r="2" spans="1:25">
      <c r="A2" s="128"/>
      <c r="B2" s="133"/>
      <c r="C2" s="134"/>
      <c r="D2" s="134"/>
      <c r="E2" s="135"/>
      <c r="F2" s="133"/>
      <c r="G2" s="135"/>
      <c r="H2" s="140"/>
      <c r="I2" s="141"/>
      <c r="J2" s="142"/>
      <c r="K2" s="133"/>
      <c r="L2" s="147"/>
      <c r="M2" s="135"/>
      <c r="N2" s="150"/>
      <c r="O2" s="151"/>
      <c r="P2" s="150"/>
      <c r="Q2" s="151"/>
      <c r="R2" s="150"/>
      <c r="S2" s="172"/>
      <c r="T2" s="174"/>
      <c r="U2" s="172"/>
      <c r="V2" s="175"/>
      <c r="W2" s="175"/>
      <c r="X2" s="175"/>
      <c r="Y2" s="175"/>
    </row>
    <row r="3" spans="1:25">
      <c r="A3" s="128"/>
      <c r="B3" s="133"/>
      <c r="C3" s="134"/>
      <c r="D3" s="134"/>
      <c r="E3" s="135"/>
      <c r="F3" s="133"/>
      <c r="G3" s="135"/>
      <c r="H3" s="143"/>
      <c r="I3" s="144"/>
      <c r="J3" s="145"/>
      <c r="K3" s="133"/>
      <c r="L3" s="147"/>
      <c r="M3" s="135"/>
      <c r="N3" s="150"/>
      <c r="O3" s="151"/>
      <c r="P3" s="150"/>
      <c r="Q3" s="151"/>
      <c r="R3" s="150"/>
      <c r="S3" s="172"/>
      <c r="T3" s="174"/>
      <c r="U3" s="172"/>
      <c r="V3" s="175"/>
      <c r="W3" s="175"/>
      <c r="X3" s="175"/>
      <c r="Y3" s="175"/>
    </row>
    <row r="4" spans="1:25" ht="17.25" thickBot="1">
      <c r="A4" s="129"/>
      <c r="B4" s="10" t="s">
        <v>341</v>
      </c>
      <c r="C4" s="11" t="s">
        <v>342</v>
      </c>
      <c r="D4" s="11" t="s">
        <v>343</v>
      </c>
      <c r="E4" s="12" t="s">
        <v>344</v>
      </c>
      <c r="F4" s="10" t="s">
        <v>345</v>
      </c>
      <c r="G4" s="12" t="s">
        <v>346</v>
      </c>
      <c r="H4" s="10" t="s">
        <v>347</v>
      </c>
      <c r="I4" s="20" t="s">
        <v>348</v>
      </c>
      <c r="J4" s="12" t="s">
        <v>349</v>
      </c>
      <c r="K4" s="13" t="s">
        <v>350</v>
      </c>
      <c r="L4" s="28" t="s">
        <v>351</v>
      </c>
      <c r="M4" s="12" t="s">
        <v>352</v>
      </c>
      <c r="N4" s="10" t="s">
        <v>6</v>
      </c>
      <c r="O4" s="11" t="s">
        <v>1</v>
      </c>
      <c r="P4" s="10" t="s">
        <v>353</v>
      </c>
      <c r="Q4" s="11" t="s">
        <v>1</v>
      </c>
      <c r="R4" s="10" t="s">
        <v>6</v>
      </c>
      <c r="S4" s="12" t="s">
        <v>1</v>
      </c>
      <c r="T4" s="13" t="s">
        <v>353</v>
      </c>
      <c r="U4" s="12" t="s">
        <v>354</v>
      </c>
      <c r="V4" s="244"/>
      <c r="W4" s="244"/>
      <c r="X4" s="244"/>
      <c r="Y4" s="244"/>
    </row>
    <row r="5" spans="1:25" ht="20.25" customHeight="1">
      <c r="A5" s="87" t="s">
        <v>355</v>
      </c>
      <c r="B5" s="73">
        <v>1.21429630526669</v>
      </c>
      <c r="C5" s="74">
        <v>1.1550062695355301</v>
      </c>
      <c r="D5" s="74"/>
      <c r="E5" s="18"/>
      <c r="F5" s="73">
        <v>0.91761021035575197</v>
      </c>
      <c r="G5" s="19">
        <v>0.74917092916671302</v>
      </c>
      <c r="H5" s="70">
        <v>670500</v>
      </c>
      <c r="I5" s="21">
        <v>633650</v>
      </c>
      <c r="J5" s="109"/>
      <c r="K5" s="111">
        <f>VALUE(I185)</f>
        <v>50400</v>
      </c>
      <c r="L5" s="5">
        <f>VALUE(I193*2)</f>
        <v>124980</v>
      </c>
      <c r="M5" s="112">
        <f>VALUE(I216)</f>
        <v>148390</v>
      </c>
      <c r="N5" s="70">
        <f>(I5/B5)/100</f>
        <v>5218.2486041644879</v>
      </c>
      <c r="O5" s="67">
        <f>RANK(N5,$N$5:$N$52,1)</f>
        <v>19</v>
      </c>
      <c r="P5" s="70">
        <f>(I5/F5)/100</f>
        <v>6905.4375468897379</v>
      </c>
      <c r="Q5" s="67">
        <f>RANK(P5,$P$5:$P$174,1)</f>
        <v>143</v>
      </c>
      <c r="R5" s="70">
        <f>(I5/G5)/100</f>
        <v>8458.0163929317896</v>
      </c>
      <c r="S5" s="67">
        <f>RANK(R5,$R$5:$R$174,1)</f>
        <v>157</v>
      </c>
      <c r="T5" s="70">
        <f>((I5+K5+L5+M5)/((B5+F5+G5)/3))/100</f>
        <v>9969.3953218609149</v>
      </c>
      <c r="U5" s="67">
        <f>RANK(T5,$T$5:$T$52,1)</f>
        <v>27</v>
      </c>
      <c r="V5" s="152" t="s">
        <v>356</v>
      </c>
      <c r="W5" s="153"/>
      <c r="X5" s="153"/>
      <c r="Y5" s="154"/>
    </row>
    <row r="6" spans="1:25" ht="20.25">
      <c r="A6" s="2" t="s">
        <v>357</v>
      </c>
      <c r="B6" s="75">
        <v>1.2003086028542858</v>
      </c>
      <c r="C6" s="76">
        <v>1.1411532645245801</v>
      </c>
      <c r="D6" s="76"/>
      <c r="E6" s="14"/>
      <c r="F6" s="75">
        <v>0.99104576493132801</v>
      </c>
      <c r="G6" s="77">
        <v>1.4876685612023299</v>
      </c>
      <c r="H6" s="71">
        <v>913070</v>
      </c>
      <c r="I6" s="78">
        <v>890990</v>
      </c>
      <c r="J6" s="24"/>
      <c r="K6" s="113">
        <f>VALUE(I184)</f>
        <v>113400</v>
      </c>
      <c r="L6" s="69">
        <f>VALUE(I193*2)</f>
        <v>124980</v>
      </c>
      <c r="M6" s="94">
        <f>VALUE(I215)</f>
        <v>279530</v>
      </c>
      <c r="N6" s="71">
        <f t="shared" ref="N6:N52" si="0">(I6/B6)/100</f>
        <v>7423.0076988639539</v>
      </c>
      <c r="O6" s="66">
        <f>RANK(N6,$N$5:$N$52,1)</f>
        <v>39</v>
      </c>
      <c r="P6" s="71">
        <f t="shared" ref="P6:P52" si="1">(I6/F6)/100</f>
        <v>8990.4021744317615</v>
      </c>
      <c r="Q6" s="66">
        <f>RANK(P6,$P$5:$P$174,1)</f>
        <v>157</v>
      </c>
      <c r="R6" s="71">
        <f t="shared" ref="R6:R52" si="2">(I6/G6)/100</f>
        <v>5989.1700559962374</v>
      </c>
      <c r="S6" s="66">
        <f>RANK(R6,$R$5:$R$174,1)</f>
        <v>144</v>
      </c>
      <c r="T6" s="71">
        <f t="shared" ref="T6:T52" si="3">((I6+K6+L6+M6)/((B6+F6+G6)/3))/100</f>
        <v>11488.64815899018</v>
      </c>
      <c r="U6" s="66">
        <f>RANK(T6,$T$5:$T$52,1)</f>
        <v>40</v>
      </c>
      <c r="V6" s="155"/>
      <c r="W6" s="156"/>
      <c r="X6" s="156"/>
      <c r="Y6" s="157"/>
    </row>
    <row r="7" spans="1:25" ht="20.25">
      <c r="A7" s="2" t="s">
        <v>358</v>
      </c>
      <c r="B7" s="75">
        <v>1.15101238190726</v>
      </c>
      <c r="C7" s="76">
        <v>1.09233175147936</v>
      </c>
      <c r="D7" s="76"/>
      <c r="E7" s="14"/>
      <c r="F7" s="75">
        <v>0.97513892701582505</v>
      </c>
      <c r="G7" s="77">
        <v>1.14056967530096</v>
      </c>
      <c r="H7" s="71">
        <v>813250</v>
      </c>
      <c r="I7" s="78">
        <v>800000</v>
      </c>
      <c r="J7" s="24"/>
      <c r="K7" s="113">
        <f>VALUE(I184)</f>
        <v>113400</v>
      </c>
      <c r="L7" s="69">
        <f>VALUE(I193*2)</f>
        <v>124980</v>
      </c>
      <c r="M7" s="94">
        <f>VALUE(I215)</f>
        <v>279530</v>
      </c>
      <c r="N7" s="71">
        <f t="shared" si="0"/>
        <v>6950.4030762412613</v>
      </c>
      <c r="O7" s="66">
        <f>RANK(N7,$N$5:$N$52,1)</f>
        <v>32</v>
      </c>
      <c r="P7" s="71">
        <f t="shared" si="1"/>
        <v>8203.9592291552235</v>
      </c>
      <c r="Q7" s="66">
        <f>RANK(P7,$P$5:$P$174,1)</f>
        <v>152</v>
      </c>
      <c r="R7" s="71">
        <f t="shared" si="2"/>
        <v>7014.0388379947553</v>
      </c>
      <c r="S7" s="66">
        <f>RANK(R7,$R$5:$R$174,1)</f>
        <v>147</v>
      </c>
      <c r="T7" s="71">
        <f t="shared" si="3"/>
        <v>12103.053854595246</v>
      </c>
      <c r="U7" s="66">
        <f>RANK(T7,$T$5:$T$52,1)</f>
        <v>44</v>
      </c>
      <c r="V7" s="155"/>
      <c r="W7" s="156"/>
      <c r="X7" s="156"/>
      <c r="Y7" s="157"/>
    </row>
    <row r="8" spans="1:25" ht="20.25">
      <c r="A8" s="2" t="s">
        <v>359</v>
      </c>
      <c r="B8" s="75">
        <v>1.14724137289998</v>
      </c>
      <c r="C8" s="76"/>
      <c r="D8" s="76"/>
      <c r="E8" s="14"/>
      <c r="F8" s="75">
        <v>0.86401975178951995</v>
      </c>
      <c r="G8" s="77">
        <v>0.54081872235045603</v>
      </c>
      <c r="H8" s="71"/>
      <c r="I8" s="78"/>
      <c r="J8" s="24" t="s">
        <v>360</v>
      </c>
      <c r="K8" s="113"/>
      <c r="L8" s="69"/>
      <c r="M8" s="94"/>
      <c r="N8" s="71"/>
      <c r="O8" s="66"/>
      <c r="P8" s="71"/>
      <c r="Q8" s="66"/>
      <c r="R8" s="71"/>
      <c r="S8" s="66"/>
      <c r="T8" s="71"/>
      <c r="U8" s="66"/>
      <c r="V8" s="155"/>
      <c r="W8" s="156"/>
      <c r="X8" s="156"/>
      <c r="Y8" s="157"/>
    </row>
    <row r="9" spans="1:25" ht="20.25">
      <c r="A9" s="107" t="s">
        <v>361</v>
      </c>
      <c r="B9" s="75">
        <v>1.1370571218827401</v>
      </c>
      <c r="C9" s="76"/>
      <c r="D9" s="76"/>
      <c r="E9" s="14"/>
      <c r="F9" s="75">
        <v>1.0970293983067301</v>
      </c>
      <c r="G9" s="77">
        <v>0.84677516287485899</v>
      </c>
      <c r="H9" s="71">
        <v>537450</v>
      </c>
      <c r="I9" s="78">
        <v>526030</v>
      </c>
      <c r="J9" s="24"/>
      <c r="K9" s="113">
        <f>VALUE(I187)</f>
        <v>20810</v>
      </c>
      <c r="L9" s="69">
        <f>VALUE(I192*2)</f>
        <v>113780</v>
      </c>
      <c r="M9" s="94">
        <f>VALUE(I216)</f>
        <v>148390</v>
      </c>
      <c r="N9" s="71">
        <f t="shared" si="0"/>
        <v>4626.2407567440332</v>
      </c>
      <c r="O9" s="66">
        <f t="shared" ref="O9:O47" si="4">RANK(N9,$N$5:$N$52,1)</f>
        <v>12</v>
      </c>
      <c r="P9" s="71">
        <f t="shared" si="1"/>
        <v>4795.0401403274127</v>
      </c>
      <c r="Q9" s="66">
        <f t="shared" ref="Q9:Q52" si="5">RANK(P9,$P$5:$P$174,1)</f>
        <v>108</v>
      </c>
      <c r="R9" s="71">
        <f t="shared" si="2"/>
        <v>6212.1566982915811</v>
      </c>
      <c r="S9" s="66">
        <f t="shared" ref="S9:S52" si="6">RANK(R9,$R$5:$R$174,1)</f>
        <v>146</v>
      </c>
      <c r="T9" s="71">
        <f t="shared" si="3"/>
        <v>7877.7635923791095</v>
      </c>
      <c r="U9" s="66">
        <f t="shared" ref="U9:U47" si="7">RANK(T9,$T$5:$T$52,1)</f>
        <v>3</v>
      </c>
      <c r="V9" s="155"/>
      <c r="W9" s="156"/>
      <c r="X9" s="156"/>
      <c r="Y9" s="157"/>
    </row>
    <row r="10" spans="1:25" ht="20.25">
      <c r="A10" s="2" t="s">
        <v>362</v>
      </c>
      <c r="B10" s="75">
        <v>1.1345047940434501</v>
      </c>
      <c r="C10" s="76">
        <v>1.0722063257150201</v>
      </c>
      <c r="D10" s="76"/>
      <c r="E10" s="14"/>
      <c r="F10" s="75">
        <v>1.2053278869572399</v>
      </c>
      <c r="G10" s="77">
        <v>1.739614863059</v>
      </c>
      <c r="H10" s="71">
        <v>955790</v>
      </c>
      <c r="I10" s="78">
        <v>989540</v>
      </c>
      <c r="J10" s="24"/>
      <c r="K10" s="113">
        <f>VALUE(I183+I188)</f>
        <v>169880</v>
      </c>
      <c r="L10" s="69">
        <f>VALUE(I192*2)</f>
        <v>113780</v>
      </c>
      <c r="M10" s="94">
        <f>VALUE(I200)</f>
        <v>367160</v>
      </c>
      <c r="N10" s="71">
        <f t="shared" si="0"/>
        <v>8722.2196432790206</v>
      </c>
      <c r="O10" s="66">
        <f t="shared" si="4"/>
        <v>43</v>
      </c>
      <c r="P10" s="71">
        <f t="shared" si="1"/>
        <v>8209.7162996702882</v>
      </c>
      <c r="Q10" s="66">
        <f t="shared" si="5"/>
        <v>153</v>
      </c>
      <c r="R10" s="71">
        <f t="shared" si="2"/>
        <v>5688.2705535175637</v>
      </c>
      <c r="S10" s="66">
        <f t="shared" si="6"/>
        <v>133</v>
      </c>
      <c r="T10" s="71">
        <f t="shared" si="3"/>
        <v>12063.104003300297</v>
      </c>
      <c r="U10" s="66">
        <f t="shared" si="7"/>
        <v>43</v>
      </c>
      <c r="V10" s="155"/>
      <c r="W10" s="156"/>
      <c r="X10" s="156"/>
      <c r="Y10" s="157"/>
    </row>
    <row r="11" spans="1:25" ht="20.25">
      <c r="A11" s="107" t="s">
        <v>363</v>
      </c>
      <c r="B11" s="75">
        <v>1.13203125716798</v>
      </c>
      <c r="C11" s="76"/>
      <c r="D11" s="76"/>
      <c r="E11" s="14"/>
      <c r="F11" s="75">
        <v>1.1258599341778699</v>
      </c>
      <c r="G11" s="77">
        <v>1.75178149950004</v>
      </c>
      <c r="H11" s="71">
        <v>1077170</v>
      </c>
      <c r="I11" s="78">
        <v>1056500</v>
      </c>
      <c r="J11" s="24"/>
      <c r="K11" s="113">
        <f>VALUE(I184)</f>
        <v>113400</v>
      </c>
      <c r="L11" s="69">
        <f>VALUE(I192*2)</f>
        <v>113780</v>
      </c>
      <c r="M11" s="94">
        <f>VALUE(I215)</f>
        <v>279530</v>
      </c>
      <c r="N11" s="71">
        <f t="shared" si="0"/>
        <v>9332.7811693385775</v>
      </c>
      <c r="O11" s="66">
        <f t="shared" si="4"/>
        <v>47</v>
      </c>
      <c r="P11" s="71">
        <f t="shared" si="1"/>
        <v>9383.9381607578198</v>
      </c>
      <c r="Q11" s="66">
        <f t="shared" si="5"/>
        <v>159</v>
      </c>
      <c r="R11" s="71">
        <f t="shared" si="2"/>
        <v>6031.0032975089989</v>
      </c>
      <c r="S11" s="66">
        <f t="shared" si="6"/>
        <v>145</v>
      </c>
      <c r="T11" s="71">
        <f t="shared" si="3"/>
        <v>11695.792553607822</v>
      </c>
      <c r="U11" s="66">
        <f t="shared" si="7"/>
        <v>41</v>
      </c>
      <c r="V11" s="155"/>
      <c r="W11" s="156"/>
      <c r="X11" s="156"/>
      <c r="Y11" s="157"/>
    </row>
    <row r="12" spans="1:25" ht="20.25">
      <c r="A12" s="2" t="s">
        <v>364</v>
      </c>
      <c r="B12" s="75">
        <v>1.12661846478993</v>
      </c>
      <c r="C12" s="76">
        <v>1.0672958505516901</v>
      </c>
      <c r="D12" s="76"/>
      <c r="E12" s="14"/>
      <c r="F12" s="75">
        <v>1.17583209876543</v>
      </c>
      <c r="G12" s="77">
        <v>1.7314093674764499</v>
      </c>
      <c r="H12" s="71">
        <v>676000</v>
      </c>
      <c r="I12" s="78">
        <v>696600</v>
      </c>
      <c r="J12" s="24"/>
      <c r="K12" s="113">
        <f>VALUE(I183+I188)</f>
        <v>169880</v>
      </c>
      <c r="L12" s="69">
        <f>VALUE(I192*2)</f>
        <v>113780</v>
      </c>
      <c r="M12" s="94">
        <f>VALUE(I200)</f>
        <v>367160</v>
      </c>
      <c r="N12" s="71">
        <f t="shared" si="0"/>
        <v>6183.1047667933299</v>
      </c>
      <c r="O12" s="66">
        <f t="shared" si="4"/>
        <v>26</v>
      </c>
      <c r="P12" s="71">
        <f t="shared" si="1"/>
        <v>5924.3152209520231</v>
      </c>
      <c r="Q12" s="66">
        <f t="shared" si="5"/>
        <v>134</v>
      </c>
      <c r="R12" s="71">
        <f t="shared" si="2"/>
        <v>4023.3119508606037</v>
      </c>
      <c r="S12" s="66">
        <f t="shared" si="6"/>
        <v>76</v>
      </c>
      <c r="T12" s="71">
        <f t="shared" si="3"/>
        <v>10020.8238984789</v>
      </c>
      <c r="U12" s="66">
        <f t="shared" si="7"/>
        <v>28</v>
      </c>
      <c r="V12" s="155"/>
      <c r="W12" s="156"/>
      <c r="X12" s="156"/>
      <c r="Y12" s="157"/>
    </row>
    <row r="13" spans="1:25" ht="20.25">
      <c r="A13" s="2" t="s">
        <v>365</v>
      </c>
      <c r="B13" s="75">
        <v>1.12661846478993</v>
      </c>
      <c r="C13" s="76">
        <v>1.0672958505516907</v>
      </c>
      <c r="D13" s="76"/>
      <c r="E13" s="14"/>
      <c r="F13" s="75">
        <v>1.17583209876543</v>
      </c>
      <c r="G13" s="77">
        <v>1.7314093674764499</v>
      </c>
      <c r="H13" s="71">
        <v>617140</v>
      </c>
      <c r="I13" s="78">
        <v>619760</v>
      </c>
      <c r="J13" s="24"/>
      <c r="K13" s="113">
        <f>VALUE(I183+I188)</f>
        <v>169880</v>
      </c>
      <c r="L13" s="69">
        <f>VALUE(I192*2)</f>
        <v>113780</v>
      </c>
      <c r="M13" s="94">
        <f>VALUE(I200)</f>
        <v>367160</v>
      </c>
      <c r="N13" s="71">
        <f t="shared" si="0"/>
        <v>5501.0637528966899</v>
      </c>
      <c r="O13" s="66">
        <f t="shared" si="4"/>
        <v>20</v>
      </c>
      <c r="P13" s="71">
        <f t="shared" si="1"/>
        <v>5270.8205589107456</v>
      </c>
      <c r="Q13" s="66">
        <f t="shared" si="5"/>
        <v>125</v>
      </c>
      <c r="R13" s="71">
        <f t="shared" si="2"/>
        <v>3579.5116489597585</v>
      </c>
      <c r="S13" s="66">
        <f t="shared" si="6"/>
        <v>45</v>
      </c>
      <c r="T13" s="71">
        <f t="shared" si="3"/>
        <v>9449.3613193579731</v>
      </c>
      <c r="U13" s="66">
        <f t="shared" si="7"/>
        <v>20</v>
      </c>
      <c r="V13" s="155"/>
      <c r="W13" s="156"/>
      <c r="X13" s="156"/>
      <c r="Y13" s="157"/>
    </row>
    <row r="14" spans="1:25" ht="20.25">
      <c r="A14" s="2" t="s">
        <v>366</v>
      </c>
      <c r="B14" s="75">
        <v>1.1215385383603704</v>
      </c>
      <c r="C14" s="76">
        <v>1.0634006038738399</v>
      </c>
      <c r="D14" s="76"/>
      <c r="E14" s="14"/>
      <c r="F14" s="75">
        <v>1.1660529957325201</v>
      </c>
      <c r="G14" s="77">
        <v>1.7247729099783</v>
      </c>
      <c r="H14" s="71">
        <v>963110</v>
      </c>
      <c r="I14" s="78">
        <v>986070</v>
      </c>
      <c r="J14" s="24"/>
      <c r="K14" s="113">
        <f>VALUE(I183+I188)</f>
        <v>169880</v>
      </c>
      <c r="L14" s="69">
        <f>VALUE(I192*2)</f>
        <v>113780</v>
      </c>
      <c r="M14" s="94">
        <f>VALUE(I200)</f>
        <v>367160</v>
      </c>
      <c r="N14" s="71">
        <f t="shared" si="0"/>
        <v>8792.118739330901</v>
      </c>
      <c r="O14" s="66">
        <f t="shared" si="4"/>
        <v>44</v>
      </c>
      <c r="P14" s="71">
        <f t="shared" si="1"/>
        <v>8456.4767091100002</v>
      </c>
      <c r="Q14" s="66">
        <f t="shared" si="5"/>
        <v>155</v>
      </c>
      <c r="R14" s="71">
        <f t="shared" si="2"/>
        <v>5717.1004617205299</v>
      </c>
      <c r="S14" s="66">
        <f t="shared" si="6"/>
        <v>137</v>
      </c>
      <c r="T14" s="71">
        <f t="shared" si="3"/>
        <v>12238.843376394128</v>
      </c>
      <c r="U14" s="66">
        <f t="shared" si="7"/>
        <v>46</v>
      </c>
      <c r="V14" s="155"/>
      <c r="W14" s="156"/>
      <c r="X14" s="156"/>
      <c r="Y14" s="157"/>
    </row>
    <row r="15" spans="1:25" ht="20.25">
      <c r="A15" s="107" t="s">
        <v>367</v>
      </c>
      <c r="B15" s="75">
        <v>1.1180152716907099</v>
      </c>
      <c r="C15" s="76"/>
      <c r="D15" s="76"/>
      <c r="E15" s="14"/>
      <c r="F15" s="75">
        <v>1.1083427765346701</v>
      </c>
      <c r="G15" s="77">
        <v>1.3835539769096299</v>
      </c>
      <c r="H15" s="71">
        <v>712060</v>
      </c>
      <c r="I15" s="78">
        <v>701450</v>
      </c>
      <c r="J15" s="24"/>
      <c r="K15" s="113">
        <f>VALUE(I185)</f>
        <v>50400</v>
      </c>
      <c r="L15" s="69">
        <f>VALUE(I192*2)</f>
        <v>113780</v>
      </c>
      <c r="M15" s="94">
        <f>VALUE(I215)</f>
        <v>279530</v>
      </c>
      <c r="N15" s="71">
        <f t="shared" si="0"/>
        <v>6274.0645656766183</v>
      </c>
      <c r="O15" s="66">
        <f t="shared" si="4"/>
        <v>27</v>
      </c>
      <c r="P15" s="71">
        <f t="shared" si="1"/>
        <v>6328.8182577698954</v>
      </c>
      <c r="Q15" s="66">
        <f t="shared" si="5"/>
        <v>137</v>
      </c>
      <c r="R15" s="71">
        <f t="shared" si="2"/>
        <v>5069.914233247272</v>
      </c>
      <c r="S15" s="66">
        <f t="shared" si="6"/>
        <v>128</v>
      </c>
      <c r="T15" s="71">
        <f t="shared" si="3"/>
        <v>9516.7970190949836</v>
      </c>
      <c r="U15" s="66">
        <f t="shared" si="7"/>
        <v>22</v>
      </c>
      <c r="V15" s="155"/>
      <c r="W15" s="156"/>
      <c r="X15" s="156"/>
      <c r="Y15" s="157"/>
    </row>
    <row r="16" spans="1:25" ht="20.25">
      <c r="A16" s="2" t="s">
        <v>368</v>
      </c>
      <c r="B16" s="75">
        <v>1.11408815995989</v>
      </c>
      <c r="C16" s="76">
        <v>1.0509730074327399</v>
      </c>
      <c r="D16" s="76"/>
      <c r="E16" s="14"/>
      <c r="F16" s="75">
        <v>1.1421689099235499</v>
      </c>
      <c r="G16" s="77">
        <v>1.67547331434421</v>
      </c>
      <c r="H16" s="71">
        <v>821990</v>
      </c>
      <c r="I16" s="78">
        <v>799550</v>
      </c>
      <c r="J16" s="24"/>
      <c r="K16" s="113">
        <f>VALUE(I183+I188)</f>
        <v>169880</v>
      </c>
      <c r="L16" s="69">
        <f>VALUE(I192*2)</f>
        <v>113780</v>
      </c>
      <c r="M16" s="94">
        <f>VALUE(I200)</f>
        <v>367160</v>
      </c>
      <c r="N16" s="71">
        <f t="shared" si="0"/>
        <v>7176.7210956517638</v>
      </c>
      <c r="O16" s="66">
        <f t="shared" si="4"/>
        <v>36</v>
      </c>
      <c r="P16" s="71">
        <f t="shared" si="1"/>
        <v>7000.2780941876381</v>
      </c>
      <c r="Q16" s="66">
        <f t="shared" si="5"/>
        <v>145</v>
      </c>
      <c r="R16" s="71">
        <f t="shared" si="2"/>
        <v>4772.0843606091603</v>
      </c>
      <c r="S16" s="66">
        <f t="shared" si="6"/>
        <v>121</v>
      </c>
      <c r="T16" s="71">
        <f t="shared" si="3"/>
        <v>11066.654055056051</v>
      </c>
      <c r="U16" s="66">
        <f t="shared" si="7"/>
        <v>37</v>
      </c>
      <c r="V16" s="155"/>
      <c r="W16" s="156"/>
      <c r="X16" s="156"/>
      <c r="Y16" s="157"/>
    </row>
    <row r="17" spans="1:25" ht="20.25">
      <c r="A17" s="2" t="s">
        <v>369</v>
      </c>
      <c r="B17" s="75">
        <v>1.11408815995989</v>
      </c>
      <c r="C17" s="76">
        <v>1.0509730074327399</v>
      </c>
      <c r="D17" s="76"/>
      <c r="E17" s="14"/>
      <c r="F17" s="75">
        <v>1.1421689099235499</v>
      </c>
      <c r="G17" s="77">
        <v>1.67547331434421</v>
      </c>
      <c r="H17" s="71">
        <v>768810</v>
      </c>
      <c r="I17" s="78">
        <v>776190</v>
      </c>
      <c r="J17" s="24"/>
      <c r="K17" s="113">
        <f>VALUE(I183+I188)</f>
        <v>169880</v>
      </c>
      <c r="L17" s="69">
        <f>VALUE(I192*2)</f>
        <v>113780</v>
      </c>
      <c r="M17" s="94">
        <f>VALUE(I200)</f>
        <v>367160</v>
      </c>
      <c r="N17" s="71">
        <f t="shared" si="0"/>
        <v>6967.0428956712449</v>
      </c>
      <c r="O17" s="66">
        <f t="shared" si="4"/>
        <v>33</v>
      </c>
      <c r="P17" s="71">
        <f t="shared" si="1"/>
        <v>6795.7549295572544</v>
      </c>
      <c r="Q17" s="66">
        <f t="shared" si="5"/>
        <v>141</v>
      </c>
      <c r="R17" s="71">
        <f t="shared" si="2"/>
        <v>4632.6610716793502</v>
      </c>
      <c r="S17" s="66">
        <f t="shared" si="6"/>
        <v>114</v>
      </c>
      <c r="T17" s="71">
        <f t="shared" si="3"/>
        <v>10888.411924616154</v>
      </c>
      <c r="U17" s="66">
        <f t="shared" si="7"/>
        <v>33</v>
      </c>
      <c r="V17" s="155"/>
      <c r="W17" s="156"/>
      <c r="X17" s="156"/>
      <c r="Y17" s="157"/>
    </row>
    <row r="18" spans="1:25" ht="20.25">
      <c r="A18" s="2" t="s">
        <v>370</v>
      </c>
      <c r="B18" s="75">
        <v>1.11320072026706</v>
      </c>
      <c r="C18" s="76">
        <v>1.04981696701073</v>
      </c>
      <c r="D18" s="76"/>
      <c r="E18" s="14"/>
      <c r="F18" s="75">
        <v>1.1359477124182999</v>
      </c>
      <c r="G18" s="77">
        <v>1.68387331303676</v>
      </c>
      <c r="H18" s="71">
        <v>717670</v>
      </c>
      <c r="I18" s="78">
        <v>717140</v>
      </c>
      <c r="J18" s="24"/>
      <c r="K18" s="113">
        <f>VALUE(I183+I188)</f>
        <v>169880</v>
      </c>
      <c r="L18" s="69">
        <f>VALUE(I192*2)</f>
        <v>113780</v>
      </c>
      <c r="M18" s="94">
        <f>VALUE(I200)</f>
        <v>367160</v>
      </c>
      <c r="N18" s="71">
        <f t="shared" si="0"/>
        <v>6442.1445921087452</v>
      </c>
      <c r="O18" s="66">
        <f t="shared" si="4"/>
        <v>29</v>
      </c>
      <c r="P18" s="71">
        <f t="shared" si="1"/>
        <v>6313.1426927502916</v>
      </c>
      <c r="Q18" s="66">
        <f t="shared" si="5"/>
        <v>136</v>
      </c>
      <c r="R18" s="71">
        <f t="shared" si="2"/>
        <v>4258.8714628815096</v>
      </c>
      <c r="S18" s="66">
        <f t="shared" si="6"/>
        <v>94</v>
      </c>
      <c r="T18" s="71">
        <f t="shared" si="3"/>
        <v>10434.419805747884</v>
      </c>
      <c r="U18" s="66">
        <f t="shared" si="7"/>
        <v>30</v>
      </c>
      <c r="V18" s="155"/>
      <c r="W18" s="156"/>
      <c r="X18" s="156"/>
      <c r="Y18" s="157"/>
    </row>
    <row r="19" spans="1:25" ht="20.25">
      <c r="A19" s="2" t="s">
        <v>371</v>
      </c>
      <c r="B19" s="75">
        <v>1.11320072026706</v>
      </c>
      <c r="C19" s="76">
        <v>1.04981696701073</v>
      </c>
      <c r="D19" s="76"/>
      <c r="E19" s="14"/>
      <c r="F19" s="75">
        <v>1.1359477124182999</v>
      </c>
      <c r="G19" s="77">
        <v>1.6838733130367611</v>
      </c>
      <c r="H19" s="71">
        <v>631950</v>
      </c>
      <c r="I19" s="78">
        <v>636430</v>
      </c>
      <c r="J19" s="24"/>
      <c r="K19" s="113">
        <f>VALUE(I183+I188)</f>
        <v>169880</v>
      </c>
      <c r="L19" s="69">
        <f>VALUE(I192*2)</f>
        <v>113780</v>
      </c>
      <c r="M19" s="94">
        <f>VALUE(I200)</f>
        <v>367160</v>
      </c>
      <c r="N19" s="71">
        <f t="shared" si="0"/>
        <v>5717.1181118829909</v>
      </c>
      <c r="O19" s="66">
        <f t="shared" si="4"/>
        <v>21</v>
      </c>
      <c r="P19" s="71">
        <f t="shared" si="1"/>
        <v>5602.6346375143876</v>
      </c>
      <c r="Q19" s="66">
        <f t="shared" si="5"/>
        <v>131</v>
      </c>
      <c r="R19" s="71">
        <f t="shared" si="2"/>
        <v>3779.5598699301072</v>
      </c>
      <c r="S19" s="66">
        <f t="shared" si="6"/>
        <v>62</v>
      </c>
      <c r="T19" s="71">
        <f t="shared" si="3"/>
        <v>9818.7862912285145</v>
      </c>
      <c r="U19" s="66">
        <f t="shared" si="7"/>
        <v>25</v>
      </c>
      <c r="V19" s="155"/>
      <c r="W19" s="156"/>
      <c r="X19" s="156"/>
      <c r="Y19" s="157"/>
    </row>
    <row r="20" spans="1:25" ht="20.25">
      <c r="A20" s="107" t="s">
        <v>372</v>
      </c>
      <c r="B20" s="75">
        <v>1.11062532630174</v>
      </c>
      <c r="C20" s="76"/>
      <c r="D20" s="76"/>
      <c r="E20" s="14"/>
      <c r="F20" s="75">
        <v>1.07860224672897</v>
      </c>
      <c r="G20" s="77">
        <v>0.70092963376676598</v>
      </c>
      <c r="H20" s="71">
        <v>418890</v>
      </c>
      <c r="I20" s="78">
        <v>417120</v>
      </c>
      <c r="J20" s="24"/>
      <c r="K20" s="113">
        <f>VALUE(I187)</f>
        <v>20810</v>
      </c>
      <c r="L20" s="69">
        <f>VALUE(I192*2)</f>
        <v>113780</v>
      </c>
      <c r="M20" s="94">
        <f>VALUE(I216)</f>
        <v>148390</v>
      </c>
      <c r="N20" s="71">
        <f t="shared" si="0"/>
        <v>3755.7220254373601</v>
      </c>
      <c r="O20" s="66">
        <f t="shared" si="4"/>
        <v>1</v>
      </c>
      <c r="P20" s="71">
        <f t="shared" si="1"/>
        <v>3867.227249572135</v>
      </c>
      <c r="Q20" s="66">
        <f t="shared" si="5"/>
        <v>82</v>
      </c>
      <c r="R20" s="71">
        <f t="shared" si="2"/>
        <v>5950.9539888963591</v>
      </c>
      <c r="S20" s="66">
        <f t="shared" si="6"/>
        <v>142</v>
      </c>
      <c r="T20" s="71">
        <f t="shared" si="3"/>
        <v>7267.0787424996142</v>
      </c>
      <c r="U20" s="66">
        <f t="shared" si="7"/>
        <v>1</v>
      </c>
      <c r="V20" s="155"/>
      <c r="W20" s="156"/>
      <c r="X20" s="156"/>
      <c r="Y20" s="157"/>
    </row>
    <row r="21" spans="1:25" ht="20.25">
      <c r="A21" s="2" t="s">
        <v>373</v>
      </c>
      <c r="B21" s="75">
        <v>1.10157966132523</v>
      </c>
      <c r="C21" s="76">
        <v>1.03867258704918</v>
      </c>
      <c r="D21" s="76"/>
      <c r="E21" s="14"/>
      <c r="F21" s="75">
        <v>1.0937386042611299</v>
      </c>
      <c r="G21" s="77">
        <v>1.52370121589313</v>
      </c>
      <c r="H21" s="71">
        <v>523000</v>
      </c>
      <c r="I21" s="78">
        <v>534780</v>
      </c>
      <c r="J21" s="24"/>
      <c r="K21" s="113">
        <f>VALUE(I184+I188)</f>
        <v>119860</v>
      </c>
      <c r="L21" s="69">
        <f>VALUE(I192*2)</f>
        <v>113780</v>
      </c>
      <c r="M21" s="94">
        <f>VALUE(I202)</f>
        <v>278940</v>
      </c>
      <c r="N21" s="71">
        <f t="shared" si="0"/>
        <v>4854.6647943431099</v>
      </c>
      <c r="O21" s="66">
        <f t="shared" si="4"/>
        <v>15</v>
      </c>
      <c r="P21" s="71">
        <f t="shared" si="1"/>
        <v>4889.4680860356775</v>
      </c>
      <c r="Q21" s="66">
        <f t="shared" si="5"/>
        <v>113</v>
      </c>
      <c r="R21" s="71">
        <f t="shared" si="2"/>
        <v>3509.7432122644486</v>
      </c>
      <c r="S21" s="66">
        <f t="shared" si="6"/>
        <v>37</v>
      </c>
      <c r="T21" s="71">
        <f t="shared" si="3"/>
        <v>8448.678517677532</v>
      </c>
      <c r="U21" s="66">
        <f t="shared" si="7"/>
        <v>9</v>
      </c>
      <c r="V21" s="155"/>
      <c r="W21" s="156"/>
      <c r="X21" s="156"/>
      <c r="Y21" s="157"/>
    </row>
    <row r="22" spans="1:25" ht="20.25">
      <c r="A22" s="2" t="s">
        <v>374</v>
      </c>
      <c r="B22" s="75">
        <v>1.10157966132523</v>
      </c>
      <c r="C22" s="76">
        <v>1.0386725870491795</v>
      </c>
      <c r="D22" s="76"/>
      <c r="E22" s="14"/>
      <c r="F22" s="75">
        <v>1.0937386042611299</v>
      </c>
      <c r="G22" s="77">
        <v>1.52370121589313</v>
      </c>
      <c r="H22" s="71">
        <v>488970</v>
      </c>
      <c r="I22" s="78">
        <v>488650</v>
      </c>
      <c r="J22" s="24"/>
      <c r="K22" s="113">
        <f>VALUE(I184+I188)</f>
        <v>119860</v>
      </c>
      <c r="L22" s="69">
        <f>VALUE(I192*2)</f>
        <v>113780</v>
      </c>
      <c r="M22" s="94">
        <f>VALUE(I202)</f>
        <v>278940</v>
      </c>
      <c r="N22" s="71">
        <f t="shared" si="0"/>
        <v>4435.9025239458479</v>
      </c>
      <c r="O22" s="66">
        <f t="shared" si="4"/>
        <v>10</v>
      </c>
      <c r="P22" s="71">
        <f t="shared" si="1"/>
        <v>4467.7036916887955</v>
      </c>
      <c r="Q22" s="66">
        <f t="shared" si="5"/>
        <v>102</v>
      </c>
      <c r="R22" s="71">
        <f t="shared" si="2"/>
        <v>3206.9935687068005</v>
      </c>
      <c r="S22" s="66">
        <f t="shared" si="6"/>
        <v>26</v>
      </c>
      <c r="T22" s="71">
        <f t="shared" si="3"/>
        <v>8076.5643066894627</v>
      </c>
      <c r="U22" s="66">
        <f t="shared" si="7"/>
        <v>5</v>
      </c>
      <c r="V22" s="155"/>
      <c r="W22" s="156"/>
      <c r="X22" s="156"/>
      <c r="Y22" s="157"/>
    </row>
    <row r="23" spans="1:25" ht="20.25">
      <c r="A23" s="2" t="s">
        <v>375</v>
      </c>
      <c r="B23" s="75">
        <v>1.0957351433181901</v>
      </c>
      <c r="C23" s="76">
        <v>1.0373116564340401</v>
      </c>
      <c r="D23" s="76"/>
      <c r="E23" s="14"/>
      <c r="F23" s="75">
        <v>1.1000441850723299</v>
      </c>
      <c r="G23" s="77">
        <v>1.6697380571604601</v>
      </c>
      <c r="H23" s="71">
        <v>784670</v>
      </c>
      <c r="I23" s="78">
        <v>781890</v>
      </c>
      <c r="J23" s="24"/>
      <c r="K23" s="113">
        <f>VALUE(I183+I188)</f>
        <v>169880</v>
      </c>
      <c r="L23" s="69">
        <f>VALUE(I192*2)</f>
        <v>113780</v>
      </c>
      <c r="M23" s="94">
        <f>VALUE(I200)</f>
        <v>367160</v>
      </c>
      <c r="N23" s="71">
        <f t="shared" si="0"/>
        <v>7135.757256376939</v>
      </c>
      <c r="O23" s="66">
        <f t="shared" si="4"/>
        <v>35</v>
      </c>
      <c r="P23" s="71">
        <f t="shared" si="1"/>
        <v>7107.8054010038641</v>
      </c>
      <c r="Q23" s="66">
        <f t="shared" si="5"/>
        <v>148</v>
      </c>
      <c r="R23" s="71">
        <f t="shared" si="2"/>
        <v>4682.7105404165868</v>
      </c>
      <c r="S23" s="66">
        <f t="shared" si="6"/>
        <v>117</v>
      </c>
      <c r="T23" s="71">
        <f t="shared" si="3"/>
        <v>11119.158372087768</v>
      </c>
      <c r="U23" s="66">
        <f t="shared" si="7"/>
        <v>38</v>
      </c>
      <c r="V23" s="155"/>
      <c r="W23" s="156"/>
      <c r="X23" s="156"/>
      <c r="Y23" s="157"/>
    </row>
    <row r="24" spans="1:25" ht="20.25">
      <c r="A24" s="2" t="s">
        <v>376</v>
      </c>
      <c r="B24" s="75">
        <v>1.0957351433181901</v>
      </c>
      <c r="C24" s="76">
        <v>1.037311656434043</v>
      </c>
      <c r="D24" s="76"/>
      <c r="E24" s="14"/>
      <c r="F24" s="75">
        <v>1.1000441850723313</v>
      </c>
      <c r="G24" s="77">
        <v>1.6697380571604601</v>
      </c>
      <c r="H24" s="71">
        <v>769000</v>
      </c>
      <c r="I24" s="78">
        <v>768990</v>
      </c>
      <c r="J24" s="24"/>
      <c r="K24" s="113">
        <f>VALUE(I183+I188)</f>
        <v>169880</v>
      </c>
      <c r="L24" s="69">
        <f>VALUE(I192*2)</f>
        <v>113780</v>
      </c>
      <c r="M24" s="94">
        <f>VALUE(I200)</f>
        <v>367160</v>
      </c>
      <c r="N24" s="71">
        <f t="shared" si="0"/>
        <v>7018.0280763039591</v>
      </c>
      <c r="O24" s="66">
        <f t="shared" si="4"/>
        <v>34</v>
      </c>
      <c r="P24" s="71">
        <f t="shared" si="1"/>
        <v>6990.53738418186</v>
      </c>
      <c r="Q24" s="66">
        <f t="shared" si="5"/>
        <v>144</v>
      </c>
      <c r="R24" s="71">
        <f t="shared" si="2"/>
        <v>4605.4529134212626</v>
      </c>
      <c r="S24" s="66">
        <f t="shared" si="6"/>
        <v>111</v>
      </c>
      <c r="T24" s="71">
        <f t="shared" si="3"/>
        <v>11019.04240793596</v>
      </c>
      <c r="U24" s="66">
        <f t="shared" si="7"/>
        <v>36</v>
      </c>
      <c r="V24" s="155"/>
      <c r="W24" s="156"/>
      <c r="X24" s="156"/>
      <c r="Y24" s="157"/>
    </row>
    <row r="25" spans="1:25" ht="20.25">
      <c r="A25" s="2" t="s">
        <v>377</v>
      </c>
      <c r="B25" s="75">
        <v>1.09269646787196</v>
      </c>
      <c r="C25" s="76">
        <v>1.03204694527617</v>
      </c>
      <c r="D25" s="76"/>
      <c r="E25" s="14"/>
      <c r="F25" s="75">
        <v>1.04736916051884</v>
      </c>
      <c r="G25" s="77">
        <v>1.45008582120453</v>
      </c>
      <c r="H25" s="71">
        <v>454850</v>
      </c>
      <c r="I25" s="78">
        <v>454590</v>
      </c>
      <c r="J25" s="24"/>
      <c r="K25" s="113">
        <f>VALUE(I184+I188)</f>
        <v>119860</v>
      </c>
      <c r="L25" s="69">
        <f>VALUE(I192*2)</f>
        <v>113780</v>
      </c>
      <c r="M25" s="94">
        <f>VALUE(I202)</f>
        <v>278940</v>
      </c>
      <c r="N25" s="71">
        <f t="shared" si="0"/>
        <v>4160.2587119671007</v>
      </c>
      <c r="O25" s="66">
        <f t="shared" si="4"/>
        <v>7</v>
      </c>
      <c r="P25" s="71">
        <f t="shared" si="1"/>
        <v>4340.3034683091846</v>
      </c>
      <c r="Q25" s="66">
        <f t="shared" si="5"/>
        <v>96</v>
      </c>
      <c r="R25" s="71">
        <f t="shared" si="2"/>
        <v>3134.9179017721153</v>
      </c>
      <c r="S25" s="66">
        <f t="shared" si="6"/>
        <v>21</v>
      </c>
      <c r="T25" s="71">
        <f t="shared" si="3"/>
        <v>8081.8596115967448</v>
      </c>
      <c r="U25" s="66">
        <f t="shared" si="7"/>
        <v>6</v>
      </c>
      <c r="V25" s="155"/>
      <c r="W25" s="156"/>
      <c r="X25" s="156"/>
      <c r="Y25" s="157"/>
    </row>
    <row r="26" spans="1:25" ht="20.25">
      <c r="A26" s="2" t="s">
        <v>378</v>
      </c>
      <c r="B26" s="75">
        <v>1.09269646787196</v>
      </c>
      <c r="C26" s="76">
        <v>1.03204694527617</v>
      </c>
      <c r="D26" s="76"/>
      <c r="E26" s="14"/>
      <c r="F26" s="75">
        <v>1.04736916051884</v>
      </c>
      <c r="G26" s="77">
        <v>1.45008582120453</v>
      </c>
      <c r="H26" s="71">
        <v>417970</v>
      </c>
      <c r="I26" s="78">
        <v>422590</v>
      </c>
      <c r="J26" s="24"/>
      <c r="K26" s="113">
        <f>VALUE(I184+I188)</f>
        <v>119860</v>
      </c>
      <c r="L26" s="69">
        <f>VALUE(I192*2)</f>
        <v>113780</v>
      </c>
      <c r="M26" s="94">
        <f>VALUE(I202)</f>
        <v>278940</v>
      </c>
      <c r="N26" s="71">
        <f t="shared" si="0"/>
        <v>3867.4051982889569</v>
      </c>
      <c r="O26" s="66">
        <f t="shared" si="4"/>
        <v>2</v>
      </c>
      <c r="P26" s="71">
        <f t="shared" si="1"/>
        <v>4034.7760458276211</v>
      </c>
      <c r="Q26" s="66">
        <f t="shared" si="5"/>
        <v>83</v>
      </c>
      <c r="R26" s="71">
        <f t="shared" si="2"/>
        <v>2914.241307793568</v>
      </c>
      <c r="S26" s="66">
        <f t="shared" si="6"/>
        <v>8</v>
      </c>
      <c r="T26" s="71">
        <f t="shared" si="3"/>
        <v>7814.4614214428984</v>
      </c>
      <c r="U26" s="66">
        <f t="shared" si="7"/>
        <v>2</v>
      </c>
      <c r="V26" s="155"/>
      <c r="W26" s="156"/>
      <c r="X26" s="156"/>
      <c r="Y26" s="157"/>
    </row>
    <row r="27" spans="1:25" ht="21" customHeight="1">
      <c r="A27" s="2" t="s">
        <v>379</v>
      </c>
      <c r="B27" s="75">
        <v>1.0892169180304601</v>
      </c>
      <c r="C27" s="76">
        <v>1.02945167918156</v>
      </c>
      <c r="D27" s="76"/>
      <c r="E27" s="14"/>
      <c r="F27" s="75">
        <v>1.0541031227305699</v>
      </c>
      <c r="G27" s="77">
        <v>1.2834552642341099</v>
      </c>
      <c r="H27" s="71">
        <v>583110</v>
      </c>
      <c r="I27" s="78">
        <v>534520</v>
      </c>
      <c r="J27" s="24"/>
      <c r="K27" s="113">
        <f>VALUE(I184+I188)</f>
        <v>119860</v>
      </c>
      <c r="L27" s="69">
        <f>VALUE(I192*2)</f>
        <v>113780</v>
      </c>
      <c r="M27" s="94">
        <f>VALUE(I202)</f>
        <v>278940</v>
      </c>
      <c r="N27" s="71">
        <f t="shared" si="0"/>
        <v>4907.3787888506895</v>
      </c>
      <c r="O27" s="66">
        <f t="shared" si="4"/>
        <v>16</v>
      </c>
      <c r="P27" s="71">
        <f t="shared" si="1"/>
        <v>5070.8511195315377</v>
      </c>
      <c r="Q27" s="66">
        <f t="shared" si="5"/>
        <v>120</v>
      </c>
      <c r="R27" s="71">
        <f t="shared" si="2"/>
        <v>4164.6952168525322</v>
      </c>
      <c r="S27" s="66">
        <f t="shared" si="6"/>
        <v>87</v>
      </c>
      <c r="T27" s="71">
        <f t="shared" si="3"/>
        <v>9166.927272473893</v>
      </c>
      <c r="U27" s="66">
        <f t="shared" si="7"/>
        <v>17</v>
      </c>
      <c r="V27" s="155"/>
      <c r="W27" s="156"/>
      <c r="X27" s="156"/>
      <c r="Y27" s="157"/>
    </row>
    <row r="28" spans="1:25" ht="20.25">
      <c r="A28" s="2" t="s">
        <v>380</v>
      </c>
      <c r="B28" s="75">
        <v>1.0892169180304601</v>
      </c>
      <c r="C28" s="76">
        <v>1.02945167918156</v>
      </c>
      <c r="D28" s="76"/>
      <c r="E28" s="14"/>
      <c r="F28" s="75">
        <v>1.0541031227305737</v>
      </c>
      <c r="G28" s="77">
        <v>1.2834552642341075</v>
      </c>
      <c r="H28" s="71">
        <v>509200</v>
      </c>
      <c r="I28" s="78">
        <v>509190</v>
      </c>
      <c r="J28" s="24"/>
      <c r="K28" s="113">
        <f>VALUE(I184+I188)</f>
        <v>119860</v>
      </c>
      <c r="L28" s="69">
        <f>VALUE(I192*2)</f>
        <v>113780</v>
      </c>
      <c r="M28" s="94">
        <f>VALUE(I202)</f>
        <v>278940</v>
      </c>
      <c r="N28" s="71">
        <f t="shared" si="0"/>
        <v>4674.8263965705355</v>
      </c>
      <c r="O28" s="66">
        <f t="shared" si="4"/>
        <v>13</v>
      </c>
      <c r="P28" s="71">
        <f t="shared" si="1"/>
        <v>4830.552049603858</v>
      </c>
      <c r="Q28" s="66">
        <f t="shared" si="5"/>
        <v>110</v>
      </c>
      <c r="R28" s="71">
        <f t="shared" si="2"/>
        <v>3967.337344662772</v>
      </c>
      <c r="S28" s="66">
        <f t="shared" si="6"/>
        <v>74</v>
      </c>
      <c r="T28" s="71">
        <f t="shared" si="3"/>
        <v>8945.173602517094</v>
      </c>
      <c r="U28" s="66">
        <f t="shared" si="7"/>
        <v>15</v>
      </c>
      <c r="V28" s="155"/>
      <c r="W28" s="156"/>
      <c r="X28" s="156"/>
      <c r="Y28" s="157"/>
    </row>
    <row r="29" spans="1:25" ht="20.25">
      <c r="A29" s="2" t="s">
        <v>381</v>
      </c>
      <c r="B29" s="75">
        <v>1.0883738434727599</v>
      </c>
      <c r="C29" s="76">
        <v>1.03809308845244</v>
      </c>
      <c r="D29" s="76"/>
      <c r="E29" s="14"/>
      <c r="F29" s="75">
        <v>1.19743319406094</v>
      </c>
      <c r="G29" s="77">
        <v>1.7345924205761301</v>
      </c>
      <c r="H29" s="71">
        <v>955790</v>
      </c>
      <c r="I29" s="78">
        <v>989540</v>
      </c>
      <c r="J29" s="24"/>
      <c r="K29" s="113">
        <f>VALUE(I183+I188)</f>
        <v>169880</v>
      </c>
      <c r="L29" s="69">
        <f>VALUE(I195*2)</f>
        <v>74000</v>
      </c>
      <c r="M29" s="94">
        <f>VALUE(I201)</f>
        <v>368390</v>
      </c>
      <c r="N29" s="71">
        <f t="shared" si="0"/>
        <v>9091.9127277314656</v>
      </c>
      <c r="O29" s="66">
        <f t="shared" si="4"/>
        <v>45</v>
      </c>
      <c r="P29" s="71">
        <f t="shared" si="1"/>
        <v>8263.8430678884306</v>
      </c>
      <c r="Q29" s="66">
        <f t="shared" si="5"/>
        <v>154</v>
      </c>
      <c r="R29" s="71">
        <f t="shared" si="2"/>
        <v>5704.7407117767343</v>
      </c>
      <c r="S29" s="66">
        <f t="shared" si="6"/>
        <v>134</v>
      </c>
      <c r="T29" s="71">
        <f t="shared" si="3"/>
        <v>11952.618266094503</v>
      </c>
      <c r="U29" s="66">
        <f t="shared" si="7"/>
        <v>42</v>
      </c>
      <c r="V29" s="155"/>
      <c r="W29" s="156"/>
      <c r="X29" s="156"/>
      <c r="Y29" s="157"/>
    </row>
    <row r="30" spans="1:25" ht="20.25">
      <c r="A30" s="2" t="s">
        <v>382</v>
      </c>
      <c r="B30" s="75">
        <v>1.08080818616958</v>
      </c>
      <c r="C30" s="76">
        <v>1.0333388446042</v>
      </c>
      <c r="D30" s="76"/>
      <c r="E30" s="14"/>
      <c r="F30" s="75">
        <v>1.16813059827098</v>
      </c>
      <c r="G30" s="77">
        <v>1.7264106150818099</v>
      </c>
      <c r="H30" s="71">
        <v>676000</v>
      </c>
      <c r="I30" s="78">
        <v>696600</v>
      </c>
      <c r="J30" s="24"/>
      <c r="K30" s="113">
        <f>VALUE(I183+I188)</f>
        <v>169880</v>
      </c>
      <c r="L30" s="69">
        <f>VALUE(I195*2)</f>
        <v>74000</v>
      </c>
      <c r="M30" s="94">
        <f>VALUE(I201)</f>
        <v>368390</v>
      </c>
      <c r="N30" s="71">
        <f t="shared" si="0"/>
        <v>6445.176941791804</v>
      </c>
      <c r="O30" s="66">
        <f t="shared" si="4"/>
        <v>30</v>
      </c>
      <c r="P30" s="71">
        <f t="shared" si="1"/>
        <v>5963.3743096112657</v>
      </c>
      <c r="Q30" s="66">
        <f t="shared" si="5"/>
        <v>135</v>
      </c>
      <c r="R30" s="71">
        <f t="shared" si="2"/>
        <v>4034.9612885517972</v>
      </c>
      <c r="S30" s="66">
        <f t="shared" si="6"/>
        <v>77</v>
      </c>
      <c r="T30" s="71">
        <f t="shared" si="3"/>
        <v>9877.3959352397414</v>
      </c>
      <c r="U30" s="66">
        <f t="shared" si="7"/>
        <v>26</v>
      </c>
      <c r="V30" s="155"/>
      <c r="W30" s="156"/>
      <c r="X30" s="156"/>
      <c r="Y30" s="157"/>
    </row>
    <row r="31" spans="1:25" ht="20.25">
      <c r="A31" s="2" t="s">
        <v>383</v>
      </c>
      <c r="B31" s="75">
        <v>1.08080818616958</v>
      </c>
      <c r="C31" s="76">
        <v>1.0333388446042</v>
      </c>
      <c r="D31" s="76"/>
      <c r="E31" s="14"/>
      <c r="F31" s="75">
        <v>1.16813059827098</v>
      </c>
      <c r="G31" s="77">
        <v>1.7264106150818099</v>
      </c>
      <c r="H31" s="71">
        <v>617140</v>
      </c>
      <c r="I31" s="78">
        <v>619760</v>
      </c>
      <c r="J31" s="24"/>
      <c r="K31" s="113">
        <f>VALUE(I183+I188)</f>
        <v>169880</v>
      </c>
      <c r="L31" s="69">
        <f>VALUE(I195*2)</f>
        <v>74000</v>
      </c>
      <c r="M31" s="94">
        <f>VALUE(I201)</f>
        <v>368390</v>
      </c>
      <c r="N31" s="71">
        <f t="shared" si="0"/>
        <v>5734.2274783877237</v>
      </c>
      <c r="O31" s="66">
        <f t="shared" si="4"/>
        <v>22</v>
      </c>
      <c r="P31" s="71">
        <f t="shared" si="1"/>
        <v>5305.5711486142372</v>
      </c>
      <c r="Q31" s="66">
        <f t="shared" si="5"/>
        <v>126</v>
      </c>
      <c r="R31" s="71">
        <f t="shared" si="2"/>
        <v>3589.875980753462</v>
      </c>
      <c r="S31" s="66">
        <f t="shared" si="6"/>
        <v>47</v>
      </c>
      <c r="T31" s="71">
        <f t="shared" si="3"/>
        <v>9297.5223773892121</v>
      </c>
      <c r="U31" s="66">
        <f t="shared" si="7"/>
        <v>18</v>
      </c>
      <c r="V31" s="155"/>
      <c r="W31" s="156"/>
      <c r="X31" s="156"/>
      <c r="Y31" s="157"/>
    </row>
    <row r="32" spans="1:25" ht="20.25">
      <c r="A32" s="2" t="s">
        <v>384</v>
      </c>
      <c r="B32" s="75">
        <v>1.07593481843968</v>
      </c>
      <c r="C32" s="76">
        <v>1.0295675288069399</v>
      </c>
      <c r="D32" s="76"/>
      <c r="E32" s="14"/>
      <c r="F32" s="75">
        <v>1.1584155467016399</v>
      </c>
      <c r="G32" s="77">
        <v>1.71979331770168</v>
      </c>
      <c r="H32" s="71">
        <v>963110</v>
      </c>
      <c r="I32" s="78">
        <v>986070</v>
      </c>
      <c r="J32" s="24"/>
      <c r="K32" s="113">
        <f>VALUE(I183+I188)</f>
        <v>169880</v>
      </c>
      <c r="L32" s="69">
        <f>VALUE(I195*2)</f>
        <v>74000</v>
      </c>
      <c r="M32" s="94">
        <f>VALUE(I201)</f>
        <v>368390</v>
      </c>
      <c r="N32" s="71">
        <f t="shared" ref="N32:N33" si="8">(I32/B32)/100</f>
        <v>9164.7745114336776</v>
      </c>
      <c r="O32" s="66">
        <f t="shared" si="4"/>
        <v>46</v>
      </c>
      <c r="P32" s="71">
        <f t="shared" ref="P32:P33" si="9">(I32/F32)/100</f>
        <v>8512.2303719735119</v>
      </c>
      <c r="Q32" s="66">
        <f t="shared" si="5"/>
        <v>156</v>
      </c>
      <c r="R32" s="71">
        <f t="shared" ref="R32:R33" si="10">(I32/G32)/100</f>
        <v>5733.6540958176138</v>
      </c>
      <c r="S32" s="66">
        <f t="shared" si="6"/>
        <v>138</v>
      </c>
      <c r="T32" s="71">
        <f t="shared" ref="T32:T33" si="11">((I32+K32+L32+M32)/((B32+F32+G32)/3))/100</f>
        <v>12126.569959522601</v>
      </c>
      <c r="U32" s="66">
        <f t="shared" si="7"/>
        <v>45</v>
      </c>
      <c r="V32" s="155"/>
      <c r="W32" s="156"/>
      <c r="X32" s="156"/>
      <c r="Y32" s="157"/>
    </row>
    <row r="33" spans="1:25" ht="20.25">
      <c r="A33" s="106" t="s">
        <v>516</v>
      </c>
      <c r="B33" s="75">
        <v>1.07067454020991</v>
      </c>
      <c r="C33" s="76"/>
      <c r="D33" s="76"/>
      <c r="E33" s="14"/>
      <c r="F33" s="75">
        <v>1.13086808785874</v>
      </c>
      <c r="G33" s="77">
        <v>1.9714877938369699</v>
      </c>
      <c r="H33" s="71"/>
      <c r="I33" s="78">
        <v>909200</v>
      </c>
      <c r="J33" s="24"/>
      <c r="K33" s="113">
        <f>VALUE(I183)</f>
        <v>163420</v>
      </c>
      <c r="L33" s="69">
        <f>VALUE(I190*2)</f>
        <v>128000</v>
      </c>
      <c r="M33" s="94">
        <f>VALUE(I199)</f>
        <v>364350</v>
      </c>
      <c r="N33" s="71">
        <f t="shared" si="8"/>
        <v>8491.842907012131</v>
      </c>
      <c r="O33" s="66">
        <f t="shared" si="4"/>
        <v>42</v>
      </c>
      <c r="P33" s="71">
        <f t="shared" si="9"/>
        <v>8039.8413374767615</v>
      </c>
      <c r="Q33" s="66">
        <f t="shared" si="5"/>
        <v>151</v>
      </c>
      <c r="R33" s="71">
        <f t="shared" si="10"/>
        <v>4611.7455195118764</v>
      </c>
      <c r="S33" s="66">
        <f t="shared" si="6"/>
        <v>112</v>
      </c>
      <c r="T33" s="71">
        <f t="shared" si="11"/>
        <v>11250.600943033773</v>
      </c>
      <c r="U33" s="66">
        <f t="shared" si="7"/>
        <v>39</v>
      </c>
      <c r="V33" s="155"/>
      <c r="W33" s="156"/>
      <c r="X33" s="156"/>
      <c r="Y33" s="157"/>
    </row>
    <row r="34" spans="1:25" ht="20.25">
      <c r="A34" s="2" t="s">
        <v>385</v>
      </c>
      <c r="B34" s="75">
        <v>1.06913077201481</v>
      </c>
      <c r="C34" s="76">
        <v>1.01112038482073</v>
      </c>
      <c r="D34" s="76"/>
      <c r="E34" s="14"/>
      <c r="F34" s="75">
        <v>1.00049860595648</v>
      </c>
      <c r="G34" s="77">
        <v>1.2328280769998099</v>
      </c>
      <c r="H34" s="71">
        <v>440990</v>
      </c>
      <c r="I34" s="78">
        <v>440490</v>
      </c>
      <c r="J34" s="24"/>
      <c r="K34" s="113">
        <f>VALUE(I184+I188)</f>
        <v>119860</v>
      </c>
      <c r="L34" s="69">
        <f>VALUE(I192*2)</f>
        <v>113780</v>
      </c>
      <c r="M34" s="94">
        <f>VALUE(I202)</f>
        <v>278940</v>
      </c>
      <c r="N34" s="71">
        <f t="shared" si="0"/>
        <v>4120.0759676001371</v>
      </c>
      <c r="O34" s="66">
        <f t="shared" si="4"/>
        <v>6</v>
      </c>
      <c r="P34" s="71">
        <f t="shared" si="1"/>
        <v>4402.7047851694915</v>
      </c>
      <c r="Q34" s="66">
        <f t="shared" si="5"/>
        <v>99</v>
      </c>
      <c r="R34" s="71">
        <f t="shared" si="2"/>
        <v>3573.0042835491645</v>
      </c>
      <c r="S34" s="66">
        <f t="shared" si="6"/>
        <v>44</v>
      </c>
      <c r="T34" s="71">
        <f t="shared" si="3"/>
        <v>8657.8253890783926</v>
      </c>
      <c r="U34" s="66">
        <f t="shared" si="7"/>
        <v>12</v>
      </c>
      <c r="V34" s="155"/>
      <c r="W34" s="156"/>
      <c r="X34" s="156"/>
      <c r="Y34" s="157"/>
    </row>
    <row r="35" spans="1:25" ht="20.25">
      <c r="A35" s="8" t="s">
        <v>386</v>
      </c>
      <c r="B35" s="75">
        <v>1.06913077201481</v>
      </c>
      <c r="C35" s="76">
        <v>1.011120384820732</v>
      </c>
      <c r="D35" s="76"/>
      <c r="E35" s="14"/>
      <c r="F35" s="75">
        <v>1.0004986059564778</v>
      </c>
      <c r="G35" s="77">
        <v>1.2328280769998092</v>
      </c>
      <c r="H35" s="71">
        <v>420190</v>
      </c>
      <c r="I35" s="78">
        <v>422570</v>
      </c>
      <c r="J35" s="24"/>
      <c r="K35" s="113">
        <f>VALUE(I184+I188)</f>
        <v>119860</v>
      </c>
      <c r="L35" s="69">
        <f>VALUE(I192*2)</f>
        <v>113780</v>
      </c>
      <c r="M35" s="94">
        <f>VALUE(I202)</f>
        <v>278940</v>
      </c>
      <c r="N35" s="71">
        <f t="shared" si="0"/>
        <v>3952.4631697173377</v>
      </c>
      <c r="O35" s="66">
        <f t="shared" si="4"/>
        <v>3</v>
      </c>
      <c r="P35" s="71">
        <f t="shared" si="1"/>
        <v>4223.5940908285684</v>
      </c>
      <c r="Q35" s="66">
        <f t="shared" si="5"/>
        <v>91</v>
      </c>
      <c r="R35" s="71">
        <f t="shared" si="2"/>
        <v>3427.6474383059121</v>
      </c>
      <c r="S35" s="66">
        <f t="shared" si="6"/>
        <v>35</v>
      </c>
      <c r="T35" s="71">
        <f t="shared" si="3"/>
        <v>8495.0375235781885</v>
      </c>
      <c r="U35" s="66">
        <f t="shared" si="7"/>
        <v>10</v>
      </c>
      <c r="V35" s="155"/>
      <c r="W35" s="156"/>
      <c r="X35" s="156"/>
      <c r="Y35" s="157"/>
    </row>
    <row r="36" spans="1:25" ht="20.25">
      <c r="A36" s="2" t="s">
        <v>387</v>
      </c>
      <c r="B36" s="75">
        <v>1.06878738546485</v>
      </c>
      <c r="C36" s="76">
        <v>1.01753532785627</v>
      </c>
      <c r="D36" s="76"/>
      <c r="E36" s="14"/>
      <c r="F36" s="75">
        <v>1.1346878975972501</v>
      </c>
      <c r="G36" s="77">
        <v>1.67063605494181</v>
      </c>
      <c r="H36" s="71">
        <v>821990</v>
      </c>
      <c r="I36" s="78">
        <v>799550</v>
      </c>
      <c r="J36" s="24"/>
      <c r="K36" s="113">
        <f>VALUE(I183+I188)</f>
        <v>169880</v>
      </c>
      <c r="L36" s="69">
        <f>VALUE(I195*2)</f>
        <v>74000</v>
      </c>
      <c r="M36" s="94">
        <f>VALUE(I201)</f>
        <v>368390</v>
      </c>
      <c r="N36" s="71">
        <f t="shared" si="0"/>
        <v>7480.9079043560196</v>
      </c>
      <c r="O36" s="66">
        <f t="shared" si="4"/>
        <v>41</v>
      </c>
      <c r="P36" s="71">
        <f t="shared" si="1"/>
        <v>7046.4310203103523</v>
      </c>
      <c r="Q36" s="66">
        <f t="shared" si="5"/>
        <v>147</v>
      </c>
      <c r="R36" s="71">
        <f t="shared" si="2"/>
        <v>4785.9017386515652</v>
      </c>
      <c r="S36" s="66">
        <f t="shared" si="6"/>
        <v>122</v>
      </c>
      <c r="T36" s="71">
        <f t="shared" si="3"/>
        <v>10932.726580290464</v>
      </c>
      <c r="U36" s="66">
        <f t="shared" si="7"/>
        <v>34</v>
      </c>
      <c r="V36" s="155"/>
      <c r="W36" s="156"/>
      <c r="X36" s="156"/>
      <c r="Y36" s="157"/>
    </row>
    <row r="37" spans="1:25" ht="20.25">
      <c r="A37" s="2" t="s">
        <v>388</v>
      </c>
      <c r="B37" s="75">
        <v>1.06878738546485</v>
      </c>
      <c r="C37" s="76">
        <v>1.01753532785627</v>
      </c>
      <c r="D37" s="76"/>
      <c r="E37" s="14"/>
      <c r="F37" s="75">
        <v>1.1346878975972501</v>
      </c>
      <c r="G37" s="77">
        <v>1.67063605494181</v>
      </c>
      <c r="H37" s="71">
        <v>768810</v>
      </c>
      <c r="I37" s="78">
        <v>776190</v>
      </c>
      <c r="J37" s="24"/>
      <c r="K37" s="113">
        <f>VALUE(I183+I188)</f>
        <v>169880</v>
      </c>
      <c r="L37" s="69">
        <f>VALUE(I195*2)</f>
        <v>74000</v>
      </c>
      <c r="M37" s="94">
        <f>VALUE(I201)</f>
        <v>368390</v>
      </c>
      <c r="N37" s="71">
        <f t="shared" si="0"/>
        <v>7262.3424504810191</v>
      </c>
      <c r="O37" s="66">
        <f t="shared" si="4"/>
        <v>37</v>
      </c>
      <c r="P37" s="71">
        <f t="shared" si="1"/>
        <v>6840.5594317487239</v>
      </c>
      <c r="Q37" s="66">
        <f t="shared" si="5"/>
        <v>142</v>
      </c>
      <c r="R37" s="71">
        <f t="shared" si="2"/>
        <v>4646.0747552047505</v>
      </c>
      <c r="S37" s="66">
        <f t="shared" si="6"/>
        <v>116</v>
      </c>
      <c r="T37" s="71">
        <f t="shared" si="3"/>
        <v>10751.833482788243</v>
      </c>
      <c r="U37" s="66">
        <f t="shared" si="7"/>
        <v>31</v>
      </c>
      <c r="V37" s="155"/>
      <c r="W37" s="156"/>
      <c r="X37" s="156"/>
      <c r="Y37" s="157"/>
    </row>
    <row r="38" spans="1:25" ht="20.25">
      <c r="A38" s="2" t="s">
        <v>389</v>
      </c>
      <c r="B38" s="75">
        <v>1.06793603062316</v>
      </c>
      <c r="C38" s="76">
        <v>1.01641606793094</v>
      </c>
      <c r="D38" s="76"/>
      <c r="E38" s="14"/>
      <c r="F38" s="75">
        <v>1.12850744787879</v>
      </c>
      <c r="G38" s="77">
        <v>1.67901180199615</v>
      </c>
      <c r="H38" s="71">
        <v>717670</v>
      </c>
      <c r="I38" s="78">
        <v>717140</v>
      </c>
      <c r="J38" s="24"/>
      <c r="K38" s="113">
        <f>VALUE(I183+I188)</f>
        <v>169880</v>
      </c>
      <c r="L38" s="69">
        <f>VALUE(I195*2)</f>
        <v>74000</v>
      </c>
      <c r="M38" s="94">
        <f>VALUE(I201)</f>
        <v>368390</v>
      </c>
      <c r="N38" s="71">
        <f t="shared" si="0"/>
        <v>6715.1962237057951</v>
      </c>
      <c r="O38" s="66">
        <f t="shared" si="4"/>
        <v>31</v>
      </c>
      <c r="P38" s="71">
        <f t="shared" si="1"/>
        <v>6354.7653260771931</v>
      </c>
      <c r="Q38" s="66">
        <f t="shared" si="5"/>
        <v>138</v>
      </c>
      <c r="R38" s="71">
        <f t="shared" si="2"/>
        <v>4271.2028536512007</v>
      </c>
      <c r="S38" s="66">
        <f t="shared" si="6"/>
        <v>97</v>
      </c>
      <c r="T38" s="71">
        <f t="shared" si="3"/>
        <v>10290.997344413701</v>
      </c>
      <c r="U38" s="66">
        <f t="shared" si="7"/>
        <v>29</v>
      </c>
      <c r="V38" s="155"/>
      <c r="W38" s="156"/>
      <c r="X38" s="156"/>
      <c r="Y38" s="157"/>
    </row>
    <row r="39" spans="1:25" ht="20.25">
      <c r="A39" s="2" t="s">
        <v>390</v>
      </c>
      <c r="B39" s="75">
        <v>1.06793603062316</v>
      </c>
      <c r="C39" s="76">
        <v>1.01641606793094</v>
      </c>
      <c r="D39" s="76"/>
      <c r="E39" s="14"/>
      <c r="F39" s="75">
        <v>1.12850744787879</v>
      </c>
      <c r="G39" s="77">
        <v>1.67901180199615</v>
      </c>
      <c r="H39" s="71">
        <v>631950</v>
      </c>
      <c r="I39" s="78">
        <v>636430</v>
      </c>
      <c r="J39" s="24"/>
      <c r="K39" s="113">
        <f>VALUE(I183+I188)</f>
        <v>169880</v>
      </c>
      <c r="L39" s="69">
        <f>VALUE(I195*2)</f>
        <v>74000</v>
      </c>
      <c r="M39" s="94">
        <f>VALUE(I201)</f>
        <v>368390</v>
      </c>
      <c r="N39" s="71">
        <f t="shared" si="0"/>
        <v>5959.4393460873453</v>
      </c>
      <c r="O39" s="66">
        <f t="shared" si="4"/>
        <v>24</v>
      </c>
      <c r="P39" s="71">
        <f t="shared" si="1"/>
        <v>5639.5728818296393</v>
      </c>
      <c r="Q39" s="66">
        <f t="shared" si="5"/>
        <v>132</v>
      </c>
      <c r="R39" s="71">
        <f t="shared" si="2"/>
        <v>3790.5034332895025</v>
      </c>
      <c r="S39" s="66">
        <f t="shared" si="6"/>
        <v>63</v>
      </c>
      <c r="T39" s="71">
        <f t="shared" si="3"/>
        <v>9666.2191377899871</v>
      </c>
      <c r="U39" s="66">
        <f t="shared" si="7"/>
        <v>23</v>
      </c>
      <c r="V39" s="155"/>
      <c r="W39" s="156"/>
      <c r="X39" s="156"/>
      <c r="Y39" s="157"/>
    </row>
    <row r="40" spans="1:25" ht="20.25">
      <c r="A40" s="2" t="s">
        <v>391</v>
      </c>
      <c r="B40" s="75">
        <v>1.0602565192068201</v>
      </c>
      <c r="C40" s="76">
        <v>1.0081965066769201</v>
      </c>
      <c r="D40" s="76"/>
      <c r="E40" s="14"/>
      <c r="F40" s="75">
        <v>1.0871386555492799</v>
      </c>
      <c r="G40" s="77">
        <v>1.51964897115532</v>
      </c>
      <c r="H40" s="71">
        <v>523000</v>
      </c>
      <c r="I40" s="78">
        <v>534780</v>
      </c>
      <c r="J40" s="24"/>
      <c r="K40" s="113">
        <f>VALUE(I184+I188)</f>
        <v>119860</v>
      </c>
      <c r="L40" s="69">
        <f>VALUE(I195*2)</f>
        <v>74000</v>
      </c>
      <c r="M40" s="94">
        <f>VALUE(I203)</f>
        <v>325000</v>
      </c>
      <c r="N40" s="71">
        <f t="shared" si="0"/>
        <v>5043.8737259552054</v>
      </c>
      <c r="O40" s="66">
        <f t="shared" si="4"/>
        <v>17</v>
      </c>
      <c r="P40" s="71">
        <f t="shared" si="1"/>
        <v>4919.1517316602167</v>
      </c>
      <c r="Q40" s="66">
        <f t="shared" si="5"/>
        <v>117</v>
      </c>
      <c r="R40" s="71">
        <f t="shared" si="2"/>
        <v>3519.1021752440047</v>
      </c>
      <c r="S40" s="66">
        <f t="shared" si="6"/>
        <v>38</v>
      </c>
      <c r="T40" s="71">
        <f t="shared" si="3"/>
        <v>8619.8035099312237</v>
      </c>
      <c r="U40" s="66">
        <f t="shared" si="7"/>
        <v>11</v>
      </c>
      <c r="V40" s="155"/>
      <c r="W40" s="156"/>
      <c r="X40" s="156"/>
      <c r="Y40" s="157"/>
    </row>
    <row r="41" spans="1:25" ht="20.25">
      <c r="A41" s="2" t="s">
        <v>392</v>
      </c>
      <c r="B41" s="75">
        <v>1.0602565192068201</v>
      </c>
      <c r="C41" s="76">
        <v>1.0081965066769201</v>
      </c>
      <c r="D41" s="76"/>
      <c r="E41" s="14"/>
      <c r="F41" s="75">
        <v>1.0871386555492799</v>
      </c>
      <c r="G41" s="77">
        <v>1.51964897115532</v>
      </c>
      <c r="H41" s="71">
        <v>488970</v>
      </c>
      <c r="I41" s="78">
        <v>488650</v>
      </c>
      <c r="J41" s="24"/>
      <c r="K41" s="113">
        <f>VALUE(I184+I188)</f>
        <v>119860</v>
      </c>
      <c r="L41" s="69">
        <f>VALUE(I195*2)</f>
        <v>74000</v>
      </c>
      <c r="M41" s="94">
        <f>VALUE(I203)</f>
        <v>325000</v>
      </c>
      <c r="N41" s="71">
        <f t="shared" si="0"/>
        <v>4608.7903365645889</v>
      </c>
      <c r="O41" s="66">
        <f t="shared" si="4"/>
        <v>11</v>
      </c>
      <c r="P41" s="71">
        <f t="shared" si="1"/>
        <v>4494.8268328579315</v>
      </c>
      <c r="Q41" s="66">
        <f t="shared" si="5"/>
        <v>104</v>
      </c>
      <c r="R41" s="71">
        <f t="shared" si="2"/>
        <v>3215.545229688812</v>
      </c>
      <c r="S41" s="66">
        <f t="shared" si="6"/>
        <v>27</v>
      </c>
      <c r="T41" s="71">
        <f t="shared" si="3"/>
        <v>8242.4150889210796</v>
      </c>
      <c r="U41" s="66">
        <f t="shared" si="7"/>
        <v>7</v>
      </c>
      <c r="V41" s="155"/>
      <c r="W41" s="156"/>
      <c r="X41" s="156"/>
      <c r="Y41" s="157"/>
    </row>
    <row r="42" spans="1:25" ht="20.25">
      <c r="A42" s="2" t="s">
        <v>394</v>
      </c>
      <c r="B42" s="75">
        <v>1.0572838331891801</v>
      </c>
      <c r="C42" s="76">
        <v>1.0487958555755399</v>
      </c>
      <c r="D42" s="76"/>
      <c r="E42" s="14"/>
      <c r="F42" s="75">
        <v>0.73464052287581705</v>
      </c>
      <c r="G42" s="77">
        <v>0.60739764620348102</v>
      </c>
      <c r="H42" s="71">
        <v>668550</v>
      </c>
      <c r="I42" s="78">
        <v>668000</v>
      </c>
      <c r="J42" s="24" t="s">
        <v>395</v>
      </c>
      <c r="K42" s="113">
        <f>VALUE(I184)</f>
        <v>113400</v>
      </c>
      <c r="L42" s="69">
        <f>VALUE(I195*2)</f>
        <v>74000</v>
      </c>
      <c r="M42" s="94">
        <f>VALUE(I219)</f>
        <v>193980</v>
      </c>
      <c r="N42" s="71">
        <f t="shared" si="0"/>
        <v>6318.0763672991352</v>
      </c>
      <c r="O42" s="66">
        <f t="shared" si="4"/>
        <v>28</v>
      </c>
      <c r="P42" s="71">
        <f t="shared" si="1"/>
        <v>9092.8825622775785</v>
      </c>
      <c r="Q42" s="66">
        <f t="shared" si="5"/>
        <v>158</v>
      </c>
      <c r="R42" s="71">
        <f t="shared" si="2"/>
        <v>10997.737712276496</v>
      </c>
      <c r="S42" s="66">
        <f t="shared" si="6"/>
        <v>158</v>
      </c>
      <c r="T42" s="71">
        <f t="shared" si="3"/>
        <v>13120.956657853925</v>
      </c>
      <c r="U42" s="66">
        <f t="shared" si="7"/>
        <v>47</v>
      </c>
      <c r="V42" s="155"/>
      <c r="W42" s="156"/>
      <c r="X42" s="156"/>
      <c r="Y42" s="157"/>
    </row>
    <row r="43" spans="1:25" ht="20.25">
      <c r="A43" s="2" t="s">
        <v>396</v>
      </c>
      <c r="B43" s="75">
        <v>1.0528960030763901</v>
      </c>
      <c r="C43" s="76">
        <v>1.00262983872295</v>
      </c>
      <c r="D43" s="76"/>
      <c r="E43" s="14"/>
      <c r="F43" s="75">
        <v>1.04104901901989</v>
      </c>
      <c r="G43" s="77">
        <v>1.4462293547417799</v>
      </c>
      <c r="H43" s="71">
        <v>454850</v>
      </c>
      <c r="I43" s="78">
        <v>454590</v>
      </c>
      <c r="J43" s="24"/>
      <c r="K43" s="113">
        <f>VALUE(I184+I188)</f>
        <v>119860</v>
      </c>
      <c r="L43" s="69">
        <f>VALUE(I195*2)</f>
        <v>74000</v>
      </c>
      <c r="M43" s="94">
        <f>VALUE(I203)</f>
        <v>325000</v>
      </c>
      <c r="N43" s="71">
        <f t="shared" si="0"/>
        <v>4317.5204262506677</v>
      </c>
      <c r="O43" s="66">
        <f t="shared" si="4"/>
        <v>9</v>
      </c>
      <c r="P43" s="71">
        <f t="shared" si="1"/>
        <v>4366.6531709331039</v>
      </c>
      <c r="Q43" s="66">
        <f t="shared" si="5"/>
        <v>98</v>
      </c>
      <c r="R43" s="71">
        <f t="shared" si="2"/>
        <v>3143.2773682094544</v>
      </c>
      <c r="S43" s="66">
        <f t="shared" si="6"/>
        <v>22</v>
      </c>
      <c r="T43" s="71">
        <f t="shared" si="3"/>
        <v>8249.1699253762145</v>
      </c>
      <c r="U43" s="66">
        <f t="shared" si="7"/>
        <v>8</v>
      </c>
      <c r="V43" s="155"/>
      <c r="W43" s="156"/>
      <c r="X43" s="156"/>
      <c r="Y43" s="157"/>
    </row>
    <row r="44" spans="1:25" ht="20.25">
      <c r="A44" s="2" t="s">
        <v>397</v>
      </c>
      <c r="B44" s="75">
        <v>1.0528960030763901</v>
      </c>
      <c r="C44" s="76">
        <v>1.00262983872295</v>
      </c>
      <c r="D44" s="76"/>
      <c r="E44" s="14"/>
      <c r="F44" s="75">
        <v>1.04104901901989</v>
      </c>
      <c r="G44" s="77">
        <v>1.4462293547417799</v>
      </c>
      <c r="H44" s="71">
        <v>417970</v>
      </c>
      <c r="I44" s="78">
        <v>422590</v>
      </c>
      <c r="J44" s="24"/>
      <c r="K44" s="113">
        <f>VALUE(I184+I188)</f>
        <v>119860</v>
      </c>
      <c r="L44" s="69">
        <f>VALUE(I195*2)</f>
        <v>74000</v>
      </c>
      <c r="M44" s="94">
        <f>VALUE(I203)</f>
        <v>325000</v>
      </c>
      <c r="N44" s="71">
        <f t="shared" si="0"/>
        <v>4013.5967727606626</v>
      </c>
      <c r="O44" s="66">
        <f t="shared" si="4"/>
        <v>4</v>
      </c>
      <c r="P44" s="71">
        <f t="shared" si="1"/>
        <v>4059.270911160871</v>
      </c>
      <c r="Q44" s="66">
        <f t="shared" si="5"/>
        <v>85</v>
      </c>
      <c r="R44" s="71">
        <f t="shared" si="2"/>
        <v>2922.0123254616983</v>
      </c>
      <c r="S44" s="66">
        <f t="shared" si="6"/>
        <v>10</v>
      </c>
      <c r="T44" s="71">
        <f t="shared" si="3"/>
        <v>7977.9968424114604</v>
      </c>
      <c r="U44" s="66">
        <f t="shared" si="7"/>
        <v>4</v>
      </c>
      <c r="V44" s="155"/>
      <c r="W44" s="156"/>
      <c r="X44" s="156"/>
      <c r="Y44" s="157"/>
    </row>
    <row r="45" spans="1:25" ht="20.25">
      <c r="A45" s="2" t="s">
        <v>398</v>
      </c>
      <c r="B45" s="75">
        <v>1.0517988775134499</v>
      </c>
      <c r="C45" s="76">
        <v>1.00180009613365</v>
      </c>
      <c r="D45" s="76"/>
      <c r="E45" s="14"/>
      <c r="F45" s="75">
        <v>1.0482860485900101</v>
      </c>
      <c r="G45" s="77">
        <v>1.28033416147847</v>
      </c>
      <c r="H45" s="71">
        <v>583110</v>
      </c>
      <c r="I45" s="78">
        <v>534520</v>
      </c>
      <c r="J45" s="24"/>
      <c r="K45" s="113">
        <f>VALUE(I184+I188)</f>
        <v>119860</v>
      </c>
      <c r="L45" s="69">
        <f>VALUE(I195*2)</f>
        <v>74000</v>
      </c>
      <c r="M45" s="94">
        <f>VALUE(I203)</f>
        <v>325000</v>
      </c>
      <c r="N45" s="71">
        <f t="shared" si="0"/>
        <v>5081.9601677428564</v>
      </c>
      <c r="O45" s="66">
        <f t="shared" si="4"/>
        <v>18</v>
      </c>
      <c r="P45" s="71">
        <f t="shared" si="1"/>
        <v>5098.9899247343074</v>
      </c>
      <c r="Q45" s="66">
        <f t="shared" si="5"/>
        <v>121</v>
      </c>
      <c r="R45" s="71">
        <f t="shared" si="2"/>
        <v>4174.8475990265024</v>
      </c>
      <c r="S45" s="66">
        <f t="shared" si="6"/>
        <v>88</v>
      </c>
      <c r="T45" s="71">
        <f t="shared" si="3"/>
        <v>9348.3675193080908</v>
      </c>
      <c r="U45" s="66">
        <f t="shared" si="7"/>
        <v>19</v>
      </c>
      <c r="V45" s="155"/>
      <c r="W45" s="156"/>
      <c r="X45" s="156"/>
      <c r="Y45" s="157"/>
    </row>
    <row r="46" spans="1:25" ht="20.25">
      <c r="A46" s="2" t="s">
        <v>399</v>
      </c>
      <c r="B46" s="75">
        <v>1.0517988775134499</v>
      </c>
      <c r="C46" s="76">
        <v>1.00180009613365</v>
      </c>
      <c r="D46" s="76"/>
      <c r="E46" s="14"/>
      <c r="F46" s="75">
        <v>1.0482860485900101</v>
      </c>
      <c r="G46" s="77">
        <v>1.28033416147847</v>
      </c>
      <c r="H46" s="71">
        <v>509200</v>
      </c>
      <c r="I46" s="78">
        <v>509190</v>
      </c>
      <c r="J46" s="24"/>
      <c r="K46" s="113">
        <f>VALUE(I184+I188)</f>
        <v>119860</v>
      </c>
      <c r="L46" s="69">
        <f>VALUE(I195*2)</f>
        <v>74000</v>
      </c>
      <c r="M46" s="94">
        <f>VALUE(I203)</f>
        <v>325000</v>
      </c>
      <c r="N46" s="71">
        <f t="shared" si="0"/>
        <v>4841.1346587835542</v>
      </c>
      <c r="O46" s="66">
        <f t="shared" si="4"/>
        <v>14</v>
      </c>
      <c r="P46" s="71">
        <f t="shared" si="1"/>
        <v>4857.3574043543031</v>
      </c>
      <c r="Q46" s="66">
        <f t="shared" si="5"/>
        <v>111</v>
      </c>
      <c r="R46" s="71">
        <f t="shared" si="2"/>
        <v>3977.0086225928017</v>
      </c>
      <c r="S46" s="66">
        <f t="shared" si="6"/>
        <v>75</v>
      </c>
      <c r="T46" s="71">
        <f t="shared" si="3"/>
        <v>9123.5729064769421</v>
      </c>
      <c r="U46" s="66">
        <f t="shared" si="7"/>
        <v>16</v>
      </c>
      <c r="V46" s="155"/>
      <c r="W46" s="156"/>
      <c r="X46" s="156"/>
      <c r="Y46" s="157"/>
    </row>
    <row r="47" spans="1:25" ht="20.25">
      <c r="A47" s="2" t="s">
        <v>400</v>
      </c>
      <c r="B47" s="75">
        <v>1.05118063460182</v>
      </c>
      <c r="C47" s="76">
        <v>1.00430862539188</v>
      </c>
      <c r="D47" s="76"/>
      <c r="E47" s="14"/>
      <c r="F47" s="75">
        <v>1.09283908253758</v>
      </c>
      <c r="G47" s="77">
        <v>1.66491735602043</v>
      </c>
      <c r="H47" s="71">
        <v>784670</v>
      </c>
      <c r="I47" s="78">
        <v>781890</v>
      </c>
      <c r="J47" s="24"/>
      <c r="K47" s="113">
        <f>VALUE(I183+I188)</f>
        <v>169880</v>
      </c>
      <c r="L47" s="69">
        <f>VALUE(I195*2)</f>
        <v>74000</v>
      </c>
      <c r="M47" s="94">
        <f>VALUE(I201)</f>
        <v>368390</v>
      </c>
      <c r="N47" s="71">
        <f t="shared" si="0"/>
        <v>7438.2078042768981</v>
      </c>
      <c r="O47" s="66">
        <f t="shared" si="4"/>
        <v>40</v>
      </c>
      <c r="P47" s="71">
        <f t="shared" si="1"/>
        <v>7154.6672560835395</v>
      </c>
      <c r="Q47" s="66">
        <f t="shared" si="5"/>
        <v>149</v>
      </c>
      <c r="R47" s="71">
        <f t="shared" si="2"/>
        <v>4696.2691401626871</v>
      </c>
      <c r="S47" s="66">
        <f t="shared" si="6"/>
        <v>118</v>
      </c>
      <c r="T47" s="71">
        <f t="shared" si="3"/>
        <v>10980.701228887157</v>
      </c>
      <c r="U47" s="66">
        <f t="shared" si="7"/>
        <v>35</v>
      </c>
      <c r="V47" s="155"/>
      <c r="W47" s="156"/>
      <c r="X47" s="156"/>
      <c r="Y47" s="157"/>
    </row>
    <row r="48" spans="1:25" ht="20.25">
      <c r="A48" s="2" t="s">
        <v>401</v>
      </c>
      <c r="B48" s="75">
        <v>1.05118063460182</v>
      </c>
      <c r="C48" s="76">
        <v>1.00430862539188</v>
      </c>
      <c r="D48" s="76"/>
      <c r="E48" s="14"/>
      <c r="F48" s="75">
        <v>1.09283908253758</v>
      </c>
      <c r="G48" s="77">
        <v>1.66491735602043</v>
      </c>
      <c r="H48" s="71">
        <v>769000</v>
      </c>
      <c r="I48" s="78">
        <v>768990</v>
      </c>
      <c r="J48" s="24"/>
      <c r="K48" s="113">
        <f>VALUE(I183+I188)</f>
        <v>169880</v>
      </c>
      <c r="L48" s="69">
        <f>VALUE(I195*2)</f>
        <v>74000</v>
      </c>
      <c r="M48" s="94">
        <f>VALUE(I201)</f>
        <v>368390</v>
      </c>
      <c r="N48" s="71">
        <f t="shared" ref="N48:N50" si="12">(I48/B48)/100</f>
        <v>7315.4886485450543</v>
      </c>
      <c r="O48" s="66">
        <f t="shared" ref="O48:O50" si="13">RANK(N48,$N$5:$N$52,1)</f>
        <v>38</v>
      </c>
      <c r="P48" s="71">
        <f t="shared" ref="P48:P50" si="14">(I48/F48)/100</f>
        <v>7036.6260896746107</v>
      </c>
      <c r="Q48" s="66">
        <f t="shared" si="5"/>
        <v>146</v>
      </c>
      <c r="R48" s="71">
        <f t="shared" ref="R48:R50" si="15">(I48/G48)/100</f>
        <v>4618.7878168204033</v>
      </c>
      <c r="S48" s="66">
        <f t="shared" si="6"/>
        <v>113</v>
      </c>
      <c r="T48" s="71">
        <f t="shared" ref="T48:T50" si="16">((I48+K48+L48+M48)/((B48+F48+G48)/3))/100</f>
        <v>10879.098080143365</v>
      </c>
      <c r="U48" s="66">
        <f t="shared" ref="U48:U50" si="17">RANK(T48,$T$5:$T$52,1)</f>
        <v>32</v>
      </c>
      <c r="V48" s="155"/>
      <c r="W48" s="156"/>
      <c r="X48" s="156"/>
      <c r="Y48" s="157"/>
    </row>
    <row r="49" spans="1:25" ht="20.25">
      <c r="A49" s="2" t="s">
        <v>528</v>
      </c>
      <c r="B49" s="75">
        <v>1.0324027540387699</v>
      </c>
      <c r="C49" s="76">
        <v>0.98396118943767397</v>
      </c>
      <c r="D49" s="76"/>
      <c r="E49" s="14"/>
      <c r="F49" s="75">
        <v>0.99497734864980003</v>
      </c>
      <c r="G49" s="77">
        <v>1.2298300892899301</v>
      </c>
      <c r="H49" s="71">
        <v>440990</v>
      </c>
      <c r="I49" s="78">
        <v>440490</v>
      </c>
      <c r="J49" s="24"/>
      <c r="K49" s="113">
        <f>VALUE(I184+I188)</f>
        <v>119860</v>
      </c>
      <c r="L49" s="69">
        <f>VALUE(I195*2)</f>
        <v>74000</v>
      </c>
      <c r="M49" s="94">
        <f>VALUE(I203)</f>
        <v>325000</v>
      </c>
      <c r="N49" s="71">
        <f t="shared" si="12"/>
        <v>4266.6488274735675</v>
      </c>
      <c r="O49" s="66">
        <f t="shared" si="13"/>
        <v>8</v>
      </c>
      <c r="P49" s="71">
        <f t="shared" si="14"/>
        <v>4427.1359604090676</v>
      </c>
      <c r="Q49" s="66">
        <f t="shared" si="5"/>
        <v>100</v>
      </c>
      <c r="R49" s="71">
        <f t="shared" si="15"/>
        <v>3581.7142858679504</v>
      </c>
      <c r="S49" s="66">
        <f t="shared" si="6"/>
        <v>46</v>
      </c>
      <c r="T49" s="71">
        <f t="shared" si="16"/>
        <v>8835.9357559660893</v>
      </c>
      <c r="U49" s="66">
        <f t="shared" si="17"/>
        <v>14</v>
      </c>
      <c r="V49" s="155"/>
      <c r="W49" s="156"/>
      <c r="X49" s="156"/>
      <c r="Y49" s="157"/>
    </row>
    <row r="50" spans="1:25" ht="20.25">
      <c r="A50" s="2" t="s">
        <v>525</v>
      </c>
      <c r="B50" s="75">
        <v>1.0324027540387699</v>
      </c>
      <c r="C50" s="76">
        <v>0.98396118943767397</v>
      </c>
      <c r="D50" s="76"/>
      <c r="E50" s="14"/>
      <c r="F50" s="75">
        <v>0.99497734864980003</v>
      </c>
      <c r="G50" s="77">
        <v>1.2298300892899301</v>
      </c>
      <c r="H50" s="71">
        <v>420190</v>
      </c>
      <c r="I50" s="78">
        <v>422570</v>
      </c>
      <c r="J50" s="24"/>
      <c r="K50" s="113">
        <f>VALUE(I184+I188)</f>
        <v>119860</v>
      </c>
      <c r="L50" s="69">
        <f>VALUE(I195*2)</f>
        <v>74000</v>
      </c>
      <c r="M50" s="94">
        <f>VALUE(I203)</f>
        <v>325000</v>
      </c>
      <c r="N50" s="71">
        <f t="shared" si="12"/>
        <v>4093.073157223786</v>
      </c>
      <c r="O50" s="66">
        <f t="shared" si="13"/>
        <v>5</v>
      </c>
      <c r="P50" s="71">
        <f t="shared" si="14"/>
        <v>4247.0313577835132</v>
      </c>
      <c r="Q50" s="66">
        <f t="shared" si="5"/>
        <v>94</v>
      </c>
      <c r="R50" s="71">
        <f t="shared" si="15"/>
        <v>3436.0031005907513</v>
      </c>
      <c r="S50" s="66">
        <f t="shared" si="6"/>
        <v>36</v>
      </c>
      <c r="T50" s="71">
        <f t="shared" si="16"/>
        <v>8670.8865364456724</v>
      </c>
      <c r="U50" s="66">
        <f t="shared" si="17"/>
        <v>13</v>
      </c>
      <c r="V50" s="155"/>
      <c r="W50" s="156"/>
      <c r="X50" s="156"/>
      <c r="Y50" s="157"/>
    </row>
    <row r="51" spans="1:25" ht="20.25">
      <c r="A51" s="106" t="s">
        <v>518</v>
      </c>
      <c r="B51" s="75">
        <v>1.02500257534843</v>
      </c>
      <c r="C51" s="76"/>
      <c r="D51" s="76"/>
      <c r="E51" s="14"/>
      <c r="F51" s="75">
        <v>1.0974349225511499</v>
      </c>
      <c r="G51" s="77">
        <v>1.6610889505567601</v>
      </c>
      <c r="H51" s="71"/>
      <c r="I51" s="78">
        <v>614480</v>
      </c>
      <c r="J51" s="24"/>
      <c r="K51" s="113">
        <f>VALUE(I184)</f>
        <v>113400</v>
      </c>
      <c r="L51" s="69">
        <f>VALUE(I190*2)</f>
        <v>128000</v>
      </c>
      <c r="M51" s="94">
        <f>VALUE(I199)</f>
        <v>364350</v>
      </c>
      <c r="N51" s="71">
        <f t="shared" si="0"/>
        <v>5994.9117668423351</v>
      </c>
      <c r="O51" s="66">
        <f>RANK(N51,$N$5:$N$52,1)</f>
        <v>25</v>
      </c>
      <c r="P51" s="71">
        <f t="shared" si="1"/>
        <v>5599.2386188289893</v>
      </c>
      <c r="Q51" s="66">
        <f t="shared" si="5"/>
        <v>130</v>
      </c>
      <c r="R51" s="71">
        <f t="shared" si="2"/>
        <v>3699.260053436873</v>
      </c>
      <c r="S51" s="66">
        <f t="shared" si="6"/>
        <v>54</v>
      </c>
      <c r="T51" s="71">
        <f t="shared" si="3"/>
        <v>9675.3387345647952</v>
      </c>
      <c r="U51" s="66">
        <f>RANK(T51,$T$5:$T$52,1)</f>
        <v>24</v>
      </c>
      <c r="V51" s="155"/>
      <c r="W51" s="156"/>
      <c r="X51" s="156"/>
      <c r="Y51" s="157"/>
    </row>
    <row r="52" spans="1:25" ht="21" thickBot="1">
      <c r="A52" s="126" t="s">
        <v>527</v>
      </c>
      <c r="B52" s="15">
        <v>1.02500257534843</v>
      </c>
      <c r="C52" s="16"/>
      <c r="D52" s="16"/>
      <c r="E52" s="17"/>
      <c r="F52" s="15">
        <v>1.0974349225511499</v>
      </c>
      <c r="G52" s="108">
        <v>1.6610889505567601</v>
      </c>
      <c r="H52" s="91"/>
      <c r="I52" s="110">
        <v>590480</v>
      </c>
      <c r="J52" s="92"/>
      <c r="K52" s="114">
        <f>VALUE(I184)</f>
        <v>113400</v>
      </c>
      <c r="L52" s="6">
        <f>VALUE(I190*2)</f>
        <v>128000</v>
      </c>
      <c r="M52" s="115">
        <f>VALUE(I199)</f>
        <v>364350</v>
      </c>
      <c r="N52" s="91">
        <f t="shared" si="0"/>
        <v>5760.7660136783334</v>
      </c>
      <c r="O52" s="90">
        <f>RANK(N52,$N$5:$N$52,1)</f>
        <v>23</v>
      </c>
      <c r="P52" s="91">
        <f t="shared" si="1"/>
        <v>5380.5468357735672</v>
      </c>
      <c r="Q52" s="90">
        <f t="shared" si="5"/>
        <v>127</v>
      </c>
      <c r="R52" s="91">
        <f t="shared" si="2"/>
        <v>3554.7765205595056</v>
      </c>
      <c r="S52" s="90">
        <f t="shared" si="6"/>
        <v>43</v>
      </c>
      <c r="T52" s="91">
        <f t="shared" si="3"/>
        <v>9485.0400780577802</v>
      </c>
      <c r="U52" s="90">
        <f>RANK(T52,$T$5:$T$52,1)</f>
        <v>21</v>
      </c>
      <c r="V52" s="158"/>
      <c r="W52" s="159"/>
      <c r="X52" s="159"/>
      <c r="Y52" s="160"/>
    </row>
    <row r="53" spans="1:25" ht="21" thickBot="1">
      <c r="A53" s="43" t="s">
        <v>402</v>
      </c>
      <c r="B53" s="30"/>
      <c r="C53" s="30"/>
      <c r="D53" s="30"/>
      <c r="E53" s="30"/>
      <c r="F53" s="30"/>
      <c r="G53" s="31"/>
      <c r="H53" s="32"/>
      <c r="I53" s="32"/>
      <c r="J53" s="33" t="s">
        <v>403</v>
      </c>
      <c r="K53" s="34"/>
      <c r="L53" s="34"/>
      <c r="M53" s="34"/>
      <c r="N53" s="32"/>
      <c r="O53" s="35"/>
      <c r="P53" s="32"/>
      <c r="Q53" s="35"/>
      <c r="R53" s="32"/>
      <c r="S53" s="35"/>
      <c r="T53" s="32"/>
      <c r="U53" s="36"/>
      <c r="V53" s="4"/>
      <c r="W53" s="4"/>
      <c r="X53" s="4"/>
      <c r="Y53" s="29"/>
    </row>
    <row r="54" spans="1:25" ht="20.25" customHeight="1">
      <c r="A54" s="87" t="s">
        <v>404</v>
      </c>
      <c r="B54" s="73">
        <v>1.02627721843581</v>
      </c>
      <c r="C54" s="44">
        <v>1.03655656001575</v>
      </c>
      <c r="D54" s="74"/>
      <c r="E54" s="18"/>
      <c r="F54" s="73">
        <v>1.0471314451706599</v>
      </c>
      <c r="G54" s="19">
        <v>1.2115236061253201</v>
      </c>
      <c r="H54" s="70">
        <v>493670</v>
      </c>
      <c r="I54" s="21"/>
      <c r="J54" s="109" t="s">
        <v>406</v>
      </c>
      <c r="K54" s="111"/>
      <c r="L54" s="5"/>
      <c r="M54" s="112"/>
      <c r="N54" s="70"/>
      <c r="O54" s="67"/>
      <c r="P54" s="70"/>
      <c r="Q54" s="67"/>
      <c r="R54" s="70"/>
      <c r="S54" s="67"/>
      <c r="T54" s="70"/>
      <c r="U54" s="67"/>
      <c r="V54" s="152" t="s">
        <v>407</v>
      </c>
      <c r="W54" s="153"/>
      <c r="X54" s="153"/>
      <c r="Y54" s="154"/>
    </row>
    <row r="55" spans="1:25" ht="20.25">
      <c r="A55" s="2" t="s">
        <v>408</v>
      </c>
      <c r="B55" s="75">
        <v>1.0014109473461299</v>
      </c>
      <c r="C55" s="80">
        <v>1.0231268649777201</v>
      </c>
      <c r="D55" s="76"/>
      <c r="E55" s="14"/>
      <c r="F55" s="75">
        <v>1.0174291938997799</v>
      </c>
      <c r="G55" s="77">
        <v>1.6000817921570401</v>
      </c>
      <c r="H55" s="71">
        <v>698750</v>
      </c>
      <c r="I55" s="78">
        <v>669000</v>
      </c>
      <c r="J55" s="24"/>
      <c r="K55" s="113">
        <f>VALUE(I184)</f>
        <v>113400</v>
      </c>
      <c r="L55" s="69">
        <f>VALUE(I193*2)</f>
        <v>124980</v>
      </c>
      <c r="M55" s="94">
        <f>VALUE(I215)</f>
        <v>279530</v>
      </c>
      <c r="N55" s="71">
        <f t="shared" ref="N55:N99" si="18">(I55/C55)/100</f>
        <v>6538.7785513243107</v>
      </c>
      <c r="O55" s="66">
        <f t="shared" ref="O55:O60" si="19">RANK(N55,$N$54:$N$99,1)</f>
        <v>43</v>
      </c>
      <c r="P55" s="71">
        <f t="shared" ref="P55:P99" si="20">(I55/F55)/100</f>
        <v>6575.3961456102925</v>
      </c>
      <c r="Q55" s="66">
        <f t="shared" ref="Q55:Q60" si="21">RANK(P55,$P$5:$P$174,1)</f>
        <v>139</v>
      </c>
      <c r="R55" s="71">
        <f t="shared" ref="R55:R99" si="22">(I55/G55)/100</f>
        <v>4181.0362650157631</v>
      </c>
      <c r="S55" s="66">
        <f t="shared" ref="S55:S60" si="23">RANK(R55,$R$5:$R$174,1)</f>
        <v>89</v>
      </c>
      <c r="T55" s="71">
        <f t="shared" ref="T55:T99" si="24">((I55+K55+L55+M55)/((C55+F55+G55)/3))/100</f>
        <v>9780.5113985401422</v>
      </c>
      <c r="U55" s="66">
        <f t="shared" ref="U55:U60" si="25">RANK(T55,$T$54:$T$99,1)</f>
        <v>39</v>
      </c>
      <c r="V55" s="155"/>
      <c r="W55" s="156"/>
      <c r="X55" s="156"/>
      <c r="Y55" s="157"/>
    </row>
    <row r="56" spans="1:25" ht="20.25">
      <c r="A56" s="2" t="s">
        <v>410</v>
      </c>
      <c r="B56" s="75">
        <v>0.99053552734366901</v>
      </c>
      <c r="C56" s="80">
        <v>1.0181753448412001</v>
      </c>
      <c r="D56" s="76"/>
      <c r="E56" s="14"/>
      <c r="F56" s="75">
        <v>1.0050108932461901</v>
      </c>
      <c r="G56" s="77">
        <v>1.1948016540191799</v>
      </c>
      <c r="H56" s="71">
        <v>497620</v>
      </c>
      <c r="I56" s="78">
        <v>491630</v>
      </c>
      <c r="J56" s="24"/>
      <c r="K56" s="113">
        <f>VALUE(I184)</f>
        <v>113400</v>
      </c>
      <c r="L56" s="69">
        <f>VALUE(I193*2)</f>
        <v>124980</v>
      </c>
      <c r="M56" s="94">
        <f>VALUE(I215)</f>
        <v>279530</v>
      </c>
      <c r="N56" s="71">
        <f t="shared" si="18"/>
        <v>4828.5396271963073</v>
      </c>
      <c r="O56" s="66">
        <f t="shared" si="19"/>
        <v>35</v>
      </c>
      <c r="P56" s="71">
        <f t="shared" si="20"/>
        <v>4891.7877736830569</v>
      </c>
      <c r="Q56" s="66">
        <f t="shared" si="21"/>
        <v>114</v>
      </c>
      <c r="R56" s="71">
        <f t="shared" si="22"/>
        <v>4114.7415417965931</v>
      </c>
      <c r="S56" s="66">
        <f t="shared" si="23"/>
        <v>83</v>
      </c>
      <c r="T56" s="71">
        <f t="shared" si="24"/>
        <v>9411.5332361222609</v>
      </c>
      <c r="U56" s="66">
        <f t="shared" si="25"/>
        <v>34</v>
      </c>
      <c r="V56" s="155"/>
      <c r="W56" s="156"/>
      <c r="X56" s="156"/>
      <c r="Y56" s="157"/>
    </row>
    <row r="57" spans="1:25" ht="20.25">
      <c r="A57" s="2" t="s">
        <v>411</v>
      </c>
      <c r="B57" s="75">
        <v>0.97949317211047804</v>
      </c>
      <c r="C57" s="80">
        <v>1.0127870065150699</v>
      </c>
      <c r="D57" s="76"/>
      <c r="E57" s="14"/>
      <c r="F57" s="75">
        <v>0.972694262890341</v>
      </c>
      <c r="G57" s="77">
        <v>0.82600990593901946</v>
      </c>
      <c r="H57" s="71">
        <v>424730</v>
      </c>
      <c r="I57" s="78">
        <v>422860</v>
      </c>
      <c r="J57" s="24"/>
      <c r="K57" s="113">
        <f>VALUE(I184)</f>
        <v>113400</v>
      </c>
      <c r="L57" s="69">
        <f>VALUE(I193*2)</f>
        <v>124980</v>
      </c>
      <c r="M57" s="94">
        <f>VALUE(I216)</f>
        <v>148390</v>
      </c>
      <c r="N57" s="71">
        <f t="shared" si="18"/>
        <v>4175.2115428004154</v>
      </c>
      <c r="O57" s="66">
        <f t="shared" si="19"/>
        <v>26</v>
      </c>
      <c r="P57" s="71">
        <f t="shared" si="20"/>
        <v>4347.3064058533682</v>
      </c>
      <c r="Q57" s="66">
        <f t="shared" si="21"/>
        <v>97</v>
      </c>
      <c r="R57" s="71">
        <f t="shared" si="22"/>
        <v>5119.3090659038398</v>
      </c>
      <c r="S57" s="66">
        <f t="shared" si="23"/>
        <v>129</v>
      </c>
      <c r="T57" s="71">
        <f t="shared" si="24"/>
        <v>8639.1521385530996</v>
      </c>
      <c r="U57" s="66">
        <f t="shared" si="25"/>
        <v>31</v>
      </c>
      <c r="V57" s="155"/>
      <c r="W57" s="156"/>
      <c r="X57" s="156"/>
      <c r="Y57" s="157"/>
    </row>
    <row r="58" spans="1:25" ht="20.25">
      <c r="A58" s="2" t="s">
        <v>412</v>
      </c>
      <c r="B58" s="75">
        <v>0.97709021172376898</v>
      </c>
      <c r="C58" s="80">
        <v>1.00903164577245</v>
      </c>
      <c r="D58" s="76">
        <v>1.2450000000000001</v>
      </c>
      <c r="E58" s="14"/>
      <c r="F58" s="75">
        <v>0.99553792761527005</v>
      </c>
      <c r="G58" s="77">
        <v>1.1347752987685737</v>
      </c>
      <c r="H58" s="71">
        <v>541870</v>
      </c>
      <c r="I58" s="78">
        <v>536520</v>
      </c>
      <c r="J58" s="24"/>
      <c r="K58" s="113">
        <f>VALUE(I184+I188)</f>
        <v>119860</v>
      </c>
      <c r="L58" s="69">
        <f>VALUE(I194*2)</f>
        <v>122980</v>
      </c>
      <c r="M58" s="94">
        <f>VALUE(I202)</f>
        <v>278940</v>
      </c>
      <c r="N58" s="71">
        <f t="shared" si="18"/>
        <v>5317.1771395660708</v>
      </c>
      <c r="O58" s="66">
        <f t="shared" si="19"/>
        <v>41</v>
      </c>
      <c r="P58" s="71">
        <f t="shared" si="20"/>
        <v>5389.2472111553789</v>
      </c>
      <c r="Q58" s="66">
        <f t="shared" si="21"/>
        <v>128</v>
      </c>
      <c r="R58" s="71">
        <f t="shared" si="22"/>
        <v>4727.9844792375761</v>
      </c>
      <c r="S58" s="66">
        <f t="shared" si="23"/>
        <v>119</v>
      </c>
      <c r="T58" s="71">
        <f t="shared" si="24"/>
        <v>10113.256520999186</v>
      </c>
      <c r="U58" s="66">
        <f t="shared" si="25"/>
        <v>42</v>
      </c>
      <c r="V58" s="155"/>
      <c r="W58" s="156"/>
      <c r="X58" s="156"/>
      <c r="Y58" s="157"/>
    </row>
    <row r="59" spans="1:25" ht="20.25">
      <c r="A59" s="2" t="s">
        <v>413</v>
      </c>
      <c r="B59" s="75">
        <v>0.97709021172376898</v>
      </c>
      <c r="C59" s="80">
        <v>1.00903164577245</v>
      </c>
      <c r="D59" s="76">
        <v>1.2450000000000001</v>
      </c>
      <c r="E59" s="14"/>
      <c r="F59" s="75">
        <v>0.99553792761527005</v>
      </c>
      <c r="G59" s="77">
        <v>1.13477529876857</v>
      </c>
      <c r="H59" s="71">
        <v>505130</v>
      </c>
      <c r="I59" s="78">
        <v>493500</v>
      </c>
      <c r="J59" s="24"/>
      <c r="K59" s="113">
        <f>VALUE(I184+I188)</f>
        <v>119860</v>
      </c>
      <c r="L59" s="69">
        <f>VALUE(I194*2)</f>
        <v>122980</v>
      </c>
      <c r="M59" s="94">
        <f>VALUE(I202)</f>
        <v>278940</v>
      </c>
      <c r="N59" s="71">
        <f t="shared" si="18"/>
        <v>4890.8277759931698</v>
      </c>
      <c r="O59" s="66">
        <f t="shared" si="19"/>
        <v>37</v>
      </c>
      <c r="P59" s="71">
        <f t="shared" si="20"/>
        <v>4957.1190239043826</v>
      </c>
      <c r="Q59" s="66">
        <f t="shared" si="21"/>
        <v>118</v>
      </c>
      <c r="R59" s="71">
        <f t="shared" si="22"/>
        <v>4348.8785888760003</v>
      </c>
      <c r="S59" s="66">
        <f t="shared" si="23"/>
        <v>100</v>
      </c>
      <c r="T59" s="71">
        <f t="shared" si="24"/>
        <v>9702.1516400265209</v>
      </c>
      <c r="U59" s="66">
        <f t="shared" si="25"/>
        <v>36</v>
      </c>
      <c r="V59" s="155"/>
      <c r="W59" s="156"/>
      <c r="X59" s="156"/>
      <c r="Y59" s="157"/>
    </row>
    <row r="60" spans="1:25" ht="20.25">
      <c r="A60" s="8" t="s">
        <v>414</v>
      </c>
      <c r="B60" s="75">
        <v>0.96805624745085495</v>
      </c>
      <c r="C60" s="80">
        <v>1.0070333856481599</v>
      </c>
      <c r="D60" s="76"/>
      <c r="E60" s="14"/>
      <c r="F60" s="75">
        <v>0.9737747382020262</v>
      </c>
      <c r="G60" s="77">
        <v>1.0432088014023857</v>
      </c>
      <c r="H60" s="71">
        <v>544990</v>
      </c>
      <c r="I60" s="78">
        <v>500180</v>
      </c>
      <c r="J60" s="24"/>
      <c r="K60" s="113">
        <f>VALUE(I186)</f>
        <v>37370</v>
      </c>
      <c r="L60" s="69">
        <f>VALUE(I193*2)</f>
        <v>124980</v>
      </c>
      <c r="M60" s="94">
        <f>VALUE(I216)</f>
        <v>148390</v>
      </c>
      <c r="N60" s="71">
        <f t="shared" si="18"/>
        <v>4966.8661151493761</v>
      </c>
      <c r="O60" s="66">
        <f t="shared" si="19"/>
        <v>39</v>
      </c>
      <c r="P60" s="71">
        <f t="shared" si="20"/>
        <v>5136.50622035575</v>
      </c>
      <c r="Q60" s="66">
        <f t="shared" si="21"/>
        <v>122</v>
      </c>
      <c r="R60" s="71">
        <f t="shared" si="22"/>
        <v>4794.6297934565737</v>
      </c>
      <c r="S60" s="66">
        <f t="shared" si="23"/>
        <v>123</v>
      </c>
      <c r="T60" s="71">
        <f t="shared" si="24"/>
        <v>8044.7962433173579</v>
      </c>
      <c r="U60" s="66">
        <f t="shared" si="25"/>
        <v>29</v>
      </c>
      <c r="V60" s="155"/>
      <c r="W60" s="156"/>
      <c r="X60" s="156"/>
      <c r="Y60" s="157"/>
    </row>
    <row r="61" spans="1:25" ht="20.25">
      <c r="A61" s="2" t="s">
        <v>415</v>
      </c>
      <c r="B61" s="75">
        <v>0.99183363879905195</v>
      </c>
      <c r="C61" s="80">
        <v>1.00665911804166</v>
      </c>
      <c r="D61" s="76"/>
      <c r="E61" s="14"/>
      <c r="F61" s="75">
        <v>1.04148791459894</v>
      </c>
      <c r="G61" s="77">
        <v>1.20864639558938</v>
      </c>
      <c r="H61" s="71">
        <v>493670</v>
      </c>
      <c r="I61" s="78"/>
      <c r="J61" s="24" t="s">
        <v>416</v>
      </c>
      <c r="K61" s="113"/>
      <c r="L61" s="69"/>
      <c r="M61" s="94"/>
      <c r="N61" s="71"/>
      <c r="O61" s="66"/>
      <c r="P61" s="71"/>
      <c r="Q61" s="66"/>
      <c r="R61" s="71"/>
      <c r="S61" s="66"/>
      <c r="T61" s="71"/>
      <c r="U61" s="66"/>
      <c r="V61" s="155"/>
      <c r="W61" s="156"/>
      <c r="X61" s="156"/>
      <c r="Y61" s="157"/>
    </row>
    <row r="62" spans="1:25" ht="20.25">
      <c r="A62" s="2" t="s">
        <v>417</v>
      </c>
      <c r="B62" s="75">
        <v>1.0144177088927699</v>
      </c>
      <c r="C62" s="80">
        <v>1.00531184733283</v>
      </c>
      <c r="D62" s="76"/>
      <c r="E62" s="14"/>
      <c r="F62" s="75">
        <v>1.03662819869543</v>
      </c>
      <c r="G62" s="77">
        <v>1.06013015184381</v>
      </c>
      <c r="H62" s="71">
        <v>338100</v>
      </c>
      <c r="I62" s="78">
        <v>345800</v>
      </c>
      <c r="J62" s="24"/>
      <c r="K62" s="113">
        <f>VALUE(I185)</f>
        <v>50400</v>
      </c>
      <c r="L62" s="69">
        <f>VALUE(I192*2)</f>
        <v>113780</v>
      </c>
      <c r="M62" s="94">
        <f>VALUE(I204)</f>
        <v>179100</v>
      </c>
      <c r="N62" s="71">
        <f t="shared" si="18"/>
        <v>3439.7286863517434</v>
      </c>
      <c r="O62" s="66">
        <f t="shared" ref="O62:O70" si="26">RANK(N62,$N$54:$N$99,1)</f>
        <v>7</v>
      </c>
      <c r="P62" s="71">
        <f t="shared" si="20"/>
        <v>3335.8151016457055</v>
      </c>
      <c r="Q62" s="66">
        <f t="shared" ref="Q62:Q70" si="27">RANK(P62,$P$5:$P$174,1)</f>
        <v>64</v>
      </c>
      <c r="R62" s="71">
        <f t="shared" si="22"/>
        <v>3261.8636438042472</v>
      </c>
      <c r="S62" s="66">
        <f t="shared" ref="S62:S70" si="28">RANK(R62,$R$5:$R$174,1)</f>
        <v>28</v>
      </c>
      <c r="T62" s="71">
        <f t="shared" si="24"/>
        <v>6664.0658274531197</v>
      </c>
      <c r="U62" s="66">
        <f t="shared" ref="U62:U70" si="29">RANK(T62,$T$54:$T$99,1)</f>
        <v>10</v>
      </c>
      <c r="V62" s="155"/>
      <c r="W62" s="156"/>
      <c r="X62" s="156"/>
      <c r="Y62" s="157"/>
    </row>
    <row r="63" spans="1:25" ht="20.25">
      <c r="A63" s="46" t="s">
        <v>418</v>
      </c>
      <c r="B63" s="75">
        <v>1.0144177088927699</v>
      </c>
      <c r="C63" s="80">
        <v>1.00531184733283</v>
      </c>
      <c r="D63" s="76"/>
      <c r="E63" s="14"/>
      <c r="F63" s="75">
        <v>1.03662819869543</v>
      </c>
      <c r="G63" s="77">
        <v>1.06013015184381</v>
      </c>
      <c r="H63" s="71">
        <v>297930</v>
      </c>
      <c r="I63" s="78">
        <v>309340</v>
      </c>
      <c r="J63" s="24"/>
      <c r="K63" s="113">
        <f>VALUE(I185)</f>
        <v>50400</v>
      </c>
      <c r="L63" s="69">
        <f>VALUE(I192*2)</f>
        <v>113780</v>
      </c>
      <c r="M63" s="94">
        <f>VALUE(I204)</f>
        <v>179100</v>
      </c>
      <c r="N63" s="71">
        <f t="shared" si="18"/>
        <v>3077.0551527936623</v>
      </c>
      <c r="O63" s="66">
        <f t="shared" si="26"/>
        <v>5</v>
      </c>
      <c r="P63" s="71">
        <f t="shared" si="20"/>
        <v>2984.0978702807474</v>
      </c>
      <c r="Q63" s="66">
        <f t="shared" si="27"/>
        <v>60</v>
      </c>
      <c r="R63" s="71">
        <f t="shared" si="22"/>
        <v>2917.9436077918044</v>
      </c>
      <c r="S63" s="66">
        <f t="shared" si="28"/>
        <v>9</v>
      </c>
      <c r="T63" s="71">
        <f t="shared" si="24"/>
        <v>6311.4625882516611</v>
      </c>
      <c r="U63" s="66">
        <f t="shared" si="29"/>
        <v>4</v>
      </c>
      <c r="V63" s="155"/>
      <c r="W63" s="156"/>
      <c r="X63" s="156"/>
      <c r="Y63" s="157"/>
    </row>
    <row r="64" spans="1:25" ht="20.25">
      <c r="A64" s="2" t="s">
        <v>419</v>
      </c>
      <c r="B64" s="75">
        <v>0.97178462829423495</v>
      </c>
      <c r="C64" s="80">
        <v>1.0052979486558</v>
      </c>
      <c r="D64" s="76">
        <v>1.1979936213820599</v>
      </c>
      <c r="E64" s="14"/>
      <c r="F64" s="75">
        <v>0.99157588961510501</v>
      </c>
      <c r="G64" s="77">
        <v>1.1030581178715899</v>
      </c>
      <c r="H64" s="71">
        <v>483000</v>
      </c>
      <c r="I64" s="78">
        <v>483000</v>
      </c>
      <c r="J64" s="24"/>
      <c r="K64" s="113">
        <f>VALUE(I184+I188)</f>
        <v>119860</v>
      </c>
      <c r="L64" s="69">
        <f>VALUE(I194*2)</f>
        <v>122980</v>
      </c>
      <c r="M64" s="94">
        <f>VALUE(I202)</f>
        <v>278940</v>
      </c>
      <c r="N64" s="71">
        <f t="shared" si="18"/>
        <v>4804.5457632319558</v>
      </c>
      <c r="O64" s="66">
        <f t="shared" si="26"/>
        <v>34</v>
      </c>
      <c r="P64" s="71">
        <f t="shared" si="20"/>
        <v>4871.0341291929117</v>
      </c>
      <c r="Q64" s="66">
        <f t="shared" si="27"/>
        <v>112</v>
      </c>
      <c r="R64" s="71">
        <f t="shared" si="22"/>
        <v>4378.7357363542596</v>
      </c>
      <c r="S64" s="66">
        <f t="shared" si="28"/>
        <v>102</v>
      </c>
      <c r="T64" s="71">
        <f t="shared" si="24"/>
        <v>9723.890855175403</v>
      </c>
      <c r="U64" s="66">
        <f t="shared" si="29"/>
        <v>38</v>
      </c>
      <c r="V64" s="155"/>
      <c r="W64" s="156"/>
      <c r="X64" s="156"/>
      <c r="Y64" s="157"/>
    </row>
    <row r="65" spans="1:25" ht="20.25">
      <c r="A65" s="2" t="s">
        <v>420</v>
      </c>
      <c r="B65" s="75">
        <v>0.97178462829423495</v>
      </c>
      <c r="C65" s="80">
        <v>1.0052979486558</v>
      </c>
      <c r="D65" s="76">
        <v>1.1979936213820599</v>
      </c>
      <c r="E65" s="14"/>
      <c r="F65" s="75">
        <v>0.99157588961510501</v>
      </c>
      <c r="G65" s="77">
        <v>1.1030581178715899</v>
      </c>
      <c r="H65" s="71">
        <v>472500</v>
      </c>
      <c r="I65" s="78">
        <v>472500</v>
      </c>
      <c r="J65" s="24"/>
      <c r="K65" s="113">
        <f>VALUE(I184+I188)</f>
        <v>119860</v>
      </c>
      <c r="L65" s="69">
        <f>VALUE(I194*2)</f>
        <v>122980</v>
      </c>
      <c r="M65" s="94">
        <f>VALUE(I202)</f>
        <v>278940</v>
      </c>
      <c r="N65" s="71">
        <f t="shared" si="18"/>
        <v>4700.0991162051741</v>
      </c>
      <c r="O65" s="66">
        <f t="shared" si="26"/>
        <v>33</v>
      </c>
      <c r="P65" s="71">
        <f t="shared" si="20"/>
        <v>4765.142082906109</v>
      </c>
      <c r="Q65" s="66">
        <f t="shared" si="27"/>
        <v>106</v>
      </c>
      <c r="R65" s="71">
        <f t="shared" si="22"/>
        <v>4283.5458290422102</v>
      </c>
      <c r="S65" s="66">
        <f t="shared" si="28"/>
        <v>98</v>
      </c>
      <c r="T65" s="71">
        <f t="shared" si="24"/>
        <v>9622.2757215348629</v>
      </c>
      <c r="U65" s="66">
        <f t="shared" si="29"/>
        <v>35</v>
      </c>
      <c r="V65" s="155"/>
      <c r="W65" s="156"/>
      <c r="X65" s="156"/>
      <c r="Y65" s="157"/>
    </row>
    <row r="66" spans="1:25" ht="20.25">
      <c r="A66" s="2" t="s">
        <v>421</v>
      </c>
      <c r="B66" s="75">
        <v>0.96143841726944301</v>
      </c>
      <c r="C66" s="80">
        <v>1.00375322746786</v>
      </c>
      <c r="D66" s="76"/>
      <c r="E66" s="14"/>
      <c r="F66" s="75">
        <v>0.93945146767471321</v>
      </c>
      <c r="G66" s="77">
        <v>0.77541021171144187</v>
      </c>
      <c r="H66" s="71">
        <v>347000</v>
      </c>
      <c r="I66" s="78">
        <v>348990</v>
      </c>
      <c r="J66" s="24"/>
      <c r="K66" s="113">
        <f>VALUE(I186)</f>
        <v>37370</v>
      </c>
      <c r="L66" s="69">
        <f>VALUE(I193*2)</f>
        <v>124980</v>
      </c>
      <c r="M66" s="94">
        <f>VALUE(I216)</f>
        <v>148390</v>
      </c>
      <c r="N66" s="71">
        <f t="shared" si="18"/>
        <v>3476.8505888682143</v>
      </c>
      <c r="O66" s="66">
        <f t="shared" si="26"/>
        <v>9</v>
      </c>
      <c r="P66" s="71">
        <f t="shared" si="20"/>
        <v>3714.8273434901739</v>
      </c>
      <c r="Q66" s="66">
        <f t="shared" si="27"/>
        <v>81</v>
      </c>
      <c r="R66" s="71">
        <f t="shared" si="22"/>
        <v>4500.7145215398814</v>
      </c>
      <c r="S66" s="66">
        <f t="shared" si="28"/>
        <v>107</v>
      </c>
      <c r="T66" s="71">
        <f t="shared" si="24"/>
        <v>7280.1410564261241</v>
      </c>
      <c r="U66" s="66">
        <f t="shared" si="29"/>
        <v>18</v>
      </c>
      <c r="V66" s="155"/>
      <c r="W66" s="156"/>
      <c r="X66" s="156"/>
      <c r="Y66" s="157"/>
    </row>
    <row r="67" spans="1:25" ht="20.25">
      <c r="A67" s="2" t="s">
        <v>422</v>
      </c>
      <c r="B67" s="75">
        <v>0.96147187856893002</v>
      </c>
      <c r="C67" s="80">
        <v>1.00348972494927</v>
      </c>
      <c r="D67" s="76"/>
      <c r="E67" s="14"/>
      <c r="F67" s="75">
        <v>0.97371096586782857</v>
      </c>
      <c r="G67" s="77">
        <v>0.63552506020811561</v>
      </c>
      <c r="H67" s="71">
        <v>269840</v>
      </c>
      <c r="I67" s="78">
        <v>281900</v>
      </c>
      <c r="J67" s="24"/>
      <c r="K67" s="113">
        <f>VALUE(I186)</f>
        <v>37370</v>
      </c>
      <c r="L67" s="69">
        <f>VALUE(I193*2)</f>
        <v>124980</v>
      </c>
      <c r="M67" s="94">
        <f>VALUE(I216)</f>
        <v>148390</v>
      </c>
      <c r="N67" s="71">
        <f t="shared" ref="N67:N69" si="30">(I67/C67)/100</f>
        <v>2809.1966762714092</v>
      </c>
      <c r="O67" s="66">
        <f t="shared" si="26"/>
        <v>4</v>
      </c>
      <c r="P67" s="71">
        <f t="shared" ref="P67:P69" si="31">(I67/F67)/100</f>
        <v>2895.1096360381862</v>
      </c>
      <c r="Q67" s="66">
        <f t="shared" si="27"/>
        <v>55</v>
      </c>
      <c r="R67" s="71">
        <f t="shared" ref="R67:R69" si="32">(I67/G67)/100</f>
        <v>4435.702345202345</v>
      </c>
      <c r="S67" s="66">
        <f t="shared" si="28"/>
        <v>104</v>
      </c>
      <c r="T67" s="71">
        <f t="shared" ref="T67:T69" si="33">((I67+K67+L67+M67)/((C67+F67+G67)/3))/100</f>
        <v>6804.8473870721309</v>
      </c>
      <c r="U67" s="66">
        <f t="shared" si="29"/>
        <v>13</v>
      </c>
      <c r="V67" s="155"/>
      <c r="W67" s="156"/>
      <c r="X67" s="156"/>
      <c r="Y67" s="157"/>
    </row>
    <row r="68" spans="1:25" ht="20.25">
      <c r="A68" s="106" t="s">
        <v>529</v>
      </c>
      <c r="B68" s="75">
        <v>0.99696353575033703</v>
      </c>
      <c r="C68" s="80">
        <v>1.0025504830131</v>
      </c>
      <c r="D68" s="76"/>
      <c r="E68" s="14"/>
      <c r="F68" s="75">
        <v>1.0280828575446599</v>
      </c>
      <c r="G68" s="77">
        <v>1.14774866196519</v>
      </c>
      <c r="H68" s="71"/>
      <c r="I68" s="78">
        <v>468180</v>
      </c>
      <c r="J68" s="24"/>
      <c r="K68" s="113">
        <f>VALUE(I187)</f>
        <v>20810</v>
      </c>
      <c r="L68" s="69">
        <f>VALUE(I190*2)</f>
        <v>128000</v>
      </c>
      <c r="M68" s="94">
        <f>VALUE(I199)</f>
        <v>364350</v>
      </c>
      <c r="N68" s="71">
        <f t="shared" si="30"/>
        <v>4669.889526090652</v>
      </c>
      <c r="O68" s="66">
        <f t="shared" si="26"/>
        <v>32</v>
      </c>
      <c r="P68" s="71">
        <f t="shared" si="31"/>
        <v>4553.9131069468522</v>
      </c>
      <c r="Q68" s="66">
        <f t="shared" si="27"/>
        <v>105</v>
      </c>
      <c r="R68" s="71">
        <f t="shared" si="32"/>
        <v>4079.1160601169963</v>
      </c>
      <c r="S68" s="66">
        <f t="shared" si="28"/>
        <v>80</v>
      </c>
      <c r="T68" s="71">
        <f t="shared" si="33"/>
        <v>9262.637397465387</v>
      </c>
      <c r="U68" s="66">
        <f t="shared" si="29"/>
        <v>33</v>
      </c>
      <c r="V68" s="155"/>
      <c r="W68" s="156"/>
      <c r="X68" s="156"/>
      <c r="Y68" s="157"/>
    </row>
    <row r="69" spans="1:25" ht="20.25">
      <c r="A69" s="106" t="s">
        <v>530</v>
      </c>
      <c r="B69" s="75">
        <v>0.99696353575033703</v>
      </c>
      <c r="C69" s="80">
        <v>1.0025504830131</v>
      </c>
      <c r="D69" s="76"/>
      <c r="E69" s="14"/>
      <c r="F69" s="75">
        <v>1.0280828575446599</v>
      </c>
      <c r="G69" s="77">
        <v>1.14774866196519</v>
      </c>
      <c r="H69" s="71"/>
      <c r="I69" s="78">
        <v>444180</v>
      </c>
      <c r="J69" s="24"/>
      <c r="K69" s="113">
        <f>VALUE(I187)</f>
        <v>20810</v>
      </c>
      <c r="L69" s="69">
        <f>VALUE(I190*2)</f>
        <v>128000</v>
      </c>
      <c r="M69" s="94">
        <f>VALUE(I199)</f>
        <v>364350</v>
      </c>
      <c r="N69" s="71">
        <f t="shared" si="30"/>
        <v>4430.5000847941938</v>
      </c>
      <c r="O69" s="66">
        <f t="shared" si="26"/>
        <v>29</v>
      </c>
      <c r="P69" s="71">
        <f t="shared" si="31"/>
        <v>4320.4688877005692</v>
      </c>
      <c r="Q69" s="66">
        <f t="shared" si="27"/>
        <v>95</v>
      </c>
      <c r="R69" s="71">
        <f t="shared" si="32"/>
        <v>3870.0110461420122</v>
      </c>
      <c r="S69" s="66">
        <f t="shared" si="28"/>
        <v>70</v>
      </c>
      <c r="T69" s="71">
        <f t="shared" si="33"/>
        <v>9036.1070435216279</v>
      </c>
      <c r="U69" s="66">
        <f t="shared" si="29"/>
        <v>32</v>
      </c>
      <c r="V69" s="155"/>
      <c r="W69" s="156"/>
      <c r="X69" s="156"/>
      <c r="Y69" s="157"/>
    </row>
    <row r="70" spans="1:25" ht="20.25">
      <c r="A70" s="46" t="s">
        <v>423</v>
      </c>
      <c r="B70" s="75">
        <v>0.99474357143036196</v>
      </c>
      <c r="C70" s="80">
        <v>1.0019697933559799</v>
      </c>
      <c r="D70" s="76"/>
      <c r="E70" s="14"/>
      <c r="F70" s="75">
        <v>0.66366452629478001</v>
      </c>
      <c r="G70" s="77">
        <v>0.57034941019944596</v>
      </c>
      <c r="H70" s="71">
        <v>281710</v>
      </c>
      <c r="I70" s="78">
        <v>278790</v>
      </c>
      <c r="J70" s="24"/>
      <c r="K70" s="113">
        <f>VALUE(I186)</f>
        <v>37370</v>
      </c>
      <c r="L70" s="69">
        <f>VALUE(I195*2)</f>
        <v>74000</v>
      </c>
      <c r="M70" s="94">
        <f>VALUE(I219)</f>
        <v>193980</v>
      </c>
      <c r="N70" s="71">
        <f t="shared" si="18"/>
        <v>2782.419209128308</v>
      </c>
      <c r="O70" s="66">
        <f t="shared" si="26"/>
        <v>3</v>
      </c>
      <c r="P70" s="71">
        <f t="shared" si="20"/>
        <v>4200.7669380263033</v>
      </c>
      <c r="Q70" s="66">
        <f t="shared" si="27"/>
        <v>90</v>
      </c>
      <c r="R70" s="71">
        <f t="shared" si="22"/>
        <v>4888.0562513864916</v>
      </c>
      <c r="S70" s="66">
        <f t="shared" si="28"/>
        <v>125</v>
      </c>
      <c r="T70" s="71">
        <f t="shared" si="24"/>
        <v>7837.3557759179175</v>
      </c>
      <c r="U70" s="66">
        <f t="shared" si="29"/>
        <v>26</v>
      </c>
      <c r="V70" s="155"/>
      <c r="W70" s="156"/>
      <c r="X70" s="156"/>
      <c r="Y70" s="157"/>
    </row>
    <row r="71" spans="1:25" ht="20.25">
      <c r="A71" s="2" t="s">
        <v>424</v>
      </c>
      <c r="B71" s="75">
        <v>0.99432113612477802</v>
      </c>
      <c r="C71" s="80">
        <v>1.0018797735643099</v>
      </c>
      <c r="D71" s="76"/>
      <c r="E71" s="14"/>
      <c r="F71" s="75">
        <v>0.68786381397956797</v>
      </c>
      <c r="G71" s="77">
        <v>0.46257449601261202</v>
      </c>
      <c r="H71" s="71"/>
      <c r="I71" s="78"/>
      <c r="J71" s="24" t="s">
        <v>360</v>
      </c>
      <c r="K71" s="113"/>
      <c r="L71" s="69"/>
      <c r="M71" s="94"/>
      <c r="N71" s="71"/>
      <c r="O71" s="66"/>
      <c r="P71" s="71"/>
      <c r="Q71" s="66"/>
      <c r="R71" s="71"/>
      <c r="S71" s="66"/>
      <c r="T71" s="71"/>
      <c r="U71" s="66"/>
      <c r="V71" s="155"/>
      <c r="W71" s="156"/>
      <c r="X71" s="156"/>
      <c r="Y71" s="157"/>
    </row>
    <row r="72" spans="1:25" ht="20.25">
      <c r="A72" s="2" t="s">
        <v>425</v>
      </c>
      <c r="B72" s="75">
        <v>1.0035923791907</v>
      </c>
      <c r="C72" s="80">
        <v>1.00132352303438</v>
      </c>
      <c r="D72" s="76"/>
      <c r="E72" s="14"/>
      <c r="F72" s="75">
        <v>1.0172120532836799</v>
      </c>
      <c r="G72" s="77">
        <v>1.0382412368984</v>
      </c>
      <c r="H72" s="71">
        <v>374840</v>
      </c>
      <c r="I72" s="78">
        <v>374310</v>
      </c>
      <c r="J72" s="24"/>
      <c r="K72" s="113">
        <f>VALUE(I185)</f>
        <v>50400</v>
      </c>
      <c r="L72" s="69">
        <f>VALUE(I192*2)</f>
        <v>113780</v>
      </c>
      <c r="M72" s="94">
        <f>VALUE(I204)</f>
        <v>179100</v>
      </c>
      <c r="N72" s="71">
        <f t="shared" si="18"/>
        <v>3738.1524691011205</v>
      </c>
      <c r="O72" s="66">
        <f t="shared" ref="O72:O99" si="34">RANK(N72,$N$54:$N$99,1)</f>
        <v>20</v>
      </c>
      <c r="P72" s="71">
        <f t="shared" si="20"/>
        <v>3679.7637109360176</v>
      </c>
      <c r="Q72" s="66">
        <f t="shared" ref="Q72:Q99" si="35">RANK(P72,$P$5:$P$174,1)</f>
        <v>79</v>
      </c>
      <c r="R72" s="71">
        <f t="shared" si="22"/>
        <v>3605.2314885719488</v>
      </c>
      <c r="S72" s="66">
        <f t="shared" ref="S72:S99" si="36">RANK(R72,$R$5:$R$174,1)</f>
        <v>49</v>
      </c>
      <c r="T72" s="71">
        <f t="shared" si="24"/>
        <v>7042.6142683762755</v>
      </c>
      <c r="U72" s="66">
        <f t="shared" ref="U72:U99" si="37">RANK(T72,$T$54:$T$99,1)</f>
        <v>15</v>
      </c>
      <c r="V72" s="155"/>
      <c r="W72" s="156"/>
      <c r="X72" s="156"/>
      <c r="Y72" s="157"/>
    </row>
    <row r="73" spans="1:25" ht="20.25">
      <c r="A73" s="2" t="s">
        <v>427</v>
      </c>
      <c r="B73" s="75">
        <v>1</v>
      </c>
      <c r="C73" s="80">
        <v>1</v>
      </c>
      <c r="D73" s="76"/>
      <c r="E73" s="14"/>
      <c r="F73" s="75">
        <v>1</v>
      </c>
      <c r="G73" s="77">
        <v>1</v>
      </c>
      <c r="H73" s="71">
        <v>446688</v>
      </c>
      <c r="I73" s="78">
        <v>446590</v>
      </c>
      <c r="J73" s="24"/>
      <c r="K73" s="113">
        <f>VALUE(I185)</f>
        <v>50400</v>
      </c>
      <c r="L73" s="69">
        <f>VALUE(I192*2)</f>
        <v>113780</v>
      </c>
      <c r="M73" s="94">
        <f>VALUE(I204)</f>
        <v>179100</v>
      </c>
      <c r="N73" s="71">
        <f t="shared" si="18"/>
        <v>4465.8999999999996</v>
      </c>
      <c r="O73" s="66">
        <f t="shared" si="34"/>
        <v>30</v>
      </c>
      <c r="P73" s="71">
        <f t="shared" si="20"/>
        <v>4465.8999999999996</v>
      </c>
      <c r="Q73" s="66">
        <f t="shared" si="35"/>
        <v>101</v>
      </c>
      <c r="R73" s="71">
        <f t="shared" si="22"/>
        <v>4465.8999999999996</v>
      </c>
      <c r="S73" s="66">
        <f t="shared" si="36"/>
        <v>105</v>
      </c>
      <c r="T73" s="71">
        <f t="shared" si="24"/>
        <v>7898.7</v>
      </c>
      <c r="U73" s="66">
        <f t="shared" si="37"/>
        <v>27</v>
      </c>
      <c r="V73" s="155"/>
      <c r="W73" s="156"/>
      <c r="X73" s="156"/>
      <c r="Y73" s="157"/>
    </row>
    <row r="74" spans="1:25" ht="20.25">
      <c r="A74" s="2" t="s">
        <v>428</v>
      </c>
      <c r="B74" s="75">
        <v>1</v>
      </c>
      <c r="C74" s="80">
        <v>1</v>
      </c>
      <c r="D74" s="76"/>
      <c r="E74" s="14"/>
      <c r="F74" s="75">
        <v>1</v>
      </c>
      <c r="G74" s="77">
        <v>1</v>
      </c>
      <c r="H74" s="71">
        <v>359450</v>
      </c>
      <c r="I74" s="78">
        <v>360000</v>
      </c>
      <c r="J74" s="24"/>
      <c r="K74" s="113">
        <f>VALUE(I185)</f>
        <v>50400</v>
      </c>
      <c r="L74" s="69">
        <f>VALUE(I192*2)</f>
        <v>113780</v>
      </c>
      <c r="M74" s="94">
        <f>VALUE(I204)</f>
        <v>179100</v>
      </c>
      <c r="N74" s="71">
        <f t="shared" si="18"/>
        <v>3600</v>
      </c>
      <c r="O74" s="66">
        <f t="shared" si="34"/>
        <v>17</v>
      </c>
      <c r="P74" s="71">
        <f t="shared" si="20"/>
        <v>3600</v>
      </c>
      <c r="Q74" s="66">
        <f t="shared" si="35"/>
        <v>74</v>
      </c>
      <c r="R74" s="71">
        <f t="shared" si="22"/>
        <v>3600</v>
      </c>
      <c r="S74" s="66">
        <f t="shared" si="36"/>
        <v>48</v>
      </c>
      <c r="T74" s="71">
        <f t="shared" si="24"/>
        <v>7032.8</v>
      </c>
      <c r="U74" s="66">
        <f t="shared" si="37"/>
        <v>14</v>
      </c>
      <c r="V74" s="155"/>
      <c r="W74" s="156"/>
      <c r="X74" s="156"/>
      <c r="Y74" s="157"/>
    </row>
    <row r="75" spans="1:25" ht="20.25">
      <c r="A75" s="2" t="s">
        <v>429</v>
      </c>
      <c r="B75" s="75">
        <v>0.92816179231962104</v>
      </c>
      <c r="C75" s="80">
        <v>0.98615301222149299</v>
      </c>
      <c r="D75" s="76"/>
      <c r="E75" s="14"/>
      <c r="F75" s="75">
        <v>0.92427705447200437</v>
      </c>
      <c r="G75" s="77">
        <v>0.60014143892418326</v>
      </c>
      <c r="H75" s="71">
        <v>237590</v>
      </c>
      <c r="I75" s="78">
        <v>235760</v>
      </c>
      <c r="J75" s="24"/>
      <c r="K75" s="113">
        <f>VALUE(I187)</f>
        <v>20810</v>
      </c>
      <c r="L75" s="69">
        <f>VALUE(I193*2)</f>
        <v>124980</v>
      </c>
      <c r="M75" s="94">
        <f>VALUE(I216)</f>
        <v>148390</v>
      </c>
      <c r="N75" s="71">
        <f t="shared" si="18"/>
        <v>2390.7040497590406</v>
      </c>
      <c r="O75" s="66">
        <f t="shared" si="34"/>
        <v>2</v>
      </c>
      <c r="P75" s="71">
        <f t="shared" si="20"/>
        <v>2550.7503281543486</v>
      </c>
      <c r="Q75" s="66">
        <f t="shared" si="35"/>
        <v>47</v>
      </c>
      <c r="R75" s="71">
        <f t="shared" si="22"/>
        <v>3928.4072838333682</v>
      </c>
      <c r="S75" s="66">
        <f t="shared" si="36"/>
        <v>73</v>
      </c>
      <c r="T75" s="71">
        <f t="shared" si="24"/>
        <v>6332.5023662644244</v>
      </c>
      <c r="U75" s="66">
        <f t="shared" si="37"/>
        <v>5</v>
      </c>
      <c r="V75" s="155"/>
      <c r="W75" s="156"/>
      <c r="X75" s="156"/>
      <c r="Y75" s="157"/>
    </row>
    <row r="76" spans="1:25" ht="20.25">
      <c r="A76" s="2" t="s">
        <v>430</v>
      </c>
      <c r="B76" s="75">
        <v>0.98601088873925002</v>
      </c>
      <c r="C76" s="80">
        <v>0.98331592241105603</v>
      </c>
      <c r="D76" s="76"/>
      <c r="E76" s="14"/>
      <c r="F76" s="75">
        <v>1.03197776980713</v>
      </c>
      <c r="G76" s="77">
        <v>1.0580350314567</v>
      </c>
      <c r="H76" s="71">
        <v>338100</v>
      </c>
      <c r="I76" s="78">
        <v>345800</v>
      </c>
      <c r="J76" s="24"/>
      <c r="K76" s="113">
        <f>VALUE(I185)</f>
        <v>50400</v>
      </c>
      <c r="L76" s="81">
        <f>VALUE(I195*2)</f>
        <v>74000</v>
      </c>
      <c r="M76" s="94">
        <f>VALUE(I205)</f>
        <v>163980</v>
      </c>
      <c r="N76" s="71">
        <f t="shared" si="18"/>
        <v>3516.6724357733433</v>
      </c>
      <c r="O76" s="66">
        <f t="shared" si="34"/>
        <v>11</v>
      </c>
      <c r="P76" s="71">
        <f t="shared" si="20"/>
        <v>3350.8473740149248</v>
      </c>
      <c r="Q76" s="66">
        <f t="shared" si="35"/>
        <v>65</v>
      </c>
      <c r="R76" s="71">
        <f t="shared" si="22"/>
        <v>3268.322784396878</v>
      </c>
      <c r="S76" s="66">
        <f t="shared" si="36"/>
        <v>29</v>
      </c>
      <c r="T76" s="71">
        <f t="shared" si="24"/>
        <v>6190.4865084691182</v>
      </c>
      <c r="U76" s="66">
        <f t="shared" si="37"/>
        <v>3</v>
      </c>
      <c r="V76" s="155"/>
      <c r="W76" s="156"/>
      <c r="X76" s="156"/>
      <c r="Y76" s="157"/>
    </row>
    <row r="77" spans="1:25" ht="20.25">
      <c r="A77" s="2" t="s">
        <v>431</v>
      </c>
      <c r="B77" s="75">
        <v>0.98601088873925002</v>
      </c>
      <c r="C77" s="80">
        <v>0.98331592241105603</v>
      </c>
      <c r="D77" s="76"/>
      <c r="E77" s="14"/>
      <c r="F77" s="75">
        <v>1.03197776980713</v>
      </c>
      <c r="G77" s="77">
        <v>1.0580350314567</v>
      </c>
      <c r="H77" s="71">
        <v>297930</v>
      </c>
      <c r="I77" s="78">
        <v>309340</v>
      </c>
      <c r="J77" s="24"/>
      <c r="K77" s="113">
        <f>VALUE(I185)</f>
        <v>50400</v>
      </c>
      <c r="L77" s="81">
        <f>VALUE(I195*2)</f>
        <v>74000</v>
      </c>
      <c r="M77" s="94">
        <f>VALUE(I205)</f>
        <v>163980</v>
      </c>
      <c r="N77" s="71">
        <f t="shared" si="18"/>
        <v>3145.8862096070729</v>
      </c>
      <c r="O77" s="66">
        <f t="shared" si="34"/>
        <v>6</v>
      </c>
      <c r="P77" s="71">
        <f t="shared" si="20"/>
        <v>2997.5451899299501</v>
      </c>
      <c r="Q77" s="66">
        <f t="shared" si="35"/>
        <v>61</v>
      </c>
      <c r="R77" s="71">
        <f t="shared" si="22"/>
        <v>2923.7217181183637</v>
      </c>
      <c r="S77" s="66">
        <f t="shared" si="36"/>
        <v>11</v>
      </c>
      <c r="T77" s="71">
        <f t="shared" si="24"/>
        <v>5834.5857577378056</v>
      </c>
      <c r="U77" s="66">
        <f t="shared" si="37"/>
        <v>2</v>
      </c>
      <c r="V77" s="155"/>
      <c r="W77" s="156"/>
      <c r="X77" s="156"/>
      <c r="Y77" s="157"/>
    </row>
    <row r="78" spans="1:25" ht="20.25">
      <c r="A78" s="2" t="s">
        <v>116</v>
      </c>
      <c r="B78" s="75">
        <v>0.94429743028494495</v>
      </c>
      <c r="C78" s="80">
        <v>0.98255537492349698</v>
      </c>
      <c r="D78" s="76">
        <v>1.2200649268180499</v>
      </c>
      <c r="E78" s="14"/>
      <c r="F78" s="75">
        <v>0.99017246107741197</v>
      </c>
      <c r="G78" s="77">
        <v>1.13208035545171</v>
      </c>
      <c r="H78" s="71">
        <v>541870</v>
      </c>
      <c r="I78" s="78">
        <v>536520</v>
      </c>
      <c r="J78" s="24"/>
      <c r="K78" s="68">
        <f>VALUE(I184+I188)</f>
        <v>119860</v>
      </c>
      <c r="L78" s="79">
        <f>VALUE(I195*2)</f>
        <v>74000</v>
      </c>
      <c r="M78" s="94">
        <f>VALUE(I203)</f>
        <v>325000</v>
      </c>
      <c r="N78" s="71">
        <f t="shared" si="18"/>
        <v>5460.4556007011224</v>
      </c>
      <c r="O78" s="66">
        <f t="shared" si="34"/>
        <v>42</v>
      </c>
      <c r="P78" s="71">
        <f t="shared" si="20"/>
        <v>5418.4500285557297</v>
      </c>
      <c r="Q78" s="66">
        <f t="shared" si="35"/>
        <v>129</v>
      </c>
      <c r="R78" s="71">
        <f t="shared" si="22"/>
        <v>4739.2395550042365</v>
      </c>
      <c r="S78" s="66">
        <f t="shared" si="36"/>
        <v>120</v>
      </c>
      <c r="T78" s="71">
        <f t="shared" si="24"/>
        <v>10197.538156193432</v>
      </c>
      <c r="U78" s="66">
        <f t="shared" si="37"/>
        <v>43</v>
      </c>
      <c r="V78" s="155"/>
      <c r="W78" s="156"/>
      <c r="X78" s="156"/>
      <c r="Y78" s="157"/>
    </row>
    <row r="79" spans="1:25" ht="20.25">
      <c r="A79" s="2" t="s">
        <v>117</v>
      </c>
      <c r="B79" s="75">
        <v>0.94429743028494495</v>
      </c>
      <c r="C79" s="80">
        <v>0.98255537492349698</v>
      </c>
      <c r="D79" s="76">
        <v>1.2200649268180499</v>
      </c>
      <c r="E79" s="14"/>
      <c r="F79" s="75">
        <v>0.99017246107741197</v>
      </c>
      <c r="G79" s="77">
        <v>1.13208035545171</v>
      </c>
      <c r="H79" s="71">
        <v>505130</v>
      </c>
      <c r="I79" s="78">
        <v>493500</v>
      </c>
      <c r="J79" s="24"/>
      <c r="K79" s="68">
        <f>VALUE(I184+I188)</f>
        <v>119860</v>
      </c>
      <c r="L79" s="79">
        <f>VALUE(I195*2)</f>
        <v>74000</v>
      </c>
      <c r="M79" s="94">
        <f>VALUE(I203)</f>
        <v>325000</v>
      </c>
      <c r="N79" s="71">
        <f t="shared" si="18"/>
        <v>5022.6176823715869</v>
      </c>
      <c r="O79" s="66">
        <f t="shared" si="34"/>
        <v>40</v>
      </c>
      <c r="P79" s="71">
        <f t="shared" si="20"/>
        <v>4983.9802599945069</v>
      </c>
      <c r="Q79" s="66">
        <f t="shared" si="35"/>
        <v>119</v>
      </c>
      <c r="R79" s="71">
        <f t="shared" si="22"/>
        <v>4359.2311943535951</v>
      </c>
      <c r="S79" s="66">
        <f t="shared" si="36"/>
        <v>101</v>
      </c>
      <c r="T79" s="71">
        <f t="shared" si="24"/>
        <v>9781.8603041596216</v>
      </c>
      <c r="U79" s="66">
        <f t="shared" si="37"/>
        <v>40</v>
      </c>
      <c r="V79" s="155"/>
      <c r="W79" s="156"/>
      <c r="X79" s="156"/>
      <c r="Y79" s="157"/>
    </row>
    <row r="80" spans="1:25" ht="20.25">
      <c r="A80" s="2" t="s">
        <v>432</v>
      </c>
      <c r="B80" s="75">
        <v>0.97548870160976497</v>
      </c>
      <c r="C80" s="80">
        <v>0.97964156778526701</v>
      </c>
      <c r="D80" s="76"/>
      <c r="E80" s="14"/>
      <c r="F80" s="75">
        <v>1.0126487273737099</v>
      </c>
      <c r="G80" s="77">
        <v>1.0361893752676601</v>
      </c>
      <c r="H80" s="71">
        <v>374840</v>
      </c>
      <c r="I80" s="78">
        <v>374310</v>
      </c>
      <c r="J80" s="24"/>
      <c r="K80" s="68">
        <f>VALUE(I185)</f>
        <v>50400</v>
      </c>
      <c r="L80" s="79">
        <f>VALUE(I195*2)</f>
        <v>74000</v>
      </c>
      <c r="M80" s="94">
        <f>VALUE(I205)</f>
        <v>163980</v>
      </c>
      <c r="N80" s="71">
        <f t="shared" si="18"/>
        <v>3820.8872745796662</v>
      </c>
      <c r="O80" s="66">
        <f t="shared" si="34"/>
        <v>21</v>
      </c>
      <c r="P80" s="71">
        <f t="shared" si="20"/>
        <v>3696.3459280768334</v>
      </c>
      <c r="Q80" s="66">
        <f t="shared" si="35"/>
        <v>80</v>
      </c>
      <c r="R80" s="71">
        <f t="shared" si="22"/>
        <v>3612.3705659818334</v>
      </c>
      <c r="S80" s="66">
        <f t="shared" si="36"/>
        <v>51</v>
      </c>
      <c r="T80" s="71">
        <f t="shared" si="24"/>
        <v>6564.5809658677053</v>
      </c>
      <c r="U80" s="66">
        <f t="shared" si="37"/>
        <v>9</v>
      </c>
      <c r="V80" s="155"/>
      <c r="W80" s="156"/>
      <c r="X80" s="156"/>
      <c r="Y80" s="157"/>
    </row>
    <row r="81" spans="1:25" ht="20.25">
      <c r="A81" s="2" t="s">
        <v>118</v>
      </c>
      <c r="B81" s="75">
        <v>0.97199692010056704</v>
      </c>
      <c r="C81" s="80">
        <v>0.97866659610926199</v>
      </c>
      <c r="D81" s="76"/>
      <c r="E81" s="14"/>
      <c r="F81" s="75">
        <v>0.99551388926700601</v>
      </c>
      <c r="G81" s="77">
        <v>0.99802371399071699</v>
      </c>
      <c r="H81" s="71">
        <v>446688</v>
      </c>
      <c r="I81" s="78">
        <v>446590</v>
      </c>
      <c r="J81" s="24"/>
      <c r="K81" s="68">
        <f>VALUE(I185)</f>
        <v>50400</v>
      </c>
      <c r="L81" s="79">
        <f>VALUE(I195*2)</f>
        <v>74000</v>
      </c>
      <c r="M81" s="94">
        <f>VALUE(I205)</f>
        <v>163980</v>
      </c>
      <c r="N81" s="71">
        <f t="shared" si="18"/>
        <v>4563.2496477905843</v>
      </c>
      <c r="O81" s="66">
        <f t="shared" si="34"/>
        <v>31</v>
      </c>
      <c r="P81" s="71">
        <f t="shared" si="20"/>
        <v>4486.0248040217994</v>
      </c>
      <c r="Q81" s="66">
        <f t="shared" si="35"/>
        <v>103</v>
      </c>
      <c r="R81" s="71">
        <f t="shared" si="22"/>
        <v>4474.7433727226435</v>
      </c>
      <c r="S81" s="66">
        <f t="shared" si="36"/>
        <v>106</v>
      </c>
      <c r="T81" s="71">
        <f t="shared" si="24"/>
        <v>7418.4337686811623</v>
      </c>
      <c r="U81" s="66">
        <f t="shared" si="37"/>
        <v>23</v>
      </c>
      <c r="V81" s="155"/>
      <c r="W81" s="156"/>
      <c r="X81" s="156"/>
      <c r="Y81" s="157"/>
    </row>
    <row r="82" spans="1:25" ht="20.25">
      <c r="A82" s="2" t="s">
        <v>119</v>
      </c>
      <c r="B82" s="75">
        <v>0.97199692010056704</v>
      </c>
      <c r="C82" s="80">
        <v>0.97866659610926199</v>
      </c>
      <c r="D82" s="76"/>
      <c r="E82" s="14"/>
      <c r="F82" s="75">
        <v>0.99551388926700601</v>
      </c>
      <c r="G82" s="77">
        <v>0.99802371399071699</v>
      </c>
      <c r="H82" s="71">
        <v>359450</v>
      </c>
      <c r="I82" s="78">
        <v>360000</v>
      </c>
      <c r="J82" s="24"/>
      <c r="K82" s="68">
        <f>VALUE(I185)</f>
        <v>50400</v>
      </c>
      <c r="L82" s="79">
        <f>VALUE(I195*2)</f>
        <v>74000</v>
      </c>
      <c r="M82" s="94">
        <f>VALUE(I205)</f>
        <v>163980</v>
      </c>
      <c r="N82" s="71">
        <f t="shared" si="18"/>
        <v>3678.4743796426487</v>
      </c>
      <c r="O82" s="66">
        <f t="shared" si="34"/>
        <v>19</v>
      </c>
      <c r="P82" s="71">
        <f t="shared" si="20"/>
        <v>3616.2227758074469</v>
      </c>
      <c r="Q82" s="66">
        <f t="shared" si="35"/>
        <v>76</v>
      </c>
      <c r="R82" s="71">
        <f t="shared" si="22"/>
        <v>3607.1287180191039</v>
      </c>
      <c r="S82" s="66">
        <f t="shared" si="36"/>
        <v>50</v>
      </c>
      <c r="T82" s="71">
        <f t="shared" si="24"/>
        <v>6544.4359455998092</v>
      </c>
      <c r="U82" s="66">
        <f t="shared" si="37"/>
        <v>8</v>
      </c>
      <c r="V82" s="155"/>
      <c r="W82" s="156"/>
      <c r="X82" s="156"/>
      <c r="Y82" s="157"/>
    </row>
    <row r="83" spans="1:25" ht="20.25">
      <c r="A83" s="2" t="s">
        <v>120</v>
      </c>
      <c r="B83" s="75">
        <v>0.93770653716292596</v>
      </c>
      <c r="C83" s="80">
        <v>0.97812029672171896</v>
      </c>
      <c r="D83" s="76">
        <v>1.1759999999999999</v>
      </c>
      <c r="E83" s="14"/>
      <c r="F83" s="75">
        <v>0.95933188090050836</v>
      </c>
      <c r="G83" s="77">
        <v>0.95296950970145866</v>
      </c>
      <c r="H83" s="71">
        <v>400510</v>
      </c>
      <c r="I83" s="78">
        <v>395290</v>
      </c>
      <c r="J83" s="24"/>
      <c r="K83" s="68">
        <f>VALUE(I185+I188)</f>
        <v>56860</v>
      </c>
      <c r="L83" s="79">
        <f>VALUE(I194*2)</f>
        <v>122980</v>
      </c>
      <c r="M83" s="94">
        <f>VALUE(I204)</f>
        <v>179100</v>
      </c>
      <c r="N83" s="71">
        <f t="shared" si="18"/>
        <v>4041.3229469305488</v>
      </c>
      <c r="O83" s="66">
        <f t="shared" si="34"/>
        <v>24</v>
      </c>
      <c r="P83" s="71">
        <f t="shared" si="20"/>
        <v>4120.4718395155187</v>
      </c>
      <c r="Q83" s="66">
        <f t="shared" si="35"/>
        <v>88</v>
      </c>
      <c r="R83" s="71">
        <f t="shared" si="22"/>
        <v>4147.9816088117486</v>
      </c>
      <c r="S83" s="66">
        <f t="shared" si="36"/>
        <v>85</v>
      </c>
      <c r="T83" s="71">
        <f t="shared" si="24"/>
        <v>7828.2349247631118</v>
      </c>
      <c r="U83" s="66">
        <f t="shared" si="37"/>
        <v>25</v>
      </c>
      <c r="V83" s="155"/>
      <c r="W83" s="156"/>
      <c r="X83" s="156"/>
      <c r="Y83" s="157"/>
    </row>
    <row r="84" spans="1:25" ht="20.25">
      <c r="A84" s="2" t="s">
        <v>121</v>
      </c>
      <c r="B84" s="75">
        <v>0.93770653716292596</v>
      </c>
      <c r="C84" s="80">
        <v>0.97812029672171896</v>
      </c>
      <c r="D84" s="76">
        <v>1.1759999999999999</v>
      </c>
      <c r="E84" s="14"/>
      <c r="F84" s="75">
        <v>0.95933188090050803</v>
      </c>
      <c r="G84" s="77">
        <v>0.95296950970145899</v>
      </c>
      <c r="H84" s="71">
        <v>350710</v>
      </c>
      <c r="I84" s="78">
        <v>348210</v>
      </c>
      <c r="J84" s="24"/>
      <c r="K84" s="68">
        <f>VALUE(I185+I188)</f>
        <v>56860</v>
      </c>
      <c r="L84" s="79">
        <f>VALUE(I194*2)</f>
        <v>122980</v>
      </c>
      <c r="M84" s="94">
        <f>VALUE(I204)</f>
        <v>179100</v>
      </c>
      <c r="N84" s="71">
        <f t="shared" si="18"/>
        <v>3559.9915589837497</v>
      </c>
      <c r="O84" s="66">
        <f t="shared" si="34"/>
        <v>16</v>
      </c>
      <c r="P84" s="71">
        <f t="shared" si="20"/>
        <v>3629.7136260408793</v>
      </c>
      <c r="Q84" s="66">
        <f t="shared" si="35"/>
        <v>77</v>
      </c>
      <c r="R84" s="71">
        <f t="shared" si="22"/>
        <v>3653.9469149341962</v>
      </c>
      <c r="S84" s="66">
        <f t="shared" si="36"/>
        <v>52</v>
      </c>
      <c r="T84" s="71">
        <f t="shared" si="24"/>
        <v>7339.5865015263707</v>
      </c>
      <c r="U84" s="66">
        <f t="shared" si="37"/>
        <v>20</v>
      </c>
      <c r="V84" s="155"/>
      <c r="W84" s="156"/>
      <c r="X84" s="156"/>
      <c r="Y84" s="157"/>
    </row>
    <row r="85" spans="1:25" ht="20.25">
      <c r="A85" s="2" t="s">
        <v>433</v>
      </c>
      <c r="B85" s="75">
        <v>0.939169911107538</v>
      </c>
      <c r="C85" s="80">
        <v>0.97630210004899598</v>
      </c>
      <c r="D85" s="76">
        <v>1.1739999999999999</v>
      </c>
      <c r="E85" s="14"/>
      <c r="F85" s="75">
        <v>0.98623177654025596</v>
      </c>
      <c r="G85" s="77">
        <v>1.10043849872224</v>
      </c>
      <c r="H85" s="71">
        <v>483000</v>
      </c>
      <c r="I85" s="78">
        <v>483000</v>
      </c>
      <c r="J85" s="24"/>
      <c r="K85" s="68">
        <f>VALUE(I184+I188)</f>
        <v>119860</v>
      </c>
      <c r="L85" s="79">
        <f>VALUE(I195*2)</f>
        <v>74000</v>
      </c>
      <c r="M85" s="94">
        <f>VALUE(I203)</f>
        <v>325000</v>
      </c>
      <c r="N85" s="71">
        <f t="shared" si="18"/>
        <v>4947.2391790999991</v>
      </c>
      <c r="O85" s="66">
        <f t="shared" si="34"/>
        <v>38</v>
      </c>
      <c r="P85" s="71">
        <f t="shared" si="20"/>
        <v>4897.4288954102158</v>
      </c>
      <c r="Q85" s="66">
        <f t="shared" si="35"/>
        <v>115</v>
      </c>
      <c r="R85" s="71">
        <f t="shared" si="22"/>
        <v>4389.1594174579423</v>
      </c>
      <c r="S85" s="66">
        <f t="shared" si="36"/>
        <v>103</v>
      </c>
      <c r="T85" s="71">
        <f t="shared" si="24"/>
        <v>9812.6252271352751</v>
      </c>
      <c r="U85" s="66">
        <f t="shared" si="37"/>
        <v>41</v>
      </c>
      <c r="V85" s="155"/>
      <c r="W85" s="156"/>
      <c r="X85" s="156"/>
      <c r="Y85" s="157"/>
    </row>
    <row r="86" spans="1:25" ht="20.25">
      <c r="A86" s="2" t="s">
        <v>123</v>
      </c>
      <c r="B86" s="75">
        <v>0.939169911107538</v>
      </c>
      <c r="C86" s="80">
        <v>0.97630210004899598</v>
      </c>
      <c r="D86" s="76">
        <v>1.1739999999999999</v>
      </c>
      <c r="E86" s="14"/>
      <c r="F86" s="75">
        <v>0.98623177654025596</v>
      </c>
      <c r="G86" s="77">
        <v>1.10043849872224</v>
      </c>
      <c r="H86" s="71">
        <v>472500</v>
      </c>
      <c r="I86" s="78">
        <v>472500</v>
      </c>
      <c r="J86" s="24"/>
      <c r="K86" s="68">
        <f>VALUE(I184+I188)</f>
        <v>119860</v>
      </c>
      <c r="L86" s="79">
        <f>VALUE(I195*2)</f>
        <v>74000</v>
      </c>
      <c r="M86" s="94">
        <f>VALUE(I203)</f>
        <v>325000</v>
      </c>
      <c r="N86" s="71">
        <f t="shared" si="18"/>
        <v>4839.6905012934767</v>
      </c>
      <c r="O86" s="66">
        <f t="shared" si="34"/>
        <v>36</v>
      </c>
      <c r="P86" s="71">
        <f t="shared" si="20"/>
        <v>4790.9630498578199</v>
      </c>
      <c r="Q86" s="66">
        <f t="shared" si="35"/>
        <v>107</v>
      </c>
      <c r="R86" s="71">
        <f t="shared" si="22"/>
        <v>4293.7429083827701</v>
      </c>
      <c r="S86" s="66">
        <f t="shared" si="36"/>
        <v>99</v>
      </c>
      <c r="T86" s="71">
        <f t="shared" si="24"/>
        <v>9709.7839470313484</v>
      </c>
      <c r="U86" s="66">
        <f t="shared" si="37"/>
        <v>37</v>
      </c>
      <c r="V86" s="155"/>
      <c r="W86" s="156"/>
      <c r="X86" s="156"/>
      <c r="Y86" s="157"/>
    </row>
    <row r="87" spans="1:25" ht="18.75" customHeight="1">
      <c r="A87" s="2" t="s">
        <v>434</v>
      </c>
      <c r="B87" s="75">
        <v>0.92925979801703296</v>
      </c>
      <c r="C87" s="80">
        <v>0.97411888887827103</v>
      </c>
      <c r="D87" s="76">
        <v>1.14127144298688</v>
      </c>
      <c r="E87" s="14"/>
      <c r="F87" s="75">
        <v>0.93881141285985503</v>
      </c>
      <c r="G87" s="77">
        <v>0.908847184986595</v>
      </c>
      <c r="H87" s="71">
        <v>356680</v>
      </c>
      <c r="I87" s="78">
        <v>384940</v>
      </c>
      <c r="J87" s="24"/>
      <c r="K87" s="68">
        <f>VALUE(I185+I188)</f>
        <v>56860</v>
      </c>
      <c r="L87" s="79">
        <f>VALUE(I194*2)</f>
        <v>122980</v>
      </c>
      <c r="M87" s="94">
        <f>VALUE(I204)</f>
        <v>179100</v>
      </c>
      <c r="N87" s="71">
        <f t="shared" si="18"/>
        <v>3951.6737063098194</v>
      </c>
      <c r="O87" s="66">
        <f t="shared" si="34"/>
        <v>22</v>
      </c>
      <c r="P87" s="71">
        <f t="shared" si="20"/>
        <v>4100.2910140107506</v>
      </c>
      <c r="Q87" s="66">
        <f t="shared" si="35"/>
        <v>86</v>
      </c>
      <c r="R87" s="71">
        <f t="shared" si="22"/>
        <v>4235.47551622419</v>
      </c>
      <c r="S87" s="66">
        <f t="shared" si="36"/>
        <v>91</v>
      </c>
      <c r="T87" s="71">
        <f t="shared" si="24"/>
        <v>7908.6320962546824</v>
      </c>
      <c r="U87" s="66">
        <f t="shared" si="37"/>
        <v>28</v>
      </c>
      <c r="V87" s="155"/>
      <c r="W87" s="156"/>
      <c r="X87" s="156"/>
      <c r="Y87" s="157"/>
    </row>
    <row r="88" spans="1:25" ht="20.25">
      <c r="A88" s="2" t="s">
        <v>125</v>
      </c>
      <c r="B88" s="75">
        <v>0.92925979801703296</v>
      </c>
      <c r="C88" s="80">
        <v>0.97411888887827103</v>
      </c>
      <c r="D88" s="76">
        <v>1.14127144298688</v>
      </c>
      <c r="E88" s="14"/>
      <c r="F88" s="75">
        <v>0.93881141285985503</v>
      </c>
      <c r="G88" s="77">
        <v>0.908847184986595</v>
      </c>
      <c r="H88" s="71">
        <v>335890</v>
      </c>
      <c r="I88" s="78">
        <v>337380</v>
      </c>
      <c r="J88" s="24"/>
      <c r="K88" s="68">
        <f>VALUE(I185+I188)</f>
        <v>56860</v>
      </c>
      <c r="L88" s="79">
        <f>VALUE(I194*2)</f>
        <v>122980</v>
      </c>
      <c r="M88" s="94">
        <f>VALUE(I204)</f>
        <v>179100</v>
      </c>
      <c r="N88" s="71">
        <f t="shared" si="18"/>
        <v>3463.437613744497</v>
      </c>
      <c r="O88" s="66">
        <f t="shared" si="34"/>
        <v>8</v>
      </c>
      <c r="P88" s="71">
        <f t="shared" si="20"/>
        <v>3593.6929971085024</v>
      </c>
      <c r="Q88" s="66">
        <f t="shared" si="35"/>
        <v>73</v>
      </c>
      <c r="R88" s="71">
        <f t="shared" si="22"/>
        <v>3712.1752212389388</v>
      </c>
      <c r="S88" s="66">
        <f t="shared" si="36"/>
        <v>55</v>
      </c>
      <c r="T88" s="71">
        <f t="shared" si="24"/>
        <v>7402.9933608432293</v>
      </c>
      <c r="U88" s="66">
        <f t="shared" si="37"/>
        <v>22</v>
      </c>
      <c r="V88" s="155"/>
      <c r="W88" s="156"/>
      <c r="X88" s="156"/>
      <c r="Y88" s="157"/>
    </row>
    <row r="89" spans="1:25" ht="20.25">
      <c r="A89" s="46" t="s">
        <v>64</v>
      </c>
      <c r="B89" s="75">
        <v>0.90790972520787805</v>
      </c>
      <c r="C89" s="80">
        <v>0.97237164405090504</v>
      </c>
      <c r="D89" s="76"/>
      <c r="E89" s="14"/>
      <c r="F89" s="75">
        <v>0.91009840581091495</v>
      </c>
      <c r="G89" s="77">
        <v>0.59508257058785896</v>
      </c>
      <c r="H89" s="71">
        <v>186160</v>
      </c>
      <c r="I89" s="78">
        <v>180070</v>
      </c>
      <c r="J89" s="24"/>
      <c r="K89" s="68">
        <f>VALUE(I187)</f>
        <v>20810</v>
      </c>
      <c r="L89" s="79">
        <f>VALUE(I193*2)</f>
        <v>124980</v>
      </c>
      <c r="M89" s="94">
        <f>VALUE(I216)</f>
        <v>148390</v>
      </c>
      <c r="N89" s="71">
        <f t="shared" si="18"/>
        <v>1851.8639565611716</v>
      </c>
      <c r="O89" s="66">
        <f t="shared" si="34"/>
        <v>1</v>
      </c>
      <c r="P89" s="71">
        <f t="shared" si="20"/>
        <v>1978.5772489025976</v>
      </c>
      <c r="Q89" s="66">
        <f t="shared" si="35"/>
        <v>31</v>
      </c>
      <c r="R89" s="71">
        <f t="shared" si="22"/>
        <v>3025.9666288346475</v>
      </c>
      <c r="S89" s="66">
        <f t="shared" si="36"/>
        <v>15</v>
      </c>
      <c r="T89" s="71">
        <f t="shared" si="24"/>
        <v>5742.5621892211075</v>
      </c>
      <c r="U89" s="66">
        <f t="shared" si="37"/>
        <v>1</v>
      </c>
      <c r="V89" s="155"/>
      <c r="W89" s="156"/>
      <c r="X89" s="156"/>
      <c r="Y89" s="157"/>
    </row>
    <row r="90" spans="1:25" ht="20.25">
      <c r="A90" s="2" t="s">
        <v>126</v>
      </c>
      <c r="B90" s="75">
        <v>0.90890867452660296</v>
      </c>
      <c r="C90" s="80">
        <v>0.95718845260552798</v>
      </c>
      <c r="D90" s="76">
        <v>1.1331370402618099</v>
      </c>
      <c r="E90" s="14"/>
      <c r="F90" s="75">
        <v>0.95674322152966196</v>
      </c>
      <c r="G90" s="77">
        <v>0.95183724791725499</v>
      </c>
      <c r="H90" s="71">
        <v>400510</v>
      </c>
      <c r="I90" s="78">
        <v>395290</v>
      </c>
      <c r="J90" s="24"/>
      <c r="K90" s="68">
        <f>VALUE(I185+I188)</f>
        <v>56860</v>
      </c>
      <c r="L90" s="79">
        <f>VALUE(I195*2)</f>
        <v>74000</v>
      </c>
      <c r="M90" s="94">
        <f>VALUE(I205)</f>
        <v>163980</v>
      </c>
      <c r="N90" s="71">
        <f t="shared" si="18"/>
        <v>4129.6987957177653</v>
      </c>
      <c r="O90" s="66">
        <f t="shared" si="34"/>
        <v>25</v>
      </c>
      <c r="P90" s="71">
        <f t="shared" si="20"/>
        <v>4131.6205968828472</v>
      </c>
      <c r="Q90" s="66">
        <f t="shared" si="35"/>
        <v>89</v>
      </c>
      <c r="R90" s="71">
        <f t="shared" si="22"/>
        <v>4152.9158568331559</v>
      </c>
      <c r="S90" s="66">
        <f t="shared" si="36"/>
        <v>86</v>
      </c>
      <c r="T90" s="71">
        <f t="shared" si="24"/>
        <v>7224.5531873421251</v>
      </c>
      <c r="U90" s="66">
        <f t="shared" si="37"/>
        <v>17</v>
      </c>
      <c r="V90" s="155"/>
      <c r="W90" s="156"/>
      <c r="X90" s="156"/>
      <c r="Y90" s="157"/>
    </row>
    <row r="91" spans="1:25" ht="20.25">
      <c r="A91" s="2" t="s">
        <v>127</v>
      </c>
      <c r="B91" s="75">
        <v>0.90890867452660296</v>
      </c>
      <c r="C91" s="80">
        <v>0.95718845260552798</v>
      </c>
      <c r="D91" s="76">
        <v>1.1331370402618099</v>
      </c>
      <c r="E91" s="14"/>
      <c r="F91" s="75">
        <v>0.95674322152966196</v>
      </c>
      <c r="G91" s="77">
        <v>0.95183724791725499</v>
      </c>
      <c r="H91" s="71">
        <v>350710</v>
      </c>
      <c r="I91" s="78">
        <v>348210</v>
      </c>
      <c r="J91" s="24"/>
      <c r="K91" s="68">
        <f>VALUE(I185+I188)</f>
        <v>56860</v>
      </c>
      <c r="L91" s="79">
        <f>VALUE(I195*2)</f>
        <v>74000</v>
      </c>
      <c r="M91" s="94">
        <f>VALUE(I205)</f>
        <v>163980</v>
      </c>
      <c r="N91" s="71">
        <f t="shared" si="18"/>
        <v>3637.8416293275391</v>
      </c>
      <c r="O91" s="66">
        <f t="shared" si="34"/>
        <v>18</v>
      </c>
      <c r="P91" s="71">
        <f t="shared" si="20"/>
        <v>3639.5345393017183</v>
      </c>
      <c r="Q91" s="66">
        <f t="shared" si="35"/>
        <v>78</v>
      </c>
      <c r="R91" s="71">
        <f t="shared" si="22"/>
        <v>3658.2934820204741</v>
      </c>
      <c r="S91" s="66">
        <f t="shared" si="36"/>
        <v>53</v>
      </c>
      <c r="T91" s="71">
        <f t="shared" si="24"/>
        <v>6731.7011680702972</v>
      </c>
      <c r="U91" s="66">
        <f t="shared" si="37"/>
        <v>11</v>
      </c>
      <c r="V91" s="155"/>
      <c r="W91" s="156"/>
      <c r="X91" s="156"/>
      <c r="Y91" s="157"/>
    </row>
    <row r="92" spans="1:25" ht="20.25">
      <c r="A92" s="2" t="s">
        <v>128</v>
      </c>
      <c r="B92" s="75">
        <v>0.90072134280084404</v>
      </c>
      <c r="C92" s="80">
        <v>0.95274055087408904</v>
      </c>
      <c r="D92" s="76">
        <v>1.131</v>
      </c>
      <c r="E92" s="14"/>
      <c r="F92" s="75">
        <v>0.93627812588196901</v>
      </c>
      <c r="G92" s="77">
        <v>0.90776734672863901</v>
      </c>
      <c r="H92" s="71">
        <v>356680</v>
      </c>
      <c r="I92" s="78">
        <v>384940</v>
      </c>
      <c r="J92" s="24"/>
      <c r="K92" s="68">
        <f>VALUE(I185+I188)</f>
        <v>56860</v>
      </c>
      <c r="L92" s="79">
        <f>VALUE(I195*2)</f>
        <v>74000</v>
      </c>
      <c r="M92" s="94">
        <f>VALUE(I205)</f>
        <v>163980</v>
      </c>
      <c r="N92" s="71">
        <f t="shared" si="18"/>
        <v>4040.3444531340447</v>
      </c>
      <c r="O92" s="66">
        <f t="shared" si="34"/>
        <v>23</v>
      </c>
      <c r="P92" s="71">
        <f t="shared" si="20"/>
        <v>4111.3851681346141</v>
      </c>
      <c r="Q92" s="66">
        <f t="shared" si="35"/>
        <v>87</v>
      </c>
      <c r="R92" s="71">
        <f t="shared" si="22"/>
        <v>4240.513842971166</v>
      </c>
      <c r="S92" s="66">
        <f t="shared" si="36"/>
        <v>92</v>
      </c>
      <c r="T92" s="71">
        <f t="shared" si="24"/>
        <v>7291.7269425533459</v>
      </c>
      <c r="U92" s="66">
        <f t="shared" si="37"/>
        <v>19</v>
      </c>
      <c r="V92" s="155"/>
      <c r="W92" s="156"/>
      <c r="X92" s="156"/>
      <c r="Y92" s="157"/>
    </row>
    <row r="93" spans="1:25" ht="20.25">
      <c r="A93" s="2" t="s">
        <v>129</v>
      </c>
      <c r="B93" s="75">
        <v>0.90072134280084404</v>
      </c>
      <c r="C93" s="80">
        <v>0.95274055087408904</v>
      </c>
      <c r="D93" s="76">
        <v>1.131</v>
      </c>
      <c r="E93" s="14"/>
      <c r="F93" s="75">
        <v>0.93627812588196901</v>
      </c>
      <c r="G93" s="77">
        <v>0.90776734672863901</v>
      </c>
      <c r="H93" s="71">
        <v>335890</v>
      </c>
      <c r="I93" s="78">
        <v>337380</v>
      </c>
      <c r="J93" s="24"/>
      <c r="K93" s="68">
        <f>VALUE(I185+I188)</f>
        <v>56860</v>
      </c>
      <c r="L93" s="79">
        <f>VALUE(I195*2)</f>
        <v>74000</v>
      </c>
      <c r="M93" s="94">
        <f>VALUE(I205)</f>
        <v>163980</v>
      </c>
      <c r="N93" s="71">
        <f t="shared" si="18"/>
        <v>3541.1529370768535</v>
      </c>
      <c r="O93" s="66">
        <f t="shared" si="34"/>
        <v>15</v>
      </c>
      <c r="P93" s="71">
        <f t="shared" si="20"/>
        <v>3603.4164493823864</v>
      </c>
      <c r="Q93" s="66">
        <f t="shared" si="35"/>
        <v>75</v>
      </c>
      <c r="R93" s="71">
        <f t="shared" si="22"/>
        <v>3716.5910540385826</v>
      </c>
      <c r="S93" s="66">
        <f t="shared" si="36"/>
        <v>56</v>
      </c>
      <c r="T93" s="71">
        <f t="shared" si="24"/>
        <v>6781.569930890988</v>
      </c>
      <c r="U93" s="66">
        <f t="shared" si="37"/>
        <v>12</v>
      </c>
      <c r="V93" s="155"/>
      <c r="W93" s="156"/>
      <c r="X93" s="156"/>
      <c r="Y93" s="157"/>
    </row>
    <row r="94" spans="1:25" ht="20.25" customHeight="1">
      <c r="A94" s="2" t="s">
        <v>130</v>
      </c>
      <c r="B94" s="75">
        <v>0.90221402214021995</v>
      </c>
      <c r="C94" s="80">
        <v>0.95069599015570205</v>
      </c>
      <c r="D94" s="76">
        <v>1.1207903316007499</v>
      </c>
      <c r="E94" s="14"/>
      <c r="F94" s="75">
        <v>0.96558225901928596</v>
      </c>
      <c r="G94" s="77">
        <v>0.90495908825513305</v>
      </c>
      <c r="H94" s="71">
        <v>368000</v>
      </c>
      <c r="I94" s="78">
        <v>408590</v>
      </c>
      <c r="J94" s="24" t="s">
        <v>435</v>
      </c>
      <c r="K94" s="68">
        <f>VALUE(I185)</f>
        <v>50400</v>
      </c>
      <c r="L94" s="79">
        <f>VALUE(I194*2)</f>
        <v>122980</v>
      </c>
      <c r="M94" s="94">
        <f>VALUE(I206)</f>
        <v>176670</v>
      </c>
      <c r="N94" s="71">
        <f t="shared" si="18"/>
        <v>4297.7987099018101</v>
      </c>
      <c r="O94" s="66">
        <f t="shared" si="34"/>
        <v>27</v>
      </c>
      <c r="P94" s="71">
        <f t="shared" si="20"/>
        <v>4231.5400493686893</v>
      </c>
      <c r="Q94" s="66">
        <f t="shared" si="35"/>
        <v>92</v>
      </c>
      <c r="R94" s="71">
        <f t="shared" si="22"/>
        <v>4515.0107369804891</v>
      </c>
      <c r="S94" s="66">
        <f t="shared" si="36"/>
        <v>108</v>
      </c>
      <c r="T94" s="71">
        <f t="shared" si="24"/>
        <v>8067.0986797344267</v>
      </c>
      <c r="U94" s="66">
        <f t="shared" si="37"/>
        <v>30</v>
      </c>
      <c r="V94" s="155"/>
      <c r="W94" s="156"/>
      <c r="X94" s="156"/>
      <c r="Y94" s="157"/>
    </row>
    <row r="95" spans="1:25" ht="20.25" customHeight="1">
      <c r="A95" s="2" t="s">
        <v>436</v>
      </c>
      <c r="B95" s="75">
        <v>0.89934279577027798</v>
      </c>
      <c r="C95" s="80">
        <v>0.95027931791612097</v>
      </c>
      <c r="D95" s="76">
        <v>1.11870964729579</v>
      </c>
      <c r="E95" s="14"/>
      <c r="F95" s="75">
        <v>0.954881435492417</v>
      </c>
      <c r="G95" s="77">
        <v>0.88461986666902004</v>
      </c>
      <c r="H95" s="71">
        <v>327670</v>
      </c>
      <c r="I95" s="78">
        <v>333780</v>
      </c>
      <c r="J95" s="24"/>
      <c r="K95" s="68">
        <f>VALUE(I185)</f>
        <v>50400</v>
      </c>
      <c r="L95" s="79">
        <f>VALUE(I194*2)</f>
        <v>122980</v>
      </c>
      <c r="M95" s="94">
        <f>VALUE(I206)</f>
        <v>176670</v>
      </c>
      <c r="N95" s="71">
        <f t="shared" si="18"/>
        <v>3512.4409603268036</v>
      </c>
      <c r="O95" s="66">
        <f t="shared" si="34"/>
        <v>10</v>
      </c>
      <c r="P95" s="71">
        <f t="shared" si="20"/>
        <v>3495.5125065121306</v>
      </c>
      <c r="Q95" s="66">
        <f t="shared" si="35"/>
        <v>69</v>
      </c>
      <c r="R95" s="71">
        <f t="shared" si="22"/>
        <v>3773.1461001076927</v>
      </c>
      <c r="S95" s="66">
        <f t="shared" si="36"/>
        <v>60</v>
      </c>
      <c r="T95" s="71">
        <f t="shared" si="24"/>
        <v>7353.5889712466605</v>
      </c>
      <c r="U95" s="66">
        <f t="shared" si="37"/>
        <v>21</v>
      </c>
      <c r="V95" s="155"/>
      <c r="W95" s="156"/>
      <c r="X95" s="156"/>
      <c r="Y95" s="157"/>
    </row>
    <row r="96" spans="1:25" ht="20.25" customHeight="1">
      <c r="A96" s="2" t="s">
        <v>131</v>
      </c>
      <c r="B96" s="75">
        <v>0.87915129151291405</v>
      </c>
      <c r="C96" s="80">
        <v>0.94734912774112001</v>
      </c>
      <c r="D96" s="76">
        <v>1.10407752130196</v>
      </c>
      <c r="E96" s="14"/>
      <c r="F96" s="75">
        <v>0.94429920116194599</v>
      </c>
      <c r="G96" s="77">
        <v>0.86473777506822802</v>
      </c>
      <c r="H96" s="71">
        <v>328900</v>
      </c>
      <c r="I96" s="78">
        <v>333530</v>
      </c>
      <c r="J96" s="24"/>
      <c r="K96" s="68">
        <f>VALUE(I185)</f>
        <v>50400</v>
      </c>
      <c r="L96" s="79">
        <f>VALUE(I194*2)</f>
        <v>122980</v>
      </c>
      <c r="M96" s="94">
        <f>VALUE(I206)</f>
        <v>176670</v>
      </c>
      <c r="N96" s="71">
        <f t="shared" si="18"/>
        <v>3520.6661433813342</v>
      </c>
      <c r="O96" s="66">
        <f t="shared" si="34"/>
        <v>12</v>
      </c>
      <c r="P96" s="71">
        <f t="shared" si="20"/>
        <v>3532.0372990848277</v>
      </c>
      <c r="Q96" s="66">
        <f t="shared" si="35"/>
        <v>71</v>
      </c>
      <c r="R96" s="71">
        <f t="shared" si="22"/>
        <v>3857.0074028937197</v>
      </c>
      <c r="S96" s="66">
        <f t="shared" si="36"/>
        <v>68</v>
      </c>
      <c r="T96" s="71">
        <f t="shared" si="24"/>
        <v>7439.9591444949365</v>
      </c>
      <c r="U96" s="66">
        <f t="shared" si="37"/>
        <v>24</v>
      </c>
      <c r="V96" s="155"/>
      <c r="W96" s="156"/>
      <c r="X96" s="156"/>
      <c r="Y96" s="157"/>
    </row>
    <row r="97" spans="1:25" ht="20.25" customHeight="1">
      <c r="A97" s="2" t="s">
        <v>132</v>
      </c>
      <c r="B97" s="75">
        <v>0.87766803587644604</v>
      </c>
      <c r="C97" s="80">
        <v>0.94537696714868502</v>
      </c>
      <c r="D97" s="76">
        <v>1.1021989787877</v>
      </c>
      <c r="E97" s="14"/>
      <c r="F97" s="75">
        <v>0.96307586281167601</v>
      </c>
      <c r="G97" s="77">
        <v>0.90392480689722299</v>
      </c>
      <c r="H97" s="71">
        <v>368000</v>
      </c>
      <c r="I97" s="78">
        <v>408590</v>
      </c>
      <c r="J97" s="24" t="s">
        <v>435</v>
      </c>
      <c r="K97" s="68">
        <f>VALUE(I185)</f>
        <v>50400</v>
      </c>
      <c r="L97" s="79">
        <f>VALUE(I195*2)</f>
        <v>74000</v>
      </c>
      <c r="M97" s="94">
        <f>VALUE(I207)</f>
        <v>133670</v>
      </c>
      <c r="N97" s="71">
        <f t="shared" si="18"/>
        <v>4321.9796356191391</v>
      </c>
      <c r="O97" s="66">
        <f t="shared" si="34"/>
        <v>28</v>
      </c>
      <c r="P97" s="71">
        <f t="shared" si="20"/>
        <v>4242.5525940099014</v>
      </c>
      <c r="Q97" s="66">
        <f t="shared" si="35"/>
        <v>93</v>
      </c>
      <c r="R97" s="71">
        <f t="shared" si="22"/>
        <v>4520.1768651809662</v>
      </c>
      <c r="S97" s="66">
        <f t="shared" si="36"/>
        <v>109</v>
      </c>
      <c r="T97" s="71">
        <f t="shared" si="24"/>
        <v>7111.349392731915</v>
      </c>
      <c r="U97" s="66">
        <f t="shared" si="37"/>
        <v>16</v>
      </c>
      <c r="V97" s="155"/>
      <c r="W97" s="156"/>
      <c r="X97" s="156"/>
      <c r="Y97" s="157"/>
    </row>
    <row r="98" spans="1:25" ht="20.25" customHeight="1">
      <c r="A98" s="2" t="s">
        <v>437</v>
      </c>
      <c r="B98" s="75">
        <v>0.87318544195630499</v>
      </c>
      <c r="C98" s="80">
        <v>0.94500794541265898</v>
      </c>
      <c r="D98" s="76">
        <v>1.10037661177552</v>
      </c>
      <c r="E98" s="14"/>
      <c r="F98" s="75">
        <v>0.95240281579297603</v>
      </c>
      <c r="G98" s="77">
        <v>0.88360883108873001</v>
      </c>
      <c r="H98" s="71">
        <v>327670</v>
      </c>
      <c r="I98" s="78">
        <v>333780</v>
      </c>
      <c r="J98" s="24"/>
      <c r="K98" s="68">
        <f>VALUE(I185)</f>
        <v>50400</v>
      </c>
      <c r="L98" s="79">
        <f>VALUE(I195*2)</f>
        <v>74000</v>
      </c>
      <c r="M98" s="94">
        <f>VALUE(I207)</f>
        <v>133670</v>
      </c>
      <c r="N98" s="71">
        <f t="shared" si="18"/>
        <v>3532.0337952740433</v>
      </c>
      <c r="O98" s="66">
        <f t="shared" si="34"/>
        <v>13</v>
      </c>
      <c r="P98" s="71">
        <f t="shared" si="20"/>
        <v>3504.6095461413865</v>
      </c>
      <c r="Q98" s="66">
        <f t="shared" si="35"/>
        <v>70</v>
      </c>
      <c r="R98" s="71">
        <f t="shared" si="22"/>
        <v>3777.4633780961221</v>
      </c>
      <c r="S98" s="66">
        <f t="shared" si="36"/>
        <v>61</v>
      </c>
      <c r="T98" s="71">
        <f t="shared" si="24"/>
        <v>6384.5289149335176</v>
      </c>
      <c r="U98" s="66">
        <f t="shared" si="37"/>
        <v>6</v>
      </c>
      <c r="V98" s="155"/>
      <c r="W98" s="156"/>
      <c r="X98" s="156"/>
      <c r="Y98" s="157"/>
    </row>
    <row r="99" spans="1:25" ht="20.25" customHeight="1" thickBot="1">
      <c r="A99" s="116" t="s">
        <v>438</v>
      </c>
      <c r="B99" s="15">
        <v>0.85523275888573902</v>
      </c>
      <c r="C99" s="45">
        <v>0.94204883000313699</v>
      </c>
      <c r="D99" s="16">
        <v>1.08576339585606</v>
      </c>
      <c r="E99" s="17"/>
      <c r="F99" s="15">
        <v>0.94184805014448103</v>
      </c>
      <c r="G99" s="108">
        <v>0.86374946280987097</v>
      </c>
      <c r="H99" s="91">
        <v>328900</v>
      </c>
      <c r="I99" s="110">
        <v>333530</v>
      </c>
      <c r="J99" s="92"/>
      <c r="K99" s="83">
        <f>VALUE(I185)</f>
        <v>50400</v>
      </c>
      <c r="L99" s="22">
        <f>VALUE(I195*2)</f>
        <v>74000</v>
      </c>
      <c r="M99" s="115">
        <f>VALUE(I207)</f>
        <v>133670</v>
      </c>
      <c r="N99" s="91">
        <f t="shared" si="18"/>
        <v>3540.4746482078785</v>
      </c>
      <c r="O99" s="90">
        <f t="shared" si="34"/>
        <v>14</v>
      </c>
      <c r="P99" s="91">
        <f t="shared" si="20"/>
        <v>3541.2293941558401</v>
      </c>
      <c r="Q99" s="90">
        <f t="shared" si="35"/>
        <v>72</v>
      </c>
      <c r="R99" s="91">
        <f t="shared" si="22"/>
        <v>3861.4206359676405</v>
      </c>
      <c r="S99" s="90">
        <f t="shared" si="36"/>
        <v>69</v>
      </c>
      <c r="T99" s="91">
        <f t="shared" si="24"/>
        <v>6459.3465769312052</v>
      </c>
      <c r="U99" s="90">
        <f t="shared" si="37"/>
        <v>7</v>
      </c>
      <c r="V99" s="158"/>
      <c r="W99" s="159"/>
      <c r="X99" s="159"/>
      <c r="Y99" s="160"/>
    </row>
    <row r="100" spans="1:25" ht="20.25" customHeight="1" thickBot="1">
      <c r="A100" s="43" t="s">
        <v>439</v>
      </c>
      <c r="B100" s="30"/>
      <c r="C100" s="30"/>
      <c r="D100" s="30"/>
      <c r="E100" s="30"/>
      <c r="F100" s="30"/>
      <c r="G100" s="31"/>
      <c r="H100" s="32"/>
      <c r="I100" s="32"/>
      <c r="J100" s="33" t="s">
        <v>440</v>
      </c>
      <c r="K100" s="37"/>
      <c r="L100" s="37"/>
      <c r="M100" s="34"/>
      <c r="N100" s="32"/>
      <c r="O100" s="35"/>
      <c r="P100" s="32"/>
      <c r="Q100" s="35"/>
      <c r="R100" s="32"/>
      <c r="S100" s="35"/>
      <c r="T100" s="32"/>
      <c r="U100" s="36"/>
      <c r="V100" s="4"/>
      <c r="W100" s="4"/>
      <c r="X100" s="4"/>
      <c r="Y100" s="86"/>
    </row>
    <row r="101" spans="1:25" ht="20.25" customHeight="1">
      <c r="A101" s="117" t="s">
        <v>78</v>
      </c>
      <c r="B101" s="73">
        <v>0.84214736076583796</v>
      </c>
      <c r="C101" s="74">
        <v>0.93611525582039701</v>
      </c>
      <c r="D101" s="74">
        <v>1.13395445268618</v>
      </c>
      <c r="E101" s="18"/>
      <c r="F101" s="73">
        <v>0.81256354393609298</v>
      </c>
      <c r="G101" s="19">
        <v>1.07747534875267</v>
      </c>
      <c r="H101" s="70">
        <v>633630</v>
      </c>
      <c r="I101" s="21">
        <v>622510</v>
      </c>
      <c r="J101" s="109"/>
      <c r="K101" s="118">
        <f>VALUE(I184)</f>
        <v>113400</v>
      </c>
      <c r="L101" s="119">
        <f>VALUE(I195*2)</f>
        <v>74000</v>
      </c>
      <c r="M101" s="112">
        <f>VALUE(I219)</f>
        <v>193980</v>
      </c>
      <c r="N101" s="70">
        <f>(I101/D101)/100</f>
        <v>5489.7266686978528</v>
      </c>
      <c r="O101" s="67">
        <f>RANK(N101,$N$101:$N$133,1)</f>
        <v>33</v>
      </c>
      <c r="P101" s="70">
        <f t="shared" ref="P101:P164" si="38">(I101/F101)/100</f>
        <v>7661.0623826972915</v>
      </c>
      <c r="Q101" s="67">
        <f t="shared" ref="Q101:Q133" si="39">RANK(P101,$P$5:$P$174,1)</f>
        <v>150</v>
      </c>
      <c r="R101" s="70">
        <f t="shared" ref="R101:R164" si="40">(I101/G101)/100</f>
        <v>5777.4871668353553</v>
      </c>
      <c r="S101" s="67">
        <f t="shared" ref="S101:S133" si="41">RANK(R101,$R$5:$R$174,1)</f>
        <v>139</v>
      </c>
      <c r="T101" s="70">
        <f>((I101+K101+L101+M101)/((D101+F101+G101)/3))/100</f>
        <v>9959.2481068326724</v>
      </c>
      <c r="U101" s="67">
        <f>RANK(T101,$T$101:$T$133,1)</f>
        <v>33</v>
      </c>
      <c r="V101" s="152" t="s">
        <v>441</v>
      </c>
      <c r="W101" s="153"/>
      <c r="X101" s="153"/>
      <c r="Y101" s="154"/>
    </row>
    <row r="102" spans="1:25" ht="20.25" customHeight="1">
      <c r="A102" s="72" t="s">
        <v>442</v>
      </c>
      <c r="B102" s="75">
        <v>0.84109742467496196</v>
      </c>
      <c r="C102" s="76">
        <v>0.93481501024602198</v>
      </c>
      <c r="D102" s="76">
        <v>1.1278677152818799</v>
      </c>
      <c r="E102" s="14"/>
      <c r="F102" s="75">
        <v>0.80217642862389205</v>
      </c>
      <c r="G102" s="77">
        <v>1.06826292248632</v>
      </c>
      <c r="H102" s="71">
        <v>649760</v>
      </c>
      <c r="I102" s="78">
        <v>539540</v>
      </c>
      <c r="J102" s="24"/>
      <c r="K102" s="68">
        <f>VALUE(I184)</f>
        <v>113400</v>
      </c>
      <c r="L102" s="79">
        <f>VALUE(I195*2)</f>
        <v>74000</v>
      </c>
      <c r="M102" s="94">
        <f>VALUE(I219)</f>
        <v>193980</v>
      </c>
      <c r="N102" s="71">
        <f t="shared" ref="N102:N133" si="42">(I102/D102)/100</f>
        <v>4783.7170324993003</v>
      </c>
      <c r="O102" s="66">
        <f t="shared" ref="O102:O133" si="43">RANK(N102,$N$101:$N$133,1)</f>
        <v>32</v>
      </c>
      <c r="P102" s="71">
        <f t="shared" si="38"/>
        <v>6725.9518074541729</v>
      </c>
      <c r="Q102" s="66">
        <f t="shared" si="39"/>
        <v>140</v>
      </c>
      <c r="R102" s="71">
        <f t="shared" si="40"/>
        <v>5050.629284635771</v>
      </c>
      <c r="S102" s="66">
        <f t="shared" si="41"/>
        <v>127</v>
      </c>
      <c r="T102" s="71">
        <f t="shared" ref="T102:T133" si="44">((I102+K102+L102+M102)/((D102+F102+G102)/3))/100</f>
        <v>9214.3997890265146</v>
      </c>
      <c r="U102" s="66">
        <f t="shared" ref="U102:U133" si="45">RANK(T102,$T$101:$T$133,1)</f>
        <v>32</v>
      </c>
      <c r="V102" s="155"/>
      <c r="W102" s="156"/>
      <c r="X102" s="156"/>
      <c r="Y102" s="157"/>
    </row>
    <row r="103" spans="1:25" ht="20.25" customHeight="1">
      <c r="A103" s="72" t="s">
        <v>79</v>
      </c>
      <c r="B103" s="75">
        <v>0.84004879757802997</v>
      </c>
      <c r="C103" s="76">
        <v>0.931190322809617</v>
      </c>
      <c r="D103" s="76">
        <v>1.11869946004914</v>
      </c>
      <c r="E103" s="14"/>
      <c r="F103" s="75">
        <v>0.80070130241877702</v>
      </c>
      <c r="G103" s="77">
        <v>0.904456508610888</v>
      </c>
      <c r="H103" s="71">
        <v>459810</v>
      </c>
      <c r="I103" s="78">
        <v>451660</v>
      </c>
      <c r="J103" s="24"/>
      <c r="K103" s="68">
        <f>VALUE(I184)</f>
        <v>113400</v>
      </c>
      <c r="L103" s="79">
        <f>VALUE(I195*2)</f>
        <v>74000</v>
      </c>
      <c r="M103" s="94">
        <f>VALUE(I219)</f>
        <v>193980</v>
      </c>
      <c r="N103" s="71">
        <f t="shared" si="42"/>
        <v>4037.3667470989963</v>
      </c>
      <c r="O103" s="66">
        <f t="shared" si="43"/>
        <v>29</v>
      </c>
      <c r="P103" s="71">
        <f t="shared" si="38"/>
        <v>5640.8051121637372</v>
      </c>
      <c r="Q103" s="66">
        <f t="shared" si="39"/>
        <v>133</v>
      </c>
      <c r="R103" s="71">
        <f t="shared" si="40"/>
        <v>4993.7171737940525</v>
      </c>
      <c r="S103" s="66">
        <f t="shared" si="41"/>
        <v>126</v>
      </c>
      <c r="T103" s="71">
        <f t="shared" si="44"/>
        <v>8850.022363365606</v>
      </c>
      <c r="U103" s="66">
        <f t="shared" si="45"/>
        <v>30</v>
      </c>
      <c r="V103" s="155"/>
      <c r="W103" s="156"/>
      <c r="X103" s="156"/>
      <c r="Y103" s="157"/>
    </row>
    <row r="104" spans="1:25" ht="20.25" customHeight="1">
      <c r="A104" s="72" t="s">
        <v>134</v>
      </c>
      <c r="B104" s="75">
        <v>0.84040590405903903</v>
      </c>
      <c r="C104" s="76">
        <v>0.94172639888462295</v>
      </c>
      <c r="D104" s="76">
        <v>1.0760000000000001</v>
      </c>
      <c r="E104" s="14"/>
      <c r="F104" s="75">
        <v>0.92834774650331497</v>
      </c>
      <c r="G104" s="77">
        <v>0.72460926721548902</v>
      </c>
      <c r="H104" s="71">
        <v>270500</v>
      </c>
      <c r="I104" s="78">
        <v>270690</v>
      </c>
      <c r="J104" s="24"/>
      <c r="K104" s="68">
        <f>VALUE(I187)</f>
        <v>20810</v>
      </c>
      <c r="L104" s="79">
        <f>VALUE(I194*2)</f>
        <v>122980</v>
      </c>
      <c r="M104" s="94">
        <f>VALUE(I208)</f>
        <v>134810</v>
      </c>
      <c r="N104" s="71">
        <f t="shared" si="42"/>
        <v>2515.7063197026018</v>
      </c>
      <c r="O104" s="66">
        <f t="shared" si="43"/>
        <v>18</v>
      </c>
      <c r="P104" s="71">
        <f t="shared" si="38"/>
        <v>2915.8254653988474</v>
      </c>
      <c r="Q104" s="66">
        <f t="shared" si="39"/>
        <v>56</v>
      </c>
      <c r="R104" s="71">
        <f t="shared" si="40"/>
        <v>3735.6684802031441</v>
      </c>
      <c r="S104" s="66">
        <f t="shared" si="41"/>
        <v>57</v>
      </c>
      <c r="T104" s="71">
        <f t="shared" si="44"/>
        <v>6038.4608175062995</v>
      </c>
      <c r="U104" s="66">
        <f t="shared" si="45"/>
        <v>21</v>
      </c>
      <c r="V104" s="155"/>
      <c r="W104" s="156"/>
      <c r="X104" s="156"/>
      <c r="Y104" s="157"/>
    </row>
    <row r="105" spans="1:25" ht="20.25">
      <c r="A105" s="72" t="s">
        <v>135</v>
      </c>
      <c r="B105" s="75">
        <v>0.84040590405903903</v>
      </c>
      <c r="C105" s="76">
        <v>0.94172639888462295</v>
      </c>
      <c r="D105" s="80">
        <v>1.0760000000000001</v>
      </c>
      <c r="E105" s="14"/>
      <c r="F105" s="75">
        <v>0.92834774650331497</v>
      </c>
      <c r="G105" s="77">
        <v>0.72460926721548902</v>
      </c>
      <c r="H105" s="71">
        <v>285800</v>
      </c>
      <c r="I105" s="78">
        <v>240060</v>
      </c>
      <c r="J105" s="24"/>
      <c r="K105" s="68">
        <f>VALUE(I187)</f>
        <v>20810</v>
      </c>
      <c r="L105" s="79">
        <f>VALUE(I194*2)</f>
        <v>122980</v>
      </c>
      <c r="M105" s="94">
        <f>VALUE(I208)</f>
        <v>134810</v>
      </c>
      <c r="N105" s="71">
        <f t="shared" si="42"/>
        <v>2231.0408921933085</v>
      </c>
      <c r="O105" s="66">
        <f t="shared" si="43"/>
        <v>14</v>
      </c>
      <c r="P105" s="71">
        <f t="shared" si="38"/>
        <v>2585.8844479797826</v>
      </c>
      <c r="Q105" s="66">
        <f t="shared" si="39"/>
        <v>49</v>
      </c>
      <c r="R105" s="71">
        <f t="shared" si="40"/>
        <v>3312.9579051962273</v>
      </c>
      <c r="S105" s="66">
        <f t="shared" si="41"/>
        <v>31</v>
      </c>
      <c r="T105" s="71">
        <f t="shared" si="44"/>
        <v>5701.7387675140953</v>
      </c>
      <c r="U105" s="66">
        <f t="shared" si="45"/>
        <v>17</v>
      </c>
      <c r="V105" s="155"/>
      <c r="W105" s="156"/>
      <c r="X105" s="156"/>
      <c r="Y105" s="157"/>
    </row>
    <row r="106" spans="1:25" ht="20.25">
      <c r="A106" s="72" t="s">
        <v>443</v>
      </c>
      <c r="B106" s="75">
        <v>0.83896353373630705</v>
      </c>
      <c r="C106" s="76">
        <v>0.94075580873612297</v>
      </c>
      <c r="D106" s="80">
        <v>1.07399041454602</v>
      </c>
      <c r="E106" s="14"/>
      <c r="F106" s="75">
        <v>0.92664060323724295</v>
      </c>
      <c r="G106" s="77">
        <v>0.699594454142069</v>
      </c>
      <c r="H106" s="71">
        <v>268150</v>
      </c>
      <c r="I106" s="78">
        <v>273460</v>
      </c>
      <c r="J106" s="24"/>
      <c r="K106" s="68">
        <f>VALUE(I187)</f>
        <v>20810</v>
      </c>
      <c r="L106" s="79">
        <f>VALUE(I194*2)</f>
        <v>122980</v>
      </c>
      <c r="M106" s="94">
        <f>VALUE(I208)</f>
        <v>134810</v>
      </c>
      <c r="N106" s="71">
        <f t="shared" si="42"/>
        <v>2546.205220235533</v>
      </c>
      <c r="O106" s="66">
        <f t="shared" si="43"/>
        <v>19</v>
      </c>
      <c r="P106" s="71">
        <f t="shared" si="38"/>
        <v>2951.0901966162546</v>
      </c>
      <c r="Q106" s="66">
        <f t="shared" si="39"/>
        <v>58</v>
      </c>
      <c r="R106" s="71">
        <f t="shared" si="40"/>
        <v>3908.8360175089033</v>
      </c>
      <c r="S106" s="66">
        <f t="shared" si="41"/>
        <v>71</v>
      </c>
      <c r="T106" s="71">
        <f t="shared" si="44"/>
        <v>6133.4878039614214</v>
      </c>
      <c r="U106" s="66">
        <f t="shared" si="45"/>
        <v>22</v>
      </c>
      <c r="V106" s="155"/>
      <c r="W106" s="156"/>
      <c r="X106" s="156"/>
      <c r="Y106" s="157"/>
    </row>
    <row r="107" spans="1:25" ht="20.25">
      <c r="A107" s="72" t="s">
        <v>444</v>
      </c>
      <c r="B107" s="75">
        <v>0.83896353373630705</v>
      </c>
      <c r="C107" s="76">
        <v>0.94075580873612297</v>
      </c>
      <c r="D107" s="80">
        <v>1.07399041454602</v>
      </c>
      <c r="E107" s="14"/>
      <c r="F107" s="75">
        <v>0.92664060323724295</v>
      </c>
      <c r="G107" s="77">
        <v>0.699594454142069</v>
      </c>
      <c r="H107" s="71">
        <v>220300</v>
      </c>
      <c r="I107" s="78">
        <v>221850</v>
      </c>
      <c r="J107" s="24"/>
      <c r="K107" s="68">
        <f>VALUE(I187)</f>
        <v>20810</v>
      </c>
      <c r="L107" s="79">
        <f>VALUE(I194*2)</f>
        <v>122980</v>
      </c>
      <c r="M107" s="94">
        <f>VALUE(I208)</f>
        <v>134810</v>
      </c>
      <c r="N107" s="71">
        <f t="shared" si="42"/>
        <v>2065.6608941316936</v>
      </c>
      <c r="O107" s="66">
        <f t="shared" si="43"/>
        <v>12</v>
      </c>
      <c r="P107" s="71">
        <f t="shared" si="38"/>
        <v>2394.1320855676008</v>
      </c>
      <c r="Q107" s="66">
        <f t="shared" si="39"/>
        <v>42</v>
      </c>
      <c r="R107" s="71">
        <f t="shared" si="40"/>
        <v>3171.1229082291748</v>
      </c>
      <c r="S107" s="66">
        <f t="shared" si="41"/>
        <v>24</v>
      </c>
      <c r="T107" s="71">
        <f t="shared" si="44"/>
        <v>5560.0912427860985</v>
      </c>
      <c r="U107" s="66">
        <f t="shared" si="45"/>
        <v>13</v>
      </c>
      <c r="V107" s="155"/>
      <c r="W107" s="156"/>
      <c r="X107" s="156"/>
      <c r="Y107" s="157"/>
    </row>
    <row r="108" spans="1:25" ht="20.25">
      <c r="A108" s="72" t="s">
        <v>445</v>
      </c>
      <c r="B108" s="75">
        <v>0.83394833948339397</v>
      </c>
      <c r="C108" s="76">
        <v>0.93738101790884998</v>
      </c>
      <c r="D108" s="80">
        <v>1.0670029847156299</v>
      </c>
      <c r="E108" s="14"/>
      <c r="F108" s="75">
        <v>0.92493659924537397</v>
      </c>
      <c r="G108" s="77">
        <v>0.67544319733463898</v>
      </c>
      <c r="H108" s="71">
        <v>257690</v>
      </c>
      <c r="I108" s="78">
        <v>256190</v>
      </c>
      <c r="J108" s="24"/>
      <c r="K108" s="68">
        <f>VALUE(I187)</f>
        <v>20810</v>
      </c>
      <c r="L108" s="79">
        <f>VALUE(I194*2)</f>
        <v>122980</v>
      </c>
      <c r="M108" s="94">
        <f>VALUE(I208)</f>
        <v>134810</v>
      </c>
      <c r="N108" s="71">
        <f t="shared" si="42"/>
        <v>2401.0242114578332</v>
      </c>
      <c r="O108" s="66">
        <f t="shared" si="43"/>
        <v>16</v>
      </c>
      <c r="P108" s="71">
        <f t="shared" si="38"/>
        <v>2769.8114682564965</v>
      </c>
      <c r="Q108" s="66">
        <f t="shared" si="39"/>
        <v>52</v>
      </c>
      <c r="R108" s="71">
        <f t="shared" si="40"/>
        <v>3792.9170211640198</v>
      </c>
      <c r="S108" s="66">
        <f t="shared" si="41"/>
        <v>64</v>
      </c>
      <c r="T108" s="71">
        <f t="shared" si="44"/>
        <v>6014.772275093942</v>
      </c>
      <c r="U108" s="66">
        <f t="shared" si="45"/>
        <v>20</v>
      </c>
      <c r="V108" s="155"/>
      <c r="W108" s="156"/>
      <c r="X108" s="156"/>
      <c r="Y108" s="157"/>
    </row>
    <row r="109" spans="1:25" ht="20.25">
      <c r="A109" s="72" t="s">
        <v>446</v>
      </c>
      <c r="B109" s="75">
        <v>0.83394833948339397</v>
      </c>
      <c r="C109" s="76">
        <v>0.93738101790884998</v>
      </c>
      <c r="D109" s="80">
        <v>1.0670029847156299</v>
      </c>
      <c r="E109" s="14"/>
      <c r="F109" s="75">
        <v>0.92493659924537397</v>
      </c>
      <c r="G109" s="77">
        <v>0.67544319733463898</v>
      </c>
      <c r="H109" s="71">
        <v>212300</v>
      </c>
      <c r="I109" s="78">
        <v>210860</v>
      </c>
      <c r="J109" s="24"/>
      <c r="K109" s="68">
        <f>VALUE(I187)</f>
        <v>20810</v>
      </c>
      <c r="L109" s="79">
        <f>VALUE(I194*2)</f>
        <v>122980</v>
      </c>
      <c r="M109" s="94">
        <f>VALUE(I208)</f>
        <v>134810</v>
      </c>
      <c r="N109" s="71">
        <f t="shared" si="42"/>
        <v>1976.1894110933242</v>
      </c>
      <c r="O109" s="66">
        <f t="shared" si="43"/>
        <v>8</v>
      </c>
      <c r="P109" s="71">
        <f t="shared" si="38"/>
        <v>2279.7238229305003</v>
      </c>
      <c r="Q109" s="66">
        <f t="shared" si="39"/>
        <v>39</v>
      </c>
      <c r="R109" s="71">
        <f t="shared" si="40"/>
        <v>3121.8021120365556</v>
      </c>
      <c r="S109" s="66">
        <f t="shared" si="41"/>
        <v>19</v>
      </c>
      <c r="T109" s="71">
        <f t="shared" si="44"/>
        <v>5504.946685180129</v>
      </c>
      <c r="U109" s="66">
        <f t="shared" si="45"/>
        <v>10</v>
      </c>
      <c r="V109" s="155"/>
      <c r="W109" s="156"/>
      <c r="X109" s="156"/>
      <c r="Y109" s="157"/>
    </row>
    <row r="110" spans="1:25" ht="20.25">
      <c r="A110" s="72" t="s">
        <v>447</v>
      </c>
      <c r="B110" s="75">
        <v>0.82112166977297796</v>
      </c>
      <c r="C110" s="76">
        <v>0.92445894430242503</v>
      </c>
      <c r="D110" s="80">
        <v>1.06002103867751</v>
      </c>
      <c r="E110" s="14"/>
      <c r="F110" s="75">
        <v>0.92709437448799004</v>
      </c>
      <c r="G110" s="77">
        <v>0.72417867042304696</v>
      </c>
      <c r="H110" s="71">
        <v>270500</v>
      </c>
      <c r="I110" s="78">
        <v>270690</v>
      </c>
      <c r="J110" s="24"/>
      <c r="K110" s="68">
        <f>VALUE(I187)</f>
        <v>20810</v>
      </c>
      <c r="L110" s="79">
        <f>VALUE(I195*2)</f>
        <v>74000</v>
      </c>
      <c r="M110" s="94">
        <f>VALUE(I209)</f>
        <v>136420</v>
      </c>
      <c r="N110" s="71">
        <f t="shared" si="42"/>
        <v>2553.6285613511486</v>
      </c>
      <c r="O110" s="66">
        <f t="shared" si="43"/>
        <v>20</v>
      </c>
      <c r="P110" s="71">
        <f t="shared" si="38"/>
        <v>2919.767474044862</v>
      </c>
      <c r="Q110" s="66">
        <f t="shared" si="39"/>
        <v>57</v>
      </c>
      <c r="R110" s="71">
        <f t="shared" si="40"/>
        <v>3737.8897094810832</v>
      </c>
      <c r="S110" s="66">
        <f t="shared" si="41"/>
        <v>58</v>
      </c>
      <c r="T110" s="71">
        <f t="shared" si="44"/>
        <v>5553.6579713516139</v>
      </c>
      <c r="U110" s="66">
        <f t="shared" si="45"/>
        <v>12</v>
      </c>
      <c r="V110" s="155"/>
      <c r="W110" s="156"/>
      <c r="X110" s="156"/>
      <c r="Y110" s="157"/>
    </row>
    <row r="111" spans="1:25" ht="20.25">
      <c r="A111" s="72" t="s">
        <v>448</v>
      </c>
      <c r="B111" s="75">
        <v>0.82112166977297796</v>
      </c>
      <c r="C111" s="76">
        <v>0.92445894430242503</v>
      </c>
      <c r="D111" s="80">
        <v>1.06002103867751</v>
      </c>
      <c r="E111" s="14"/>
      <c r="F111" s="75">
        <v>0.92709437448799004</v>
      </c>
      <c r="G111" s="77">
        <v>0.72417867042304696</v>
      </c>
      <c r="H111" s="71">
        <v>285800</v>
      </c>
      <c r="I111" s="78">
        <v>240060</v>
      </c>
      <c r="J111" s="24"/>
      <c r="K111" s="68">
        <f>VALUE(I187)</f>
        <v>20810</v>
      </c>
      <c r="L111" s="79">
        <f>VALUE(I195*2)</f>
        <v>74000</v>
      </c>
      <c r="M111" s="94">
        <f>VALUE(I209)</f>
        <v>136420</v>
      </c>
      <c r="N111" s="71">
        <f t="shared" si="42"/>
        <v>2264.672032354194</v>
      </c>
      <c r="O111" s="66">
        <f t="shared" si="43"/>
        <v>15</v>
      </c>
      <c r="P111" s="71">
        <f t="shared" si="38"/>
        <v>2589.3803975736432</v>
      </c>
      <c r="Q111" s="66">
        <f t="shared" si="39"/>
        <v>50</v>
      </c>
      <c r="R111" s="71">
        <f t="shared" si="40"/>
        <v>3314.927790675787</v>
      </c>
      <c r="S111" s="66">
        <f t="shared" si="41"/>
        <v>32</v>
      </c>
      <c r="T111" s="71">
        <f t="shared" si="44"/>
        <v>5214.742320127315</v>
      </c>
      <c r="U111" s="66">
        <f t="shared" si="45"/>
        <v>6</v>
      </c>
      <c r="V111" s="155"/>
      <c r="W111" s="156"/>
      <c r="X111" s="156"/>
      <c r="Y111" s="157"/>
    </row>
    <row r="112" spans="1:25" ht="20.25">
      <c r="A112" s="72" t="s">
        <v>449</v>
      </c>
      <c r="B112" s="75">
        <v>0.81971239656093597</v>
      </c>
      <c r="C112" s="76">
        <v>0.922969988857817</v>
      </c>
      <c r="D112" s="80">
        <v>1.05804129624234</v>
      </c>
      <c r="E112" s="14"/>
      <c r="F112" s="75">
        <v>0.92538953605392005</v>
      </c>
      <c r="G112" s="77">
        <v>0.69917872232411704</v>
      </c>
      <c r="H112" s="71">
        <v>268150</v>
      </c>
      <c r="I112" s="78">
        <v>273460</v>
      </c>
      <c r="J112" s="24"/>
      <c r="K112" s="68">
        <f>VALUE(I187)</f>
        <v>20810</v>
      </c>
      <c r="L112" s="79">
        <f>VALUE(I195*2)</f>
        <v>74000</v>
      </c>
      <c r="M112" s="94">
        <f>VALUE(I209)</f>
        <v>136420</v>
      </c>
      <c r="N112" s="71">
        <f t="shared" si="42"/>
        <v>2584.5872081855405</v>
      </c>
      <c r="O112" s="66">
        <f t="shared" si="43"/>
        <v>21</v>
      </c>
      <c r="P112" s="71">
        <f t="shared" si="38"/>
        <v>2955.0798809126172</v>
      </c>
      <c r="Q112" s="66">
        <f t="shared" si="39"/>
        <v>59</v>
      </c>
      <c r="R112" s="71">
        <f t="shared" si="40"/>
        <v>3911.1602122415939</v>
      </c>
      <c r="S112" s="66">
        <f t="shared" si="41"/>
        <v>72</v>
      </c>
      <c r="T112" s="71">
        <f t="shared" si="44"/>
        <v>5644.0192624836145</v>
      </c>
      <c r="U112" s="66">
        <f t="shared" si="45"/>
        <v>15</v>
      </c>
      <c r="V112" s="155"/>
      <c r="W112" s="156"/>
      <c r="X112" s="156"/>
      <c r="Y112" s="157"/>
    </row>
    <row r="113" spans="1:25" ht="20.25">
      <c r="A113" s="72" t="s">
        <v>450</v>
      </c>
      <c r="B113" s="75">
        <v>0.81971239656093597</v>
      </c>
      <c r="C113" s="76">
        <v>0.922969988857817</v>
      </c>
      <c r="D113" s="80">
        <v>1.05804129624234</v>
      </c>
      <c r="E113" s="14"/>
      <c r="F113" s="75">
        <v>0.92538953605392005</v>
      </c>
      <c r="G113" s="77">
        <v>0.69917872232411704</v>
      </c>
      <c r="H113" s="71">
        <v>220300</v>
      </c>
      <c r="I113" s="78">
        <v>221850</v>
      </c>
      <c r="J113" s="24"/>
      <c r="K113" s="68">
        <f>VALUE(I187)</f>
        <v>20810</v>
      </c>
      <c r="L113" s="79">
        <f>VALUE(I195*2)</f>
        <v>74000</v>
      </c>
      <c r="M113" s="94">
        <f>VALUE(I209)</f>
        <v>136420</v>
      </c>
      <c r="N113" s="71">
        <f t="shared" si="42"/>
        <v>2096.7990643456524</v>
      </c>
      <c r="O113" s="66">
        <f t="shared" si="43"/>
        <v>13</v>
      </c>
      <c r="P113" s="71">
        <f t="shared" si="38"/>
        <v>2397.3687982902948</v>
      </c>
      <c r="Q113" s="66">
        <f t="shared" si="39"/>
        <v>43</v>
      </c>
      <c r="R113" s="71">
        <f t="shared" si="40"/>
        <v>3173.0084585891814</v>
      </c>
      <c r="S113" s="66">
        <f t="shared" si="41"/>
        <v>25</v>
      </c>
      <c r="T113" s="71">
        <f t="shared" si="44"/>
        <v>5066.8573727358889</v>
      </c>
      <c r="U113" s="66">
        <f t="shared" si="45"/>
        <v>5</v>
      </c>
      <c r="V113" s="155"/>
      <c r="W113" s="156"/>
      <c r="X113" s="156"/>
      <c r="Y113" s="157"/>
    </row>
    <row r="114" spans="1:25" ht="20.25">
      <c r="A114" s="72" t="s">
        <v>139</v>
      </c>
      <c r="B114" s="75">
        <v>0.81481228262872896</v>
      </c>
      <c r="C114" s="76">
        <v>0.91779281579001104</v>
      </c>
      <c r="D114" s="80">
        <v>1.0511576320913301</v>
      </c>
      <c r="E114" s="14"/>
      <c r="F114" s="75">
        <v>0.92368783265568599</v>
      </c>
      <c r="G114" s="77">
        <v>0.67504181732556501</v>
      </c>
      <c r="H114" s="71">
        <v>257690</v>
      </c>
      <c r="I114" s="78">
        <v>256190</v>
      </c>
      <c r="J114" s="24"/>
      <c r="K114" s="68">
        <f>VALUE(I187)</f>
        <v>20810</v>
      </c>
      <c r="L114" s="79">
        <f>VALUE(I195*2)</f>
        <v>74000</v>
      </c>
      <c r="M114" s="94">
        <f>VALUE(I209)</f>
        <v>136420</v>
      </c>
      <c r="N114" s="71">
        <f t="shared" si="42"/>
        <v>2437.2177129161619</v>
      </c>
      <c r="O114" s="66">
        <f t="shared" si="43"/>
        <v>17</v>
      </c>
      <c r="P114" s="71">
        <f t="shared" si="38"/>
        <v>2773.5560753618524</v>
      </c>
      <c r="Q114" s="66">
        <f t="shared" si="39"/>
        <v>53</v>
      </c>
      <c r="R114" s="71">
        <f t="shared" si="40"/>
        <v>3795.1722904366748</v>
      </c>
      <c r="S114" s="66">
        <f t="shared" si="41"/>
        <v>65</v>
      </c>
      <c r="T114" s="71">
        <f t="shared" si="44"/>
        <v>5518.1969810289775</v>
      </c>
      <c r="U114" s="66">
        <f t="shared" si="45"/>
        <v>11</v>
      </c>
      <c r="V114" s="155"/>
      <c r="W114" s="156"/>
      <c r="X114" s="156"/>
      <c r="Y114" s="157"/>
    </row>
    <row r="115" spans="1:25" ht="20.25">
      <c r="A115" s="72" t="s">
        <v>140</v>
      </c>
      <c r="B115" s="75">
        <v>0.81481228262872896</v>
      </c>
      <c r="C115" s="76">
        <v>0.91779281579001104</v>
      </c>
      <c r="D115" s="80">
        <v>1.0511576320913301</v>
      </c>
      <c r="E115" s="14"/>
      <c r="F115" s="75">
        <v>0.92368783265568599</v>
      </c>
      <c r="G115" s="77">
        <v>0.67504181732556501</v>
      </c>
      <c r="H115" s="71">
        <v>212300</v>
      </c>
      <c r="I115" s="78">
        <v>210860</v>
      </c>
      <c r="J115" s="24"/>
      <c r="K115" s="68">
        <f>VALUE(I187)</f>
        <v>20810</v>
      </c>
      <c r="L115" s="79">
        <f>VALUE(I195*2)</f>
        <v>74000</v>
      </c>
      <c r="M115" s="94">
        <f>VALUE(I209)</f>
        <v>136420</v>
      </c>
      <c r="N115" s="71">
        <f t="shared" si="42"/>
        <v>2005.9788709375928</v>
      </c>
      <c r="O115" s="66">
        <f t="shared" si="43"/>
        <v>11</v>
      </c>
      <c r="P115" s="71">
        <f t="shared" si="38"/>
        <v>2282.8058630344672</v>
      </c>
      <c r="Q115" s="66">
        <f t="shared" si="39"/>
        <v>40</v>
      </c>
      <c r="R115" s="71">
        <f t="shared" si="40"/>
        <v>3123.6583362405922</v>
      </c>
      <c r="S115" s="66">
        <f t="shared" si="41"/>
        <v>20</v>
      </c>
      <c r="T115" s="71">
        <f t="shared" si="44"/>
        <v>5005.0053410674591</v>
      </c>
      <c r="U115" s="66">
        <f t="shared" si="45"/>
        <v>4</v>
      </c>
      <c r="V115" s="155"/>
      <c r="W115" s="156"/>
      <c r="X115" s="156"/>
      <c r="Y115" s="157"/>
    </row>
    <row r="116" spans="1:25" ht="20.25">
      <c r="A116" s="72" t="s">
        <v>451</v>
      </c>
      <c r="B116" s="75">
        <v>0.83012877999057899</v>
      </c>
      <c r="C116" s="76">
        <v>0.91851362046168805</v>
      </c>
      <c r="D116" s="80">
        <v>1.0457446099433201</v>
      </c>
      <c r="E116" s="14"/>
      <c r="F116" s="75">
        <v>0.79436716180824296</v>
      </c>
      <c r="G116" s="77">
        <v>0.65493952128778798</v>
      </c>
      <c r="H116" s="71">
        <v>318000</v>
      </c>
      <c r="I116" s="78">
        <v>383330</v>
      </c>
      <c r="J116" s="24"/>
      <c r="K116" s="68">
        <f>VALUE(I184)</f>
        <v>113400</v>
      </c>
      <c r="L116" s="79">
        <f>VALUE(I195*2)</f>
        <v>74000</v>
      </c>
      <c r="M116" s="94">
        <f>VALUE(I220)</f>
        <v>159140</v>
      </c>
      <c r="N116" s="71">
        <f t="shared" si="42"/>
        <v>3665.6177460075719</v>
      </c>
      <c r="O116" s="66">
        <f t="shared" si="43"/>
        <v>26</v>
      </c>
      <c r="P116" s="71">
        <f t="shared" si="38"/>
        <v>4825.6022961399094</v>
      </c>
      <c r="Q116" s="66">
        <f t="shared" si="39"/>
        <v>109</v>
      </c>
      <c r="R116" s="71">
        <f t="shared" si="40"/>
        <v>5852.9068339969726</v>
      </c>
      <c r="S116" s="66">
        <f t="shared" si="41"/>
        <v>140</v>
      </c>
      <c r="T116" s="71">
        <f t="shared" si="44"/>
        <v>8775.8115679165967</v>
      </c>
      <c r="U116" s="66">
        <f t="shared" si="45"/>
        <v>28</v>
      </c>
      <c r="V116" s="155"/>
      <c r="W116" s="156"/>
      <c r="X116" s="156"/>
      <c r="Y116" s="157"/>
    </row>
    <row r="117" spans="1:25" ht="20.25">
      <c r="A117" s="72" t="s">
        <v>80</v>
      </c>
      <c r="B117" s="75">
        <v>0.82516639852919904</v>
      </c>
      <c r="C117" s="76">
        <v>0.91834995179150103</v>
      </c>
      <c r="D117" s="80">
        <v>1.0454885981942099</v>
      </c>
      <c r="E117" s="14"/>
      <c r="F117" s="75">
        <v>0.79377310820748903</v>
      </c>
      <c r="G117" s="77">
        <v>0.65447109530714498</v>
      </c>
      <c r="H117" s="71">
        <v>317170</v>
      </c>
      <c r="I117" s="78">
        <v>388800</v>
      </c>
      <c r="J117" s="24"/>
      <c r="K117" s="68">
        <f>VALUE(I184)</f>
        <v>113400</v>
      </c>
      <c r="L117" s="79">
        <f>VALUE(I195*2)</f>
        <v>74000</v>
      </c>
      <c r="M117" s="94">
        <f>VALUE(I220)</f>
        <v>159140</v>
      </c>
      <c r="N117" s="71">
        <f t="shared" si="42"/>
        <v>3718.8353911419372</v>
      </c>
      <c r="O117" s="66">
        <f t="shared" si="43"/>
        <v>27</v>
      </c>
      <c r="P117" s="71">
        <f t="shared" si="38"/>
        <v>4898.1251188767819</v>
      </c>
      <c r="Q117" s="66">
        <f t="shared" si="39"/>
        <v>116</v>
      </c>
      <c r="R117" s="71">
        <f t="shared" si="40"/>
        <v>5940.6748867577589</v>
      </c>
      <c r="S117" s="66">
        <f t="shared" si="41"/>
        <v>141</v>
      </c>
      <c r="T117" s="71">
        <f t="shared" si="44"/>
        <v>8846.2564974415582</v>
      </c>
      <c r="U117" s="66">
        <f t="shared" si="45"/>
        <v>29</v>
      </c>
      <c r="V117" s="155"/>
      <c r="W117" s="156"/>
      <c r="X117" s="156"/>
      <c r="Y117" s="157"/>
    </row>
    <row r="118" spans="1:25" ht="20.25">
      <c r="A118" s="2" t="s">
        <v>50</v>
      </c>
      <c r="B118" s="75">
        <v>0.81570418524921096</v>
      </c>
      <c r="C118" s="76">
        <v>0.90917228135088701</v>
      </c>
      <c r="D118" s="80">
        <v>1.0379189785733201</v>
      </c>
      <c r="E118" s="14"/>
      <c r="F118" s="75">
        <v>0.75539999999999996</v>
      </c>
      <c r="G118" s="77">
        <v>0.58530000000000004</v>
      </c>
      <c r="H118" s="71">
        <v>208500</v>
      </c>
      <c r="I118" s="78">
        <v>180370</v>
      </c>
      <c r="J118" s="24"/>
      <c r="K118" s="68">
        <f>VALUE(I186)</f>
        <v>37370</v>
      </c>
      <c r="L118" s="79">
        <f>VALUE(I195*2)</f>
        <v>74000</v>
      </c>
      <c r="M118" s="94">
        <f>VALUE(I220)</f>
        <v>159140</v>
      </c>
      <c r="N118" s="71">
        <f t="shared" si="42"/>
        <v>1737.804238322427</v>
      </c>
      <c r="O118" s="66">
        <f t="shared" si="43"/>
        <v>5</v>
      </c>
      <c r="P118" s="71">
        <f t="shared" si="38"/>
        <v>2387.7415938575591</v>
      </c>
      <c r="Q118" s="66">
        <f t="shared" si="39"/>
        <v>41</v>
      </c>
      <c r="R118" s="71">
        <f t="shared" si="40"/>
        <v>3081.6675209294376</v>
      </c>
      <c r="S118" s="66">
        <f t="shared" si="41"/>
        <v>18</v>
      </c>
      <c r="T118" s="71">
        <f t="shared" si="44"/>
        <v>5686.6610927795782</v>
      </c>
      <c r="U118" s="66">
        <f t="shared" si="45"/>
        <v>16</v>
      </c>
      <c r="V118" s="155"/>
      <c r="W118" s="156"/>
      <c r="X118" s="156"/>
      <c r="Y118" s="157"/>
    </row>
    <row r="119" spans="1:25" ht="20.25">
      <c r="A119" s="2" t="s">
        <v>452</v>
      </c>
      <c r="B119" s="75">
        <v>0.83191900425301402</v>
      </c>
      <c r="C119" s="76">
        <v>0.90790538439912705</v>
      </c>
      <c r="D119" s="80">
        <v>1.0313698620204399</v>
      </c>
      <c r="E119" s="14"/>
      <c r="F119" s="75">
        <v>0.96911923517481302</v>
      </c>
      <c r="G119" s="77">
        <v>0.80519453375901395</v>
      </c>
      <c r="H119" s="71">
        <v>394410</v>
      </c>
      <c r="I119" s="78">
        <v>391170</v>
      </c>
      <c r="J119" s="24"/>
      <c r="K119" s="68">
        <f>VALUE(I187)</f>
        <v>20810</v>
      </c>
      <c r="L119" s="79">
        <f>VALUE(I193*2)</f>
        <v>124980</v>
      </c>
      <c r="M119" s="94">
        <f>VALUE(I217)</f>
        <v>123900</v>
      </c>
      <c r="N119" s="71">
        <f t="shared" si="42"/>
        <v>3792.722808805981</v>
      </c>
      <c r="O119" s="66">
        <f t="shared" si="43"/>
        <v>28</v>
      </c>
      <c r="P119" s="71">
        <f t="shared" si="38"/>
        <v>4036.3454341037759</v>
      </c>
      <c r="Q119" s="66">
        <f t="shared" si="39"/>
        <v>84</v>
      </c>
      <c r="R119" s="71">
        <f t="shared" si="40"/>
        <v>4858.0806699449477</v>
      </c>
      <c r="S119" s="66">
        <f t="shared" si="41"/>
        <v>124</v>
      </c>
      <c r="T119" s="71">
        <f t="shared" si="44"/>
        <v>7066.2992011172919</v>
      </c>
      <c r="U119" s="66">
        <f t="shared" si="45"/>
        <v>26</v>
      </c>
      <c r="V119" s="155"/>
      <c r="W119" s="156"/>
      <c r="X119" s="156"/>
      <c r="Y119" s="157"/>
    </row>
    <row r="120" spans="1:25" ht="20.25">
      <c r="A120" s="2" t="s">
        <v>453</v>
      </c>
      <c r="B120" s="75">
        <v>0.82510101720961604</v>
      </c>
      <c r="C120" s="76">
        <v>0.90760717874449903</v>
      </c>
      <c r="D120" s="80">
        <v>1.0206434578736501</v>
      </c>
      <c r="E120" s="14"/>
      <c r="F120" s="75">
        <v>0.96868047839081595</v>
      </c>
      <c r="G120" s="77">
        <v>0.80447780167984295</v>
      </c>
      <c r="H120" s="71">
        <v>303650</v>
      </c>
      <c r="I120" s="78">
        <v>303100</v>
      </c>
      <c r="J120" s="24"/>
      <c r="K120" s="68">
        <f>VALUE(I187)</f>
        <v>20810</v>
      </c>
      <c r="L120" s="79">
        <f>VALUE(I193*2)</f>
        <v>124980</v>
      </c>
      <c r="M120" s="94">
        <f>VALUE(I217)</f>
        <v>123900</v>
      </c>
      <c r="N120" s="71">
        <f t="shared" si="42"/>
        <v>2969.6952217913699</v>
      </c>
      <c r="O120" s="66">
        <f t="shared" si="43"/>
        <v>23</v>
      </c>
      <c r="P120" s="71">
        <f t="shared" si="38"/>
        <v>3128.9987437706341</v>
      </c>
      <c r="Q120" s="66">
        <f t="shared" si="39"/>
        <v>62</v>
      </c>
      <c r="R120" s="71">
        <f t="shared" si="40"/>
        <v>3767.6614490429947</v>
      </c>
      <c r="S120" s="66">
        <f t="shared" si="41"/>
        <v>59</v>
      </c>
      <c r="T120" s="71">
        <f t="shared" si="44"/>
        <v>6150.65119568715</v>
      </c>
      <c r="U120" s="66">
        <f t="shared" si="45"/>
        <v>23</v>
      </c>
      <c r="V120" s="155"/>
      <c r="W120" s="156"/>
      <c r="X120" s="156"/>
      <c r="Y120" s="157"/>
    </row>
    <row r="121" spans="1:25" ht="20.25">
      <c r="A121" s="2" t="s">
        <v>141</v>
      </c>
      <c r="B121" s="75">
        <v>0.82093822498287305</v>
      </c>
      <c r="C121" s="76">
        <v>0.90742510621001804</v>
      </c>
      <c r="D121" s="80">
        <v>1.0140943413207799</v>
      </c>
      <c r="E121" s="14"/>
      <c r="F121" s="75">
        <v>0.90983734635004898</v>
      </c>
      <c r="G121" s="77">
        <v>0.56301276879823803</v>
      </c>
      <c r="H121" s="71">
        <v>348000</v>
      </c>
      <c r="I121" s="78">
        <v>305000</v>
      </c>
      <c r="J121" s="24" t="s">
        <v>435</v>
      </c>
      <c r="K121" s="68">
        <f>VALUE(I187)</f>
        <v>20810</v>
      </c>
      <c r="L121" s="79">
        <f>VALUE(I194*2)</f>
        <v>122980</v>
      </c>
      <c r="M121" s="94">
        <f>VALUE(I208)</f>
        <v>134810</v>
      </c>
      <c r="N121" s="71">
        <f t="shared" si="42"/>
        <v>3007.6097220181796</v>
      </c>
      <c r="O121" s="66">
        <f t="shared" si="43"/>
        <v>24</v>
      </c>
      <c r="P121" s="71">
        <f t="shared" si="38"/>
        <v>3352.247533293219</v>
      </c>
      <c r="Q121" s="66">
        <f t="shared" si="39"/>
        <v>66</v>
      </c>
      <c r="R121" s="71">
        <f t="shared" si="40"/>
        <v>5417.2838859592575</v>
      </c>
      <c r="S121" s="66">
        <f t="shared" si="41"/>
        <v>131</v>
      </c>
      <c r="T121" s="71">
        <f t="shared" si="44"/>
        <v>7039.964223751761</v>
      </c>
      <c r="U121" s="66">
        <f t="shared" si="45"/>
        <v>25</v>
      </c>
      <c r="V121" s="155"/>
      <c r="W121" s="156"/>
      <c r="X121" s="156"/>
      <c r="Y121" s="157"/>
    </row>
    <row r="122" spans="1:25" ht="20.25">
      <c r="A122" s="2" t="s">
        <v>142</v>
      </c>
      <c r="B122" s="75">
        <v>0.81668378676640196</v>
      </c>
      <c r="C122" s="76">
        <v>0.90726341338683103</v>
      </c>
      <c r="D122" s="80">
        <v>1.01384607796506</v>
      </c>
      <c r="E122" s="14"/>
      <c r="F122" s="75">
        <v>0.88843228507226002</v>
      </c>
      <c r="G122" s="77">
        <v>0.55459467282243502</v>
      </c>
      <c r="H122" s="71">
        <v>460200</v>
      </c>
      <c r="I122" s="78">
        <v>460200</v>
      </c>
      <c r="J122" s="24"/>
      <c r="K122" s="68">
        <f>VALUE(I187)</f>
        <v>20810</v>
      </c>
      <c r="L122" s="79">
        <f>VALUE(I194*2)</f>
        <v>122980</v>
      </c>
      <c r="M122" s="94">
        <f>VALUE(I208)</f>
        <v>134810</v>
      </c>
      <c r="N122" s="71">
        <f t="shared" si="42"/>
        <v>4539.1505673493348</v>
      </c>
      <c r="O122" s="66">
        <f t="shared" si="43"/>
        <v>30</v>
      </c>
      <c r="P122" s="71">
        <f t="shared" si="38"/>
        <v>5179.910812927852</v>
      </c>
      <c r="Q122" s="66">
        <f t="shared" si="39"/>
        <v>123</v>
      </c>
      <c r="R122" s="71">
        <f t="shared" si="40"/>
        <v>8297.9520459141258</v>
      </c>
      <c r="S122" s="66">
        <f t="shared" si="41"/>
        <v>155</v>
      </c>
      <c r="T122" s="71">
        <f t="shared" si="44"/>
        <v>9021.2231875644957</v>
      </c>
      <c r="U122" s="66">
        <f t="shared" si="45"/>
        <v>31</v>
      </c>
      <c r="V122" s="155"/>
      <c r="W122" s="156"/>
      <c r="X122" s="156"/>
      <c r="Y122" s="157"/>
    </row>
    <row r="123" spans="1:25" ht="20.25">
      <c r="A123" s="2" t="s">
        <v>143</v>
      </c>
      <c r="B123" s="75">
        <v>0.78754559776486899</v>
      </c>
      <c r="C123" s="76">
        <v>0.90615599666046398</v>
      </c>
      <c r="D123" s="80">
        <v>1.01214574898785</v>
      </c>
      <c r="E123" s="14"/>
      <c r="F123" s="75">
        <v>0.860711943304311</v>
      </c>
      <c r="G123" s="77">
        <v>0.520852740294522</v>
      </c>
      <c r="H123" s="71">
        <v>188870</v>
      </c>
      <c r="I123" s="78">
        <v>184660</v>
      </c>
      <c r="J123" s="24"/>
      <c r="K123" s="68">
        <f>VALUE(I187)</f>
        <v>20810</v>
      </c>
      <c r="L123" s="79">
        <f>VALUE(I194*2)</f>
        <v>122980</v>
      </c>
      <c r="M123" s="94">
        <f>VALUE(I208)</f>
        <v>134810</v>
      </c>
      <c r="N123" s="71">
        <f t="shared" si="42"/>
        <v>1824.4408000000078</v>
      </c>
      <c r="O123" s="66">
        <f t="shared" si="43"/>
        <v>6</v>
      </c>
      <c r="P123" s="71">
        <f t="shared" si="38"/>
        <v>2145.4332246289291</v>
      </c>
      <c r="Q123" s="66">
        <f t="shared" si="39"/>
        <v>34</v>
      </c>
      <c r="R123" s="71">
        <f t="shared" si="40"/>
        <v>3545.3398957943841</v>
      </c>
      <c r="S123" s="66">
        <f t="shared" si="41"/>
        <v>41</v>
      </c>
      <c r="T123" s="71">
        <f t="shared" si="44"/>
        <v>5805.965421215049</v>
      </c>
      <c r="U123" s="66">
        <f t="shared" si="45"/>
        <v>18</v>
      </c>
      <c r="V123" s="155"/>
      <c r="W123" s="156"/>
      <c r="X123" s="156"/>
      <c r="Y123" s="157"/>
    </row>
    <row r="124" spans="1:25" ht="20.25">
      <c r="A124" s="2" t="s">
        <v>144</v>
      </c>
      <c r="B124" s="75">
        <v>0.78754559776486899</v>
      </c>
      <c r="C124" s="76">
        <v>0.90615599666046398</v>
      </c>
      <c r="D124" s="80">
        <v>1.01214574898785</v>
      </c>
      <c r="E124" s="14"/>
      <c r="F124" s="75">
        <v>0.860711943304311</v>
      </c>
      <c r="G124" s="77">
        <v>0.520852740294522</v>
      </c>
      <c r="H124" s="71">
        <v>140980</v>
      </c>
      <c r="I124" s="78">
        <v>142980</v>
      </c>
      <c r="J124" s="24"/>
      <c r="K124" s="68">
        <f>VALUE(I187)</f>
        <v>20810</v>
      </c>
      <c r="L124" s="79">
        <f>VALUE(I194*2)</f>
        <v>122980</v>
      </c>
      <c r="M124" s="94">
        <f>VALUE(I208)</f>
        <v>134810</v>
      </c>
      <c r="N124" s="71">
        <f t="shared" si="42"/>
        <v>1412.6424000000061</v>
      </c>
      <c r="O124" s="66">
        <f t="shared" si="43"/>
        <v>2</v>
      </c>
      <c r="P124" s="71">
        <f t="shared" si="38"/>
        <v>1661.182944099666</v>
      </c>
      <c r="Q124" s="66">
        <f t="shared" si="39"/>
        <v>14</v>
      </c>
      <c r="R124" s="71">
        <f t="shared" si="40"/>
        <v>2745.1137133146381</v>
      </c>
      <c r="S124" s="66">
        <f t="shared" si="41"/>
        <v>3</v>
      </c>
      <c r="T124" s="71">
        <f t="shared" si="44"/>
        <v>5283.5964734184699</v>
      </c>
      <c r="U124" s="66">
        <f t="shared" si="45"/>
        <v>8</v>
      </c>
      <c r="V124" s="155"/>
      <c r="W124" s="156"/>
      <c r="X124" s="156"/>
      <c r="Y124" s="157"/>
    </row>
    <row r="125" spans="1:25" ht="20.25">
      <c r="A125" s="2" t="s">
        <v>454</v>
      </c>
      <c r="B125" s="75">
        <v>0.78997350824025703</v>
      </c>
      <c r="C125" s="76">
        <v>0.90513505171952802</v>
      </c>
      <c r="D125" s="80">
        <v>1.01273960431296</v>
      </c>
      <c r="E125" s="14"/>
      <c r="F125" s="75">
        <v>0.93610447469406499</v>
      </c>
      <c r="G125" s="77">
        <v>0.61698758959823896</v>
      </c>
      <c r="H125" s="71">
        <v>265630</v>
      </c>
      <c r="I125" s="78">
        <v>262520</v>
      </c>
      <c r="J125" s="24"/>
      <c r="K125" s="68">
        <v>0</v>
      </c>
      <c r="L125" s="79">
        <f>VALUE(I193*2)</f>
        <v>124980</v>
      </c>
      <c r="M125" s="94">
        <f>VALUE(I217)</f>
        <v>123900</v>
      </c>
      <c r="N125" s="71">
        <f t="shared" si="42"/>
        <v>2592.1766946015005</v>
      </c>
      <c r="O125" s="66">
        <f t="shared" si="43"/>
        <v>22</v>
      </c>
      <c r="P125" s="71">
        <f t="shared" si="38"/>
        <v>2804.387833802376</v>
      </c>
      <c r="Q125" s="66">
        <f t="shared" si="39"/>
        <v>54</v>
      </c>
      <c r="R125" s="71">
        <f t="shared" si="40"/>
        <v>4254.8667821818581</v>
      </c>
      <c r="S125" s="66">
        <f t="shared" si="41"/>
        <v>93</v>
      </c>
      <c r="T125" s="71">
        <f t="shared" si="44"/>
        <v>5979.3478222753456</v>
      </c>
      <c r="U125" s="66">
        <f t="shared" si="45"/>
        <v>19</v>
      </c>
      <c r="V125" s="155"/>
      <c r="W125" s="156"/>
      <c r="X125" s="156"/>
      <c r="Y125" s="157"/>
    </row>
    <row r="126" spans="1:25" ht="20.25">
      <c r="A126" s="72" t="s">
        <v>8</v>
      </c>
      <c r="B126" s="75">
        <v>0.78904469532496502</v>
      </c>
      <c r="C126" s="76">
        <v>0.89781150321612202</v>
      </c>
      <c r="D126" s="80">
        <v>1.0169995091355799</v>
      </c>
      <c r="E126" s="14"/>
      <c r="F126" s="75">
        <v>0.76165475742428101</v>
      </c>
      <c r="G126" s="77">
        <v>0.482365673505049</v>
      </c>
      <c r="H126" s="71">
        <v>175000</v>
      </c>
      <c r="I126" s="78">
        <v>169800</v>
      </c>
      <c r="J126" s="24"/>
      <c r="K126" s="68">
        <f>VALUE(I187)</f>
        <v>20810</v>
      </c>
      <c r="L126" s="79">
        <f>VALUE(I195*2)</f>
        <v>74000</v>
      </c>
      <c r="M126" s="94">
        <f>VALUE(I221)</f>
        <v>108000</v>
      </c>
      <c r="N126" s="71">
        <f t="shared" si="42"/>
        <v>1669.6173250302263</v>
      </c>
      <c r="O126" s="66">
        <f t="shared" si="43"/>
        <v>4</v>
      </c>
      <c r="P126" s="71">
        <f t="shared" si="38"/>
        <v>2229.3565207183842</v>
      </c>
      <c r="Q126" s="66">
        <f t="shared" si="39"/>
        <v>38</v>
      </c>
      <c r="R126" s="71">
        <f t="shared" si="40"/>
        <v>3520.1509835094575</v>
      </c>
      <c r="S126" s="66">
        <f t="shared" si="41"/>
        <v>39</v>
      </c>
      <c r="T126" s="71">
        <f t="shared" si="44"/>
        <v>4943.9192472044679</v>
      </c>
      <c r="U126" s="66">
        <f t="shared" si="45"/>
        <v>3</v>
      </c>
      <c r="V126" s="155"/>
      <c r="W126" s="156"/>
      <c r="X126" s="156"/>
      <c r="Y126" s="157"/>
    </row>
    <row r="127" spans="1:25" ht="20.25">
      <c r="A127" s="2" t="s">
        <v>145</v>
      </c>
      <c r="B127" s="75">
        <v>0.79950944840615701</v>
      </c>
      <c r="C127" s="76">
        <v>0.89711255179158</v>
      </c>
      <c r="D127" s="80">
        <v>1.0014797935309401</v>
      </c>
      <c r="E127" s="14"/>
      <c r="F127" s="75">
        <v>0.90922294843863505</v>
      </c>
      <c r="G127" s="77">
        <v>0.56284545964966504</v>
      </c>
      <c r="H127" s="71">
        <v>348000</v>
      </c>
      <c r="I127" s="78">
        <v>305000</v>
      </c>
      <c r="J127" s="24" t="s">
        <v>435</v>
      </c>
      <c r="K127" s="68">
        <f>VALUE(I187)</f>
        <v>20810</v>
      </c>
      <c r="L127" s="79">
        <f>VALUE(I195*2)</f>
        <v>74000</v>
      </c>
      <c r="M127" s="94">
        <f>VALUE(I209)</f>
        <v>136420</v>
      </c>
      <c r="N127" s="71">
        <f t="shared" si="42"/>
        <v>3045.4932987180359</v>
      </c>
      <c r="O127" s="66">
        <f t="shared" si="43"/>
        <v>25</v>
      </c>
      <c r="P127" s="71">
        <f t="shared" si="38"/>
        <v>3354.5127795527142</v>
      </c>
      <c r="Q127" s="66">
        <f t="shared" si="39"/>
        <v>67</v>
      </c>
      <c r="R127" s="71">
        <f t="shared" si="40"/>
        <v>5418.8942056997821</v>
      </c>
      <c r="S127" s="66">
        <f t="shared" si="41"/>
        <v>132</v>
      </c>
      <c r="T127" s="71">
        <f t="shared" si="44"/>
        <v>6503.572475146897</v>
      </c>
      <c r="U127" s="66">
        <f t="shared" si="45"/>
        <v>24</v>
      </c>
      <c r="V127" s="155"/>
      <c r="W127" s="156"/>
      <c r="X127" s="156"/>
      <c r="Y127" s="157"/>
    </row>
    <row r="128" spans="1:25" ht="20.25">
      <c r="A128" s="2" t="s">
        <v>146</v>
      </c>
      <c r="B128" s="75">
        <v>0.79536606288917699</v>
      </c>
      <c r="C128" s="76">
        <v>0.89695269654818599</v>
      </c>
      <c r="D128" s="80">
        <v>1.0012912581961999</v>
      </c>
      <c r="E128" s="14"/>
      <c r="F128" s="75">
        <v>0.88743645606390698</v>
      </c>
      <c r="G128" s="77">
        <v>0.55442986525916904</v>
      </c>
      <c r="H128" s="71">
        <v>460200</v>
      </c>
      <c r="I128" s="78">
        <v>460200</v>
      </c>
      <c r="J128" s="24"/>
      <c r="K128" s="68">
        <f>VALUE(I187)</f>
        <v>20810</v>
      </c>
      <c r="L128" s="79">
        <f>VALUE(I195*2)</f>
        <v>74000</v>
      </c>
      <c r="M128" s="94">
        <f>VALUE(I209)</f>
        <v>136420</v>
      </c>
      <c r="N128" s="71">
        <f t="shared" si="42"/>
        <v>4596.0652930201177</v>
      </c>
      <c r="O128" s="66">
        <f t="shared" si="43"/>
        <v>31</v>
      </c>
      <c r="P128" s="71">
        <f t="shared" si="38"/>
        <v>5185.72340425532</v>
      </c>
      <c r="Q128" s="66">
        <f t="shared" si="39"/>
        <v>124</v>
      </c>
      <c r="R128" s="71">
        <f t="shared" si="40"/>
        <v>8300.4186613374241</v>
      </c>
      <c r="S128" s="66">
        <f t="shared" si="41"/>
        <v>156</v>
      </c>
      <c r="T128" s="71">
        <f t="shared" si="44"/>
        <v>8490.2014400894459</v>
      </c>
      <c r="U128" s="66">
        <f t="shared" si="45"/>
        <v>27</v>
      </c>
      <c r="V128" s="155"/>
      <c r="W128" s="156"/>
      <c r="X128" s="156"/>
      <c r="Y128" s="157"/>
    </row>
    <row r="129" spans="1:25" ht="20.25">
      <c r="A129" s="2" t="s">
        <v>147</v>
      </c>
      <c r="B129" s="75">
        <v>0.76698846186242997</v>
      </c>
      <c r="C129" s="76">
        <v>0.89585786520784805</v>
      </c>
      <c r="D129" s="80">
        <v>1</v>
      </c>
      <c r="E129" s="14"/>
      <c r="F129" s="75">
        <v>0.86013071895424797</v>
      </c>
      <c r="G129" s="77">
        <v>0.52069795974008304</v>
      </c>
      <c r="H129" s="71">
        <v>188870</v>
      </c>
      <c r="I129" s="78">
        <v>184660</v>
      </c>
      <c r="J129" s="24"/>
      <c r="K129" s="68">
        <f>VALUE(I187)</f>
        <v>20810</v>
      </c>
      <c r="L129" s="79">
        <f>VALUE(I195*2)</f>
        <v>74000</v>
      </c>
      <c r="M129" s="94">
        <f>VALUE(I209)</f>
        <v>136420</v>
      </c>
      <c r="N129" s="71">
        <f t="shared" si="42"/>
        <v>1846.6</v>
      </c>
      <c r="O129" s="66">
        <f t="shared" si="43"/>
        <v>7</v>
      </c>
      <c r="P129" s="71">
        <f t="shared" si="38"/>
        <v>2146.8829787234049</v>
      </c>
      <c r="Q129" s="66">
        <f t="shared" si="39"/>
        <v>35</v>
      </c>
      <c r="R129" s="71">
        <f t="shared" si="40"/>
        <v>3546.393769089796</v>
      </c>
      <c r="S129" s="66">
        <f t="shared" si="41"/>
        <v>42</v>
      </c>
      <c r="T129" s="71">
        <f t="shared" si="44"/>
        <v>5240.4862691936069</v>
      </c>
      <c r="U129" s="66">
        <f t="shared" si="45"/>
        <v>7</v>
      </c>
      <c r="V129" s="155"/>
      <c r="W129" s="156"/>
      <c r="X129" s="156"/>
      <c r="Y129" s="157"/>
    </row>
    <row r="130" spans="1:25" ht="20.25">
      <c r="A130" s="46" t="s">
        <v>148</v>
      </c>
      <c r="B130" s="75">
        <v>0.76698846186242997</v>
      </c>
      <c r="C130" s="76">
        <v>0.89585786520784805</v>
      </c>
      <c r="D130" s="80">
        <v>1</v>
      </c>
      <c r="E130" s="14"/>
      <c r="F130" s="75">
        <v>0.86009999999999998</v>
      </c>
      <c r="G130" s="77">
        <v>0.52070000000000005</v>
      </c>
      <c r="H130" s="71">
        <v>140980</v>
      </c>
      <c r="I130" s="78">
        <v>142980</v>
      </c>
      <c r="J130" s="24"/>
      <c r="K130" s="68">
        <f>VALUE(I187)</f>
        <v>20810</v>
      </c>
      <c r="L130" s="79">
        <f>VALUE(I195*2)</f>
        <v>74000</v>
      </c>
      <c r="M130" s="94">
        <f>VALUE(I209)</f>
        <v>136420</v>
      </c>
      <c r="N130" s="71">
        <f t="shared" si="42"/>
        <v>1429.8</v>
      </c>
      <c r="O130" s="66">
        <f t="shared" si="43"/>
        <v>3</v>
      </c>
      <c r="P130" s="71">
        <f t="shared" si="38"/>
        <v>1662.3648412975235</v>
      </c>
      <c r="Q130" s="66">
        <f t="shared" si="39"/>
        <v>15</v>
      </c>
      <c r="R130" s="71">
        <f t="shared" si="40"/>
        <v>2745.918955252544</v>
      </c>
      <c r="S130" s="66">
        <f t="shared" si="41"/>
        <v>4</v>
      </c>
      <c r="T130" s="71">
        <f t="shared" si="44"/>
        <v>4715.3477822580644</v>
      </c>
      <c r="U130" s="66">
        <f t="shared" si="45"/>
        <v>2</v>
      </c>
      <c r="V130" s="155"/>
      <c r="W130" s="156"/>
      <c r="X130" s="156"/>
      <c r="Y130" s="157"/>
    </row>
    <row r="131" spans="1:25" ht="20.25">
      <c r="A131" s="46" t="s">
        <v>65</v>
      </c>
      <c r="B131" s="75">
        <v>0.77569943521432105</v>
      </c>
      <c r="C131" s="76">
        <v>0.88617067444334596</v>
      </c>
      <c r="D131" s="80">
        <v>0.99790245971967795</v>
      </c>
      <c r="E131" s="14"/>
      <c r="F131" s="75">
        <v>0.75149999999999995</v>
      </c>
      <c r="G131" s="77">
        <v>0.45839999999999997</v>
      </c>
      <c r="H131" s="71">
        <v>124955</v>
      </c>
      <c r="I131" s="78">
        <v>121050</v>
      </c>
      <c r="J131" s="24"/>
      <c r="K131" s="68">
        <f>VALUE(I187)</f>
        <v>20810</v>
      </c>
      <c r="L131" s="79">
        <f>VALUE(I195*2)</f>
        <v>74000</v>
      </c>
      <c r="M131" s="94">
        <f>VALUE(I221)</f>
        <v>108000</v>
      </c>
      <c r="N131" s="71">
        <f t="shared" si="42"/>
        <v>1213.0444095107682</v>
      </c>
      <c r="O131" s="66">
        <f t="shared" si="43"/>
        <v>1</v>
      </c>
      <c r="P131" s="71">
        <f t="shared" si="38"/>
        <v>1610.7784431137727</v>
      </c>
      <c r="Q131" s="66">
        <f t="shared" si="39"/>
        <v>11</v>
      </c>
      <c r="R131" s="71">
        <f t="shared" si="40"/>
        <v>2640.7068062827225</v>
      </c>
      <c r="S131" s="66">
        <f t="shared" si="41"/>
        <v>2</v>
      </c>
      <c r="T131" s="71">
        <f t="shared" si="44"/>
        <v>4400.6654477745278</v>
      </c>
      <c r="U131" s="66">
        <f t="shared" si="45"/>
        <v>1</v>
      </c>
      <c r="V131" s="155"/>
      <c r="W131" s="156"/>
      <c r="X131" s="156"/>
      <c r="Y131" s="157"/>
    </row>
    <row r="132" spans="1:25" ht="20.25">
      <c r="A132" s="2" t="s">
        <v>455</v>
      </c>
      <c r="B132" s="75">
        <v>0.75974023964931403</v>
      </c>
      <c r="C132" s="76">
        <v>0.88486865310304197</v>
      </c>
      <c r="D132" s="76">
        <v>0.99334403749266498</v>
      </c>
      <c r="E132" s="14"/>
      <c r="F132" s="75">
        <v>0.92864978804347798</v>
      </c>
      <c r="G132" s="77">
        <v>0.48019839694510702</v>
      </c>
      <c r="H132" s="71">
        <v>200890</v>
      </c>
      <c r="I132" s="95">
        <v>198750</v>
      </c>
      <c r="J132" s="24"/>
      <c r="K132" s="68">
        <v>0</v>
      </c>
      <c r="L132" s="96">
        <f>VALUE(I193*2)</f>
        <v>124980</v>
      </c>
      <c r="M132" s="94">
        <f>VALUE(I217)</f>
        <v>123900</v>
      </c>
      <c r="N132" s="71">
        <f t="shared" si="42"/>
        <v>2000.8173653679137</v>
      </c>
      <c r="O132" s="66">
        <f t="shared" si="43"/>
        <v>10</v>
      </c>
      <c r="P132" s="71">
        <f t="shared" si="38"/>
        <v>2140.204009724006</v>
      </c>
      <c r="Q132" s="66">
        <f t="shared" si="39"/>
        <v>33</v>
      </c>
      <c r="R132" s="71">
        <f t="shared" si="40"/>
        <v>4138.9142751078307</v>
      </c>
      <c r="S132" s="66">
        <f t="shared" si="41"/>
        <v>84</v>
      </c>
      <c r="T132" s="71">
        <f t="shared" si="44"/>
        <v>5590.2687030304114</v>
      </c>
      <c r="U132" s="66">
        <f t="shared" si="45"/>
        <v>14</v>
      </c>
      <c r="V132" s="155"/>
      <c r="W132" s="156"/>
      <c r="X132" s="156"/>
      <c r="Y132" s="157"/>
    </row>
    <row r="133" spans="1:25" ht="21" thickBot="1">
      <c r="A133" s="116" t="s">
        <v>456</v>
      </c>
      <c r="B133" s="15">
        <v>0.75839289087495099</v>
      </c>
      <c r="C133" s="16">
        <v>0.88309407930941597</v>
      </c>
      <c r="D133" s="16">
        <v>0.99090781849231102</v>
      </c>
      <c r="E133" s="17"/>
      <c r="F133" s="15">
        <v>0.89208296412753796</v>
      </c>
      <c r="G133" s="108">
        <v>0.597442265360694</v>
      </c>
      <c r="H133" s="91">
        <v>199560</v>
      </c>
      <c r="I133" s="88">
        <v>196630</v>
      </c>
      <c r="J133" s="92"/>
      <c r="K133" s="83">
        <v>0</v>
      </c>
      <c r="L133" s="89">
        <f>VALUE(I193*2)</f>
        <v>124980</v>
      </c>
      <c r="M133" s="115">
        <f>VALUE(I217)</f>
        <v>123900</v>
      </c>
      <c r="N133" s="91">
        <f t="shared" si="42"/>
        <v>1984.3419976156517</v>
      </c>
      <c r="O133" s="90">
        <f t="shared" si="43"/>
        <v>9</v>
      </c>
      <c r="P133" s="91">
        <f t="shared" si="38"/>
        <v>2204.16718967731</v>
      </c>
      <c r="Q133" s="90">
        <f t="shared" si="39"/>
        <v>36</v>
      </c>
      <c r="R133" s="91">
        <f t="shared" si="40"/>
        <v>3291.1966795869139</v>
      </c>
      <c r="S133" s="90">
        <f t="shared" si="41"/>
        <v>30</v>
      </c>
      <c r="T133" s="91">
        <f t="shared" si="44"/>
        <v>5388.2929881463351</v>
      </c>
      <c r="U133" s="90">
        <f t="shared" si="45"/>
        <v>9</v>
      </c>
      <c r="V133" s="158"/>
      <c r="W133" s="159"/>
      <c r="X133" s="159"/>
      <c r="Y133" s="160"/>
    </row>
    <row r="134" spans="1:25" ht="21" thickBot="1">
      <c r="A134" s="43" t="s">
        <v>60</v>
      </c>
      <c r="B134" s="30"/>
      <c r="C134" s="30"/>
      <c r="D134" s="30"/>
      <c r="E134" s="31"/>
      <c r="F134" s="30"/>
      <c r="G134" s="31"/>
      <c r="H134" s="32"/>
      <c r="I134" s="32"/>
      <c r="J134" s="33" t="s">
        <v>77</v>
      </c>
      <c r="K134" s="37"/>
      <c r="L134" s="37"/>
      <c r="M134" s="34"/>
      <c r="N134" s="32"/>
      <c r="O134" s="35"/>
      <c r="P134" s="32"/>
      <c r="Q134" s="35"/>
      <c r="R134" s="32"/>
      <c r="S134" s="35"/>
      <c r="T134" s="32"/>
      <c r="U134" s="36"/>
      <c r="V134" s="4"/>
      <c r="W134" s="4"/>
      <c r="X134" s="4"/>
      <c r="Y134" s="93"/>
    </row>
    <row r="135" spans="1:25" ht="21" customHeight="1">
      <c r="A135" s="87" t="s">
        <v>211</v>
      </c>
      <c r="B135" s="73">
        <v>0.74787097863742602</v>
      </c>
      <c r="C135" s="74">
        <v>0.88122898048984899</v>
      </c>
      <c r="D135" s="74">
        <v>0.98496165417771597</v>
      </c>
      <c r="E135" s="18">
        <v>1.00604042658306</v>
      </c>
      <c r="F135" s="73">
        <v>0.84811363238286297</v>
      </c>
      <c r="G135" s="19">
        <v>0.37725232190797398</v>
      </c>
      <c r="H135" s="70">
        <v>158570</v>
      </c>
      <c r="I135" s="21">
        <v>154350</v>
      </c>
      <c r="J135" s="109"/>
      <c r="K135" s="118">
        <v>0</v>
      </c>
      <c r="L135" s="119">
        <f>VALUE(I194*2)</f>
        <v>122980</v>
      </c>
      <c r="M135" s="112">
        <f>VALUE(I210)</f>
        <v>125970</v>
      </c>
      <c r="N135" s="70">
        <f>(I135/E135)/100</f>
        <v>1534.2325807347331</v>
      </c>
      <c r="O135" s="67">
        <f>RANK(N135,$N$135:$N$174,1)</f>
        <v>25</v>
      </c>
      <c r="P135" s="70">
        <f t="shared" si="38"/>
        <v>1819.9212240739216</v>
      </c>
      <c r="Q135" s="67">
        <f t="shared" ref="Q135:Q158" si="46">RANK(P135,$P$5:$P$174,1)</f>
        <v>23</v>
      </c>
      <c r="R135" s="70">
        <f t="shared" si="40"/>
        <v>4091.4261102321798</v>
      </c>
      <c r="S135" s="67">
        <f t="shared" ref="S135:S158" si="47">RANK(R135,$R$5:$R$174,1)</f>
        <v>81</v>
      </c>
      <c r="T135" s="70">
        <f>((I135+K135+L135+M135)/((E135+F135+G135)/3))/100</f>
        <v>5422.1409886179526</v>
      </c>
      <c r="U135" s="67">
        <f>RANK(T135,$T$135:$T$174,1)</f>
        <v>31</v>
      </c>
      <c r="V135" s="152" t="s">
        <v>457</v>
      </c>
      <c r="W135" s="153"/>
      <c r="X135" s="153"/>
      <c r="Y135" s="154"/>
    </row>
    <row r="136" spans="1:25" ht="21" customHeight="1">
      <c r="A136" s="2" t="s">
        <v>458</v>
      </c>
      <c r="B136" s="75">
        <v>0.74787097863742602</v>
      </c>
      <c r="C136" s="76">
        <v>0.88122898048984899</v>
      </c>
      <c r="D136" s="76">
        <v>0.98496165417771597</v>
      </c>
      <c r="E136" s="14">
        <v>1.00604042658306</v>
      </c>
      <c r="F136" s="75">
        <v>0.84811363238286297</v>
      </c>
      <c r="G136" s="77">
        <v>0.37725232190797398</v>
      </c>
      <c r="H136" s="71">
        <v>111330</v>
      </c>
      <c r="I136" s="78">
        <v>110500</v>
      </c>
      <c r="J136" s="24"/>
      <c r="K136" s="68">
        <v>0</v>
      </c>
      <c r="L136" s="79">
        <f>VALUE(I194*2)</f>
        <v>122980</v>
      </c>
      <c r="M136" s="94">
        <f>VALUE(I210)</f>
        <v>125970</v>
      </c>
      <c r="N136" s="71">
        <f t="shared" ref="N136:N174" si="48">(I136/E136)/100</f>
        <v>1098.3654044132686</v>
      </c>
      <c r="O136" s="66">
        <f t="shared" ref="O136:O174" si="49">RANK(N136,$N$135:$N$174,1)</f>
        <v>8</v>
      </c>
      <c r="P136" s="71">
        <f t="shared" si="38"/>
        <v>1302.8914496933485</v>
      </c>
      <c r="Q136" s="66">
        <f t="shared" si="46"/>
        <v>3</v>
      </c>
      <c r="R136" s="71">
        <f t="shared" si="40"/>
        <v>2929.0740860424739</v>
      </c>
      <c r="S136" s="66">
        <f t="shared" si="47"/>
        <v>12</v>
      </c>
      <c r="T136" s="71">
        <f t="shared" ref="T136:T174" si="50">((I136+K136+L136+M136)/((E136+F136+G136)/3))/100</f>
        <v>4832.6024754741466</v>
      </c>
      <c r="U136" s="66">
        <f t="shared" ref="U136:U174" si="51">RANK(T136,$T$135:$T$174,1)</f>
        <v>24</v>
      </c>
      <c r="V136" s="155"/>
      <c r="W136" s="156"/>
      <c r="X136" s="156"/>
      <c r="Y136" s="157"/>
    </row>
    <row r="137" spans="1:25" ht="21" customHeight="1">
      <c r="A137" s="2" t="s">
        <v>459</v>
      </c>
      <c r="B137" s="75">
        <v>0.739037360172905</v>
      </c>
      <c r="C137" s="76">
        <v>0.873639232403571</v>
      </c>
      <c r="D137" s="76">
        <v>0.97867328129648001</v>
      </c>
      <c r="E137" s="14">
        <v>1.00572757890247</v>
      </c>
      <c r="F137" s="75">
        <v>0.84782722556234502</v>
      </c>
      <c r="G137" s="77">
        <v>0.37719626416105501</v>
      </c>
      <c r="H137" s="71">
        <v>158570</v>
      </c>
      <c r="I137" s="78">
        <v>154350</v>
      </c>
      <c r="J137" s="24"/>
      <c r="K137" s="68">
        <v>0</v>
      </c>
      <c r="L137" s="79">
        <f>VALUE(I195*2)</f>
        <v>74000</v>
      </c>
      <c r="M137" s="94">
        <f>VALUE(I211)</f>
        <v>86640</v>
      </c>
      <c r="N137" s="71">
        <f t="shared" si="48"/>
        <v>1534.7098283656396</v>
      </c>
      <c r="O137" s="66">
        <f t="shared" si="49"/>
        <v>26</v>
      </c>
      <c r="P137" s="71">
        <f t="shared" si="38"/>
        <v>1820.5360166114394</v>
      </c>
      <c r="Q137" s="66">
        <f t="shared" si="46"/>
        <v>24</v>
      </c>
      <c r="R137" s="71">
        <f t="shared" si="40"/>
        <v>4092.034165378047</v>
      </c>
      <c r="S137" s="66">
        <f t="shared" si="47"/>
        <v>82</v>
      </c>
      <c r="T137" s="71">
        <f t="shared" si="50"/>
        <v>4236.1069026948671</v>
      </c>
      <c r="U137" s="66">
        <f t="shared" si="51"/>
        <v>16</v>
      </c>
      <c r="V137" s="155"/>
      <c r="W137" s="156"/>
      <c r="X137" s="156"/>
      <c r="Y137" s="157"/>
    </row>
    <row r="138" spans="1:25" ht="21" customHeight="1">
      <c r="A138" s="2" t="s">
        <v>460</v>
      </c>
      <c r="B138" s="75">
        <v>0.739037360172905</v>
      </c>
      <c r="C138" s="76">
        <v>0.873639232403571</v>
      </c>
      <c r="D138" s="76">
        <v>0.97867328129648001</v>
      </c>
      <c r="E138" s="14">
        <v>1.00572757890247</v>
      </c>
      <c r="F138" s="75">
        <v>0.84782722556234502</v>
      </c>
      <c r="G138" s="77">
        <v>0.37719626416105501</v>
      </c>
      <c r="H138" s="71">
        <v>111330</v>
      </c>
      <c r="I138" s="78">
        <v>110500</v>
      </c>
      <c r="J138" s="24"/>
      <c r="K138" s="68">
        <v>0</v>
      </c>
      <c r="L138" s="79">
        <f>VALUE(I195*2)</f>
        <v>74000</v>
      </c>
      <c r="M138" s="94">
        <f>VALUE(I211)</f>
        <v>86640</v>
      </c>
      <c r="N138" s="71">
        <f t="shared" si="48"/>
        <v>1098.7070685740407</v>
      </c>
      <c r="O138" s="66">
        <f t="shared" si="49"/>
        <v>10</v>
      </c>
      <c r="P138" s="71">
        <f t="shared" si="38"/>
        <v>1303.3315829968517</v>
      </c>
      <c r="Q138" s="66">
        <f t="shared" si="46"/>
        <v>4</v>
      </c>
      <c r="R138" s="71">
        <f t="shared" si="40"/>
        <v>2929.509396010847</v>
      </c>
      <c r="S138" s="66">
        <f t="shared" si="47"/>
        <v>14</v>
      </c>
      <c r="T138" s="71">
        <f t="shared" si="50"/>
        <v>3646.395204916621</v>
      </c>
      <c r="U138" s="66">
        <f t="shared" si="51"/>
        <v>5</v>
      </c>
      <c r="V138" s="155"/>
      <c r="W138" s="156"/>
      <c r="X138" s="156"/>
      <c r="Y138" s="157"/>
    </row>
    <row r="139" spans="1:25" ht="21" customHeight="1">
      <c r="A139" s="2" t="s">
        <v>210</v>
      </c>
      <c r="B139" s="75">
        <v>0.72878228782287702</v>
      </c>
      <c r="C139" s="76">
        <v>0.86923581924281501</v>
      </c>
      <c r="D139" s="76">
        <v>0.97188254233451998</v>
      </c>
      <c r="E139" s="14">
        <v>1.0051021753690901</v>
      </c>
      <c r="F139" s="75">
        <v>0.83883896699885896</v>
      </c>
      <c r="G139" s="77">
        <v>0.36136106035660798</v>
      </c>
      <c r="H139" s="71">
        <v>157570</v>
      </c>
      <c r="I139" s="78">
        <v>154080</v>
      </c>
      <c r="J139" s="24"/>
      <c r="K139" s="68">
        <v>0</v>
      </c>
      <c r="L139" s="79">
        <f>VALUE(I194*2)</f>
        <v>122980</v>
      </c>
      <c r="M139" s="94">
        <f>VALUE(I210)</f>
        <v>125970</v>
      </c>
      <c r="N139" s="71">
        <f t="shared" si="48"/>
        <v>1532.9784749835933</v>
      </c>
      <c r="O139" s="66">
        <f t="shared" si="49"/>
        <v>24</v>
      </c>
      <c r="P139" s="71">
        <f t="shared" si="38"/>
        <v>1836.8245403674671</v>
      </c>
      <c r="Q139" s="66">
        <f t="shared" si="46"/>
        <v>25</v>
      </c>
      <c r="R139" s="71">
        <f t="shared" si="40"/>
        <v>4263.8794519793209</v>
      </c>
      <c r="S139" s="66">
        <f t="shared" si="47"/>
        <v>95</v>
      </c>
      <c r="T139" s="71">
        <f t="shared" si="50"/>
        <v>5482.6499447840797</v>
      </c>
      <c r="U139" s="66">
        <f t="shared" si="51"/>
        <v>34</v>
      </c>
      <c r="V139" s="155"/>
      <c r="W139" s="156"/>
      <c r="X139" s="156"/>
      <c r="Y139" s="157"/>
    </row>
    <row r="140" spans="1:25" ht="21" customHeight="1">
      <c r="A140" s="2" t="s">
        <v>149</v>
      </c>
      <c r="B140" s="75">
        <v>0.72878228782287702</v>
      </c>
      <c r="C140" s="76">
        <v>0.86923581924281501</v>
      </c>
      <c r="D140" s="76">
        <v>0.97188254233451998</v>
      </c>
      <c r="E140" s="14">
        <v>1.0051021753690901</v>
      </c>
      <c r="F140" s="75">
        <v>0.83883896699885896</v>
      </c>
      <c r="G140" s="77">
        <v>0.36136106035660792</v>
      </c>
      <c r="H140" s="71">
        <v>111480</v>
      </c>
      <c r="I140" s="78">
        <v>110260</v>
      </c>
      <c r="J140" s="24"/>
      <c r="K140" s="68">
        <v>0</v>
      </c>
      <c r="L140" s="79">
        <f>VALUE(I194*2)</f>
        <v>122980</v>
      </c>
      <c r="M140" s="94">
        <f>VALUE(I210)</f>
        <v>125970</v>
      </c>
      <c r="N140" s="71">
        <f t="shared" si="48"/>
        <v>1097.0028988297702</v>
      </c>
      <c r="O140" s="66">
        <f t="shared" si="49"/>
        <v>7</v>
      </c>
      <c r="P140" s="71">
        <f t="shared" si="38"/>
        <v>1314.435837363168</v>
      </c>
      <c r="Q140" s="66">
        <f t="shared" si="46"/>
        <v>5</v>
      </c>
      <c r="R140" s="71">
        <f t="shared" si="40"/>
        <v>3051.2418767863446</v>
      </c>
      <c r="S140" s="66">
        <f t="shared" si="47"/>
        <v>16</v>
      </c>
      <c r="T140" s="71">
        <f t="shared" si="50"/>
        <v>4886.541167322257</v>
      </c>
      <c r="U140" s="66">
        <f t="shared" si="51"/>
        <v>25</v>
      </c>
      <c r="V140" s="155"/>
      <c r="W140" s="156"/>
      <c r="X140" s="156"/>
      <c r="Y140" s="157"/>
    </row>
    <row r="141" spans="1:25" ht="21" customHeight="1">
      <c r="A141" s="2" t="s">
        <v>150</v>
      </c>
      <c r="B141" s="75">
        <v>0.71830956024236903</v>
      </c>
      <c r="C141" s="76">
        <v>0.85716248023069697</v>
      </c>
      <c r="D141" s="76">
        <v>0.96285794910057299</v>
      </c>
      <c r="E141" s="14">
        <v>1.0038525347668299</v>
      </c>
      <c r="F141" s="75">
        <v>0.83855569222023096</v>
      </c>
      <c r="G141" s="77">
        <v>0.36130736396909302</v>
      </c>
      <c r="H141" s="71">
        <v>157570</v>
      </c>
      <c r="I141" s="78">
        <v>154080</v>
      </c>
      <c r="J141" s="24"/>
      <c r="K141" s="68">
        <v>0</v>
      </c>
      <c r="L141" s="79">
        <f>VALUE(I195*2)</f>
        <v>74000</v>
      </c>
      <c r="M141" s="94">
        <f>VALUE(I211)</f>
        <v>86640</v>
      </c>
      <c r="N141" s="71">
        <f t="shared" si="48"/>
        <v>1534.8867952581202</v>
      </c>
      <c r="O141" s="66">
        <f t="shared" si="49"/>
        <v>27</v>
      </c>
      <c r="P141" s="71">
        <f t="shared" si="38"/>
        <v>1837.445043060226</v>
      </c>
      <c r="Q141" s="66">
        <f t="shared" si="46"/>
        <v>26</v>
      </c>
      <c r="R141" s="71">
        <f t="shared" si="40"/>
        <v>4264.5131366096466</v>
      </c>
      <c r="S141" s="66">
        <f t="shared" si="47"/>
        <v>96</v>
      </c>
      <c r="T141" s="71">
        <f t="shared" si="50"/>
        <v>4284.4004184330579</v>
      </c>
      <c r="U141" s="66">
        <f t="shared" si="51"/>
        <v>18</v>
      </c>
      <c r="V141" s="155"/>
      <c r="W141" s="156"/>
      <c r="X141" s="156"/>
      <c r="Y141" s="157"/>
    </row>
    <row r="142" spans="1:25" ht="21" customHeight="1">
      <c r="A142" s="2" t="s">
        <v>151</v>
      </c>
      <c r="B142" s="75">
        <v>0.71830956024236903</v>
      </c>
      <c r="C142" s="76">
        <v>0.85716248023069697</v>
      </c>
      <c r="D142" s="76">
        <v>0.96285794910057299</v>
      </c>
      <c r="E142" s="14">
        <v>1.0038525347668299</v>
      </c>
      <c r="F142" s="75">
        <v>0.83855569222023096</v>
      </c>
      <c r="G142" s="77">
        <v>0.36130736396909302</v>
      </c>
      <c r="H142" s="71">
        <v>111480</v>
      </c>
      <c r="I142" s="78">
        <v>110260</v>
      </c>
      <c r="J142" s="24"/>
      <c r="K142" s="68">
        <v>0</v>
      </c>
      <c r="L142" s="79">
        <f>VALUE(I195*2)</f>
        <v>74000</v>
      </c>
      <c r="M142" s="94">
        <f>VALUE(I211)</f>
        <v>86640</v>
      </c>
      <c r="N142" s="71">
        <f t="shared" si="48"/>
        <v>1098.3684971778318</v>
      </c>
      <c r="O142" s="66">
        <f t="shared" si="49"/>
        <v>9</v>
      </c>
      <c r="P142" s="71">
        <f t="shared" si="38"/>
        <v>1314.8798705076617</v>
      </c>
      <c r="Q142" s="66">
        <f t="shared" si="46"/>
        <v>6</v>
      </c>
      <c r="R142" s="71">
        <f t="shared" si="40"/>
        <v>3051.6953429554751</v>
      </c>
      <c r="S142" s="66">
        <f t="shared" si="47"/>
        <v>17</v>
      </c>
      <c r="T142" s="71">
        <f t="shared" si="50"/>
        <v>3687.8624598167107</v>
      </c>
      <c r="U142" s="66">
        <f t="shared" si="51"/>
        <v>7</v>
      </c>
      <c r="V142" s="155"/>
      <c r="W142" s="156"/>
      <c r="X142" s="156"/>
      <c r="Y142" s="157"/>
    </row>
    <row r="143" spans="1:25" ht="21" customHeight="1">
      <c r="A143" s="2" t="s">
        <v>152</v>
      </c>
      <c r="B143" s="75">
        <v>0.71468895656195097</v>
      </c>
      <c r="C143" s="76">
        <v>0.86090207054900203</v>
      </c>
      <c r="D143" s="76">
        <v>0.96047286549648303</v>
      </c>
      <c r="E143" s="14">
        <v>1.0026044478390801</v>
      </c>
      <c r="F143" s="75">
        <v>0.83785688306785699</v>
      </c>
      <c r="G143" s="77">
        <v>0.359193019143831</v>
      </c>
      <c r="H143" s="71">
        <v>184730</v>
      </c>
      <c r="I143" s="78">
        <v>205100</v>
      </c>
      <c r="J143" s="24" t="s">
        <v>435</v>
      </c>
      <c r="K143" s="68">
        <v>0</v>
      </c>
      <c r="L143" s="79">
        <f>VALUE(I194*2)</f>
        <v>122980</v>
      </c>
      <c r="M143" s="94">
        <f>VALUE(I210)</f>
        <v>125970</v>
      </c>
      <c r="N143" s="71">
        <f t="shared" si="48"/>
        <v>2045.6721535801419</v>
      </c>
      <c r="O143" s="66">
        <f t="shared" si="49"/>
        <v>32</v>
      </c>
      <c r="P143" s="71">
        <f t="shared" si="38"/>
        <v>2447.9120974576895</v>
      </c>
      <c r="Q143" s="66">
        <f t="shared" si="46"/>
        <v>44</v>
      </c>
      <c r="R143" s="71">
        <f t="shared" si="40"/>
        <v>5710.0218843026059</v>
      </c>
      <c r="S143" s="66">
        <f t="shared" si="47"/>
        <v>135</v>
      </c>
      <c r="T143" s="71">
        <f t="shared" si="50"/>
        <v>6192.5638451721352</v>
      </c>
      <c r="U143" s="66">
        <f t="shared" si="51"/>
        <v>36</v>
      </c>
      <c r="V143" s="155"/>
      <c r="W143" s="156"/>
      <c r="X143" s="156"/>
      <c r="Y143" s="157"/>
    </row>
    <row r="144" spans="1:25" ht="21" customHeight="1">
      <c r="A144" s="2" t="s">
        <v>153</v>
      </c>
      <c r="B144" s="75">
        <v>0.70097648970570003</v>
      </c>
      <c r="C144" s="76">
        <v>0.85716248023069697</v>
      </c>
      <c r="D144" s="76">
        <v>0.959402610574971</v>
      </c>
      <c r="E144" s="14">
        <v>1.00204439569893</v>
      </c>
      <c r="F144" s="75">
        <v>0.83757393993763796</v>
      </c>
      <c r="G144" s="77">
        <v>0.359139644916045</v>
      </c>
      <c r="H144" s="71">
        <v>184730</v>
      </c>
      <c r="I144" s="78">
        <v>205100</v>
      </c>
      <c r="J144" s="24" t="s">
        <v>435</v>
      </c>
      <c r="K144" s="68">
        <v>0</v>
      </c>
      <c r="L144" s="79">
        <f>VALUE(I195*2)</f>
        <v>74000</v>
      </c>
      <c r="M144" s="94">
        <f>VALUE(I211)</f>
        <v>86640</v>
      </c>
      <c r="N144" s="71">
        <f t="shared" si="48"/>
        <v>2046.8154991969384</v>
      </c>
      <c r="O144" s="66">
        <f t="shared" si="49"/>
        <v>33</v>
      </c>
      <c r="P144" s="71">
        <f t="shared" si="38"/>
        <v>2448.7390332998043</v>
      </c>
      <c r="Q144" s="66">
        <f t="shared" si="46"/>
        <v>45</v>
      </c>
      <c r="R144" s="71">
        <f t="shared" si="40"/>
        <v>5710.8704901667325</v>
      </c>
      <c r="S144" s="66">
        <f t="shared" si="47"/>
        <v>136</v>
      </c>
      <c r="T144" s="71">
        <f t="shared" si="50"/>
        <v>4990.1808643998011</v>
      </c>
      <c r="U144" s="66">
        <f t="shared" si="51"/>
        <v>26</v>
      </c>
      <c r="V144" s="155"/>
      <c r="W144" s="156"/>
      <c r="X144" s="156"/>
      <c r="Y144" s="157"/>
    </row>
    <row r="145" spans="1:25" ht="21" customHeight="1">
      <c r="A145" s="2" t="s">
        <v>154</v>
      </c>
      <c r="B145" s="75">
        <v>0.69517378481116998</v>
      </c>
      <c r="C145" s="76">
        <v>0.84581742851184805</v>
      </c>
      <c r="D145" s="76">
        <v>0.95645149782861905</v>
      </c>
      <c r="E145" s="14">
        <v>1.00129813807128</v>
      </c>
      <c r="F145" s="75">
        <v>0.83659333705699102</v>
      </c>
      <c r="G145" s="77">
        <v>0.356984931426573</v>
      </c>
      <c r="H145" s="71">
        <v>145670</v>
      </c>
      <c r="I145" s="78">
        <v>145550</v>
      </c>
      <c r="J145" s="24"/>
      <c r="K145" s="68">
        <v>0</v>
      </c>
      <c r="L145" s="79">
        <f>VALUE(I194*2)</f>
        <v>122980</v>
      </c>
      <c r="M145" s="94">
        <f>VALUE(I210)</f>
        <v>125970</v>
      </c>
      <c r="N145" s="71">
        <f t="shared" si="48"/>
        <v>1453.6130096113159</v>
      </c>
      <c r="O145" s="66">
        <f t="shared" si="49"/>
        <v>22</v>
      </c>
      <c r="P145" s="71">
        <f t="shared" si="38"/>
        <v>1739.7939184170762</v>
      </c>
      <c r="Q145" s="66">
        <f t="shared" si="46"/>
        <v>16</v>
      </c>
      <c r="R145" s="71">
        <f t="shared" si="40"/>
        <v>4077.2029065304587</v>
      </c>
      <c r="S145" s="66">
        <f t="shared" si="47"/>
        <v>78</v>
      </c>
      <c r="T145" s="71">
        <f t="shared" si="50"/>
        <v>5392.1031565402063</v>
      </c>
      <c r="U145" s="66">
        <f t="shared" si="51"/>
        <v>30</v>
      </c>
      <c r="V145" s="155"/>
      <c r="W145" s="156"/>
      <c r="X145" s="156"/>
      <c r="Y145" s="157"/>
    </row>
    <row r="146" spans="1:25" ht="21" customHeight="1">
      <c r="A146" s="2" t="s">
        <v>155</v>
      </c>
      <c r="B146" s="75">
        <v>0.69517378481116998</v>
      </c>
      <c r="C146" s="76">
        <v>0.84581742851184805</v>
      </c>
      <c r="D146" s="76">
        <v>0.95645149782861905</v>
      </c>
      <c r="E146" s="14">
        <v>1.00129813807128</v>
      </c>
      <c r="F146" s="75">
        <v>0.83659333705699102</v>
      </c>
      <c r="G146" s="77">
        <v>0.356984931426573</v>
      </c>
      <c r="H146" s="71">
        <v>99480</v>
      </c>
      <c r="I146" s="78">
        <v>100080</v>
      </c>
      <c r="J146" s="24"/>
      <c r="K146" s="68">
        <v>0</v>
      </c>
      <c r="L146" s="79">
        <f>VALUE(I194*2)</f>
        <v>122980</v>
      </c>
      <c r="M146" s="94">
        <f>VALUE(I210)</f>
        <v>125970</v>
      </c>
      <c r="N146" s="71">
        <f t="shared" si="48"/>
        <v>999.50250774235985</v>
      </c>
      <c r="O146" s="66">
        <f t="shared" si="49"/>
        <v>2</v>
      </c>
      <c r="P146" s="71">
        <f t="shared" si="38"/>
        <v>1196.2801467205836</v>
      </c>
      <c r="Q146" s="66">
        <f t="shared" si="46"/>
        <v>1</v>
      </c>
      <c r="R146" s="71">
        <f t="shared" si="40"/>
        <v>2803.4796763007098</v>
      </c>
      <c r="S146" s="66">
        <f t="shared" si="47"/>
        <v>5</v>
      </c>
      <c r="T146" s="71">
        <f t="shared" si="50"/>
        <v>4770.6103034910739</v>
      </c>
      <c r="U146" s="66">
        <f t="shared" si="51"/>
        <v>23</v>
      </c>
      <c r="V146" s="155"/>
      <c r="W146" s="156"/>
      <c r="X146" s="156"/>
      <c r="Y146" s="157"/>
    </row>
    <row r="147" spans="1:25" ht="21" customHeight="1">
      <c r="A147" s="2" t="s">
        <v>156</v>
      </c>
      <c r="B147" s="75">
        <v>0.68183574817854198</v>
      </c>
      <c r="C147" s="76">
        <v>0.842143362930034</v>
      </c>
      <c r="D147" s="76">
        <v>0.95549578761784904</v>
      </c>
      <c r="E147" s="14">
        <v>1</v>
      </c>
      <c r="F147" s="75">
        <v>0.83631082062454198</v>
      </c>
      <c r="G147" s="77">
        <v>0.35693188530921999</v>
      </c>
      <c r="H147" s="71">
        <v>145670</v>
      </c>
      <c r="I147" s="78">
        <v>145550</v>
      </c>
      <c r="J147" s="24"/>
      <c r="K147" s="68">
        <v>0</v>
      </c>
      <c r="L147" s="79">
        <f>VALUE(I195*2)</f>
        <v>74000</v>
      </c>
      <c r="M147" s="94">
        <f>VALUE(I211)</f>
        <v>86640</v>
      </c>
      <c r="N147" s="71">
        <f t="shared" si="48"/>
        <v>1455.5</v>
      </c>
      <c r="O147" s="66">
        <f t="shared" si="49"/>
        <v>23</v>
      </c>
      <c r="P147" s="71">
        <f t="shared" si="38"/>
        <v>1740.3816429315821</v>
      </c>
      <c r="Q147" s="66">
        <f t="shared" si="46"/>
        <v>17</v>
      </c>
      <c r="R147" s="71">
        <f t="shared" si="40"/>
        <v>4077.8088478675982</v>
      </c>
      <c r="S147" s="66">
        <f t="shared" si="47"/>
        <v>79</v>
      </c>
      <c r="T147" s="71">
        <f t="shared" si="50"/>
        <v>4188.1821720634589</v>
      </c>
      <c r="U147" s="66">
        <f t="shared" si="51"/>
        <v>13</v>
      </c>
      <c r="V147" s="155"/>
      <c r="W147" s="156"/>
      <c r="X147" s="156"/>
      <c r="Y147" s="157"/>
    </row>
    <row r="148" spans="1:25" ht="21" customHeight="1">
      <c r="A148" s="46" t="s">
        <v>157</v>
      </c>
      <c r="B148" s="75">
        <v>0.68183574817854198</v>
      </c>
      <c r="C148" s="76">
        <v>0.842143362930034</v>
      </c>
      <c r="D148" s="76">
        <v>0.95549578761784904</v>
      </c>
      <c r="E148" s="14">
        <v>1</v>
      </c>
      <c r="F148" s="75">
        <v>0.8363108206245421</v>
      </c>
      <c r="G148" s="77">
        <v>0.3569318853092201</v>
      </c>
      <c r="H148" s="71">
        <v>99480</v>
      </c>
      <c r="I148" s="78">
        <v>100080</v>
      </c>
      <c r="J148" s="24"/>
      <c r="K148" s="68">
        <v>0</v>
      </c>
      <c r="L148" s="79">
        <f>VALUE(I195*2)</f>
        <v>74000</v>
      </c>
      <c r="M148" s="94">
        <f>VALUE(I211)</f>
        <v>86640</v>
      </c>
      <c r="N148" s="71">
        <f t="shared" si="48"/>
        <v>1000.8</v>
      </c>
      <c r="O148" s="66">
        <f t="shared" si="49"/>
        <v>4</v>
      </c>
      <c r="P148" s="71">
        <f t="shared" si="38"/>
        <v>1196.6842653699259</v>
      </c>
      <c r="Q148" s="66">
        <f t="shared" si="46"/>
        <v>2</v>
      </c>
      <c r="R148" s="71">
        <f t="shared" si="40"/>
        <v>2803.8963208147652</v>
      </c>
      <c r="S148" s="66">
        <f t="shared" si="47"/>
        <v>6</v>
      </c>
      <c r="T148" s="71">
        <f t="shared" si="50"/>
        <v>3566.2263819862983</v>
      </c>
      <c r="U148" s="66">
        <f t="shared" si="51"/>
        <v>3</v>
      </c>
      <c r="V148" s="155"/>
      <c r="W148" s="156"/>
      <c r="X148" s="156"/>
      <c r="Y148" s="157"/>
    </row>
    <row r="149" spans="1:25" ht="21" customHeight="1">
      <c r="A149" s="3" t="s">
        <v>10</v>
      </c>
      <c r="B149" s="75">
        <v>0.71685167773362701</v>
      </c>
      <c r="C149" s="76">
        <v>0.81892014086917297</v>
      </c>
      <c r="D149" s="76">
        <v>0.85935688509165298</v>
      </c>
      <c r="E149" s="14">
        <v>0.95412739741264296</v>
      </c>
      <c r="F149" s="75">
        <v>0.78381449999999997</v>
      </c>
      <c r="G149" s="77">
        <v>0.62195712000000003</v>
      </c>
      <c r="H149" s="71">
        <v>262320</v>
      </c>
      <c r="I149" s="78">
        <v>263140</v>
      </c>
      <c r="J149" s="24"/>
      <c r="K149" s="68">
        <f>VALUE(I187)</f>
        <v>20810</v>
      </c>
      <c r="L149" s="79">
        <f>VALUE(I197*2)</f>
        <v>35820</v>
      </c>
      <c r="M149" s="94">
        <f>VALUE(I222)</f>
        <v>84700</v>
      </c>
      <c r="N149" s="71">
        <f t="shared" si="48"/>
        <v>2757.9126300488847</v>
      </c>
      <c r="O149" s="66">
        <f t="shared" si="49"/>
        <v>36</v>
      </c>
      <c r="P149" s="71">
        <f t="shared" si="38"/>
        <v>3357.1718818674576</v>
      </c>
      <c r="Q149" s="66">
        <f t="shared" si="46"/>
        <v>68</v>
      </c>
      <c r="R149" s="71">
        <f t="shared" si="40"/>
        <v>4230.8382931607885</v>
      </c>
      <c r="S149" s="66">
        <f t="shared" si="47"/>
        <v>90</v>
      </c>
      <c r="T149" s="71">
        <f t="shared" si="50"/>
        <v>5141.7878097613002</v>
      </c>
      <c r="U149" s="66">
        <f t="shared" si="51"/>
        <v>28</v>
      </c>
      <c r="V149" s="155"/>
      <c r="W149" s="156"/>
      <c r="X149" s="156"/>
      <c r="Y149" s="157"/>
    </row>
    <row r="150" spans="1:25" ht="21" customHeight="1">
      <c r="A150" s="3" t="s">
        <v>461</v>
      </c>
      <c r="B150" s="75"/>
      <c r="C150" s="76">
        <v>0.81321481307299603</v>
      </c>
      <c r="D150" s="76">
        <v>0.85564321354085504</v>
      </c>
      <c r="E150" s="14">
        <v>0.95238906142601598</v>
      </c>
      <c r="F150" s="75">
        <v>0.78345963764995297</v>
      </c>
      <c r="G150" s="77">
        <v>0.62140349401139405</v>
      </c>
      <c r="H150" s="71">
        <v>207970</v>
      </c>
      <c r="I150" s="78">
        <v>207210</v>
      </c>
      <c r="J150" s="24"/>
      <c r="K150" s="68">
        <f>VALUE(I187)</f>
        <v>20810</v>
      </c>
      <c r="L150" s="79">
        <f>VALUE(I197*2)</f>
        <v>35820</v>
      </c>
      <c r="M150" s="94">
        <f>VALUE(I222)</f>
        <v>84700</v>
      </c>
      <c r="N150" s="71">
        <f t="shared" si="48"/>
        <v>2175.6864751233456</v>
      </c>
      <c r="O150" s="66">
        <f t="shared" si="49"/>
        <v>34</v>
      </c>
      <c r="P150" s="71">
        <f t="shared" si="38"/>
        <v>2644.8075949584618</v>
      </c>
      <c r="Q150" s="66">
        <f t="shared" si="46"/>
        <v>51</v>
      </c>
      <c r="R150" s="71">
        <f t="shared" si="40"/>
        <v>3334.5483570164897</v>
      </c>
      <c r="S150" s="66">
        <f t="shared" si="47"/>
        <v>34</v>
      </c>
      <c r="T150" s="71">
        <f t="shared" si="50"/>
        <v>4435.7578839730359</v>
      </c>
      <c r="U150" s="66">
        <f t="shared" si="51"/>
        <v>20</v>
      </c>
      <c r="V150" s="155"/>
      <c r="W150" s="156"/>
      <c r="X150" s="156"/>
      <c r="Y150" s="157"/>
    </row>
    <row r="151" spans="1:25" ht="21" customHeight="1">
      <c r="A151" s="3" t="s">
        <v>218</v>
      </c>
      <c r="B151" s="75"/>
      <c r="C151" s="76">
        <v>0.79689156581463005</v>
      </c>
      <c r="D151" s="76">
        <v>0.84042528310716802</v>
      </c>
      <c r="E151" s="14">
        <v>0.94509419824605501</v>
      </c>
      <c r="F151" s="75">
        <v>0.77688010789082895</v>
      </c>
      <c r="G151" s="77">
        <v>0.46688153852092301</v>
      </c>
      <c r="H151" s="71">
        <v>175820</v>
      </c>
      <c r="I151" s="78">
        <v>147950</v>
      </c>
      <c r="J151" s="24"/>
      <c r="K151" s="68">
        <v>0</v>
      </c>
      <c r="L151" s="79">
        <f>VALUE(I197*2)</f>
        <v>35820</v>
      </c>
      <c r="M151" s="94">
        <f>VALUE(I222)</f>
        <v>84700</v>
      </c>
      <c r="N151" s="71">
        <f t="shared" si="48"/>
        <v>1565.452420240985</v>
      </c>
      <c r="O151" s="66">
        <f t="shared" si="49"/>
        <v>30</v>
      </c>
      <c r="P151" s="71">
        <f t="shared" si="38"/>
        <v>1904.4122574031803</v>
      </c>
      <c r="Q151" s="66">
        <f t="shared" si="46"/>
        <v>29</v>
      </c>
      <c r="R151" s="71">
        <f t="shared" si="40"/>
        <v>3168.898056425714</v>
      </c>
      <c r="S151" s="66">
        <f t="shared" si="47"/>
        <v>23</v>
      </c>
      <c r="T151" s="71">
        <f t="shared" si="50"/>
        <v>3679.5936194962765</v>
      </c>
      <c r="U151" s="66">
        <f t="shared" si="51"/>
        <v>6</v>
      </c>
      <c r="V151" s="155"/>
      <c r="W151" s="156"/>
      <c r="X151" s="156"/>
      <c r="Y151" s="157"/>
    </row>
    <row r="152" spans="1:25" ht="21" customHeight="1">
      <c r="A152" s="2" t="s">
        <v>67</v>
      </c>
      <c r="B152" s="75">
        <v>0.69490723861933201</v>
      </c>
      <c r="C152" s="76">
        <v>0.78610049414650895</v>
      </c>
      <c r="D152" s="76">
        <v>0.83115131630263805</v>
      </c>
      <c r="E152" s="14">
        <v>0.94066913219626802</v>
      </c>
      <c r="F152" s="75">
        <v>0.74059549745824205</v>
      </c>
      <c r="G152" s="77">
        <v>0.46189848684509499</v>
      </c>
      <c r="H152" s="71">
        <v>166700</v>
      </c>
      <c r="I152" s="78">
        <v>163750</v>
      </c>
      <c r="J152" s="24"/>
      <c r="K152" s="68">
        <v>0</v>
      </c>
      <c r="L152" s="79">
        <f>VALUE(I197*2)</f>
        <v>35820</v>
      </c>
      <c r="M152" s="94">
        <f>VALUE(I222)</f>
        <v>84700</v>
      </c>
      <c r="N152" s="71">
        <f t="shared" si="48"/>
        <v>1740.7821134480898</v>
      </c>
      <c r="O152" s="66">
        <f t="shared" si="49"/>
        <v>31</v>
      </c>
      <c r="P152" s="71">
        <f t="shared" si="38"/>
        <v>2211.0585408903721</v>
      </c>
      <c r="Q152" s="66">
        <f t="shared" si="46"/>
        <v>37</v>
      </c>
      <c r="R152" s="71">
        <f t="shared" si="40"/>
        <v>3545.1512543039821</v>
      </c>
      <c r="S152" s="66">
        <f t="shared" si="47"/>
        <v>40</v>
      </c>
      <c r="T152" s="71">
        <f t="shared" si="50"/>
        <v>3979.2118174975003</v>
      </c>
      <c r="U152" s="66">
        <f t="shared" si="51"/>
        <v>11</v>
      </c>
      <c r="V152" s="155"/>
      <c r="W152" s="156"/>
      <c r="X152" s="156"/>
      <c r="Y152" s="157"/>
    </row>
    <row r="153" spans="1:25" ht="21" customHeight="1">
      <c r="A153" s="46" t="s">
        <v>219</v>
      </c>
      <c r="B153" s="75"/>
      <c r="C153" s="76">
        <v>0.78062381726922303</v>
      </c>
      <c r="D153" s="76">
        <v>0.82755953382982805</v>
      </c>
      <c r="E153" s="14">
        <v>0.93895531598216497</v>
      </c>
      <c r="F153" s="75">
        <v>0.73448301431139995</v>
      </c>
      <c r="G153" s="77">
        <v>0.45696861954679102</v>
      </c>
      <c r="H153" s="71">
        <v>135520</v>
      </c>
      <c r="I153" s="78">
        <v>130500</v>
      </c>
      <c r="J153" s="24"/>
      <c r="K153" s="68">
        <v>0</v>
      </c>
      <c r="L153" s="79">
        <f>VALUE(I197*2)</f>
        <v>35820</v>
      </c>
      <c r="M153" s="94">
        <f>VALUE(I222)</f>
        <v>84700</v>
      </c>
      <c r="N153" s="71">
        <f t="shared" si="48"/>
        <v>1389.8424960030661</v>
      </c>
      <c r="O153" s="66">
        <f t="shared" si="49"/>
        <v>17</v>
      </c>
      <c r="P153" s="71">
        <f t="shared" si="38"/>
        <v>1776.759944848387</v>
      </c>
      <c r="Q153" s="66">
        <f t="shared" si="46"/>
        <v>18</v>
      </c>
      <c r="R153" s="71">
        <f t="shared" si="40"/>
        <v>2855.7759639912761</v>
      </c>
      <c r="S153" s="66">
        <f t="shared" si="47"/>
        <v>7</v>
      </c>
      <c r="T153" s="71">
        <f t="shared" si="50"/>
        <v>3534.8176087034976</v>
      </c>
      <c r="U153" s="66">
        <f t="shared" si="51"/>
        <v>2</v>
      </c>
      <c r="V153" s="155"/>
      <c r="W153" s="156"/>
      <c r="X153" s="156"/>
      <c r="Y153" s="157"/>
    </row>
    <row r="154" spans="1:25" ht="21" customHeight="1">
      <c r="A154" s="3" t="s">
        <v>12</v>
      </c>
      <c r="B154" s="75"/>
      <c r="C154" s="76">
        <v>0.76978466393132905</v>
      </c>
      <c r="D154" s="76">
        <v>0.82045086522449096</v>
      </c>
      <c r="E154" s="14">
        <v>0.93556342028449002</v>
      </c>
      <c r="F154" s="75">
        <v>0.70576804667873905</v>
      </c>
      <c r="G154" s="77">
        <v>0.45209136898630198</v>
      </c>
      <c r="H154" s="71">
        <v>134910</v>
      </c>
      <c r="I154" s="78">
        <v>132440</v>
      </c>
      <c r="J154" s="24"/>
      <c r="K154" s="68">
        <v>0</v>
      </c>
      <c r="L154" s="79">
        <f>VALUE(I197*2)</f>
        <v>35820</v>
      </c>
      <c r="M154" s="94">
        <f>VALUE(I222)</f>
        <v>84700</v>
      </c>
      <c r="N154" s="71">
        <f t="shared" si="48"/>
        <v>1415.6175533212604</v>
      </c>
      <c r="O154" s="66">
        <f t="shared" si="49"/>
        <v>20</v>
      </c>
      <c r="P154" s="71">
        <f t="shared" si="38"/>
        <v>1876.5372082690196</v>
      </c>
      <c r="Q154" s="66">
        <f t="shared" si="46"/>
        <v>27</v>
      </c>
      <c r="R154" s="71">
        <f t="shared" si="40"/>
        <v>2929.496316131017</v>
      </c>
      <c r="S154" s="66">
        <f t="shared" si="47"/>
        <v>13</v>
      </c>
      <c r="T154" s="71">
        <f t="shared" si="50"/>
        <v>3625.0679364342964</v>
      </c>
      <c r="U154" s="66">
        <f t="shared" si="51"/>
        <v>4</v>
      </c>
      <c r="V154" s="155"/>
      <c r="W154" s="156"/>
      <c r="X154" s="156"/>
      <c r="Y154" s="157"/>
    </row>
    <row r="155" spans="1:25" ht="20.25">
      <c r="A155" s="3" t="s">
        <v>40</v>
      </c>
      <c r="B155" s="75"/>
      <c r="C155" s="76">
        <v>0.66302215229071204</v>
      </c>
      <c r="D155" s="76">
        <v>0.80280403387013199</v>
      </c>
      <c r="E155" s="14">
        <v>0.92714324842509099</v>
      </c>
      <c r="F155" s="75">
        <v>0.58415290180171597</v>
      </c>
      <c r="G155" s="77">
        <v>0.24180439214448701</v>
      </c>
      <c r="H155" s="71">
        <v>144760</v>
      </c>
      <c r="I155" s="78">
        <v>144180</v>
      </c>
      <c r="J155" s="24"/>
      <c r="K155" s="68">
        <v>0</v>
      </c>
      <c r="L155" s="79">
        <f>VALUE(I197*2)</f>
        <v>35820</v>
      </c>
      <c r="M155" s="94">
        <f>VALUE(I213)</f>
        <v>97730</v>
      </c>
      <c r="N155" s="71">
        <f t="shared" si="48"/>
        <v>1555.0994977843395</v>
      </c>
      <c r="O155" s="66">
        <f t="shared" si="49"/>
        <v>28</v>
      </c>
      <c r="P155" s="71">
        <f t="shared" si="38"/>
        <v>2468.189399646948</v>
      </c>
      <c r="Q155" s="66">
        <f t="shared" si="46"/>
        <v>46</v>
      </c>
      <c r="R155" s="71">
        <f t="shared" si="40"/>
        <v>5962.6708481724827</v>
      </c>
      <c r="S155" s="66">
        <f t="shared" si="47"/>
        <v>143</v>
      </c>
      <c r="T155" s="71">
        <f t="shared" si="50"/>
        <v>4752.6652343225178</v>
      </c>
      <c r="U155" s="66">
        <f t="shared" si="51"/>
        <v>22</v>
      </c>
      <c r="V155" s="155"/>
      <c r="W155" s="156"/>
      <c r="X155" s="156"/>
      <c r="Y155" s="157"/>
    </row>
    <row r="156" spans="1:25" ht="20.25">
      <c r="A156" s="3" t="s">
        <v>41</v>
      </c>
      <c r="B156" s="75"/>
      <c r="C156" s="76">
        <v>0.66302215229071204</v>
      </c>
      <c r="D156" s="76">
        <v>0.80280403387013199</v>
      </c>
      <c r="E156" s="14">
        <v>0.92714324842508933</v>
      </c>
      <c r="F156" s="75">
        <v>0.58415290180171597</v>
      </c>
      <c r="G156" s="77">
        <v>0.24180439214448701</v>
      </c>
      <c r="H156" s="71">
        <v>92360</v>
      </c>
      <c r="I156" s="78">
        <v>92730</v>
      </c>
      <c r="J156" s="24"/>
      <c r="K156" s="68">
        <v>0</v>
      </c>
      <c r="L156" s="79">
        <f>VALUE(I197*2)</f>
        <v>35820</v>
      </c>
      <c r="M156" s="94">
        <f>VALUE(I213)</f>
        <v>97730</v>
      </c>
      <c r="N156" s="71">
        <f t="shared" si="48"/>
        <v>1000.1690694239287</v>
      </c>
      <c r="O156" s="66">
        <f t="shared" si="49"/>
        <v>3</v>
      </c>
      <c r="P156" s="71">
        <f t="shared" si="38"/>
        <v>1587.4268485869156</v>
      </c>
      <c r="Q156" s="66">
        <f t="shared" si="46"/>
        <v>10</v>
      </c>
      <c r="R156" s="71">
        <f t="shared" si="40"/>
        <v>3834.9179341866716</v>
      </c>
      <c r="S156" s="66">
        <f t="shared" si="47"/>
        <v>66</v>
      </c>
      <c r="T156" s="71">
        <f t="shared" si="50"/>
        <v>3872.225143925757</v>
      </c>
      <c r="U156" s="66">
        <f t="shared" si="51"/>
        <v>9</v>
      </c>
      <c r="V156" s="155"/>
      <c r="W156" s="156"/>
      <c r="X156" s="156"/>
      <c r="Y156" s="157"/>
    </row>
    <row r="157" spans="1:25" ht="20.25">
      <c r="A157" s="3" t="s">
        <v>42</v>
      </c>
      <c r="B157" s="75"/>
      <c r="C157" s="76">
        <v>0.66189983894083815</v>
      </c>
      <c r="D157" s="76">
        <v>0.80145268022564298</v>
      </c>
      <c r="E157" s="14">
        <v>0.926686752487903</v>
      </c>
      <c r="F157" s="75">
        <v>0.57741466957152798</v>
      </c>
      <c r="G157" s="77">
        <v>0.236288453673832</v>
      </c>
      <c r="H157" s="71">
        <v>114730</v>
      </c>
      <c r="I157" s="78">
        <v>109650</v>
      </c>
      <c r="J157" s="24" t="s">
        <v>462</v>
      </c>
      <c r="K157" s="68">
        <v>0</v>
      </c>
      <c r="L157" s="79">
        <f>VALUE(I197*2)</f>
        <v>35820</v>
      </c>
      <c r="M157" s="94">
        <f>VALUE(I213)</f>
        <v>97730</v>
      </c>
      <c r="N157" s="71">
        <f t="shared" si="48"/>
        <v>1183.2477339901475</v>
      </c>
      <c r="O157" s="66">
        <f t="shared" si="49"/>
        <v>11</v>
      </c>
      <c r="P157" s="71">
        <f t="shared" si="38"/>
        <v>1898.9818890705712</v>
      </c>
      <c r="Q157" s="66">
        <f t="shared" si="46"/>
        <v>28</v>
      </c>
      <c r="R157" s="71">
        <f t="shared" si="40"/>
        <v>4640.5145192307509</v>
      </c>
      <c r="S157" s="66">
        <f t="shared" si="47"/>
        <v>115</v>
      </c>
      <c r="T157" s="71">
        <f t="shared" si="50"/>
        <v>4192.1641246769732</v>
      </c>
      <c r="U157" s="66">
        <f t="shared" si="51"/>
        <v>14</v>
      </c>
      <c r="V157" s="155"/>
      <c r="W157" s="156"/>
      <c r="X157" s="156"/>
      <c r="Y157" s="157"/>
    </row>
    <row r="158" spans="1:25" ht="20.25">
      <c r="A158" s="3" t="s">
        <v>43</v>
      </c>
      <c r="B158" s="75"/>
      <c r="C158" s="76">
        <v>0.66189983894083815</v>
      </c>
      <c r="D158" s="76">
        <v>0.80145268022564298</v>
      </c>
      <c r="E158" s="14">
        <v>0.926686752487903</v>
      </c>
      <c r="F158" s="75">
        <v>0.57741466957152832</v>
      </c>
      <c r="G158" s="77">
        <v>0.23628845367383247</v>
      </c>
      <c r="H158" s="71">
        <v>92350</v>
      </c>
      <c r="I158" s="78">
        <v>90680</v>
      </c>
      <c r="J158" s="24"/>
      <c r="K158" s="68">
        <v>0</v>
      </c>
      <c r="L158" s="79">
        <f>VALUE(I197*2)</f>
        <v>35820</v>
      </c>
      <c r="M158" s="94">
        <f>VALUE(I213)</f>
        <v>97730</v>
      </c>
      <c r="N158" s="71">
        <f t="shared" si="48"/>
        <v>978.53994088669936</v>
      </c>
      <c r="O158" s="66">
        <f t="shared" si="49"/>
        <v>1</v>
      </c>
      <c r="P158" s="71">
        <f t="shared" si="38"/>
        <v>1570.4484970444078</v>
      </c>
      <c r="Q158" s="66">
        <f t="shared" si="46"/>
        <v>9</v>
      </c>
      <c r="R158" s="71">
        <f t="shared" si="40"/>
        <v>3837.6822307692078</v>
      </c>
      <c r="S158" s="66">
        <f t="shared" si="47"/>
        <v>67</v>
      </c>
      <c r="T158" s="71">
        <f t="shared" si="50"/>
        <v>3865.168427945383</v>
      </c>
      <c r="U158" s="66">
        <f t="shared" si="51"/>
        <v>8</v>
      </c>
      <c r="V158" s="155"/>
      <c r="W158" s="156"/>
      <c r="X158" s="156"/>
      <c r="Y158" s="157"/>
    </row>
    <row r="159" spans="1:25" ht="20.25">
      <c r="A159" s="3" t="s">
        <v>19</v>
      </c>
      <c r="B159" s="75"/>
      <c r="C159" s="76">
        <v>0.66739080557030195</v>
      </c>
      <c r="D159" s="76">
        <v>0.79052608946972702</v>
      </c>
      <c r="E159" s="14">
        <v>0.92378832881956097</v>
      </c>
      <c r="F159" s="75">
        <v>0.72410548638189598</v>
      </c>
      <c r="G159" s="77">
        <v>0.32114476005016002</v>
      </c>
      <c r="H159" s="71"/>
      <c r="I159" s="78"/>
      <c r="J159" s="24" t="s">
        <v>463</v>
      </c>
      <c r="K159" s="68"/>
      <c r="L159" s="79"/>
      <c r="M159" s="94"/>
      <c r="N159" s="71"/>
      <c r="O159" s="66"/>
      <c r="P159" s="71"/>
      <c r="Q159" s="66"/>
      <c r="R159" s="71"/>
      <c r="S159" s="66"/>
      <c r="T159" s="71"/>
      <c r="U159" s="66"/>
      <c r="V159" s="155"/>
      <c r="W159" s="156"/>
      <c r="X159" s="156"/>
      <c r="Y159" s="157"/>
    </row>
    <row r="160" spans="1:25" ht="20.25">
      <c r="A160" s="3" t="s">
        <v>464</v>
      </c>
      <c r="B160" s="75"/>
      <c r="C160" s="76">
        <v>0.66419881985061002</v>
      </c>
      <c r="D160" s="76">
        <v>0.78827608685567097</v>
      </c>
      <c r="E160" s="14">
        <v>0.92319345459212998</v>
      </c>
      <c r="F160" s="75">
        <v>0.70478924281743804</v>
      </c>
      <c r="G160" s="77">
        <v>0.313311961024546</v>
      </c>
      <c r="H160" s="71"/>
      <c r="I160" s="78"/>
      <c r="J160" s="24" t="s">
        <v>463</v>
      </c>
      <c r="K160" s="68"/>
      <c r="L160" s="79"/>
      <c r="M160" s="94"/>
      <c r="N160" s="71"/>
      <c r="O160" s="66"/>
      <c r="P160" s="71"/>
      <c r="Q160" s="66"/>
      <c r="R160" s="71"/>
      <c r="S160" s="66"/>
      <c r="T160" s="71"/>
      <c r="U160" s="66"/>
      <c r="V160" s="155"/>
      <c r="W160" s="156"/>
      <c r="X160" s="156"/>
      <c r="Y160" s="157"/>
    </row>
    <row r="161" spans="1:26" ht="20.25">
      <c r="A161" s="2" t="s">
        <v>11</v>
      </c>
      <c r="B161" s="75"/>
      <c r="C161" s="76">
        <v>0.65471417043325097</v>
      </c>
      <c r="D161" s="76">
        <v>0.78156443002572995</v>
      </c>
      <c r="E161" s="14">
        <v>0.92141112934167002</v>
      </c>
      <c r="F161" s="75">
        <v>0.63035820000000031</v>
      </c>
      <c r="G161" s="77">
        <v>0.49594295999999999</v>
      </c>
      <c r="H161" s="71"/>
      <c r="I161" s="78"/>
      <c r="J161" s="24" t="s">
        <v>405</v>
      </c>
      <c r="K161" s="68"/>
      <c r="L161" s="79"/>
      <c r="M161" s="123"/>
      <c r="N161" s="71"/>
      <c r="O161" s="66"/>
      <c r="P161" s="71"/>
      <c r="Q161" s="66"/>
      <c r="R161" s="71"/>
      <c r="S161" s="66"/>
      <c r="T161" s="71"/>
      <c r="U161" s="66"/>
      <c r="V161" s="155"/>
      <c r="W161" s="156"/>
      <c r="X161" s="156"/>
      <c r="Y161" s="157"/>
    </row>
    <row r="162" spans="1:26" ht="20.25">
      <c r="A162" s="2" t="s">
        <v>20</v>
      </c>
      <c r="B162" s="75"/>
      <c r="C162" s="76">
        <v>0.62849527080071199</v>
      </c>
      <c r="D162" s="76">
        <v>0.75136357333630499</v>
      </c>
      <c r="E162" s="14">
        <v>0.91339995002799279</v>
      </c>
      <c r="F162" s="75">
        <v>0.60915032679738546</v>
      </c>
      <c r="G162" s="77">
        <v>0.38987594856182151</v>
      </c>
      <c r="H162" s="71">
        <v>135200</v>
      </c>
      <c r="I162" s="78">
        <v>130000</v>
      </c>
      <c r="J162" s="24"/>
      <c r="K162" s="68">
        <v>0</v>
      </c>
      <c r="L162" s="79">
        <f>VALUE(I197*2)</f>
        <v>35820</v>
      </c>
      <c r="M162" s="94">
        <f>VALUE(I222)</f>
        <v>84700</v>
      </c>
      <c r="N162" s="71">
        <f t="shared" si="48"/>
        <v>1423.2538549626145</v>
      </c>
      <c r="O162" s="66">
        <f t="shared" si="49"/>
        <v>21</v>
      </c>
      <c r="P162" s="71">
        <f t="shared" si="38"/>
        <v>2134.1201716738201</v>
      </c>
      <c r="Q162" s="66">
        <f>RANK(P162,$P$5:$P$174,1)</f>
        <v>32</v>
      </c>
      <c r="R162" s="71">
        <f t="shared" si="40"/>
        <v>3334.3939393939368</v>
      </c>
      <c r="S162" s="66">
        <f>RANK(R162,$R$5:$R$174,1)</f>
        <v>33</v>
      </c>
      <c r="T162" s="71">
        <f t="shared" si="50"/>
        <v>3929.8770850511382</v>
      </c>
      <c r="U162" s="66">
        <f t="shared" si="51"/>
        <v>10</v>
      </c>
      <c r="V162" s="155"/>
      <c r="W162" s="156"/>
      <c r="X162" s="156"/>
      <c r="Y162" s="157"/>
    </row>
    <row r="163" spans="1:26" ht="20.25">
      <c r="A163" s="2" t="s">
        <v>66</v>
      </c>
      <c r="B163" s="75"/>
      <c r="C163" s="76">
        <v>0.62406649233574996</v>
      </c>
      <c r="D163" s="76">
        <v>0.75136357333630499</v>
      </c>
      <c r="E163" s="14">
        <v>0.91339995002799279</v>
      </c>
      <c r="F163" s="75">
        <v>0.60915032679738501</v>
      </c>
      <c r="G163" s="77">
        <v>0.38987594856182101</v>
      </c>
      <c r="H163" s="71">
        <v>200000</v>
      </c>
      <c r="I163" s="78">
        <v>200000</v>
      </c>
      <c r="J163" s="24"/>
      <c r="K163" s="68">
        <v>0</v>
      </c>
      <c r="L163" s="79">
        <f>VALUE(I197*2)</f>
        <v>35820</v>
      </c>
      <c r="M163" s="94">
        <f>VALUE(I222)</f>
        <v>84700</v>
      </c>
      <c r="N163" s="71">
        <f t="shared" si="48"/>
        <v>2189.6213153270992</v>
      </c>
      <c r="O163" s="66">
        <f t="shared" si="49"/>
        <v>35</v>
      </c>
      <c r="P163" s="71">
        <f t="shared" si="38"/>
        <v>3283.2618025751103</v>
      </c>
      <c r="Q163" s="66">
        <f>RANK(P163,$P$5:$P$174,1)</f>
        <v>63</v>
      </c>
      <c r="R163" s="71">
        <f t="shared" si="40"/>
        <v>5129.8368298368332</v>
      </c>
      <c r="S163" s="66">
        <f>RANK(R163,$R$5:$R$174,1)</f>
        <v>130</v>
      </c>
      <c r="T163" s="71">
        <f t="shared" si="50"/>
        <v>5027.9586591912484</v>
      </c>
      <c r="U163" s="66">
        <f t="shared" si="51"/>
        <v>27</v>
      </c>
      <c r="V163" s="155"/>
      <c r="W163" s="156"/>
      <c r="X163" s="156"/>
      <c r="Y163" s="157"/>
    </row>
    <row r="164" spans="1:26" ht="20.25">
      <c r="A164" s="2" t="s">
        <v>21</v>
      </c>
      <c r="B164" s="75"/>
      <c r="C164" s="76">
        <v>0.621781291659397</v>
      </c>
      <c r="D164" s="76">
        <v>0.744541018490947</v>
      </c>
      <c r="E164" s="14">
        <v>0.91128348034867057</v>
      </c>
      <c r="F164" s="75">
        <v>0.60814512823831302</v>
      </c>
      <c r="G164" s="77">
        <v>0.38525421843492302</v>
      </c>
      <c r="H164" s="71">
        <v>103340</v>
      </c>
      <c r="I164" s="78">
        <v>98900</v>
      </c>
      <c r="J164" s="24"/>
      <c r="K164" s="68">
        <v>0</v>
      </c>
      <c r="L164" s="79">
        <f>VALUE(I197*2)</f>
        <v>35820</v>
      </c>
      <c r="M164" s="94">
        <f>VALUE(I222)</f>
        <v>84700</v>
      </c>
      <c r="N164" s="71">
        <f t="shared" si="48"/>
        <v>1085.282484898765</v>
      </c>
      <c r="O164" s="66">
        <f t="shared" si="49"/>
        <v>6</v>
      </c>
      <c r="P164" s="71">
        <f t="shared" si="38"/>
        <v>1626.256553045085</v>
      </c>
      <c r="Q164" s="66">
        <f>RANK(P164,$P$5:$P$174,1)</f>
        <v>12</v>
      </c>
      <c r="R164" s="71">
        <f t="shared" si="40"/>
        <v>2567.1360693148686</v>
      </c>
      <c r="S164" s="66">
        <f>RANK(R164,$R$5:$R$174,1)</f>
        <v>1</v>
      </c>
      <c r="T164" s="71">
        <f t="shared" si="50"/>
        <v>3456.0084790034657</v>
      </c>
      <c r="U164" s="66">
        <f t="shared" si="51"/>
        <v>1</v>
      </c>
      <c r="V164" s="155"/>
      <c r="W164" s="156"/>
      <c r="X164" s="156"/>
      <c r="Y164" s="157"/>
    </row>
    <row r="165" spans="1:26" ht="20.25">
      <c r="A165" s="2" t="s">
        <v>14</v>
      </c>
      <c r="B165" s="75"/>
      <c r="C165" s="76">
        <v>0.58766072397491698</v>
      </c>
      <c r="D165" s="76"/>
      <c r="E165" s="14">
        <v>0.89593968742126007</v>
      </c>
      <c r="F165" s="75">
        <v>0.57988380537399742</v>
      </c>
      <c r="G165" s="77">
        <v>0.25001136002181279</v>
      </c>
      <c r="H165" s="7">
        <v>125990</v>
      </c>
      <c r="I165" s="23">
        <v>113400</v>
      </c>
      <c r="J165" s="26"/>
      <c r="K165" s="68">
        <v>0</v>
      </c>
      <c r="L165" s="79">
        <f>VALUE(I197*2)</f>
        <v>35820</v>
      </c>
      <c r="M165" s="94">
        <f>VALUE(I222)</f>
        <v>84700</v>
      </c>
      <c r="N165" s="71">
        <f t="shared" si="48"/>
        <v>1265.7101989353071</v>
      </c>
      <c r="O165" s="66">
        <f t="shared" si="49"/>
        <v>12</v>
      </c>
      <c r="P165" s="71">
        <f t="shared" ref="P165:P174" si="52">(I165/F165)/100</f>
        <v>1955.5641828428438</v>
      </c>
      <c r="Q165" s="66">
        <f>RANK(P165,$P$5:$P$174,1)</f>
        <v>30</v>
      </c>
      <c r="R165" s="71">
        <f t="shared" ref="R165:R174" si="53">(I165/G165)/100</f>
        <v>4535.7938931297431</v>
      </c>
      <c r="S165" s="66">
        <f>RANK(R165,$R$5:$R$174,1)</f>
        <v>110</v>
      </c>
      <c r="T165" s="71">
        <f t="shared" si="50"/>
        <v>4066.205980569468</v>
      </c>
      <c r="U165" s="66">
        <f t="shared" si="51"/>
        <v>12</v>
      </c>
      <c r="V165" s="155"/>
      <c r="W165" s="156"/>
      <c r="X165" s="156"/>
      <c r="Y165" s="157"/>
    </row>
    <row r="166" spans="1:26" ht="20.25">
      <c r="A166" s="2" t="s">
        <v>13</v>
      </c>
      <c r="B166" s="75"/>
      <c r="C166" s="76">
        <v>0.58766072397491698</v>
      </c>
      <c r="D166" s="76"/>
      <c r="E166" s="14">
        <v>0.89593968742125996</v>
      </c>
      <c r="F166" s="75">
        <v>0.57988380537399742</v>
      </c>
      <c r="G166" s="77">
        <v>0.25001136002181279</v>
      </c>
      <c r="H166" s="7"/>
      <c r="I166" s="23"/>
      <c r="J166" s="26" t="s">
        <v>405</v>
      </c>
      <c r="K166" s="68"/>
      <c r="L166" s="79"/>
      <c r="M166" s="94"/>
      <c r="N166" s="71"/>
      <c r="O166" s="66"/>
      <c r="P166" s="71"/>
      <c r="Q166" s="66"/>
      <c r="R166" s="71"/>
      <c r="S166" s="66"/>
      <c r="T166" s="71"/>
      <c r="U166" s="66"/>
      <c r="V166" s="155"/>
      <c r="W166" s="156"/>
      <c r="X166" s="156"/>
      <c r="Y166" s="157"/>
    </row>
    <row r="167" spans="1:26" ht="20.25">
      <c r="A167" s="2" t="s">
        <v>22</v>
      </c>
      <c r="B167" s="75"/>
      <c r="C167" s="76">
        <v>0.50014208730784404</v>
      </c>
      <c r="D167" s="76"/>
      <c r="E167" s="14">
        <v>0.89358692957102703</v>
      </c>
      <c r="F167" s="75">
        <v>0.55863380851507194</v>
      </c>
      <c r="G167" s="77">
        <v>0.11761303462125994</v>
      </c>
      <c r="H167" s="7">
        <v>92980</v>
      </c>
      <c r="I167" s="23">
        <v>91780</v>
      </c>
      <c r="J167" s="26"/>
      <c r="K167" s="68">
        <v>0</v>
      </c>
      <c r="L167" s="79">
        <f>VALUE(I197*2)</f>
        <v>35820</v>
      </c>
      <c r="M167" s="94">
        <f>VALUE(I213)</f>
        <v>97730</v>
      </c>
      <c r="N167" s="71">
        <f t="shared" si="48"/>
        <v>1027.0964912620159</v>
      </c>
      <c r="O167" s="66">
        <f t="shared" si="49"/>
        <v>5</v>
      </c>
      <c r="P167" s="71">
        <f t="shared" si="52"/>
        <v>1642.9367252935208</v>
      </c>
      <c r="Q167" s="66">
        <f t="shared" ref="Q167:Q174" si="54">RANK(P167,$P$5:$P$174,1)</f>
        <v>13</v>
      </c>
      <c r="R167" s="71">
        <f t="shared" si="53"/>
        <v>7803.55683326699</v>
      </c>
      <c r="S167" s="66">
        <f t="shared" ref="S167:S174" si="55">RANK(R167,$R$5:$R$174,1)</f>
        <v>152</v>
      </c>
      <c r="T167" s="71">
        <f t="shared" si="50"/>
        <v>4306.1247104792337</v>
      </c>
      <c r="U167" s="66">
        <f t="shared" si="51"/>
        <v>19</v>
      </c>
      <c r="V167" s="155"/>
      <c r="W167" s="156"/>
      <c r="X167" s="156"/>
      <c r="Y167" s="157"/>
    </row>
    <row r="168" spans="1:26" ht="20.25">
      <c r="A168" s="2" t="s">
        <v>465</v>
      </c>
      <c r="B168" s="75">
        <v>0.334761989005533</v>
      </c>
      <c r="C168" s="76">
        <v>0.49650094937124001</v>
      </c>
      <c r="D168" s="76"/>
      <c r="E168" s="14">
        <v>0.89360692191919699</v>
      </c>
      <c r="F168" s="75">
        <v>0.70545432350252701</v>
      </c>
      <c r="G168" s="77">
        <v>0.16511098826133599</v>
      </c>
      <c r="H168" s="7">
        <v>129280</v>
      </c>
      <c r="I168" s="23">
        <v>126320</v>
      </c>
      <c r="J168" s="26"/>
      <c r="K168" s="68">
        <v>0</v>
      </c>
      <c r="L168" s="79">
        <f>VALUE(I196*2)</f>
        <v>66780</v>
      </c>
      <c r="M168" s="94">
        <f>VALUE(I210)</f>
        <v>125970</v>
      </c>
      <c r="N168" s="71">
        <f t="shared" si="48"/>
        <v>1413.5969283754305</v>
      </c>
      <c r="O168" s="66">
        <f t="shared" si="49"/>
        <v>18</v>
      </c>
      <c r="P168" s="71">
        <f t="shared" si="52"/>
        <v>1790.6191200704648</v>
      </c>
      <c r="Q168" s="66">
        <f t="shared" si="54"/>
        <v>19</v>
      </c>
      <c r="R168" s="71">
        <f t="shared" si="53"/>
        <v>7650.6113451433039</v>
      </c>
      <c r="S168" s="66">
        <f t="shared" si="55"/>
        <v>148</v>
      </c>
      <c r="T168" s="71">
        <f t="shared" si="50"/>
        <v>5425.8307761801352</v>
      </c>
      <c r="U168" s="66">
        <f t="shared" si="51"/>
        <v>32</v>
      </c>
      <c r="V168" s="155"/>
      <c r="W168" s="156"/>
      <c r="X168" s="156"/>
      <c r="Y168" s="157"/>
    </row>
    <row r="169" spans="1:26" ht="20.25">
      <c r="A169" s="2" t="s">
        <v>466</v>
      </c>
      <c r="B169" s="75">
        <v>0.33000292937904302</v>
      </c>
      <c r="C169" s="76">
        <v>0.492965376830658</v>
      </c>
      <c r="D169" s="76"/>
      <c r="E169" s="14">
        <v>0.89264889676255399</v>
      </c>
      <c r="F169" s="75">
        <v>0.70532396074146397</v>
      </c>
      <c r="G169" s="77">
        <v>0.16508047696727399</v>
      </c>
      <c r="H169" s="7">
        <v>129280</v>
      </c>
      <c r="I169" s="23">
        <v>126320</v>
      </c>
      <c r="J169" s="26"/>
      <c r="K169" s="68">
        <v>0</v>
      </c>
      <c r="L169" s="79">
        <f>VALUE(I197*2)</f>
        <v>35820</v>
      </c>
      <c r="M169" s="94">
        <f>VALUE(I211)</f>
        <v>86640</v>
      </c>
      <c r="N169" s="71">
        <f t="shared" si="48"/>
        <v>1415.1140550123966</v>
      </c>
      <c r="O169" s="66">
        <f t="shared" si="49"/>
        <v>19</v>
      </c>
      <c r="P169" s="71">
        <f t="shared" si="52"/>
        <v>1790.9500744481659</v>
      </c>
      <c r="Q169" s="66">
        <f t="shared" si="54"/>
        <v>21</v>
      </c>
      <c r="R169" s="71">
        <f t="shared" si="53"/>
        <v>7652.0253830525362</v>
      </c>
      <c r="S169" s="66">
        <f t="shared" si="55"/>
        <v>149</v>
      </c>
      <c r="T169" s="71">
        <f t="shared" si="50"/>
        <v>4233.2241765324352</v>
      </c>
      <c r="U169" s="66">
        <f t="shared" si="51"/>
        <v>15</v>
      </c>
      <c r="V169" s="155"/>
      <c r="W169" s="156"/>
      <c r="X169" s="156"/>
      <c r="Y169" s="157"/>
    </row>
    <row r="170" spans="1:26" ht="20.25">
      <c r="A170" s="3" t="s">
        <v>158</v>
      </c>
      <c r="B170" s="75">
        <v>0.31322439450782602</v>
      </c>
      <c r="C170" s="76">
        <v>0.47966476074416398</v>
      </c>
      <c r="D170" s="76"/>
      <c r="E170" s="14">
        <v>0.89303643892515805</v>
      </c>
      <c r="F170" s="75">
        <v>0.68712770235291598</v>
      </c>
      <c r="G170" s="77">
        <v>0.15941678812982499</v>
      </c>
      <c r="H170" s="7">
        <v>124370</v>
      </c>
      <c r="I170" s="23">
        <v>123050</v>
      </c>
      <c r="J170" s="26"/>
      <c r="K170" s="68">
        <v>0</v>
      </c>
      <c r="L170" s="79">
        <f>VALUE(I196*2)</f>
        <v>66780</v>
      </c>
      <c r="M170" s="94">
        <f>VALUE(I210)</f>
        <v>125970</v>
      </c>
      <c r="N170" s="71">
        <f t="shared" si="48"/>
        <v>1377.8833050541664</v>
      </c>
      <c r="O170" s="66">
        <f t="shared" si="49"/>
        <v>15</v>
      </c>
      <c r="P170" s="71">
        <f t="shared" si="52"/>
        <v>1790.787936196469</v>
      </c>
      <c r="Q170" s="66">
        <f t="shared" si="54"/>
        <v>20</v>
      </c>
      <c r="R170" s="71">
        <f t="shared" si="53"/>
        <v>7718.7604545006388</v>
      </c>
      <c r="S170" s="66">
        <f t="shared" si="55"/>
        <v>150</v>
      </c>
      <c r="T170" s="71">
        <f t="shared" si="50"/>
        <v>5446.1392625318467</v>
      </c>
      <c r="U170" s="66">
        <f t="shared" si="51"/>
        <v>33</v>
      </c>
      <c r="V170" s="155"/>
      <c r="W170" s="156"/>
      <c r="X170" s="156"/>
      <c r="Y170" s="157"/>
    </row>
    <row r="171" spans="1:26" ht="20.25">
      <c r="A171" s="3" t="s">
        <v>159</v>
      </c>
      <c r="B171" s="75">
        <v>0.30877151867696501</v>
      </c>
      <c r="C171" s="76">
        <v>0.47622118708521499</v>
      </c>
      <c r="D171" s="76"/>
      <c r="E171" s="14">
        <v>0.89062357345019705</v>
      </c>
      <c r="F171" s="75">
        <v>0.68700072621640795</v>
      </c>
      <c r="G171" s="77">
        <v>0.159403826055347</v>
      </c>
      <c r="H171" s="7">
        <v>124370</v>
      </c>
      <c r="I171" s="23">
        <v>123050</v>
      </c>
      <c r="J171" s="26"/>
      <c r="K171" s="68">
        <v>0</v>
      </c>
      <c r="L171" s="79">
        <f>VALUE(I197*2)</f>
        <v>35820</v>
      </c>
      <c r="M171" s="94">
        <f>VALUE(I211)</f>
        <v>86640</v>
      </c>
      <c r="N171" s="71">
        <f t="shared" si="48"/>
        <v>1381.6162480779076</v>
      </c>
      <c r="O171" s="66">
        <f t="shared" si="49"/>
        <v>16</v>
      </c>
      <c r="P171" s="71">
        <f t="shared" si="52"/>
        <v>1791.1189217759104</v>
      </c>
      <c r="Q171" s="66">
        <f t="shared" si="54"/>
        <v>22</v>
      </c>
      <c r="R171" s="71">
        <f t="shared" si="53"/>
        <v>7719.3881128847879</v>
      </c>
      <c r="S171" s="66">
        <f t="shared" si="55"/>
        <v>151</v>
      </c>
      <c r="T171" s="71">
        <f t="shared" si="50"/>
        <v>4240.1731387848422</v>
      </c>
      <c r="U171" s="66">
        <f t="shared" si="51"/>
        <v>17</v>
      </c>
      <c r="V171" s="155"/>
      <c r="W171" s="156"/>
      <c r="X171" s="156"/>
      <c r="Y171" s="157"/>
      <c r="Z171" s="9"/>
    </row>
    <row r="172" spans="1:26" ht="20.25">
      <c r="A172" s="3" t="s">
        <v>23</v>
      </c>
      <c r="B172" s="75"/>
      <c r="C172" s="76">
        <v>0.46948553932777698</v>
      </c>
      <c r="D172" s="76"/>
      <c r="E172" s="14">
        <v>0.80585553369600027</v>
      </c>
      <c r="F172" s="75">
        <v>0.48815467238390425</v>
      </c>
      <c r="G172" s="77">
        <v>0.10123768133937699</v>
      </c>
      <c r="H172" s="7">
        <v>125900</v>
      </c>
      <c r="I172" s="23">
        <v>125900</v>
      </c>
      <c r="J172" s="26"/>
      <c r="K172" s="68">
        <v>0</v>
      </c>
      <c r="L172" s="79">
        <f>VALUE(I197*2)</f>
        <v>35820</v>
      </c>
      <c r="M172" s="94">
        <f>VALUE(I222)</f>
        <v>84700</v>
      </c>
      <c r="N172" s="71">
        <f t="shared" si="48"/>
        <v>1562.3147665508782</v>
      </c>
      <c r="O172" s="66">
        <f t="shared" si="49"/>
        <v>29</v>
      </c>
      <c r="P172" s="71">
        <f t="shared" si="52"/>
        <v>2579.1005827142271</v>
      </c>
      <c r="Q172" s="66">
        <f t="shared" si="54"/>
        <v>48</v>
      </c>
      <c r="R172" s="71">
        <f t="shared" si="53"/>
        <v>12436.080946771985</v>
      </c>
      <c r="S172" s="66">
        <f t="shared" si="55"/>
        <v>159</v>
      </c>
      <c r="T172" s="71">
        <f t="shared" si="50"/>
        <v>5298.4133261607822</v>
      </c>
      <c r="U172" s="66">
        <f t="shared" si="51"/>
        <v>29</v>
      </c>
      <c r="V172" s="155"/>
      <c r="W172" s="156"/>
      <c r="X172" s="156"/>
      <c r="Y172" s="157"/>
    </row>
    <row r="173" spans="1:26" ht="20.25">
      <c r="A173" s="3" t="s">
        <v>160</v>
      </c>
      <c r="B173" s="75"/>
      <c r="C173" s="76">
        <v>0.23407328464138299</v>
      </c>
      <c r="D173" s="76"/>
      <c r="E173" s="14">
        <v>0.66435370405650995</v>
      </c>
      <c r="F173" s="75">
        <v>0.65137377507546301</v>
      </c>
      <c r="G173" s="77">
        <v>0.109375060374076</v>
      </c>
      <c r="H173" s="7">
        <v>90090</v>
      </c>
      <c r="I173" s="82">
        <v>88970</v>
      </c>
      <c r="J173" s="26"/>
      <c r="K173" s="68">
        <v>0</v>
      </c>
      <c r="L173" s="79">
        <f>VALUE(I196*2)</f>
        <v>66780</v>
      </c>
      <c r="M173" s="94">
        <f>VALUE(I210)</f>
        <v>125970</v>
      </c>
      <c r="N173" s="71">
        <f t="shared" si="48"/>
        <v>1339.1962663375505</v>
      </c>
      <c r="O173" s="66">
        <f t="shared" si="49"/>
        <v>13</v>
      </c>
      <c r="P173" s="71">
        <f t="shared" si="52"/>
        <v>1365.8824380777785</v>
      </c>
      <c r="Q173" s="66">
        <f t="shared" si="54"/>
        <v>7</v>
      </c>
      <c r="R173" s="71">
        <f t="shared" si="53"/>
        <v>8134.3955098823981</v>
      </c>
      <c r="S173" s="66">
        <f t="shared" si="55"/>
        <v>153</v>
      </c>
      <c r="T173" s="71">
        <f t="shared" si="50"/>
        <v>5930.520622698059</v>
      </c>
      <c r="U173" s="66">
        <f t="shared" si="51"/>
        <v>35</v>
      </c>
      <c r="V173" s="155"/>
      <c r="W173" s="156"/>
      <c r="X173" s="156"/>
      <c r="Y173" s="157"/>
    </row>
    <row r="174" spans="1:26" ht="21" thickBot="1">
      <c r="A174" s="120" t="s">
        <v>161</v>
      </c>
      <c r="B174" s="15"/>
      <c r="C174" s="16">
        <v>0.232855204499508</v>
      </c>
      <c r="D174" s="16"/>
      <c r="E174" s="17">
        <v>0.66305339498613303</v>
      </c>
      <c r="F174" s="15">
        <v>0.65128660904125801</v>
      </c>
      <c r="G174" s="108">
        <v>0.109368620387961</v>
      </c>
      <c r="H174" s="121">
        <v>90090</v>
      </c>
      <c r="I174" s="122">
        <v>88970</v>
      </c>
      <c r="J174" s="27"/>
      <c r="K174" s="83">
        <v>0</v>
      </c>
      <c r="L174" s="22">
        <f>VALUE(I197*2)</f>
        <v>35820</v>
      </c>
      <c r="M174" s="115">
        <f>VALUE(I211)</f>
        <v>86640</v>
      </c>
      <c r="N174" s="91">
        <f t="shared" si="48"/>
        <v>1341.8225541528327</v>
      </c>
      <c r="O174" s="90">
        <f t="shared" si="49"/>
        <v>14</v>
      </c>
      <c r="P174" s="91">
        <f t="shared" si="52"/>
        <v>1366.0652432416873</v>
      </c>
      <c r="Q174" s="90">
        <f t="shared" si="54"/>
        <v>8</v>
      </c>
      <c r="R174" s="91">
        <f t="shared" si="53"/>
        <v>8134.8744899952653</v>
      </c>
      <c r="S174" s="90">
        <f t="shared" si="55"/>
        <v>154</v>
      </c>
      <c r="T174" s="91">
        <f t="shared" si="50"/>
        <v>4455.1953196214718</v>
      </c>
      <c r="U174" s="90">
        <f t="shared" si="51"/>
        <v>21</v>
      </c>
      <c r="V174" s="158"/>
      <c r="W174" s="159"/>
      <c r="X174" s="159"/>
      <c r="Y174" s="160"/>
    </row>
    <row r="175" spans="1:26" ht="21" thickBot="1">
      <c r="A175" s="42" t="s">
        <v>63</v>
      </c>
      <c r="B175" s="38"/>
      <c r="C175" s="38"/>
      <c r="D175" s="38"/>
      <c r="E175" s="38"/>
      <c r="F175" s="38"/>
      <c r="G175" s="38"/>
      <c r="H175" s="38"/>
      <c r="I175" s="38"/>
      <c r="J175" s="25"/>
      <c r="K175" s="39"/>
      <c r="L175" s="39"/>
      <c r="M175" s="38"/>
      <c r="N175" s="38"/>
      <c r="O175" s="40"/>
      <c r="P175" s="38"/>
      <c r="Q175" s="40"/>
      <c r="R175" s="38"/>
      <c r="S175" s="40"/>
      <c r="T175" s="38"/>
      <c r="U175" s="41"/>
    </row>
    <row r="176" spans="1:26">
      <c r="K176" s="105"/>
      <c r="L176" s="105"/>
      <c r="M176" s="105"/>
      <c r="N176" s="105"/>
      <c r="O176" s="105"/>
      <c r="P176" s="105"/>
      <c r="Q176" s="105"/>
      <c r="R176" s="105"/>
      <c r="S176" s="105"/>
      <c r="T176" s="105"/>
      <c r="U176" s="105"/>
    </row>
    <row r="177" spans="3:21">
      <c r="K177" s="105"/>
      <c r="L177" s="105"/>
      <c r="M177" s="105"/>
      <c r="N177" s="105"/>
      <c r="O177" s="105"/>
      <c r="P177" s="105"/>
      <c r="Q177" s="105"/>
      <c r="R177" s="105"/>
      <c r="S177" s="105"/>
      <c r="T177" s="105"/>
      <c r="U177" s="105"/>
    </row>
    <row r="178" spans="3:21" ht="17.25" thickBot="1">
      <c r="F178" s="1"/>
      <c r="G178" s="1"/>
      <c r="H178" s="1"/>
      <c r="I178" s="1"/>
      <c r="J178" s="1"/>
      <c r="K178" s="105"/>
      <c r="L178" s="105"/>
      <c r="M178" s="105"/>
      <c r="N178" s="105"/>
      <c r="O178" s="105"/>
      <c r="P178" s="105"/>
      <c r="Q178" s="105"/>
      <c r="R178" s="105"/>
      <c r="S178" s="105"/>
      <c r="T178" s="105"/>
      <c r="U178" s="105"/>
    </row>
    <row r="179" spans="3:21">
      <c r="C179" s="161" t="s">
        <v>467</v>
      </c>
      <c r="D179" s="162"/>
      <c r="E179" s="162"/>
      <c r="F179" s="162"/>
      <c r="G179" s="162"/>
      <c r="H179" s="162"/>
      <c r="I179" s="162"/>
      <c r="J179" s="163"/>
      <c r="K179" s="105"/>
      <c r="L179" s="105"/>
      <c r="M179" s="105"/>
      <c r="N179" s="105"/>
      <c r="O179" s="105"/>
      <c r="P179" s="105"/>
      <c r="Q179" s="105"/>
      <c r="R179" s="105"/>
      <c r="S179" s="105"/>
      <c r="T179" s="105"/>
      <c r="U179" s="105"/>
    </row>
    <row r="180" spans="3:21" ht="17.25" thickBot="1">
      <c r="C180" s="164" t="s">
        <v>468</v>
      </c>
      <c r="D180" s="165"/>
      <c r="E180" s="165"/>
      <c r="F180" s="165"/>
      <c r="G180" s="165"/>
      <c r="H180" s="124" t="s">
        <v>17</v>
      </c>
      <c r="I180" s="48" t="s">
        <v>18</v>
      </c>
      <c r="J180" s="47" t="s">
        <v>48</v>
      </c>
      <c r="K180" s="105"/>
      <c r="L180" s="105"/>
      <c r="M180" s="105"/>
      <c r="N180" s="105"/>
      <c r="O180" s="105"/>
      <c r="P180" s="105"/>
      <c r="Q180" s="105"/>
      <c r="R180" s="105"/>
      <c r="S180" s="105"/>
      <c r="T180" s="105"/>
      <c r="U180" s="105"/>
    </row>
    <row r="181" spans="3:21" ht="17.25" thickBot="1">
      <c r="C181" s="166" t="s">
        <v>49</v>
      </c>
      <c r="D181" s="167"/>
      <c r="E181" s="167"/>
      <c r="F181" s="167"/>
      <c r="G181" s="167"/>
      <c r="H181" s="167"/>
      <c r="I181" s="167"/>
      <c r="J181" s="168"/>
      <c r="K181" s="105"/>
      <c r="L181" s="105"/>
      <c r="M181" s="105"/>
      <c r="N181" s="105"/>
      <c r="O181" s="105"/>
      <c r="P181" s="105"/>
      <c r="Q181" s="105"/>
      <c r="R181" s="105"/>
      <c r="S181" s="105"/>
      <c r="T181" s="105"/>
      <c r="U181" s="105"/>
    </row>
    <row r="182" spans="3:21">
      <c r="C182" s="169" t="s">
        <v>469</v>
      </c>
      <c r="D182" s="170"/>
      <c r="E182" s="170"/>
      <c r="F182" s="170"/>
      <c r="G182" s="170"/>
      <c r="H182" s="97">
        <v>267020</v>
      </c>
      <c r="I182" s="98">
        <v>249000</v>
      </c>
      <c r="J182" s="99"/>
      <c r="K182" s="105"/>
      <c r="L182" s="105"/>
      <c r="M182" s="105"/>
      <c r="N182" s="105"/>
      <c r="O182" s="105"/>
      <c r="P182" s="105"/>
      <c r="Q182" s="105"/>
      <c r="R182" s="105"/>
      <c r="S182" s="105"/>
      <c r="T182" s="105"/>
      <c r="U182" s="105"/>
    </row>
    <row r="183" spans="3:21">
      <c r="C183" s="184" t="s">
        <v>470</v>
      </c>
      <c r="D183" s="185"/>
      <c r="E183" s="185"/>
      <c r="F183" s="185"/>
      <c r="G183" s="185"/>
      <c r="H183" s="51">
        <v>171440</v>
      </c>
      <c r="I183" s="52">
        <v>163420</v>
      </c>
      <c r="J183" s="60"/>
      <c r="K183" s="105"/>
      <c r="L183" s="105"/>
      <c r="M183" s="105"/>
      <c r="N183" s="105"/>
      <c r="O183" s="105"/>
      <c r="P183" s="105"/>
      <c r="Q183" s="105"/>
      <c r="R183" s="105"/>
      <c r="S183" s="105"/>
      <c r="T183" s="105"/>
      <c r="U183" s="105"/>
    </row>
    <row r="184" spans="3:21">
      <c r="C184" s="184" t="s">
        <v>471</v>
      </c>
      <c r="D184" s="185"/>
      <c r="E184" s="185"/>
      <c r="F184" s="185"/>
      <c r="G184" s="185"/>
      <c r="H184" s="51">
        <v>122040</v>
      </c>
      <c r="I184" s="52">
        <v>113400</v>
      </c>
      <c r="J184" s="60"/>
      <c r="K184" s="105"/>
      <c r="L184" s="105"/>
      <c r="M184" s="105"/>
      <c r="N184" s="105"/>
      <c r="O184" s="105"/>
      <c r="P184" s="105"/>
      <c r="Q184" s="105"/>
      <c r="R184" s="105"/>
      <c r="S184" s="105"/>
      <c r="T184" s="105"/>
      <c r="U184" s="105"/>
    </row>
    <row r="185" spans="3:21" ht="16.5" customHeight="1">
      <c r="C185" s="186" t="s">
        <v>472</v>
      </c>
      <c r="D185" s="185"/>
      <c r="E185" s="185"/>
      <c r="F185" s="185"/>
      <c r="G185" s="185"/>
      <c r="H185" s="51">
        <v>54000</v>
      </c>
      <c r="I185" s="52">
        <v>50400</v>
      </c>
      <c r="J185" s="60"/>
      <c r="K185" s="105"/>
      <c r="L185" s="105"/>
      <c r="M185" s="105"/>
      <c r="N185" s="105"/>
      <c r="O185" s="105"/>
      <c r="P185" s="105"/>
      <c r="Q185" s="105"/>
      <c r="R185" s="105"/>
      <c r="S185" s="105"/>
      <c r="T185" s="105"/>
      <c r="U185" s="105"/>
    </row>
    <row r="186" spans="3:21" ht="16.5" customHeight="1">
      <c r="C186" s="187" t="s">
        <v>473</v>
      </c>
      <c r="D186" s="188"/>
      <c r="E186" s="188"/>
      <c r="F186" s="188"/>
      <c r="G186" s="189"/>
      <c r="H186" s="57">
        <v>38720</v>
      </c>
      <c r="I186" s="58">
        <v>37370</v>
      </c>
      <c r="J186" s="100"/>
      <c r="K186" s="105"/>
      <c r="L186" s="105"/>
      <c r="M186" s="105"/>
      <c r="N186" s="105"/>
      <c r="O186" s="105"/>
      <c r="P186" s="105"/>
      <c r="Q186" s="105"/>
      <c r="R186" s="105"/>
      <c r="S186" s="105"/>
      <c r="T186" s="105"/>
      <c r="U186" s="105"/>
    </row>
    <row r="187" spans="3:21" ht="16.5" customHeight="1">
      <c r="C187" s="187" t="s">
        <v>474</v>
      </c>
      <c r="D187" s="188"/>
      <c r="E187" s="188"/>
      <c r="F187" s="188"/>
      <c r="G187" s="189"/>
      <c r="H187" s="57">
        <v>22680</v>
      </c>
      <c r="I187" s="58">
        <v>20810</v>
      </c>
      <c r="J187" s="100"/>
      <c r="K187" s="105"/>
      <c r="L187" s="105"/>
      <c r="M187" s="105"/>
      <c r="N187" s="105"/>
      <c r="O187" s="105"/>
      <c r="P187" s="105"/>
      <c r="Q187" s="105"/>
      <c r="R187" s="105"/>
      <c r="S187" s="105"/>
      <c r="T187" s="105"/>
      <c r="U187" s="105"/>
    </row>
    <row r="188" spans="3:21" ht="17.25" thickBot="1">
      <c r="C188" s="190" t="s">
        <v>475</v>
      </c>
      <c r="D188" s="191"/>
      <c r="E188" s="191"/>
      <c r="F188" s="191"/>
      <c r="G188" s="191"/>
      <c r="H188" s="53">
        <v>6820</v>
      </c>
      <c r="I188" s="54">
        <v>6460</v>
      </c>
      <c r="J188" s="61" t="s">
        <v>476</v>
      </c>
      <c r="K188" s="105"/>
      <c r="L188" s="105"/>
      <c r="M188" s="105"/>
      <c r="N188" s="105"/>
      <c r="O188" s="105"/>
      <c r="P188" s="105"/>
      <c r="Q188" s="105"/>
      <c r="R188" s="105"/>
      <c r="S188" s="105"/>
      <c r="T188" s="105"/>
      <c r="U188" s="105"/>
    </row>
    <row r="189" spans="3:21" ht="17.25" thickBot="1">
      <c r="C189" s="176" t="s">
        <v>51</v>
      </c>
      <c r="D189" s="177"/>
      <c r="E189" s="177"/>
      <c r="F189" s="177"/>
      <c r="G189" s="177"/>
      <c r="H189" s="177"/>
      <c r="I189" s="177"/>
      <c r="J189" s="178"/>
      <c r="K189" s="105"/>
      <c r="L189" s="105"/>
      <c r="M189" s="105"/>
      <c r="N189" s="105"/>
      <c r="O189" s="105"/>
      <c r="P189" s="105"/>
      <c r="Q189" s="105"/>
      <c r="R189" s="105"/>
      <c r="S189" s="105"/>
      <c r="T189" s="105"/>
      <c r="U189" s="105"/>
    </row>
    <row r="190" spans="3:21">
      <c r="C190" s="179" t="s">
        <v>477</v>
      </c>
      <c r="D190" s="180"/>
      <c r="E190" s="180"/>
      <c r="F190" s="180"/>
      <c r="G190" s="180"/>
      <c r="H190" s="49">
        <v>66500</v>
      </c>
      <c r="I190" s="50">
        <v>64000</v>
      </c>
      <c r="J190" s="59"/>
      <c r="K190" s="105"/>
      <c r="L190" s="105"/>
      <c r="M190" s="105"/>
      <c r="N190" s="105"/>
      <c r="O190" s="105"/>
      <c r="P190" s="105"/>
      <c r="Q190" s="105"/>
      <c r="R190" s="105"/>
      <c r="S190" s="105"/>
      <c r="T190" s="105"/>
      <c r="U190" s="105"/>
    </row>
    <row r="191" spans="3:21">
      <c r="C191" s="181" t="s">
        <v>478</v>
      </c>
      <c r="D191" s="182"/>
      <c r="E191" s="182"/>
      <c r="F191" s="182"/>
      <c r="G191" s="183"/>
      <c r="H191" s="55">
        <v>61750</v>
      </c>
      <c r="I191" s="56">
        <v>62000</v>
      </c>
      <c r="J191" s="85"/>
      <c r="K191" s="105"/>
      <c r="L191" s="105"/>
      <c r="M191" s="105"/>
      <c r="N191" s="105"/>
      <c r="O191" s="105"/>
      <c r="P191" s="105"/>
      <c r="Q191" s="105"/>
      <c r="R191" s="105"/>
      <c r="S191" s="105"/>
      <c r="T191" s="105"/>
      <c r="U191" s="105"/>
    </row>
    <row r="192" spans="3:21">
      <c r="C192" s="181" t="s">
        <v>479</v>
      </c>
      <c r="D192" s="182"/>
      <c r="E192" s="182"/>
      <c r="F192" s="182"/>
      <c r="G192" s="183"/>
      <c r="H192" s="55">
        <v>61210</v>
      </c>
      <c r="I192" s="56">
        <v>56890</v>
      </c>
      <c r="J192" s="85"/>
      <c r="K192" s="105"/>
      <c r="L192" s="105"/>
      <c r="M192" s="105"/>
      <c r="N192" s="105"/>
      <c r="O192" s="105"/>
      <c r="P192" s="105"/>
      <c r="Q192" s="105"/>
      <c r="R192" s="105"/>
      <c r="S192" s="105"/>
      <c r="T192" s="105"/>
      <c r="U192" s="105"/>
    </row>
    <row r="193" spans="3:21">
      <c r="C193" s="181" t="s">
        <v>480</v>
      </c>
      <c r="D193" s="182"/>
      <c r="E193" s="182"/>
      <c r="F193" s="182"/>
      <c r="G193" s="183"/>
      <c r="H193" s="55">
        <v>63880</v>
      </c>
      <c r="I193" s="56">
        <v>62490</v>
      </c>
      <c r="J193" s="85"/>
      <c r="K193" s="105"/>
      <c r="L193" s="105"/>
      <c r="M193" s="105"/>
      <c r="N193" s="105"/>
      <c r="O193" s="105"/>
      <c r="P193" s="105"/>
      <c r="Q193" s="105"/>
      <c r="R193" s="105"/>
      <c r="S193" s="105"/>
      <c r="T193" s="105"/>
      <c r="U193" s="105"/>
    </row>
    <row r="194" spans="3:21">
      <c r="C194" s="184" t="s">
        <v>481</v>
      </c>
      <c r="D194" s="185"/>
      <c r="E194" s="185"/>
      <c r="F194" s="185"/>
      <c r="G194" s="185"/>
      <c r="H194" s="51">
        <v>66290</v>
      </c>
      <c r="I194" s="52">
        <v>61490</v>
      </c>
      <c r="J194" s="60"/>
      <c r="K194" s="105"/>
      <c r="L194" s="105"/>
      <c r="M194" s="105"/>
      <c r="N194" s="105"/>
      <c r="O194" s="105"/>
      <c r="P194" s="105"/>
      <c r="Q194" s="105"/>
      <c r="R194" s="105"/>
      <c r="S194" s="105"/>
      <c r="T194" s="105"/>
      <c r="U194" s="105"/>
    </row>
    <row r="195" spans="3:21">
      <c r="C195" s="181" t="s">
        <v>482</v>
      </c>
      <c r="D195" s="182"/>
      <c r="E195" s="182"/>
      <c r="F195" s="182"/>
      <c r="G195" s="183"/>
      <c r="H195" s="57">
        <v>42990</v>
      </c>
      <c r="I195" s="58">
        <v>37000</v>
      </c>
      <c r="J195" s="100"/>
      <c r="K195" s="105"/>
      <c r="L195" s="105"/>
      <c r="M195" s="105"/>
      <c r="N195" s="105"/>
      <c r="O195" s="105"/>
      <c r="P195" s="105"/>
      <c r="Q195" s="105"/>
      <c r="R195" s="105"/>
      <c r="S195" s="105"/>
      <c r="T195" s="105"/>
      <c r="U195" s="105"/>
    </row>
    <row r="196" spans="3:21">
      <c r="C196" s="181" t="s">
        <v>483</v>
      </c>
      <c r="D196" s="182"/>
      <c r="E196" s="182"/>
      <c r="F196" s="182"/>
      <c r="G196" s="183"/>
      <c r="H196" s="57">
        <v>34850</v>
      </c>
      <c r="I196" s="58">
        <v>33390</v>
      </c>
      <c r="J196" s="100" t="s">
        <v>484</v>
      </c>
      <c r="K196" s="105"/>
      <c r="L196" s="105"/>
      <c r="M196" s="105"/>
      <c r="N196" s="105"/>
      <c r="O196" s="105"/>
      <c r="P196" s="105"/>
      <c r="Q196" s="105"/>
      <c r="R196" s="105"/>
      <c r="S196" s="105"/>
      <c r="T196" s="105"/>
      <c r="U196" s="105"/>
    </row>
    <row r="197" spans="3:21" ht="17.25" thickBot="1">
      <c r="C197" s="190" t="s">
        <v>485</v>
      </c>
      <c r="D197" s="191"/>
      <c r="E197" s="191"/>
      <c r="F197" s="191"/>
      <c r="G197" s="191"/>
      <c r="H197" s="53">
        <v>20280</v>
      </c>
      <c r="I197" s="54">
        <v>17910</v>
      </c>
      <c r="J197" s="61" t="s">
        <v>484</v>
      </c>
      <c r="K197" s="105"/>
      <c r="L197" s="105"/>
      <c r="M197" s="105"/>
      <c r="N197" s="105"/>
      <c r="O197" s="105"/>
      <c r="P197" s="105"/>
      <c r="Q197" s="105"/>
      <c r="R197" s="105"/>
      <c r="S197" s="105"/>
      <c r="T197" s="105"/>
      <c r="U197" s="105"/>
    </row>
    <row r="198" spans="3:21" ht="17.25" thickBot="1">
      <c r="C198" s="192" t="s">
        <v>486</v>
      </c>
      <c r="D198" s="193"/>
      <c r="E198" s="193"/>
      <c r="F198" s="193"/>
      <c r="G198" s="193"/>
      <c r="H198" s="193"/>
      <c r="I198" s="193"/>
      <c r="J198" s="194"/>
      <c r="K198" s="105"/>
      <c r="L198" s="105"/>
      <c r="M198" s="105"/>
      <c r="N198" s="105"/>
      <c r="O198" s="105"/>
      <c r="P198" s="105"/>
      <c r="Q198" s="105"/>
      <c r="R198" s="105"/>
      <c r="S198" s="105"/>
      <c r="T198" s="105"/>
      <c r="U198" s="105"/>
    </row>
    <row r="199" spans="3:21" ht="16.5" customHeight="1">
      <c r="C199" s="195" t="s">
        <v>487</v>
      </c>
      <c r="D199" s="180"/>
      <c r="E199" s="180"/>
      <c r="F199" s="180"/>
      <c r="G199" s="180"/>
      <c r="H199" s="49"/>
      <c r="I199" s="50">
        <v>364350</v>
      </c>
      <c r="J199" s="62"/>
      <c r="K199" s="105"/>
      <c r="L199" s="105"/>
      <c r="M199" s="105"/>
      <c r="N199" s="105"/>
      <c r="O199" s="105"/>
      <c r="P199" s="105"/>
      <c r="Q199" s="105"/>
      <c r="R199" s="105"/>
      <c r="S199" s="105"/>
      <c r="T199" s="105"/>
      <c r="U199" s="105"/>
    </row>
    <row r="200" spans="3:21" ht="33" customHeight="1">
      <c r="C200" s="187" t="s">
        <v>488</v>
      </c>
      <c r="D200" s="188"/>
      <c r="E200" s="188"/>
      <c r="F200" s="188"/>
      <c r="G200" s="189"/>
      <c r="H200" s="55">
        <v>354250</v>
      </c>
      <c r="I200" s="56">
        <v>367160</v>
      </c>
      <c r="J200" s="104" t="s">
        <v>489</v>
      </c>
      <c r="K200" s="105"/>
      <c r="L200" s="105"/>
      <c r="M200" s="105"/>
      <c r="N200" s="105"/>
      <c r="O200" s="105"/>
      <c r="P200" s="105"/>
      <c r="Q200" s="105"/>
      <c r="R200" s="105"/>
      <c r="S200" s="105"/>
      <c r="T200" s="105"/>
      <c r="U200" s="105"/>
    </row>
    <row r="201" spans="3:21">
      <c r="C201" s="187" t="s">
        <v>490</v>
      </c>
      <c r="D201" s="188"/>
      <c r="E201" s="188"/>
      <c r="F201" s="188"/>
      <c r="G201" s="189"/>
      <c r="H201" s="55">
        <v>368440</v>
      </c>
      <c r="I201" s="56">
        <v>368390</v>
      </c>
      <c r="J201" s="104" t="s">
        <v>491</v>
      </c>
      <c r="K201" s="105"/>
      <c r="L201" s="105"/>
      <c r="M201" s="105"/>
      <c r="N201" s="105"/>
      <c r="O201" s="105"/>
      <c r="P201" s="105"/>
      <c r="Q201" s="105"/>
      <c r="R201" s="105"/>
      <c r="S201" s="105"/>
      <c r="T201" s="105"/>
      <c r="U201" s="105"/>
    </row>
    <row r="202" spans="3:21" ht="16.5" customHeight="1">
      <c r="C202" s="186" t="s">
        <v>492</v>
      </c>
      <c r="D202" s="185"/>
      <c r="E202" s="185"/>
      <c r="F202" s="185"/>
      <c r="G202" s="185"/>
      <c r="H202" s="51">
        <v>280130</v>
      </c>
      <c r="I202" s="52">
        <v>278940</v>
      </c>
      <c r="J202" s="63" t="s">
        <v>68</v>
      </c>
      <c r="K202" s="105"/>
      <c r="L202" s="105"/>
      <c r="M202" s="105"/>
      <c r="N202" s="105"/>
      <c r="O202" s="105"/>
      <c r="P202" s="105"/>
      <c r="Q202" s="105"/>
      <c r="R202" s="105"/>
      <c r="S202" s="105"/>
      <c r="T202" s="105"/>
      <c r="U202" s="105"/>
    </row>
    <row r="203" spans="3:21" ht="16.5" customHeight="1">
      <c r="C203" s="187" t="s">
        <v>493</v>
      </c>
      <c r="D203" s="188"/>
      <c r="E203" s="188"/>
      <c r="F203" s="188"/>
      <c r="G203" s="189"/>
      <c r="H203" s="51">
        <v>325000</v>
      </c>
      <c r="I203" s="52">
        <v>325000</v>
      </c>
      <c r="J203" s="63" t="s">
        <v>494</v>
      </c>
      <c r="K203" s="105"/>
      <c r="L203" s="105"/>
      <c r="M203" s="105"/>
      <c r="N203" s="105"/>
      <c r="O203" s="105"/>
      <c r="P203" s="105"/>
      <c r="Q203" s="105"/>
      <c r="R203" s="105"/>
      <c r="S203" s="105"/>
      <c r="T203" s="105"/>
      <c r="U203" s="105"/>
    </row>
    <row r="204" spans="3:21" ht="16.5" customHeight="1">
      <c r="C204" s="186" t="s">
        <v>495</v>
      </c>
      <c r="D204" s="185"/>
      <c r="E204" s="185"/>
      <c r="F204" s="185"/>
      <c r="G204" s="185"/>
      <c r="H204" s="51">
        <v>191840</v>
      </c>
      <c r="I204" s="52">
        <v>179100</v>
      </c>
      <c r="J204" s="63" t="s">
        <v>69</v>
      </c>
      <c r="K204" s="105"/>
      <c r="L204" s="105"/>
      <c r="M204" s="105"/>
      <c r="N204" s="105"/>
      <c r="O204" s="105"/>
      <c r="P204" s="105"/>
      <c r="Q204" s="105"/>
      <c r="R204" s="105"/>
      <c r="S204" s="105"/>
      <c r="T204" s="105"/>
      <c r="U204" s="105"/>
    </row>
    <row r="205" spans="3:21" ht="16.5" customHeight="1">
      <c r="C205" s="187" t="s">
        <v>496</v>
      </c>
      <c r="D205" s="188"/>
      <c r="E205" s="188"/>
      <c r="F205" s="188"/>
      <c r="G205" s="189"/>
      <c r="H205" s="51">
        <v>189660</v>
      </c>
      <c r="I205" s="52">
        <v>163980</v>
      </c>
      <c r="J205" s="63" t="s">
        <v>70</v>
      </c>
      <c r="K205" s="105"/>
      <c r="L205" s="105"/>
      <c r="M205" s="105"/>
      <c r="N205" s="105"/>
      <c r="O205" s="105"/>
      <c r="P205" s="105"/>
      <c r="Q205" s="105"/>
      <c r="R205" s="105"/>
      <c r="S205" s="105"/>
      <c r="T205" s="105"/>
      <c r="U205" s="105"/>
    </row>
    <row r="206" spans="3:21" ht="16.5" customHeight="1">
      <c r="C206" s="186" t="s">
        <v>497</v>
      </c>
      <c r="D206" s="185"/>
      <c r="E206" s="185"/>
      <c r="F206" s="185"/>
      <c r="G206" s="185"/>
      <c r="H206" s="51">
        <v>185900</v>
      </c>
      <c r="I206" s="52">
        <v>176670</v>
      </c>
      <c r="J206" s="63" t="s">
        <v>71</v>
      </c>
      <c r="K206" s="105"/>
      <c r="L206" s="105"/>
      <c r="M206" s="105"/>
      <c r="N206" s="105"/>
      <c r="O206" s="105"/>
      <c r="P206" s="105"/>
      <c r="Q206" s="105"/>
      <c r="R206" s="105"/>
      <c r="S206" s="105"/>
      <c r="T206" s="105"/>
      <c r="U206" s="105"/>
    </row>
    <row r="207" spans="3:21" ht="16.5" customHeight="1">
      <c r="C207" s="186" t="s">
        <v>498</v>
      </c>
      <c r="D207" s="185"/>
      <c r="E207" s="185"/>
      <c r="F207" s="185"/>
      <c r="G207" s="185"/>
      <c r="H207" s="51">
        <v>151510</v>
      </c>
      <c r="I207" s="52">
        <v>133670</v>
      </c>
      <c r="J207" s="63" t="s">
        <v>72</v>
      </c>
      <c r="K207" s="105"/>
      <c r="L207" s="105"/>
      <c r="M207" s="105"/>
      <c r="N207" s="105"/>
      <c r="O207" s="105"/>
      <c r="P207" s="105"/>
      <c r="Q207" s="105"/>
      <c r="R207" s="105"/>
      <c r="S207" s="105"/>
      <c r="T207" s="105"/>
      <c r="U207" s="105"/>
    </row>
    <row r="208" spans="3:21" ht="16.5" customHeight="1">
      <c r="C208" s="187" t="s">
        <v>52</v>
      </c>
      <c r="D208" s="188"/>
      <c r="E208" s="188"/>
      <c r="F208" s="188"/>
      <c r="G208" s="189"/>
      <c r="H208" s="51">
        <v>144480</v>
      </c>
      <c r="I208" s="52">
        <v>134810</v>
      </c>
      <c r="J208" s="63" t="s">
        <v>73</v>
      </c>
      <c r="K208" s="105"/>
      <c r="L208" s="105"/>
      <c r="M208" s="105"/>
      <c r="N208" s="105"/>
      <c r="O208" s="105"/>
      <c r="P208" s="105"/>
      <c r="Q208" s="105"/>
      <c r="R208" s="105"/>
      <c r="S208" s="105"/>
      <c r="T208" s="105"/>
      <c r="U208" s="105"/>
    </row>
    <row r="209" spans="3:21" ht="16.5" customHeight="1">
      <c r="C209" s="187" t="s">
        <v>499</v>
      </c>
      <c r="D209" s="188"/>
      <c r="E209" s="188"/>
      <c r="F209" s="188"/>
      <c r="G209" s="189"/>
      <c r="H209" s="51">
        <v>142560</v>
      </c>
      <c r="I209" s="52">
        <v>136420</v>
      </c>
      <c r="J209" s="63" t="s">
        <v>74</v>
      </c>
      <c r="K209" s="105"/>
      <c r="L209" s="105"/>
      <c r="M209" s="105"/>
      <c r="N209" s="105"/>
      <c r="O209" s="105"/>
      <c r="P209" s="105"/>
      <c r="Q209" s="105"/>
      <c r="R209" s="105"/>
      <c r="S209" s="105"/>
      <c r="T209" s="105"/>
      <c r="U209" s="105"/>
    </row>
    <row r="210" spans="3:21" ht="16.5" customHeight="1">
      <c r="C210" s="187" t="s">
        <v>53</v>
      </c>
      <c r="D210" s="188"/>
      <c r="E210" s="188"/>
      <c r="F210" s="188"/>
      <c r="G210" s="189"/>
      <c r="H210" s="57">
        <v>133200</v>
      </c>
      <c r="I210" s="58">
        <v>125970</v>
      </c>
      <c r="J210" s="63" t="s">
        <v>75</v>
      </c>
      <c r="K210" s="105"/>
      <c r="L210" s="105"/>
      <c r="M210" s="105"/>
      <c r="N210" s="105"/>
      <c r="O210" s="105"/>
      <c r="P210" s="105"/>
      <c r="Q210" s="105"/>
      <c r="R210" s="105"/>
      <c r="S210" s="105"/>
      <c r="T210" s="105"/>
      <c r="U210" s="105"/>
    </row>
    <row r="211" spans="3:21" ht="17.25" customHeight="1" thickBot="1">
      <c r="C211" s="203" t="s">
        <v>500</v>
      </c>
      <c r="D211" s="191"/>
      <c r="E211" s="191"/>
      <c r="F211" s="191"/>
      <c r="G211" s="191"/>
      <c r="H211" s="53">
        <v>97000</v>
      </c>
      <c r="I211" s="54">
        <v>86640</v>
      </c>
      <c r="J211" s="64" t="s">
        <v>76</v>
      </c>
      <c r="K211" s="105"/>
      <c r="L211" s="105"/>
      <c r="M211" s="105"/>
      <c r="N211" s="105"/>
      <c r="O211" s="105"/>
      <c r="P211" s="105"/>
      <c r="Q211" s="105"/>
      <c r="R211" s="105"/>
      <c r="S211" s="105"/>
      <c r="T211" s="105"/>
      <c r="U211" s="105"/>
    </row>
    <row r="212" spans="3:21" ht="17.25" thickBot="1">
      <c r="C212" s="208" t="s">
        <v>501</v>
      </c>
      <c r="D212" s="209"/>
      <c r="E212" s="209"/>
      <c r="F212" s="209"/>
      <c r="G212" s="209"/>
      <c r="H212" s="209"/>
      <c r="I212" s="209"/>
      <c r="J212" s="210"/>
      <c r="K212" s="105"/>
      <c r="L212" s="105"/>
      <c r="M212" s="105"/>
      <c r="N212" s="105"/>
      <c r="O212" s="105"/>
      <c r="P212" s="105"/>
      <c r="Q212" s="105"/>
      <c r="R212" s="105"/>
      <c r="S212" s="105"/>
      <c r="T212" s="105"/>
      <c r="U212" s="105"/>
    </row>
    <row r="213" spans="3:21" ht="17.25" customHeight="1" thickBot="1">
      <c r="C213" s="196" t="s">
        <v>502</v>
      </c>
      <c r="D213" s="197"/>
      <c r="E213" s="197"/>
      <c r="F213" s="197"/>
      <c r="G213" s="197"/>
      <c r="H213" s="101">
        <v>102460</v>
      </c>
      <c r="I213" s="102">
        <v>97730</v>
      </c>
      <c r="J213" s="103"/>
      <c r="K213" s="105"/>
      <c r="L213" s="105"/>
      <c r="M213" s="105"/>
      <c r="N213" s="105"/>
      <c r="O213" s="105"/>
      <c r="P213" s="105"/>
      <c r="Q213" s="105"/>
      <c r="R213" s="105"/>
      <c r="S213" s="105"/>
      <c r="T213" s="105"/>
      <c r="U213" s="105"/>
    </row>
    <row r="214" spans="3:21" ht="17.25" thickBot="1">
      <c r="C214" s="198" t="s">
        <v>503</v>
      </c>
      <c r="D214" s="199"/>
      <c r="E214" s="199"/>
      <c r="F214" s="199"/>
      <c r="G214" s="199"/>
      <c r="H214" s="199"/>
      <c r="I214" s="199"/>
      <c r="J214" s="200"/>
      <c r="K214" s="105"/>
      <c r="L214" s="105"/>
      <c r="M214" s="105"/>
      <c r="N214" s="105"/>
      <c r="O214" s="105"/>
      <c r="P214" s="105"/>
      <c r="Q214" s="105"/>
      <c r="R214" s="105"/>
      <c r="S214" s="105"/>
      <c r="T214" s="105"/>
      <c r="U214" s="105"/>
    </row>
    <row r="215" spans="3:21" ht="33" customHeight="1">
      <c r="C215" s="201" t="s">
        <v>504</v>
      </c>
      <c r="D215" s="202"/>
      <c r="E215" s="202"/>
      <c r="F215" s="202"/>
      <c r="G215" s="202"/>
      <c r="H215" s="55">
        <v>252880</v>
      </c>
      <c r="I215" s="56">
        <v>279530</v>
      </c>
      <c r="J215" s="59"/>
      <c r="K215" s="105"/>
      <c r="L215" s="105"/>
      <c r="M215" s="105"/>
      <c r="N215" s="105"/>
      <c r="O215" s="105"/>
      <c r="P215" s="105"/>
      <c r="Q215" s="105"/>
      <c r="R215" s="105"/>
      <c r="S215" s="105"/>
      <c r="T215" s="105"/>
      <c r="U215" s="105"/>
    </row>
    <row r="216" spans="3:21" ht="16.5" customHeight="1">
      <c r="C216" s="186" t="s">
        <v>54</v>
      </c>
      <c r="D216" s="185"/>
      <c r="E216" s="185"/>
      <c r="F216" s="185"/>
      <c r="G216" s="185"/>
      <c r="H216" s="51">
        <v>164920</v>
      </c>
      <c r="I216" s="52">
        <v>148390</v>
      </c>
      <c r="J216" s="60"/>
      <c r="K216" s="105"/>
      <c r="L216" s="105"/>
      <c r="M216" s="105"/>
      <c r="N216" s="105"/>
      <c r="O216" s="105"/>
      <c r="P216" s="105"/>
      <c r="Q216" s="105"/>
      <c r="R216" s="105"/>
      <c r="S216" s="105"/>
      <c r="T216" s="105"/>
      <c r="U216" s="105"/>
    </row>
    <row r="217" spans="3:21" ht="33" customHeight="1" thickBot="1">
      <c r="C217" s="203" t="s">
        <v>505</v>
      </c>
      <c r="D217" s="204"/>
      <c r="E217" s="204"/>
      <c r="F217" s="204"/>
      <c r="G217" s="204"/>
      <c r="H217" s="53">
        <v>155460</v>
      </c>
      <c r="I217" s="54">
        <v>123900</v>
      </c>
      <c r="J217" s="61" t="s">
        <v>506</v>
      </c>
      <c r="K217" s="105"/>
      <c r="L217" s="105"/>
      <c r="M217" s="105"/>
      <c r="N217" s="105"/>
      <c r="O217" s="105"/>
      <c r="P217" s="105"/>
      <c r="Q217" s="105"/>
      <c r="R217" s="105"/>
      <c r="S217" s="105"/>
      <c r="T217" s="105"/>
      <c r="U217" s="105"/>
    </row>
    <row r="218" spans="3:21" ht="17.25" thickBot="1">
      <c r="C218" s="205" t="s">
        <v>507</v>
      </c>
      <c r="D218" s="206"/>
      <c r="E218" s="206"/>
      <c r="F218" s="206"/>
      <c r="G218" s="206"/>
      <c r="H218" s="206"/>
      <c r="I218" s="206"/>
      <c r="J218" s="207"/>
      <c r="K218" s="105"/>
      <c r="L218" s="105"/>
      <c r="M218" s="105"/>
      <c r="N218" s="105"/>
      <c r="O218" s="105"/>
      <c r="P218" s="105"/>
      <c r="Q218" s="105"/>
      <c r="R218" s="105"/>
      <c r="S218" s="105"/>
      <c r="T218" s="105"/>
      <c r="U218" s="105"/>
    </row>
    <row r="219" spans="3:21" ht="33" customHeight="1">
      <c r="C219" s="195" t="s">
        <v>508</v>
      </c>
      <c r="D219" s="180"/>
      <c r="E219" s="180"/>
      <c r="F219" s="180"/>
      <c r="G219" s="180"/>
      <c r="H219" s="49">
        <v>159140</v>
      </c>
      <c r="I219" s="50">
        <v>193980</v>
      </c>
      <c r="J219" s="62"/>
      <c r="K219" s="105"/>
      <c r="L219" s="105"/>
      <c r="M219" s="105"/>
      <c r="N219" s="105"/>
      <c r="O219" s="105"/>
      <c r="P219" s="105"/>
      <c r="Q219" s="105"/>
      <c r="R219" s="105"/>
      <c r="S219" s="105"/>
      <c r="T219" s="105"/>
      <c r="U219" s="105"/>
    </row>
    <row r="220" spans="3:21" ht="16.5" customHeight="1">
      <c r="C220" s="187" t="s">
        <v>509</v>
      </c>
      <c r="D220" s="188"/>
      <c r="E220" s="188"/>
      <c r="F220" s="188"/>
      <c r="G220" s="189"/>
      <c r="H220" s="55">
        <v>159140</v>
      </c>
      <c r="I220" s="56">
        <v>159140</v>
      </c>
      <c r="J220" s="63"/>
      <c r="K220" s="105"/>
      <c r="L220" s="105"/>
      <c r="M220" s="105"/>
      <c r="N220" s="105"/>
      <c r="O220" s="105"/>
      <c r="P220" s="105"/>
      <c r="Q220" s="105"/>
      <c r="R220" s="105"/>
      <c r="S220" s="105"/>
      <c r="T220" s="105"/>
      <c r="U220" s="105"/>
    </row>
    <row r="221" spans="3:21" ht="16.5" customHeight="1">
      <c r="C221" s="186" t="s">
        <v>510</v>
      </c>
      <c r="D221" s="185"/>
      <c r="E221" s="185"/>
      <c r="F221" s="185"/>
      <c r="G221" s="185"/>
      <c r="H221" s="51">
        <v>108000</v>
      </c>
      <c r="I221" s="52">
        <v>108000</v>
      </c>
      <c r="J221" s="63"/>
      <c r="K221" s="105"/>
      <c r="L221" s="105"/>
      <c r="M221" s="105"/>
      <c r="N221" s="105"/>
      <c r="O221" s="105"/>
      <c r="P221" s="105"/>
      <c r="Q221" s="105"/>
      <c r="R221" s="105"/>
      <c r="S221" s="105"/>
      <c r="T221" s="105"/>
      <c r="U221" s="105"/>
    </row>
    <row r="222" spans="3:21" ht="16.5" customHeight="1" thickBot="1">
      <c r="C222" s="203" t="s">
        <v>55</v>
      </c>
      <c r="D222" s="191"/>
      <c r="E222" s="191"/>
      <c r="F222" s="191"/>
      <c r="G222" s="191"/>
      <c r="H222" s="53">
        <v>84700</v>
      </c>
      <c r="I222" s="54">
        <v>84700</v>
      </c>
      <c r="J222" s="64" t="s">
        <v>506</v>
      </c>
      <c r="K222" s="105"/>
      <c r="L222" s="105"/>
      <c r="M222" s="105"/>
      <c r="N222" s="105"/>
      <c r="O222" s="105"/>
      <c r="P222" s="105"/>
      <c r="Q222" s="105"/>
      <c r="R222" s="105"/>
      <c r="S222" s="105"/>
      <c r="T222" s="105"/>
      <c r="U222" s="105"/>
    </row>
    <row r="223" spans="3:21" ht="16.5" customHeight="1"/>
    <row r="224" spans="3:21" ht="16.5" customHeight="1"/>
    <row r="225" spans="3:7" ht="16.5" customHeight="1" thickBot="1"/>
    <row r="226" spans="3:7" ht="16.5" customHeight="1" thickBot="1">
      <c r="C226" s="226" t="s">
        <v>24</v>
      </c>
      <c r="D226" s="227"/>
      <c r="E226" s="227"/>
      <c r="F226" s="227"/>
      <c r="G226" s="228"/>
    </row>
    <row r="227" spans="3:7" ht="17.25" customHeight="1" thickBot="1">
      <c r="C227" s="208" t="s">
        <v>511</v>
      </c>
      <c r="D227" s="209"/>
      <c r="E227" s="209"/>
      <c r="F227" s="209"/>
      <c r="G227" s="210"/>
    </row>
    <row r="228" spans="3:7">
      <c r="C228" s="211" t="s">
        <v>393</v>
      </c>
      <c r="D228" s="212"/>
      <c r="E228" s="213"/>
      <c r="F228" s="214" t="s">
        <v>512</v>
      </c>
      <c r="G228" s="215"/>
    </row>
    <row r="229" spans="3:7">
      <c r="C229" s="216" t="s">
        <v>409</v>
      </c>
      <c r="D229" s="217"/>
      <c r="E229" s="218"/>
      <c r="F229" s="219" t="s">
        <v>513</v>
      </c>
      <c r="G229" s="220"/>
    </row>
    <row r="230" spans="3:7" ht="17.25" thickBot="1">
      <c r="C230" s="221" t="s">
        <v>426</v>
      </c>
      <c r="D230" s="222"/>
      <c r="E230" s="223"/>
      <c r="F230" s="224" t="s">
        <v>514</v>
      </c>
      <c r="G230" s="225"/>
    </row>
    <row r="231" spans="3:7" ht="17.25" thickBot="1">
      <c r="C231" s="208" t="s">
        <v>162</v>
      </c>
      <c r="D231" s="209"/>
      <c r="E231" s="209"/>
      <c r="F231" s="209"/>
      <c r="G231" s="210"/>
    </row>
    <row r="232" spans="3:7">
      <c r="C232" s="211" t="s">
        <v>163</v>
      </c>
      <c r="D232" s="212"/>
      <c r="E232" s="213"/>
      <c r="F232" s="214" t="s">
        <v>164</v>
      </c>
      <c r="G232" s="215"/>
    </row>
    <row r="233" spans="3:7">
      <c r="C233" s="216" t="s">
        <v>165</v>
      </c>
      <c r="D233" s="217"/>
      <c r="E233" s="218"/>
      <c r="F233" s="219" t="s">
        <v>166</v>
      </c>
      <c r="G233" s="220"/>
    </row>
    <row r="234" spans="3:7" ht="17.25" thickBot="1">
      <c r="C234" s="221" t="s">
        <v>167</v>
      </c>
      <c r="D234" s="222"/>
      <c r="E234" s="223"/>
      <c r="F234" s="224" t="s">
        <v>168</v>
      </c>
      <c r="G234" s="225"/>
    </row>
    <row r="235" spans="3:7" ht="17.25" thickBot="1">
      <c r="C235" s="208" t="s">
        <v>169</v>
      </c>
      <c r="D235" s="209"/>
      <c r="E235" s="209"/>
      <c r="F235" s="209"/>
      <c r="G235" s="210"/>
    </row>
    <row r="236" spans="3:7">
      <c r="C236" s="211" t="s">
        <v>170</v>
      </c>
      <c r="D236" s="212"/>
      <c r="E236" s="213"/>
      <c r="F236" s="214" t="s">
        <v>171</v>
      </c>
      <c r="G236" s="215"/>
    </row>
    <row r="237" spans="3:7">
      <c r="C237" s="216" t="s">
        <v>172</v>
      </c>
      <c r="D237" s="217"/>
      <c r="E237" s="218"/>
      <c r="F237" s="219" t="s">
        <v>173</v>
      </c>
      <c r="G237" s="220"/>
    </row>
    <row r="238" spans="3:7" ht="17.25" thickBot="1">
      <c r="C238" s="221" t="s">
        <v>174</v>
      </c>
      <c r="D238" s="222"/>
      <c r="E238" s="223"/>
      <c r="F238" s="224" t="s">
        <v>175</v>
      </c>
      <c r="G238" s="225"/>
    </row>
    <row r="239" spans="3:7" ht="17.25" thickBot="1">
      <c r="C239" s="208" t="s">
        <v>176</v>
      </c>
      <c r="D239" s="209"/>
      <c r="E239" s="209"/>
      <c r="F239" s="209"/>
      <c r="G239" s="210"/>
    </row>
    <row r="240" spans="3:7">
      <c r="C240" s="229" t="s">
        <v>177</v>
      </c>
      <c r="D240" s="230"/>
      <c r="E240" s="231"/>
      <c r="F240" s="232" t="s">
        <v>175</v>
      </c>
      <c r="G240" s="233"/>
    </row>
    <row r="241" spans="3:7">
      <c r="C241" s="234" t="s">
        <v>178</v>
      </c>
      <c r="D241" s="235"/>
      <c r="E241" s="236"/>
      <c r="F241" s="237" t="s">
        <v>179</v>
      </c>
      <c r="G241" s="238"/>
    </row>
    <row r="242" spans="3:7" ht="17.25" thickBot="1">
      <c r="C242" s="239" t="s">
        <v>180</v>
      </c>
      <c r="D242" s="240"/>
      <c r="E242" s="241"/>
      <c r="F242" s="242" t="s">
        <v>181</v>
      </c>
      <c r="G242" s="243"/>
    </row>
    <row r="243" spans="3:7" ht="17.25" thickBot="1">
      <c r="C243" s="208" t="s">
        <v>29</v>
      </c>
      <c r="D243" s="209"/>
      <c r="E243" s="209"/>
      <c r="F243" s="209"/>
      <c r="G243" s="210"/>
    </row>
    <row r="244" spans="3:7">
      <c r="C244" s="229" t="s">
        <v>182</v>
      </c>
      <c r="D244" s="230"/>
      <c r="E244" s="231"/>
      <c r="F244" s="232" t="s">
        <v>183</v>
      </c>
      <c r="G244" s="233"/>
    </row>
    <row r="245" spans="3:7">
      <c r="C245" s="234" t="s">
        <v>184</v>
      </c>
      <c r="D245" s="235"/>
      <c r="E245" s="236"/>
      <c r="F245" s="237" t="s">
        <v>185</v>
      </c>
      <c r="G245" s="238"/>
    </row>
    <row r="246" spans="3:7">
      <c r="C246" s="234" t="s">
        <v>186</v>
      </c>
      <c r="D246" s="235"/>
      <c r="E246" s="236"/>
      <c r="F246" s="237" t="s">
        <v>187</v>
      </c>
      <c r="G246" s="238"/>
    </row>
    <row r="247" spans="3:7">
      <c r="C247" s="234" t="s">
        <v>188</v>
      </c>
      <c r="D247" s="235"/>
      <c r="E247" s="236"/>
      <c r="F247" s="237" t="s">
        <v>185</v>
      </c>
      <c r="G247" s="238"/>
    </row>
    <row r="248" spans="3:7">
      <c r="C248" s="234" t="s">
        <v>189</v>
      </c>
      <c r="D248" s="235"/>
      <c r="E248" s="236"/>
      <c r="F248" s="237" t="s">
        <v>190</v>
      </c>
      <c r="G248" s="238"/>
    </row>
    <row r="249" spans="3:7">
      <c r="C249" s="234" t="s">
        <v>191</v>
      </c>
      <c r="D249" s="235"/>
      <c r="E249" s="236"/>
      <c r="F249" s="237" t="s">
        <v>27</v>
      </c>
      <c r="G249" s="238"/>
    </row>
    <row r="250" spans="3:7">
      <c r="C250" s="234" t="s">
        <v>192</v>
      </c>
      <c r="D250" s="235"/>
      <c r="E250" s="236"/>
      <c r="F250" s="237" t="s">
        <v>190</v>
      </c>
      <c r="G250" s="238"/>
    </row>
    <row r="251" spans="3:7" ht="17.25" thickBot="1">
      <c r="C251" s="239" t="s">
        <v>42</v>
      </c>
      <c r="D251" s="240"/>
      <c r="E251" s="241"/>
      <c r="F251" s="242" t="s">
        <v>194</v>
      </c>
      <c r="G251" s="243"/>
    </row>
    <row r="252" spans="3:7" ht="17.25" thickBot="1">
      <c r="C252" s="208" t="s">
        <v>195</v>
      </c>
      <c r="D252" s="209"/>
      <c r="E252" s="209"/>
      <c r="F252" s="209"/>
      <c r="G252" s="210"/>
    </row>
    <row r="253" spans="3:7">
      <c r="C253" s="229" t="s">
        <v>196</v>
      </c>
      <c r="D253" s="230"/>
      <c r="E253" s="231"/>
      <c r="F253" s="232" t="s">
        <v>187</v>
      </c>
      <c r="G253" s="233"/>
    </row>
    <row r="254" spans="3:7" ht="17.25" thickBot="1">
      <c r="C254" s="239" t="s">
        <v>197</v>
      </c>
      <c r="D254" s="240"/>
      <c r="E254" s="241"/>
      <c r="F254" s="242" t="s">
        <v>28</v>
      </c>
      <c r="G254" s="243"/>
    </row>
    <row r="255" spans="3:7" ht="17.25" thickBot="1">
      <c r="C255" s="198" t="s">
        <v>30</v>
      </c>
      <c r="D255" s="199"/>
      <c r="E255" s="199"/>
      <c r="F255" s="199"/>
      <c r="G255" s="200"/>
    </row>
    <row r="256" spans="3:7">
      <c r="C256" s="229" t="s">
        <v>198</v>
      </c>
      <c r="D256" s="230"/>
      <c r="E256" s="231"/>
      <c r="F256" s="232" t="s">
        <v>25</v>
      </c>
      <c r="G256" s="233"/>
    </row>
    <row r="257" spans="3:7">
      <c r="C257" s="234" t="s">
        <v>199</v>
      </c>
      <c r="D257" s="235"/>
      <c r="E257" s="236"/>
      <c r="F257" s="237" t="s">
        <v>25</v>
      </c>
      <c r="G257" s="238"/>
    </row>
    <row r="258" spans="3:7" ht="17.25" thickBot="1">
      <c r="C258" s="239" t="s">
        <v>8</v>
      </c>
      <c r="D258" s="240"/>
      <c r="E258" s="241"/>
      <c r="F258" s="242" t="s">
        <v>25</v>
      </c>
      <c r="G258" s="243"/>
    </row>
    <row r="259" spans="3:7" ht="17.25" thickBot="1">
      <c r="C259" s="198" t="s">
        <v>202</v>
      </c>
      <c r="D259" s="199"/>
      <c r="E259" s="199"/>
      <c r="F259" s="199"/>
      <c r="G259" s="200"/>
    </row>
    <row r="260" spans="3:7">
      <c r="C260" s="229" t="s">
        <v>20</v>
      </c>
      <c r="D260" s="230"/>
      <c r="E260" s="231"/>
      <c r="F260" s="232" t="s">
        <v>515</v>
      </c>
      <c r="G260" s="233"/>
    </row>
    <row r="261" spans="3:7" ht="17.25" thickBot="1">
      <c r="C261" s="239" t="s">
        <v>14</v>
      </c>
      <c r="D261" s="240"/>
      <c r="E261" s="241"/>
      <c r="F261" s="242" t="s">
        <v>26</v>
      </c>
      <c r="G261" s="243"/>
    </row>
  </sheetData>
  <mergeCells count="121">
    <mergeCell ref="A1:A4"/>
    <mergeCell ref="B1:E3"/>
    <mergeCell ref="F1:G3"/>
    <mergeCell ref="H1:J3"/>
    <mergeCell ref="K1:M3"/>
    <mergeCell ref="N1:O3"/>
    <mergeCell ref="V101:Y133"/>
    <mergeCell ref="V135:Y174"/>
    <mergeCell ref="C179:J179"/>
    <mergeCell ref="C180:G180"/>
    <mergeCell ref="C181:J181"/>
    <mergeCell ref="C182:G182"/>
    <mergeCell ref="P1:Q3"/>
    <mergeCell ref="R1:S3"/>
    <mergeCell ref="T1:U3"/>
    <mergeCell ref="V1:Y4"/>
    <mergeCell ref="V5:Y52"/>
    <mergeCell ref="V54:Y99"/>
    <mergeCell ref="C189:J189"/>
    <mergeCell ref="C190:G190"/>
    <mergeCell ref="C191:G191"/>
    <mergeCell ref="C192:G192"/>
    <mergeCell ref="C193:G193"/>
    <mergeCell ref="C194:G194"/>
    <mergeCell ref="C183:G183"/>
    <mergeCell ref="C184:G184"/>
    <mergeCell ref="C185:G185"/>
    <mergeCell ref="C186:G186"/>
    <mergeCell ref="C187:G187"/>
    <mergeCell ref="C188:G188"/>
    <mergeCell ref="C201:G201"/>
    <mergeCell ref="C202:G202"/>
    <mergeCell ref="C203:G203"/>
    <mergeCell ref="C204:G204"/>
    <mergeCell ref="C205:G205"/>
    <mergeCell ref="C206:G206"/>
    <mergeCell ref="C195:G195"/>
    <mergeCell ref="C196:G196"/>
    <mergeCell ref="C197:G197"/>
    <mergeCell ref="C198:J198"/>
    <mergeCell ref="C199:G199"/>
    <mergeCell ref="C200:G200"/>
    <mergeCell ref="C213:G213"/>
    <mergeCell ref="C214:J214"/>
    <mergeCell ref="C215:G215"/>
    <mergeCell ref="C216:G216"/>
    <mergeCell ref="C217:G217"/>
    <mergeCell ref="C218:J218"/>
    <mergeCell ref="C207:G207"/>
    <mergeCell ref="C208:G208"/>
    <mergeCell ref="C209:G209"/>
    <mergeCell ref="C210:G210"/>
    <mergeCell ref="C211:G211"/>
    <mergeCell ref="C212:J212"/>
    <mergeCell ref="C228:E228"/>
    <mergeCell ref="F228:G228"/>
    <mergeCell ref="C229:E229"/>
    <mergeCell ref="F229:G229"/>
    <mergeCell ref="C230:E230"/>
    <mergeCell ref="F230:G230"/>
    <mergeCell ref="C219:G219"/>
    <mergeCell ref="C220:G220"/>
    <mergeCell ref="C221:G221"/>
    <mergeCell ref="C222:G222"/>
    <mergeCell ref="C226:G226"/>
    <mergeCell ref="C227:G227"/>
    <mergeCell ref="C235:G235"/>
    <mergeCell ref="C236:E236"/>
    <mergeCell ref="F236:G236"/>
    <mergeCell ref="C237:E237"/>
    <mergeCell ref="F237:G237"/>
    <mergeCell ref="C238:E238"/>
    <mergeCell ref="F238:G238"/>
    <mergeCell ref="C231:G231"/>
    <mergeCell ref="C232:E232"/>
    <mergeCell ref="F232:G232"/>
    <mergeCell ref="C233:E233"/>
    <mergeCell ref="F233:G233"/>
    <mergeCell ref="C234:E234"/>
    <mergeCell ref="F234:G234"/>
    <mergeCell ref="C243:G243"/>
    <mergeCell ref="C244:E244"/>
    <mergeCell ref="F244:G244"/>
    <mergeCell ref="C245:E245"/>
    <mergeCell ref="F245:G245"/>
    <mergeCell ref="C246:E246"/>
    <mergeCell ref="F246:G246"/>
    <mergeCell ref="C239:G239"/>
    <mergeCell ref="C240:E240"/>
    <mergeCell ref="F240:G240"/>
    <mergeCell ref="C241:E241"/>
    <mergeCell ref="F241:G241"/>
    <mergeCell ref="C242:E242"/>
    <mergeCell ref="F242:G242"/>
    <mergeCell ref="C250:E250"/>
    <mergeCell ref="F250:G250"/>
    <mergeCell ref="C251:E251"/>
    <mergeCell ref="F251:G251"/>
    <mergeCell ref="C252:G252"/>
    <mergeCell ref="C253:E253"/>
    <mergeCell ref="F253:G253"/>
    <mergeCell ref="C247:E247"/>
    <mergeCell ref="F247:G247"/>
    <mergeCell ref="C248:E248"/>
    <mergeCell ref="F248:G248"/>
    <mergeCell ref="C249:E249"/>
    <mergeCell ref="F249:G249"/>
    <mergeCell ref="C258:E258"/>
    <mergeCell ref="F258:G258"/>
    <mergeCell ref="C259:G259"/>
    <mergeCell ref="C260:E260"/>
    <mergeCell ref="F260:G260"/>
    <mergeCell ref="C261:E261"/>
    <mergeCell ref="F261:G261"/>
    <mergeCell ref="C254:E254"/>
    <mergeCell ref="F254:G254"/>
    <mergeCell ref="C255:G255"/>
    <mergeCell ref="C256:E256"/>
    <mergeCell ref="F256:G256"/>
    <mergeCell ref="C257:E257"/>
    <mergeCell ref="F257:G257"/>
  </mergeCells>
  <phoneticPr fontId="1" type="noConversion"/>
  <conditionalFormatting sqref="I213 I184:I188 I5:I175">
    <cfRule type="expression" dxfId="151" priority="21">
      <formula>ISBLANK($H5)=TRUE</formula>
    </cfRule>
    <cfRule type="cellIs" dxfId="150" priority="22" operator="equal">
      <formula>$H5</formula>
    </cfRule>
    <cfRule type="cellIs" dxfId="149" priority="23" operator="greaterThan">
      <formula>$H5</formula>
    </cfRule>
    <cfRule type="cellIs" dxfId="148" priority="24" operator="lessThan">
      <formula>$H5</formula>
    </cfRule>
  </conditionalFormatting>
  <conditionalFormatting sqref="D101:D133">
    <cfRule type="colorScale" priority="27">
      <colorScale>
        <cfvo type="min"/>
        <cfvo type="max"/>
        <color theme="9" tint="0.59999389629810485"/>
        <color theme="9"/>
      </colorScale>
    </cfRule>
  </conditionalFormatting>
  <conditionalFormatting sqref="C101:C133">
    <cfRule type="colorScale" priority="26">
      <colorScale>
        <cfvo type="min"/>
        <cfvo type="max"/>
        <color theme="0"/>
        <color theme="9" tint="0.59999389629810485"/>
      </colorScale>
    </cfRule>
  </conditionalFormatting>
  <conditionalFormatting sqref="B101:B133">
    <cfRule type="colorScale" priority="25">
      <colorScale>
        <cfvo type="min"/>
        <cfvo type="max"/>
        <color theme="0"/>
        <color theme="9" tint="0.59999389629810485"/>
      </colorScale>
    </cfRule>
  </conditionalFormatting>
  <conditionalFormatting sqref="E101:E133">
    <cfRule type="colorScale" priority="28">
      <colorScale>
        <cfvo type="min"/>
        <cfvo type="max"/>
        <color theme="0"/>
        <color theme="9" tint="0.59999389629810485"/>
      </colorScale>
    </cfRule>
  </conditionalFormatting>
  <conditionalFormatting sqref="N101:N133">
    <cfRule type="expression" dxfId="147" priority="29">
      <formula>$N101=SMALL($N$101:$N$131,1)</formula>
    </cfRule>
    <cfRule type="expression" dxfId="146" priority="30">
      <formula>$N101=SMALL($N$101:$N$131,2)</formula>
    </cfRule>
    <cfRule type="expression" dxfId="145" priority="31">
      <formula>$N101=SMALL($N$101:$N$131,3)</formula>
    </cfRule>
    <cfRule type="expression" dxfId="144" priority="32">
      <formula>$N101=LARGE($N$101:$N$131,1)</formula>
    </cfRule>
  </conditionalFormatting>
  <conditionalFormatting sqref="O101:O133">
    <cfRule type="expression" dxfId="143" priority="33">
      <formula>$O101=SMALL($O$101:$O$131,1)</formula>
    </cfRule>
    <cfRule type="expression" dxfId="142" priority="34">
      <formula>$O101=SMALL($O$101:$O$131,2)</formula>
    </cfRule>
    <cfRule type="expression" dxfId="141" priority="35">
      <formula>$O101=SMALL($O$101:$O$131,3)</formula>
    </cfRule>
    <cfRule type="expression" dxfId="140" priority="36">
      <formula>$O101=LARGE($O$101:$O$131,1)</formula>
    </cfRule>
  </conditionalFormatting>
  <conditionalFormatting sqref="P101:P133">
    <cfRule type="expression" dxfId="139" priority="37">
      <formula>$P101=SMALL($P$101:$P$131,1)</formula>
    </cfRule>
    <cfRule type="expression" dxfId="138" priority="38">
      <formula>$P101=SMALL($P$101:$P$131,2)</formula>
    </cfRule>
    <cfRule type="expression" dxfId="137" priority="39">
      <formula>$P101=SMALL($P$101:$P$131,3)</formula>
    </cfRule>
    <cfRule type="expression" dxfId="136" priority="40">
      <formula>$P101=LARGE($P$101:$P$131,1)</formula>
    </cfRule>
  </conditionalFormatting>
  <conditionalFormatting sqref="Q101:Q133">
    <cfRule type="expression" dxfId="135" priority="41">
      <formula>$Q101=SMALL($Q$101:$Q$131,1)</formula>
    </cfRule>
    <cfRule type="expression" dxfId="134" priority="42">
      <formula>$Q101=SMALL($Q$101:$Q$131,2)</formula>
    </cfRule>
    <cfRule type="expression" dxfId="133" priority="43">
      <formula>$Q101=SMALL($Q$101:$Q$131,3)</formula>
    </cfRule>
    <cfRule type="expression" dxfId="132" priority="44">
      <formula>$Q101=LARGE($Q$101:$Q$131,1)</formula>
    </cfRule>
  </conditionalFormatting>
  <conditionalFormatting sqref="R101:R133">
    <cfRule type="expression" dxfId="131" priority="45">
      <formula>$R101=SMALL($R$101:$R$131,1)</formula>
    </cfRule>
    <cfRule type="expression" dxfId="130" priority="46">
      <formula>$R101=SMALL($R$101:$R$131,2)</formula>
    </cfRule>
    <cfRule type="expression" dxfId="129" priority="47">
      <formula>$R101=SMALL($R$101:$R$131,3)</formula>
    </cfRule>
    <cfRule type="expression" dxfId="128" priority="48">
      <formula>$R101=LARGE($R$101:$R$131,1)</formula>
    </cfRule>
  </conditionalFormatting>
  <conditionalFormatting sqref="S101:S133">
    <cfRule type="expression" dxfId="127" priority="49">
      <formula>$S101=SMALL($S$101:$S$131,1)</formula>
    </cfRule>
    <cfRule type="expression" dxfId="126" priority="50">
      <formula>$S101=SMALL($S$101:$S$131,2)</formula>
    </cfRule>
    <cfRule type="expression" dxfId="125" priority="51">
      <formula>$S101=SMALL($S$101:$S$131,3)</formula>
    </cfRule>
    <cfRule type="expression" dxfId="124" priority="52">
      <formula>$S101=LARGE($S$101:$S$131,1)</formula>
    </cfRule>
  </conditionalFormatting>
  <conditionalFormatting sqref="T101:T133">
    <cfRule type="expression" dxfId="123" priority="53">
      <formula>$T101=SMALL($T$101:$T$131,1)</formula>
    </cfRule>
    <cfRule type="expression" dxfId="122" priority="54">
      <formula>$T101=SMALL($T$101:$T$131,2)</formula>
    </cfRule>
    <cfRule type="expression" dxfId="121" priority="55">
      <formula>$T101=SMALL($T$101:$T$131,3)</formula>
    </cfRule>
    <cfRule type="expression" dxfId="120" priority="56">
      <formula>$T101=LARGE($T$101:$T$131,1)</formula>
    </cfRule>
  </conditionalFormatting>
  <conditionalFormatting sqref="U101:U133">
    <cfRule type="expression" dxfId="119" priority="57">
      <formula>$U101=SMALL($U$101:$U$131,1)</formula>
    </cfRule>
    <cfRule type="expression" dxfId="118" priority="58">
      <formula>$U101=SMALL($U$101:$U$131,2)</formula>
    </cfRule>
    <cfRule type="expression" dxfId="117" priority="59">
      <formula>$U101=SMALL($U$101:$U$131,3)</formula>
    </cfRule>
    <cfRule type="expression" dxfId="116" priority="60">
      <formula>$U101=LARGE($U$101:$U$131,1)</formula>
    </cfRule>
  </conditionalFormatting>
  <conditionalFormatting sqref="E135:E174">
    <cfRule type="colorScale" priority="64">
      <colorScale>
        <cfvo type="min"/>
        <cfvo type="max"/>
        <color theme="9" tint="0.59999389629810485"/>
        <color theme="9"/>
      </colorScale>
    </cfRule>
  </conditionalFormatting>
  <conditionalFormatting sqref="D135:D174">
    <cfRule type="colorScale" priority="63">
      <colorScale>
        <cfvo type="min"/>
        <cfvo type="max"/>
        <color theme="0"/>
        <color theme="9" tint="0.59999389629810485"/>
      </colorScale>
    </cfRule>
  </conditionalFormatting>
  <conditionalFormatting sqref="C135:C174">
    <cfRule type="colorScale" priority="62">
      <colorScale>
        <cfvo type="min"/>
        <cfvo type="max"/>
        <color theme="0"/>
        <color theme="9" tint="0.59999389629810485"/>
      </colorScale>
    </cfRule>
  </conditionalFormatting>
  <conditionalFormatting sqref="B135:B174">
    <cfRule type="colorScale" priority="61">
      <colorScale>
        <cfvo type="min"/>
        <cfvo type="max"/>
        <color theme="0"/>
        <color theme="9" tint="0.59999389629810485"/>
      </colorScale>
    </cfRule>
  </conditionalFormatting>
  <conditionalFormatting sqref="N135:N174">
    <cfRule type="expression" dxfId="115" priority="65">
      <formula>$N135=SMALL($N$135:$N$174,1)</formula>
    </cfRule>
    <cfRule type="expression" dxfId="114" priority="66">
      <formula>$N135=SMALL($N$135:$N$174,2)</formula>
    </cfRule>
    <cfRule type="expression" dxfId="113" priority="67">
      <formula>$N135=SMALL($N$135:$N$174,3)</formula>
    </cfRule>
    <cfRule type="expression" dxfId="112" priority="68">
      <formula>$N135=LARGE($N$135:$N$174,1)</formula>
    </cfRule>
  </conditionalFormatting>
  <conditionalFormatting sqref="O135:O174">
    <cfRule type="expression" dxfId="111" priority="69">
      <formula>$O135=SMALL($O$135:$O$174,1)</formula>
    </cfRule>
    <cfRule type="expression" dxfId="110" priority="70">
      <formula>$O135=SMALL($O$135:$O$174,2)</formula>
    </cfRule>
    <cfRule type="expression" dxfId="109" priority="71">
      <formula>$O135=SMALL($O$135:$O$174,3)</formula>
    </cfRule>
    <cfRule type="expression" dxfId="108" priority="72">
      <formula>$O135=LARGE($O$135:$O$174,1)</formula>
    </cfRule>
  </conditionalFormatting>
  <conditionalFormatting sqref="P135:P174">
    <cfRule type="expression" dxfId="107" priority="73">
      <formula>$P135=SMALL($P$135:$P$174,1)</formula>
    </cfRule>
    <cfRule type="expression" dxfId="106" priority="74">
      <formula>$P135=SMALL($P$135:$P$174,2)</formula>
    </cfRule>
    <cfRule type="expression" dxfId="105" priority="75">
      <formula>$P135=SMALL($P$135:$P$174,3)</formula>
    </cfRule>
    <cfRule type="expression" dxfId="104" priority="76">
      <formula>$P135=LARGE($P$135:$P$174,1)</formula>
    </cfRule>
  </conditionalFormatting>
  <conditionalFormatting sqref="Q135:Q174">
    <cfRule type="expression" dxfId="103" priority="77">
      <formula>$Q135=SMALL($Q$135:$Q$174,1)</formula>
    </cfRule>
    <cfRule type="expression" dxfId="102" priority="78">
      <formula>$Q135=SMALL($Q$135:$Q$174,2)</formula>
    </cfRule>
    <cfRule type="expression" dxfId="101" priority="79">
      <formula>$Q135=SMALL($Q$135:$Q$174,3)</formula>
    </cfRule>
    <cfRule type="expression" dxfId="100" priority="80">
      <formula>$Q135=LARGE($Q$135:$Q$174,1)</formula>
    </cfRule>
  </conditionalFormatting>
  <conditionalFormatting sqref="R135:R174">
    <cfRule type="expression" dxfId="99" priority="81">
      <formula>$R135=SMALL($R$135:$R$174,1)</formula>
    </cfRule>
    <cfRule type="expression" dxfId="98" priority="82">
      <formula>$R135=SMALL($R$135:$R$174,2)</formula>
    </cfRule>
    <cfRule type="expression" dxfId="97" priority="83">
      <formula>$R135=SMALL($R$135:$R$174,3)</formula>
    </cfRule>
    <cfRule type="expression" dxfId="96" priority="84">
      <formula>$R135=LARGE($R$135:$R$174,1)</formula>
    </cfRule>
  </conditionalFormatting>
  <conditionalFormatting sqref="S135:S174">
    <cfRule type="expression" dxfId="95" priority="85">
      <formula>$S135=SMALL($S$135:$S$174,1)</formula>
    </cfRule>
    <cfRule type="expression" dxfId="94" priority="86">
      <formula>$S135=SMALL($S$135:$S$174,2)</formula>
    </cfRule>
    <cfRule type="expression" dxfId="93" priority="87">
      <formula>$S135=SMALL($S$135:$S$174,3)</formula>
    </cfRule>
    <cfRule type="expression" dxfId="92" priority="88">
      <formula>$S135=LARGE($S$135:$S$174,1)</formula>
    </cfRule>
  </conditionalFormatting>
  <conditionalFormatting sqref="T135:T174">
    <cfRule type="expression" dxfId="91" priority="89">
      <formula>$T135=SMALL($T$135:$T$174,1)</formula>
    </cfRule>
    <cfRule type="expression" dxfId="90" priority="90">
      <formula>$T135=SMALL($T$135:$T$174,2)</formula>
    </cfRule>
    <cfRule type="expression" dxfId="89" priority="91">
      <formula>$T135=SMALL($T$135:$T$174,3)</formula>
    </cfRule>
    <cfRule type="expression" dxfId="88" priority="92">
      <formula>$T135=LARGE($T$135:$T$174,1)</formula>
    </cfRule>
  </conditionalFormatting>
  <conditionalFormatting sqref="U135:U174">
    <cfRule type="expression" dxfId="87" priority="93">
      <formula>$U135=SMALL($U$135:$U$174,1)</formula>
    </cfRule>
    <cfRule type="expression" dxfId="86" priority="94">
      <formula>$U135=SMALL($U$135:$U$174,2)</formula>
    </cfRule>
    <cfRule type="expression" dxfId="85" priority="95">
      <formula>$U135=SMALL($U$135:$U$174,3)</formula>
    </cfRule>
    <cfRule type="expression" dxfId="84" priority="96">
      <formula>$U135=LARGE($U$135:$U$174,1)</formula>
    </cfRule>
  </conditionalFormatting>
  <conditionalFormatting sqref="I182 I190:I197">
    <cfRule type="expression" dxfId="83" priority="17">
      <formula>ISBLANK($H182)=TRUE</formula>
    </cfRule>
    <cfRule type="cellIs" dxfId="82" priority="18" operator="equal">
      <formula>$H182</formula>
    </cfRule>
    <cfRule type="cellIs" dxfId="81" priority="19" operator="greaterThan">
      <formula>$H182</formula>
    </cfRule>
    <cfRule type="cellIs" dxfId="80" priority="20" operator="lessThan">
      <formula>$H182</formula>
    </cfRule>
  </conditionalFormatting>
  <conditionalFormatting sqref="I215:I217">
    <cfRule type="expression" dxfId="79" priority="5">
      <formula>ISBLANK($H215)=TRUE</formula>
    </cfRule>
    <cfRule type="cellIs" dxfId="78" priority="6" operator="equal">
      <formula>$H215</formula>
    </cfRule>
    <cfRule type="cellIs" dxfId="77" priority="7" operator="greaterThan">
      <formula>$H215</formula>
    </cfRule>
    <cfRule type="cellIs" dxfId="76" priority="8" operator="lessThan">
      <formula>$H215</formula>
    </cfRule>
  </conditionalFormatting>
  <conditionalFormatting sqref="I199:I211">
    <cfRule type="expression" dxfId="75" priority="9">
      <formula>ISBLANK($H199)=TRUE</formula>
    </cfRule>
    <cfRule type="cellIs" dxfId="74" priority="10" operator="equal">
      <formula>$H199</formula>
    </cfRule>
    <cfRule type="cellIs" dxfId="73" priority="11" operator="lessThan">
      <formula>$H199</formula>
    </cfRule>
    <cfRule type="cellIs" dxfId="72" priority="12" operator="greaterThan">
      <formula>$H199</formula>
    </cfRule>
  </conditionalFormatting>
  <conditionalFormatting sqref="I219:I222">
    <cfRule type="expression" dxfId="71" priority="13">
      <formula>ISBLANK($H219)=TRUE</formula>
    </cfRule>
    <cfRule type="cellIs" dxfId="70" priority="14" operator="equal">
      <formula>$H219</formula>
    </cfRule>
    <cfRule type="cellIs" dxfId="69" priority="15" operator="greaterThan">
      <formula>$H219</formula>
    </cfRule>
    <cfRule type="cellIs" dxfId="68" priority="16" operator="lessThan">
      <formula>$H219</formula>
    </cfRule>
  </conditionalFormatting>
  <conditionalFormatting sqref="I183">
    <cfRule type="expression" dxfId="67" priority="1">
      <formula>ISBLANK($H183)=TRUE</formula>
    </cfRule>
    <cfRule type="cellIs" dxfId="66" priority="2" operator="equal">
      <formula>$H183</formula>
    </cfRule>
    <cfRule type="cellIs" dxfId="65" priority="3" operator="greaterThan">
      <formula>$H183</formula>
    </cfRule>
    <cfRule type="cellIs" dxfId="64" priority="4" operator="lessThan">
      <formula>$H183</formula>
    </cfRule>
  </conditionalFormatting>
  <conditionalFormatting sqref="B5:B52">
    <cfRule type="colorScale" priority="3465">
      <colorScale>
        <cfvo type="min"/>
        <cfvo type="max"/>
        <color theme="9" tint="0.59999389629810485"/>
        <color theme="9"/>
      </colorScale>
    </cfRule>
  </conditionalFormatting>
  <conditionalFormatting sqref="C5:C52">
    <cfRule type="colorScale" priority="3467">
      <colorScale>
        <cfvo type="min"/>
        <cfvo type="max"/>
        <color theme="0"/>
        <color theme="9" tint="0.59999389629810485"/>
      </colorScale>
    </cfRule>
  </conditionalFormatting>
  <conditionalFormatting sqref="D5:D52">
    <cfRule type="colorScale" priority="3469">
      <colorScale>
        <cfvo type="min"/>
        <cfvo type="max"/>
        <color theme="0"/>
        <color theme="9" tint="0.59999389629810485"/>
      </colorScale>
    </cfRule>
  </conditionalFormatting>
  <conditionalFormatting sqref="E5:E52">
    <cfRule type="colorScale" priority="3471">
      <colorScale>
        <cfvo type="min"/>
        <cfvo type="max"/>
        <color theme="0"/>
        <color theme="9" tint="0.59999389629810485"/>
      </colorScale>
    </cfRule>
  </conditionalFormatting>
  <conditionalFormatting sqref="N5:N52">
    <cfRule type="expression" dxfId="63" priority="3473">
      <formula>$N5=SMALL($N$5:$N$52,1)</formula>
    </cfRule>
    <cfRule type="expression" dxfId="62" priority="3474">
      <formula>$N5=SMALL($N$5:$N$52,2)</formula>
    </cfRule>
    <cfRule type="expression" dxfId="61" priority="3475">
      <formula>$N5=SMALL($N$5:$N$52,3)</formula>
    </cfRule>
    <cfRule type="expression" dxfId="60" priority="3476">
      <formula>$N5=LARGE($N$5:$N$52,1)</formula>
    </cfRule>
  </conditionalFormatting>
  <conditionalFormatting sqref="O5:O52">
    <cfRule type="expression" dxfId="59" priority="3481">
      <formula>$O5=SMALL($O$5:$O$52,1)</formula>
    </cfRule>
    <cfRule type="expression" dxfId="58" priority="3482">
      <formula>$O5=SMALL($O$5:$O$52,2)</formula>
    </cfRule>
    <cfRule type="expression" dxfId="57" priority="3483">
      <formula>$O5=SMALL($O$5:$O$52,3)</formula>
    </cfRule>
    <cfRule type="expression" dxfId="56" priority="3484">
      <formula>$O5=LARGE($O$5:$O$52,1)</formula>
    </cfRule>
  </conditionalFormatting>
  <conditionalFormatting sqref="P5:P52">
    <cfRule type="expression" dxfId="55" priority="3489">
      <formula>$P5=SMALL($P$5:$P$52,1)</formula>
    </cfRule>
    <cfRule type="expression" dxfId="54" priority="3490">
      <formula>$P5=SMALL($P$5:$P$52,2)</formula>
    </cfRule>
    <cfRule type="expression" dxfId="53" priority="3491">
      <formula>$P5=SMALL($P$5:$P$52,3)</formula>
    </cfRule>
    <cfRule type="expression" dxfId="52" priority="3492">
      <formula>$P5=LARGE($P$5:$P$52,1)</formula>
    </cfRule>
  </conditionalFormatting>
  <conditionalFormatting sqref="Q5:Q52">
    <cfRule type="expression" dxfId="51" priority="3497">
      <formula>$Q5=SMALL($Q$5:$Q$52,1)</formula>
    </cfRule>
    <cfRule type="expression" dxfId="50" priority="3498">
      <formula>$Q5=SMALL($Q$5:$Q$52,2)</formula>
    </cfRule>
    <cfRule type="expression" dxfId="49" priority="3499">
      <formula>$Q5=SMALL($Q$5:$Q$52,3)</formula>
    </cfRule>
    <cfRule type="expression" dxfId="48" priority="3500">
      <formula>$Q5=LARGE($Q$5:$Q$52,1)</formula>
    </cfRule>
  </conditionalFormatting>
  <conditionalFormatting sqref="R5:R52">
    <cfRule type="expression" dxfId="47" priority="3505">
      <formula>$R5=SMALL($R$5:$R$52,1)</formula>
    </cfRule>
    <cfRule type="expression" dxfId="46" priority="3506">
      <formula>$R5=SMALL($R$5:$R$52,2)</formula>
    </cfRule>
    <cfRule type="expression" dxfId="45" priority="3507">
      <formula>$R5=SMALL($R$5:$R$52,3)</formula>
    </cfRule>
    <cfRule type="expression" dxfId="44" priority="3508">
      <formula>$R5=LARGE($R$5:$R$52,1)</formula>
    </cfRule>
  </conditionalFormatting>
  <conditionalFormatting sqref="S5:S52">
    <cfRule type="expression" dxfId="43" priority="3513">
      <formula>$S5=SMALL($S$5:$S$52,1)</formula>
    </cfRule>
    <cfRule type="expression" dxfId="42" priority="3514">
      <formula>$S5=SMALL($S$5:$S$52,2)</formula>
    </cfRule>
    <cfRule type="expression" dxfId="41" priority="3515">
      <formula>$S5=SMALL($S$5:$S$52,3)</formula>
    </cfRule>
    <cfRule type="expression" dxfId="40" priority="3516">
      <formula>$S5=LARGE($S$5:$S$52,1)</formula>
    </cfRule>
  </conditionalFormatting>
  <conditionalFormatting sqref="T5:T52">
    <cfRule type="expression" dxfId="39" priority="3521">
      <formula>$T5=SMALL($T$5:$T$52,1)</formula>
    </cfRule>
    <cfRule type="expression" dxfId="38" priority="3522">
      <formula>$T5=SMALL($T$5:$T$52,2)</formula>
    </cfRule>
    <cfRule type="expression" dxfId="37" priority="3523">
      <formula>$T5=SMALL($T$5:$T$52,3)</formula>
    </cfRule>
    <cfRule type="expression" dxfId="36" priority="3524">
      <formula>$T5=LARGE($T$5:$T$52,1)</formula>
    </cfRule>
  </conditionalFormatting>
  <conditionalFormatting sqref="U5:U52">
    <cfRule type="expression" dxfId="35" priority="3529">
      <formula>$U5=SMALL($U$5:$U$52,1)</formula>
    </cfRule>
    <cfRule type="expression" dxfId="34" priority="3530">
      <formula>$U5=SMALL($U$5:$U$52,2)</formula>
    </cfRule>
    <cfRule type="expression" dxfId="33" priority="3531">
      <formula>$U5=SMALL($U$5:$U$52,3)</formula>
    </cfRule>
    <cfRule type="expression" dxfId="32" priority="3532">
      <formula>$U5=LARGE($U$5:$U$52,1)</formula>
    </cfRule>
  </conditionalFormatting>
  <conditionalFormatting sqref="C54:C99">
    <cfRule type="colorScale" priority="3797">
      <colorScale>
        <cfvo type="min"/>
        <cfvo type="max"/>
        <color theme="9" tint="0.59999389629810485"/>
        <color theme="9"/>
      </colorScale>
    </cfRule>
  </conditionalFormatting>
  <conditionalFormatting sqref="B54:B99">
    <cfRule type="colorScale" priority="3799">
      <colorScale>
        <cfvo type="min"/>
        <cfvo type="max"/>
        <color theme="0"/>
        <color theme="9" tint="0.59999389629810485"/>
      </colorScale>
    </cfRule>
  </conditionalFormatting>
  <conditionalFormatting sqref="D54:D99">
    <cfRule type="colorScale" priority="3801">
      <colorScale>
        <cfvo type="min"/>
        <cfvo type="max"/>
        <color theme="0"/>
        <color theme="9" tint="0.59999389629810485"/>
      </colorScale>
    </cfRule>
  </conditionalFormatting>
  <conditionalFormatting sqref="E54:E99">
    <cfRule type="colorScale" priority="3803">
      <colorScale>
        <cfvo type="min"/>
        <cfvo type="max"/>
        <color theme="0"/>
        <color theme="9" tint="0.59999389629810485"/>
      </colorScale>
    </cfRule>
  </conditionalFormatting>
  <conditionalFormatting sqref="N54:N99">
    <cfRule type="expression" dxfId="31" priority="3805">
      <formula>$N54=SMALL($N$54:$N$99,1)</formula>
    </cfRule>
    <cfRule type="expression" dxfId="30" priority="3806">
      <formula>$N54=SMALL($N$54:$N$99,2)</formula>
    </cfRule>
    <cfRule type="expression" dxfId="29" priority="3807">
      <formula>$N54=SMALL($N$54:$N$99,3)</formula>
    </cfRule>
    <cfRule type="expression" dxfId="28" priority="3808">
      <formula>$N54=LARGE($N$54:$N$99,1)</formula>
    </cfRule>
  </conditionalFormatting>
  <conditionalFormatting sqref="O54:O99">
    <cfRule type="expression" dxfId="27" priority="3813">
      <formula>$O54=SMALL($O$54:$O$99,1)</formula>
    </cfRule>
    <cfRule type="expression" dxfId="26" priority="3814">
      <formula>$O54=SMALL($O$54:$O$99,2)</formula>
    </cfRule>
    <cfRule type="expression" dxfId="25" priority="3815">
      <formula>$O54=SMALL($O$54:$O$99,3)</formula>
    </cfRule>
    <cfRule type="expression" dxfId="24" priority="3816">
      <formula>$O54=LARGE($O$54:$O$99,1)</formula>
    </cfRule>
  </conditionalFormatting>
  <conditionalFormatting sqref="P54:P99">
    <cfRule type="expression" dxfId="23" priority="3821">
      <formula>$P54=SMALL($P$54:$P$99,1)</formula>
    </cfRule>
    <cfRule type="expression" dxfId="22" priority="3822">
      <formula>$P54=SMALL($P$54:$P$99,2)</formula>
    </cfRule>
    <cfRule type="expression" dxfId="21" priority="3823">
      <formula>$P54=SMALL($P$54:$P$99,3)</formula>
    </cfRule>
    <cfRule type="expression" dxfId="20" priority="3824">
      <formula>$P54=LARGE($P$54:$P$99,1)</formula>
    </cfRule>
  </conditionalFormatting>
  <conditionalFormatting sqref="Q54:Q99">
    <cfRule type="expression" dxfId="19" priority="3829">
      <formula>$Q54=SMALL($Q$54:$Q$99,1)</formula>
    </cfRule>
    <cfRule type="expression" dxfId="18" priority="3830">
      <formula>$Q54=SMALL($Q$54:$Q$99,2)</formula>
    </cfRule>
    <cfRule type="expression" dxfId="17" priority="3831">
      <formula>$Q54=SMALL($Q$54:$Q$99,3)</formula>
    </cfRule>
    <cfRule type="expression" dxfId="16" priority="3832">
      <formula>$Q54=LARGE($Q$54:$Q$99,1)</formula>
    </cfRule>
  </conditionalFormatting>
  <conditionalFormatting sqref="R54:R99">
    <cfRule type="expression" dxfId="15" priority="3837">
      <formula>$R54=SMALL($R$54:$R$99,1)</formula>
    </cfRule>
    <cfRule type="expression" dxfId="14" priority="3838">
      <formula>$R54=SMALL($R$54:$R$99,2)</formula>
    </cfRule>
    <cfRule type="expression" dxfId="13" priority="3839">
      <formula>$R54=SMALL($R$54:$R$99,3)</formula>
    </cfRule>
    <cfRule type="expression" dxfId="12" priority="3840">
      <formula>$R54=LARGE($R$54:$R$99,1)</formula>
    </cfRule>
  </conditionalFormatting>
  <conditionalFormatting sqref="S54:S99">
    <cfRule type="expression" dxfId="11" priority="3845">
      <formula>$S54=SMALL($S$54:$S$99,1)</formula>
    </cfRule>
    <cfRule type="expression" dxfId="10" priority="3846">
      <formula>$S54=SMALL($S$54:$S$99,2)</formula>
    </cfRule>
    <cfRule type="expression" dxfId="9" priority="3847">
      <formula>$S54=SMALL($S$54:$S$99,3)</formula>
    </cfRule>
    <cfRule type="expression" dxfId="8" priority="3848">
      <formula>$S54=LARGE($S$54:$S$99,1)</formula>
    </cfRule>
  </conditionalFormatting>
  <conditionalFormatting sqref="T54:T99">
    <cfRule type="expression" dxfId="7" priority="3853">
      <formula>$T54=SMALL($T$54:$T$99,1)</formula>
    </cfRule>
    <cfRule type="expression" dxfId="6" priority="3854">
      <formula>$T54=SMALL($T$54:$T$99,2)</formula>
    </cfRule>
    <cfRule type="expression" dxfId="5" priority="3855">
      <formula>$T54=SMALL($T$54:$T$99,3)</formula>
    </cfRule>
    <cfRule type="expression" dxfId="4" priority="3856">
      <formula>$T54=LARGE($T$54:$T$99,1)</formula>
    </cfRule>
  </conditionalFormatting>
  <conditionalFormatting sqref="U54:U99">
    <cfRule type="expression" dxfId="3" priority="3861">
      <formula>$U54=SMALL($U$54:$U$99,1)</formula>
    </cfRule>
    <cfRule type="expression" dxfId="2" priority="3862">
      <formula>$U54=SMALL($U$54:$U$99,2)</formula>
    </cfRule>
    <cfRule type="expression" dxfId="1" priority="3863">
      <formula>$U54=SMALL($U$54:$U$99,3)</formula>
    </cfRule>
    <cfRule type="expression" dxfId="0" priority="3864">
      <formula>$U54=LARGE($U$54:$U$99,1)</formula>
    </cfRule>
  </conditionalFormatting>
  <conditionalFormatting sqref="F5:F175">
    <cfRule type="colorScale" priority="3869">
      <colorScale>
        <cfvo type="min"/>
        <cfvo type="max"/>
        <color theme="0"/>
        <color theme="7" tint="0.39997558519241921"/>
      </colorScale>
    </cfRule>
  </conditionalFormatting>
  <conditionalFormatting sqref="G5:G175">
    <cfRule type="colorScale" priority="3871">
      <colorScale>
        <cfvo type="min"/>
        <cfvo type="max"/>
        <color theme="0"/>
        <color theme="4" tint="0.39997558519241921"/>
      </colorScale>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전력 제한 적용 (주요 항목)</vt:lpstr>
      <vt:lpstr>전력 제한 적용 (모든 항목)</vt:lpstr>
      <vt:lpstr>전력 제한 해제 (모든 항목)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SINSUNGZO</dc:creator>
  <cp:lastModifiedBy>신성조조조</cp:lastModifiedBy>
  <dcterms:created xsi:type="dcterms:W3CDTF">2019-03-14T09:27:36Z</dcterms:created>
  <dcterms:modified xsi:type="dcterms:W3CDTF">2024-10-29T08:01:13Z</dcterms:modified>
</cp:coreProperties>
</file>