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75" yWindow="270" windowWidth="22635" windowHeight="127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33" i="1" l="1"/>
  <c r="K33" i="1"/>
  <c r="I33" i="1"/>
  <c r="W33" i="1" s="1"/>
  <c r="M22" i="1"/>
  <c r="K22" i="1"/>
  <c r="I22" i="1"/>
  <c r="W22" i="1" s="1"/>
  <c r="M50" i="1" l="1"/>
  <c r="K50" i="1"/>
  <c r="I50" i="1"/>
  <c r="W50" i="1" s="1"/>
  <c r="M14" i="1" l="1"/>
  <c r="K14" i="1"/>
  <c r="I14" i="1"/>
  <c r="M7" i="1"/>
  <c r="K7" i="1"/>
  <c r="I7" i="1"/>
  <c r="W7" i="1" s="1"/>
  <c r="W14" i="1" l="1"/>
  <c r="M32" i="1"/>
  <c r="K32" i="1"/>
  <c r="I32" i="1"/>
  <c r="W32" i="1" s="1"/>
  <c r="M31" i="1"/>
  <c r="K31" i="1"/>
  <c r="I31" i="1"/>
  <c r="W31" i="1" s="1"/>
  <c r="M29" i="1"/>
  <c r="K29" i="1"/>
  <c r="I29" i="1"/>
  <c r="M12" i="1"/>
  <c r="K12" i="1"/>
  <c r="I12" i="1"/>
  <c r="M5" i="1"/>
  <c r="K5" i="1"/>
  <c r="I5" i="1"/>
  <c r="W12" i="1" l="1"/>
  <c r="W29" i="1"/>
  <c r="W5" i="1"/>
  <c r="M30" i="1"/>
  <c r="K30" i="1"/>
  <c r="I30" i="1"/>
  <c r="W30" i="1" l="1"/>
  <c r="M34" i="1"/>
  <c r="K34" i="1"/>
  <c r="I34" i="1"/>
  <c r="W34" i="1" s="1"/>
  <c r="M10" i="1" l="1"/>
  <c r="K10" i="1"/>
  <c r="I10" i="1"/>
  <c r="W10" i="1" s="1"/>
  <c r="M3" i="1"/>
  <c r="K3" i="1"/>
  <c r="I3" i="1"/>
  <c r="M4" i="1"/>
  <c r="K4" i="1"/>
  <c r="I4" i="1"/>
  <c r="W4" i="1" s="1"/>
  <c r="W3" i="1" l="1"/>
  <c r="M54" i="1"/>
  <c r="K54" i="1"/>
  <c r="I54" i="1"/>
  <c r="W54" i="1" s="1"/>
  <c r="M25" i="1"/>
  <c r="K25" i="1"/>
  <c r="I25" i="1"/>
  <c r="W25" i="1" s="1"/>
  <c r="M8" i="1" l="1"/>
  <c r="K8" i="1"/>
  <c r="I8" i="1"/>
  <c r="W8" i="1" l="1"/>
  <c r="I2" i="1"/>
  <c r="M36" i="1"/>
  <c r="K36" i="1"/>
  <c r="I36" i="1"/>
  <c r="W36" i="1" s="1"/>
  <c r="M11" i="1"/>
  <c r="K11" i="1"/>
  <c r="I11" i="1"/>
  <c r="I23" i="1"/>
  <c r="K23" i="1"/>
  <c r="M23" i="1"/>
  <c r="W11" i="1" l="1"/>
  <c r="W23" i="1"/>
  <c r="M37" i="1"/>
  <c r="K37" i="1"/>
  <c r="I37" i="1"/>
  <c r="W37" i="1" l="1"/>
  <c r="M55" i="1"/>
  <c r="M52" i="1"/>
  <c r="K55" i="1"/>
  <c r="K52" i="1"/>
  <c r="I55" i="1"/>
  <c r="I52" i="1"/>
  <c r="W52" i="1" s="1"/>
  <c r="M43" i="1"/>
  <c r="K43" i="1"/>
  <c r="I43" i="1"/>
  <c r="W43" i="1" s="1"/>
  <c r="M35" i="1"/>
  <c r="M28" i="1"/>
  <c r="K35" i="1"/>
  <c r="K28" i="1"/>
  <c r="I35" i="1"/>
  <c r="I28" i="1"/>
  <c r="M16" i="1"/>
  <c r="M15" i="1"/>
  <c r="M9" i="1"/>
  <c r="M6" i="1"/>
  <c r="K16" i="1"/>
  <c r="K15" i="1"/>
  <c r="K9" i="1"/>
  <c r="K6" i="1"/>
  <c r="I16" i="1"/>
  <c r="I15" i="1"/>
  <c r="I9" i="1"/>
  <c r="W9" i="1" s="1"/>
  <c r="I6" i="1"/>
  <c r="I38" i="1"/>
  <c r="K38" i="1"/>
  <c r="M38" i="1"/>
  <c r="M53" i="1"/>
  <c r="K53" i="1"/>
  <c r="I53" i="1"/>
  <c r="W55" i="1" l="1"/>
  <c r="W35" i="1"/>
  <c r="W6" i="1"/>
  <c r="W15" i="1"/>
  <c r="W28" i="1"/>
  <c r="W16" i="1"/>
  <c r="W53" i="1"/>
  <c r="W38" i="1"/>
  <c r="I59" i="1"/>
  <c r="K40" i="1"/>
  <c r="K39" i="1"/>
  <c r="M21" i="1"/>
  <c r="K21" i="1"/>
  <c r="I21" i="1"/>
  <c r="W21" i="1" l="1"/>
  <c r="M46" i="1"/>
  <c r="K46" i="1"/>
  <c r="I46" i="1"/>
  <c r="M2" i="1"/>
  <c r="K2" i="1"/>
  <c r="W2" i="1" l="1"/>
  <c r="W46" i="1"/>
  <c r="M57" i="1"/>
  <c r="M42" i="1"/>
  <c r="M44" i="1"/>
  <c r="M39" i="1"/>
  <c r="M40" i="1"/>
  <c r="M20" i="1"/>
  <c r="K20" i="1"/>
  <c r="K42" i="1"/>
  <c r="K44" i="1"/>
  <c r="K58" i="1"/>
  <c r="K49" i="1"/>
  <c r="I13" i="1"/>
  <c r="I24" i="1"/>
  <c r="I17" i="1"/>
  <c r="I42" i="1"/>
  <c r="W42" i="1" s="1"/>
  <c r="M17" i="1"/>
  <c r="K17" i="1"/>
  <c r="I58" i="1"/>
  <c r="W58" i="1" s="1"/>
  <c r="I44" i="1"/>
  <c r="W44" i="1" s="1"/>
  <c r="W17" i="1" l="1"/>
  <c r="M56" i="1"/>
  <c r="M51" i="1"/>
  <c r="N50" i="1" s="1"/>
  <c r="M49" i="1"/>
  <c r="N57" i="1" s="1"/>
  <c r="M45" i="1"/>
  <c r="N33" i="1" s="1"/>
  <c r="M41" i="1"/>
  <c r="N41" i="1" s="1"/>
  <c r="K59" i="1"/>
  <c r="W59" i="1" s="1"/>
  <c r="K57" i="1"/>
  <c r="K56" i="1"/>
  <c r="K51" i="1"/>
  <c r="K45" i="1"/>
  <c r="K41" i="1"/>
  <c r="L33" i="1" s="1"/>
  <c r="I57" i="1"/>
  <c r="W57" i="1" s="1"/>
  <c r="I56" i="1"/>
  <c r="W56" i="1" s="1"/>
  <c r="I51" i="1"/>
  <c r="W51" i="1" s="1"/>
  <c r="I49" i="1"/>
  <c r="W49" i="1" s="1"/>
  <c r="I45" i="1"/>
  <c r="W45" i="1" s="1"/>
  <c r="I41" i="1"/>
  <c r="W41" i="1" s="1"/>
  <c r="I40" i="1"/>
  <c r="W40" i="1" s="1"/>
  <c r="I39" i="1"/>
  <c r="M19" i="1"/>
  <c r="K19" i="1"/>
  <c r="I19" i="1"/>
  <c r="I20" i="1"/>
  <c r="W20" i="1" s="1"/>
  <c r="M18" i="1"/>
  <c r="K18" i="1"/>
  <c r="I18" i="1"/>
  <c r="J22" i="1" s="1"/>
  <c r="W19" i="1" l="1"/>
  <c r="W39" i="1"/>
  <c r="P33" i="1" s="1"/>
  <c r="J33" i="1"/>
  <c r="P51" i="1"/>
  <c r="P45" i="1"/>
  <c r="P49" i="1"/>
  <c r="P50" i="1"/>
  <c r="P54" i="1"/>
  <c r="P55" i="1"/>
  <c r="P52" i="1"/>
  <c r="P53" i="1"/>
  <c r="P59" i="1"/>
  <c r="P57" i="1"/>
  <c r="P56" i="1"/>
  <c r="P58" i="1"/>
  <c r="P39" i="1"/>
  <c r="P34" i="1"/>
  <c r="P36" i="1"/>
  <c r="P37" i="1"/>
  <c r="P43" i="1"/>
  <c r="P28" i="1"/>
  <c r="P30" i="1"/>
  <c r="P35" i="1"/>
  <c r="P29" i="1"/>
  <c r="P32" i="1"/>
  <c r="P31" i="1"/>
  <c r="P38" i="1"/>
  <c r="P40" i="1"/>
  <c r="P46" i="1"/>
  <c r="P41" i="1"/>
  <c r="L45" i="1"/>
  <c r="P44" i="1"/>
  <c r="J7" i="1"/>
  <c r="W18" i="1"/>
  <c r="J50" i="1"/>
  <c r="L51" i="1"/>
  <c r="L50" i="1"/>
  <c r="J12" i="1"/>
  <c r="J5" i="1"/>
  <c r="J11" i="1"/>
  <c r="J14" i="1"/>
  <c r="L29" i="1"/>
  <c r="L32" i="1"/>
  <c r="L31" i="1"/>
  <c r="N29" i="1"/>
  <c r="J42" i="1"/>
  <c r="J31" i="1"/>
  <c r="J29" i="1"/>
  <c r="J32" i="1"/>
  <c r="N31" i="1"/>
  <c r="N32" i="1"/>
  <c r="N51" i="1"/>
  <c r="N56" i="1"/>
  <c r="J40" i="1"/>
  <c r="J54" i="1"/>
  <c r="J52" i="1"/>
  <c r="J55" i="1"/>
  <c r="J53" i="1"/>
  <c r="J59" i="1"/>
  <c r="J56" i="1"/>
  <c r="J51" i="1"/>
  <c r="L56" i="1"/>
  <c r="L53" i="1"/>
  <c r="L59" i="1"/>
  <c r="N54" i="1"/>
  <c r="N53" i="1"/>
  <c r="N52" i="1"/>
  <c r="N55" i="1"/>
  <c r="L52" i="1"/>
  <c r="L54" i="1"/>
  <c r="J57" i="1"/>
  <c r="L57" i="1"/>
  <c r="L58" i="1"/>
  <c r="L55" i="1"/>
  <c r="J58" i="1"/>
  <c r="N46" i="1"/>
  <c r="N35" i="1"/>
  <c r="N45" i="1"/>
  <c r="N44" i="1"/>
  <c r="N42" i="1"/>
  <c r="N38" i="1"/>
  <c r="N43" i="1"/>
  <c r="N39" i="1"/>
  <c r="N34" i="1"/>
  <c r="N40" i="1"/>
  <c r="L41" i="1"/>
  <c r="L43" i="1"/>
  <c r="L38" i="1"/>
  <c r="L30" i="1"/>
  <c r="L37" i="1"/>
  <c r="L34" i="1"/>
  <c r="L40" i="1"/>
  <c r="L36" i="1"/>
  <c r="L35" i="1"/>
  <c r="L39" i="1"/>
  <c r="L28" i="1"/>
  <c r="L46" i="1"/>
  <c r="L44" i="1"/>
  <c r="N30" i="1"/>
  <c r="N36" i="1"/>
  <c r="N28" i="1"/>
  <c r="J41" i="1"/>
  <c r="L42" i="1"/>
  <c r="N37" i="1"/>
  <c r="J39" i="1"/>
  <c r="J43" i="1"/>
  <c r="J34" i="1"/>
  <c r="J37" i="1"/>
  <c r="J38" i="1"/>
  <c r="J30" i="1"/>
  <c r="J36" i="1"/>
  <c r="J35" i="1"/>
  <c r="J28" i="1"/>
  <c r="J46" i="1"/>
  <c r="J45" i="1"/>
  <c r="J44" i="1"/>
  <c r="N49" i="1"/>
  <c r="L49" i="1"/>
  <c r="J49" i="1"/>
  <c r="J10" i="1"/>
  <c r="M24" i="1"/>
  <c r="K24" i="1"/>
  <c r="W24" i="1" s="1"/>
  <c r="M13" i="1"/>
  <c r="N22" i="1" s="1"/>
  <c r="K13" i="1"/>
  <c r="P42" i="1" l="1"/>
  <c r="W13" i="1"/>
  <c r="P22" i="1" s="1"/>
  <c r="L22" i="1"/>
  <c r="P20" i="1"/>
  <c r="P24" i="1"/>
  <c r="P18" i="1"/>
  <c r="P13" i="1"/>
  <c r="P2" i="1"/>
  <c r="P3" i="1"/>
  <c r="P11" i="1"/>
  <c r="P7" i="1"/>
  <c r="P4" i="1"/>
  <c r="P23" i="1"/>
  <c r="P6" i="1"/>
  <c r="P12" i="1"/>
  <c r="P5" i="1"/>
  <c r="P10" i="1"/>
  <c r="P25" i="1"/>
  <c r="P9" i="1"/>
  <c r="P21" i="1"/>
  <c r="P14" i="1"/>
  <c r="P15" i="1"/>
  <c r="P8" i="1"/>
  <c r="P16" i="1"/>
  <c r="P17" i="1"/>
  <c r="P19" i="1"/>
  <c r="L14" i="1"/>
  <c r="L7" i="1"/>
  <c r="N7" i="1"/>
  <c r="N14" i="1"/>
  <c r="N5" i="1"/>
  <c r="N12" i="1"/>
  <c r="L5" i="1"/>
  <c r="L12" i="1"/>
  <c r="J3" i="1"/>
  <c r="N10" i="1"/>
  <c r="L3" i="1"/>
  <c r="N3" i="1"/>
  <c r="N4" i="1"/>
  <c r="L10" i="1"/>
  <c r="L4" i="1"/>
  <c r="J4" i="1"/>
  <c r="L25" i="1"/>
  <c r="L8" i="1"/>
  <c r="N25" i="1"/>
  <c r="N8" i="1"/>
  <c r="J25" i="1"/>
  <c r="J8" i="1"/>
  <c r="L24" i="1"/>
  <c r="N24" i="1"/>
  <c r="J13" i="1"/>
  <c r="J19" i="1"/>
  <c r="L13" i="1"/>
  <c r="L23" i="1"/>
  <c r="L9" i="1"/>
  <c r="L6" i="1"/>
  <c r="L2" i="1"/>
  <c r="L11" i="1"/>
  <c r="L16" i="1"/>
  <c r="L15" i="1"/>
  <c r="L21" i="1"/>
  <c r="L20" i="1"/>
  <c r="L17" i="1"/>
  <c r="J18" i="1"/>
  <c r="J9" i="1"/>
  <c r="J21" i="1"/>
  <c r="N13" i="1"/>
  <c r="N21" i="1"/>
  <c r="N2" i="1"/>
  <c r="N16" i="1"/>
  <c r="N6" i="1"/>
  <c r="N11" i="1"/>
  <c r="N9" i="1"/>
  <c r="N23" i="1"/>
  <c r="N15" i="1"/>
  <c r="N20" i="1"/>
  <c r="N17" i="1"/>
  <c r="J2" i="1"/>
  <c r="N18" i="1"/>
  <c r="J23" i="1"/>
  <c r="J24" i="1"/>
  <c r="J16" i="1"/>
  <c r="N19" i="1"/>
  <c r="J6" i="1"/>
  <c r="J20" i="1"/>
  <c r="J17" i="1"/>
  <c r="L18" i="1"/>
  <c r="L19" i="1"/>
  <c r="J15" i="1"/>
</calcChain>
</file>

<file path=xl/sharedStrings.xml><?xml version="1.0" encoding="utf-8"?>
<sst xmlns="http://schemas.openxmlformats.org/spreadsheetml/2006/main" count="246" uniqueCount="166">
  <si>
    <t>CPU 종류</t>
    <phoneticPr fontId="1" type="noConversion"/>
  </si>
  <si>
    <t>순위</t>
    <phoneticPr fontId="1" type="noConversion"/>
  </si>
  <si>
    <t>렌더/인코딩 가성비</t>
    <phoneticPr fontId="1" type="noConversion"/>
  </si>
  <si>
    <t>코어/스레드</t>
    <phoneticPr fontId="1" type="noConversion"/>
  </si>
  <si>
    <t xml:space="preserve">올코어 클럭 </t>
    <phoneticPr fontId="1" type="noConversion"/>
  </si>
  <si>
    <t>기본 클럭</t>
    <phoneticPr fontId="1" type="noConversion"/>
  </si>
  <si>
    <t xml:space="preserve">최대 부스터 클럭 </t>
    <phoneticPr fontId="1" type="noConversion"/>
  </si>
  <si>
    <t xml:space="preserve">8C/16T </t>
    <phoneticPr fontId="1" type="noConversion"/>
  </si>
  <si>
    <t>캐시</t>
    <phoneticPr fontId="1" type="noConversion"/>
  </si>
  <si>
    <t>4.7GHz</t>
    <phoneticPr fontId="1" type="noConversion"/>
  </si>
  <si>
    <t>4.6GHz</t>
    <phoneticPr fontId="1" type="noConversion"/>
  </si>
  <si>
    <t>3.6GHz</t>
    <phoneticPr fontId="1" type="noConversion"/>
  </si>
  <si>
    <t>6C/12T</t>
    <phoneticPr fontId="1" type="noConversion"/>
  </si>
  <si>
    <t>4.3GHz</t>
    <phoneticPr fontId="1" type="noConversion"/>
  </si>
  <si>
    <t>3.7GHz</t>
    <phoneticPr fontId="1" type="noConversion"/>
  </si>
  <si>
    <t>6C/6T</t>
    <phoneticPr fontId="1" type="noConversion"/>
  </si>
  <si>
    <t>4.9GHz</t>
    <phoneticPr fontId="1" type="noConversion"/>
  </si>
  <si>
    <t>5.0GHz</t>
    <phoneticPr fontId="1" type="noConversion"/>
  </si>
  <si>
    <t>16MB</t>
    <phoneticPr fontId="1" type="noConversion"/>
  </si>
  <si>
    <t>9600K (KF)</t>
    <phoneticPr fontId="1" type="noConversion"/>
  </si>
  <si>
    <t>9900K (KF)</t>
    <phoneticPr fontId="1" type="noConversion"/>
  </si>
  <si>
    <t>종합
순위</t>
    <phoneticPr fontId="1" type="noConversion"/>
  </si>
  <si>
    <t>10700K(KF)</t>
    <phoneticPr fontId="1" type="noConversion"/>
  </si>
  <si>
    <t>10900K(KF)</t>
    <phoneticPr fontId="1" type="noConversion"/>
  </si>
  <si>
    <t>4.6GHz</t>
    <phoneticPr fontId="1" type="noConversion"/>
  </si>
  <si>
    <t>5.2GHz</t>
    <phoneticPr fontId="1" type="noConversion"/>
  </si>
  <si>
    <t>5.1GHz</t>
    <phoneticPr fontId="1" type="noConversion"/>
  </si>
  <si>
    <t>4.8GHz</t>
    <phoneticPr fontId="1" type="noConversion"/>
  </si>
  <si>
    <t>4.5GHz</t>
    <phoneticPr fontId="1" type="noConversion"/>
  </si>
  <si>
    <t>9MB</t>
    <phoneticPr fontId="1" type="noConversion"/>
  </si>
  <si>
    <t>20MB</t>
    <phoneticPr fontId="1" type="noConversion"/>
  </si>
  <si>
    <t>3.7GHz</t>
    <phoneticPr fontId="1" type="noConversion"/>
  </si>
  <si>
    <t>2.8GHz</t>
    <phoneticPr fontId="1" type="noConversion"/>
  </si>
  <si>
    <t>TVB (서멀 벨로시티 부)</t>
    <phoneticPr fontId="1" type="noConversion"/>
  </si>
  <si>
    <t>4.9~5.3</t>
    <phoneticPr fontId="1" type="noConversion"/>
  </si>
  <si>
    <t>4.6~5.2</t>
    <phoneticPr fontId="1" type="noConversion"/>
  </si>
  <si>
    <t>10900(F)</t>
    <phoneticPr fontId="1" type="noConversion"/>
  </si>
  <si>
    <t>10700(F)</t>
    <phoneticPr fontId="1" type="noConversion"/>
  </si>
  <si>
    <t>10C/20T</t>
    <phoneticPr fontId="1" type="noConversion"/>
  </si>
  <si>
    <t>8C/16T</t>
    <phoneticPr fontId="1" type="noConversion"/>
  </si>
  <si>
    <t>16MB</t>
    <phoneticPr fontId="1" type="noConversion"/>
  </si>
  <si>
    <t>3.8GHz</t>
    <phoneticPr fontId="1" type="noConversion"/>
  </si>
  <si>
    <t>2.9GHz</t>
    <phoneticPr fontId="1" type="noConversion"/>
  </si>
  <si>
    <t>4.7GHz</t>
    <phoneticPr fontId="1" type="noConversion"/>
  </si>
  <si>
    <t>4.6GHz</t>
    <phoneticPr fontId="1" type="noConversion"/>
  </si>
  <si>
    <t>X</t>
    <phoneticPr fontId="1" type="noConversion"/>
  </si>
  <si>
    <t>10600K(KF)</t>
    <phoneticPr fontId="1" type="noConversion"/>
  </si>
  <si>
    <t>10600(F)</t>
    <phoneticPr fontId="1" type="noConversion"/>
  </si>
  <si>
    <t>6C/12T</t>
    <phoneticPr fontId="1" type="noConversion"/>
  </si>
  <si>
    <t>4.4GHz</t>
    <phoneticPr fontId="1" type="noConversion"/>
  </si>
  <si>
    <t>4.1GHz</t>
    <phoneticPr fontId="1" type="noConversion"/>
  </si>
  <si>
    <t>3.3GHz</t>
    <phoneticPr fontId="1" type="noConversion"/>
  </si>
  <si>
    <t>10400(F)</t>
    <phoneticPr fontId="1" type="noConversion"/>
  </si>
  <si>
    <t>4.3GHz</t>
    <phoneticPr fontId="1" type="noConversion"/>
  </si>
  <si>
    <t>4.2GHz</t>
    <phoneticPr fontId="1" type="noConversion"/>
  </si>
  <si>
    <t>4.0GHz</t>
    <phoneticPr fontId="1" type="noConversion"/>
  </si>
  <si>
    <t>3.1GHz</t>
    <phoneticPr fontId="1" type="noConversion"/>
  </si>
  <si>
    <t>12MB</t>
    <phoneticPr fontId="1" type="noConversion"/>
  </si>
  <si>
    <t>8MB</t>
    <phoneticPr fontId="1" type="noConversion"/>
  </si>
  <si>
    <t>6MB</t>
    <phoneticPr fontId="1" type="noConversion"/>
  </si>
  <si>
    <t>3.9GHz</t>
    <phoneticPr fontId="1" type="noConversion"/>
  </si>
  <si>
    <t>4C/8T</t>
    <phoneticPr fontId="1" type="noConversion"/>
  </si>
  <si>
    <t>멀티성능
(시네 R20)</t>
    <phoneticPr fontId="1" type="noConversion"/>
  </si>
  <si>
    <t>싱글성능
(시네 R20)</t>
    <phoneticPr fontId="1" type="noConversion"/>
  </si>
  <si>
    <t>게이밍
가성비 90</t>
    <phoneticPr fontId="1" type="noConversion"/>
  </si>
  <si>
    <t>게이밍
가성비 80</t>
    <phoneticPr fontId="1" type="noConversion"/>
  </si>
  <si>
    <t>게이밍
가성비 70</t>
    <phoneticPr fontId="1" type="noConversion"/>
  </si>
  <si>
    <t>게이밍
가성비 80S</t>
    <phoneticPr fontId="1" type="noConversion"/>
  </si>
  <si>
    <t>1660S (FHD)
게이밍 백분율</t>
    <phoneticPr fontId="1" type="noConversion"/>
  </si>
  <si>
    <t>가성비 게이밍 CPU들 1660S 급까지는 사용하셔도 무방 그 이상은 성능저하 (G6400, 3000G 제외)</t>
    <phoneticPr fontId="1" type="noConversion"/>
  </si>
  <si>
    <t>2080TI (FHD)
게이밍 백분율</t>
    <phoneticPr fontId="1" type="noConversion"/>
  </si>
  <si>
    <t>3080 (FHD)
게이밍 백분율</t>
    <phoneticPr fontId="1" type="noConversion"/>
  </si>
  <si>
    <t>3070 (FHD)
게이밍 백분율</t>
    <phoneticPr fontId="1" type="noConversion"/>
  </si>
  <si>
    <t>2080S (FHD)
게이밍 백분율</t>
    <phoneticPr fontId="1" type="noConversion"/>
  </si>
  <si>
    <t>게이밍
가성비 60S</t>
    <phoneticPr fontId="1" type="noConversion"/>
  </si>
  <si>
    <t>게이밍
가성비80TI</t>
    <phoneticPr fontId="1" type="noConversion"/>
  </si>
  <si>
    <t>지난달 가격 다나와 오픈몰</t>
    <phoneticPr fontId="1" type="noConversion"/>
  </si>
  <si>
    <t>지난달 가격 다나와 오픈몰</t>
    <phoneticPr fontId="1" type="noConversion"/>
  </si>
  <si>
    <t>5950X</t>
    <phoneticPr fontId="1" type="noConversion"/>
  </si>
  <si>
    <t xml:space="preserve">16C/32T </t>
    <phoneticPr fontId="1" type="noConversion"/>
  </si>
  <si>
    <t>3.4GHz</t>
    <phoneticPr fontId="1" type="noConversion"/>
  </si>
  <si>
    <t>AMD의 경우 부하에 따라 다름 약 4.2~4.6까지</t>
    <phoneticPr fontId="1" type="noConversion"/>
  </si>
  <si>
    <t>5900X</t>
    <phoneticPr fontId="1" type="noConversion"/>
  </si>
  <si>
    <t xml:space="preserve">12C/24T </t>
    <phoneticPr fontId="1" type="noConversion"/>
  </si>
  <si>
    <t>64MB</t>
    <phoneticPr fontId="1" type="noConversion"/>
  </si>
  <si>
    <t>3.7GHz</t>
    <phoneticPr fontId="1" type="noConversion"/>
  </si>
  <si>
    <t>4.8GHz</t>
    <phoneticPr fontId="1" type="noConversion"/>
  </si>
  <si>
    <t>5800X</t>
    <phoneticPr fontId="1" type="noConversion"/>
  </si>
  <si>
    <t>3.8GHz</t>
    <phoneticPr fontId="1" type="noConversion"/>
  </si>
  <si>
    <t>32MB</t>
    <phoneticPr fontId="1" type="noConversion"/>
  </si>
  <si>
    <t>5600X</t>
    <phoneticPr fontId="1" type="noConversion"/>
  </si>
  <si>
    <t>4750G</t>
    <phoneticPr fontId="1" type="noConversion"/>
  </si>
  <si>
    <t>3.6GHz</t>
    <phoneticPr fontId="1" type="noConversion"/>
  </si>
  <si>
    <t>4.4GHz</t>
    <phoneticPr fontId="1" type="noConversion"/>
  </si>
  <si>
    <t>8C/16T</t>
    <phoneticPr fontId="1" type="noConversion"/>
  </si>
  <si>
    <t>8MB</t>
    <phoneticPr fontId="1" type="noConversion"/>
  </si>
  <si>
    <t>4650G</t>
    <phoneticPr fontId="1" type="noConversion"/>
  </si>
  <si>
    <t>4350G</t>
    <phoneticPr fontId="1" type="noConversion"/>
  </si>
  <si>
    <t>4.2GHz</t>
    <phoneticPr fontId="1" type="noConversion"/>
  </si>
  <si>
    <t>6C/12T</t>
    <phoneticPr fontId="1" type="noConversion"/>
  </si>
  <si>
    <t>4.0GHz</t>
    <phoneticPr fontId="1" type="noConversion"/>
  </si>
  <si>
    <t>4MB</t>
    <phoneticPr fontId="1" type="noConversion"/>
  </si>
  <si>
    <t>4C/8T</t>
    <phoneticPr fontId="1" type="noConversion"/>
  </si>
  <si>
    <t>라이젠 5 5600X</t>
    <phoneticPr fontId="1" type="noConversion"/>
  </si>
  <si>
    <t>i7-9700(F)</t>
    <phoneticPr fontId="1" type="noConversion"/>
  </si>
  <si>
    <t>i5-11600</t>
    <phoneticPr fontId="1" type="noConversion"/>
  </si>
  <si>
    <t>i3-9100F</t>
    <phoneticPr fontId="1" type="noConversion"/>
  </si>
  <si>
    <t>순위용 계</t>
    <phoneticPr fontId="1" type="noConversion"/>
  </si>
  <si>
    <t>최상위 게이밍 CPU들 3070 OR 2080TI 급 그래픽카드는 5600X 이상 권장 (그위에 위치한 CPU들)</t>
    <phoneticPr fontId="1" type="noConversion"/>
  </si>
  <si>
    <t>중급 게이밍 CPU들 최대 커버는 2060S/3060급 정도까지  (FHD/QHD 해상도에서)</t>
    <phoneticPr fontId="1" type="noConversion"/>
  </si>
  <si>
    <t>i3-10100F</t>
    <phoneticPr fontId="1" type="noConversion"/>
  </si>
  <si>
    <t>3090 (FHD)
게이밍 백분율</t>
    <phoneticPr fontId="1" type="noConversion"/>
  </si>
  <si>
    <t>i5-10600</t>
    <phoneticPr fontId="1" type="noConversion"/>
  </si>
  <si>
    <t>i9-10900(F)</t>
    <phoneticPr fontId="1" type="noConversion"/>
  </si>
  <si>
    <t>i7-10700(F)</t>
    <phoneticPr fontId="1" type="noConversion"/>
  </si>
  <si>
    <t>i5-11400(F),11500</t>
    <phoneticPr fontId="1" type="noConversion"/>
  </si>
  <si>
    <t>i5-10400(F)</t>
    <phoneticPr fontId="1" type="noConversion"/>
  </si>
  <si>
    <t>라이젠 P 4650G</t>
    <phoneticPr fontId="1" type="noConversion"/>
  </si>
  <si>
    <t>라이젠 3 3300X</t>
    <phoneticPr fontId="1" type="noConversion"/>
  </si>
  <si>
    <t>i3-10100(10105)</t>
    <phoneticPr fontId="1" type="noConversion"/>
  </si>
  <si>
    <t>라이젠 5 3400G</t>
    <phoneticPr fontId="1" type="noConversion"/>
  </si>
  <si>
    <t>i3-10105F</t>
    <phoneticPr fontId="1" type="noConversion"/>
  </si>
  <si>
    <t>최저가10월
다나와 오픈몰</t>
    <phoneticPr fontId="1" type="noConversion"/>
  </si>
  <si>
    <t>최저가10월
샵다나(카)</t>
    <phoneticPr fontId="1" type="noConversion"/>
  </si>
  <si>
    <t>라이젠 9 5950X</t>
    <phoneticPr fontId="1" type="noConversion"/>
  </si>
  <si>
    <t>라이젠 9 3950X</t>
    <phoneticPr fontId="1" type="noConversion"/>
  </si>
  <si>
    <t>라이젠 9 5900X</t>
    <phoneticPr fontId="1" type="noConversion"/>
  </si>
  <si>
    <t>i9-11900(F)</t>
    <phoneticPr fontId="1" type="noConversion"/>
  </si>
  <si>
    <t>i9-10850K</t>
    <phoneticPr fontId="1" type="noConversion"/>
  </si>
  <si>
    <t>라이젠 7 5800X</t>
    <phoneticPr fontId="1" type="noConversion"/>
  </si>
  <si>
    <t>라이젠 9 3900X(T)</t>
    <phoneticPr fontId="1" type="noConversion"/>
  </si>
  <si>
    <t>i7-11700K(KF)</t>
    <phoneticPr fontId="1" type="noConversion"/>
  </si>
  <si>
    <t>i7-10700K(KF)</t>
    <phoneticPr fontId="1" type="noConversion"/>
  </si>
  <si>
    <t>라이젠 5 5600X</t>
    <phoneticPr fontId="1" type="noConversion"/>
  </si>
  <si>
    <t>i9-9900KS</t>
    <phoneticPr fontId="1" type="noConversion"/>
  </si>
  <si>
    <t>i9-9900K(KF)</t>
    <phoneticPr fontId="1" type="noConversion"/>
  </si>
  <si>
    <t>라이젠 7 5700G</t>
    <phoneticPr fontId="1" type="noConversion"/>
  </si>
  <si>
    <t>라이젠 7 3800X(T)</t>
    <phoneticPr fontId="1" type="noConversion"/>
  </si>
  <si>
    <t>라이젠 P 4750G</t>
    <phoneticPr fontId="1" type="noConversion"/>
  </si>
  <si>
    <t>i5-11600K(KF)</t>
    <phoneticPr fontId="1" type="noConversion"/>
  </si>
  <si>
    <t>i5-10600K(KF)</t>
    <phoneticPr fontId="1" type="noConversion"/>
  </si>
  <si>
    <t>라이젠 5 3600</t>
    <phoneticPr fontId="1" type="noConversion"/>
  </si>
  <si>
    <t>i9-11900K(KF)</t>
    <phoneticPr fontId="1" type="noConversion"/>
  </si>
  <si>
    <t>i9-10900K(KF)</t>
    <phoneticPr fontId="1" type="noConversion"/>
  </si>
  <si>
    <t>i7-11700(F)</t>
    <phoneticPr fontId="1" type="noConversion"/>
  </si>
  <si>
    <t>i9-9900</t>
    <phoneticPr fontId="1" type="noConversion"/>
  </si>
  <si>
    <t>i7-9700K(KF)</t>
    <phoneticPr fontId="1" type="noConversion"/>
  </si>
  <si>
    <t>라이젠 7 3700X</t>
    <phoneticPr fontId="1" type="noConversion"/>
  </si>
  <si>
    <t>라이젠 5 5600G</t>
    <phoneticPr fontId="1" type="noConversion"/>
  </si>
  <si>
    <t>i5-10500</t>
    <phoneticPr fontId="1" type="noConversion"/>
  </si>
  <si>
    <t>라이젠 5 3600X(T)</t>
    <phoneticPr fontId="1" type="noConversion"/>
  </si>
  <si>
    <t>i5-9600K(KF)</t>
    <phoneticPr fontId="1" type="noConversion"/>
  </si>
  <si>
    <t>i5-9600</t>
    <phoneticPr fontId="1" type="noConversion"/>
  </si>
  <si>
    <t>i5-9500(F)</t>
    <phoneticPr fontId="1" type="noConversion"/>
  </si>
  <si>
    <t>라이젠 5 3500X</t>
    <phoneticPr fontId="1" type="noConversion"/>
  </si>
  <si>
    <t>i5-9400F</t>
    <phoneticPr fontId="1" type="noConversion"/>
  </si>
  <si>
    <t>라이젠 5 3500</t>
    <phoneticPr fontId="1" type="noConversion"/>
  </si>
  <si>
    <t>라이젠 P 4350G</t>
    <phoneticPr fontId="1" type="noConversion"/>
  </si>
  <si>
    <t>라이젠 3 3100</t>
    <phoneticPr fontId="1" type="noConversion"/>
  </si>
  <si>
    <t>i3-9100</t>
    <phoneticPr fontId="1" type="noConversion"/>
  </si>
  <si>
    <t>라이젠 3 3200G</t>
    <phoneticPr fontId="1" type="noConversion"/>
  </si>
  <si>
    <t>펜티엄 G6405</t>
    <phoneticPr fontId="1" type="noConversion"/>
  </si>
  <si>
    <t>애슬론 3000G</t>
    <phoneticPr fontId="1" type="noConversion"/>
  </si>
  <si>
    <r>
      <t xml:space="preserve">첫번째 하이엔드 CPU
- 전체 </t>
    </r>
    <r>
      <rPr>
        <b/>
        <sz val="12"/>
        <color rgb="FFC00000"/>
        <rFont val="맑은 고딕"/>
        <family val="3"/>
        <charset val="129"/>
        <scheme val="minor"/>
      </rPr>
      <t>가성비 1위는 5600X</t>
    </r>
    <r>
      <rPr>
        <b/>
        <sz val="12"/>
        <color theme="1"/>
        <rFont val="맑은 고딕"/>
        <family val="3"/>
        <charset val="129"/>
        <scheme val="minor"/>
      </rPr>
      <t xml:space="preserve">가 차지함
- 5600X는 </t>
    </r>
    <r>
      <rPr>
        <b/>
        <sz val="12"/>
        <color theme="9" tint="-0.249977111117893"/>
        <rFont val="맑은 고딕"/>
        <family val="3"/>
        <charset val="129"/>
        <scheme val="minor"/>
      </rPr>
      <t>가격대비 게이밍성능</t>
    </r>
    <r>
      <rPr>
        <b/>
        <sz val="12"/>
        <color theme="1"/>
        <rFont val="맑은 고딕"/>
        <family val="3"/>
        <charset val="129"/>
        <scheme val="minor"/>
      </rPr>
      <t>이 뮈친 제품 그렇다고 멀티
성능 가성비가 낮은것도 아니니 최고의 선택
-</t>
    </r>
    <r>
      <rPr>
        <b/>
        <sz val="12"/>
        <color rgb="FF00B0F0"/>
        <rFont val="맑은 고딕"/>
        <family val="3"/>
        <charset val="129"/>
        <scheme val="minor"/>
      </rPr>
      <t>가성비</t>
    </r>
    <r>
      <rPr>
        <b/>
        <sz val="12"/>
        <color theme="1"/>
        <rFont val="맑은 고딕"/>
        <family val="3"/>
        <charset val="129"/>
        <scheme val="minor"/>
      </rPr>
      <t xml:space="preserve"> </t>
    </r>
    <r>
      <rPr>
        <b/>
        <sz val="12"/>
        <color rgb="FF00B0F0"/>
        <rFont val="맑은 고딕"/>
        <family val="3"/>
        <charset val="129"/>
        <scheme val="minor"/>
      </rPr>
      <t>2위는 3700X가</t>
    </r>
    <r>
      <rPr>
        <b/>
        <sz val="12"/>
        <color theme="1"/>
        <rFont val="맑은 고딕"/>
        <family val="3"/>
        <charset val="129"/>
        <scheme val="minor"/>
      </rPr>
      <t xml:space="preserve"> 차지했다 
-3700X는 </t>
    </r>
    <r>
      <rPr>
        <b/>
        <sz val="12"/>
        <color theme="9" tint="-0.249977111117893"/>
        <rFont val="맑은 고딕"/>
        <family val="3"/>
        <charset val="129"/>
        <scheme val="minor"/>
      </rPr>
      <t>렌더링 인코딩 가성비</t>
    </r>
    <r>
      <rPr>
        <b/>
        <sz val="12"/>
        <color theme="1"/>
        <rFont val="맑은 고딕"/>
        <family val="3"/>
        <charset val="129"/>
        <scheme val="minor"/>
      </rPr>
      <t xml:space="preserve">가 뛰어난 CPU 오로지 멀티
성능만 본다면 살만한 제품이지만.. </t>
    </r>
    <r>
      <rPr>
        <b/>
        <sz val="12"/>
        <color rgb="FF00B0F0"/>
        <rFont val="맑은 고딕"/>
        <family val="3"/>
        <charset val="129"/>
        <scheme val="minor"/>
      </rPr>
      <t>게이밍 성능이 워낙 낮은</t>
    </r>
    <r>
      <rPr>
        <b/>
        <sz val="12"/>
        <color theme="1"/>
        <rFont val="맑은 고딕"/>
        <family val="3"/>
        <charset val="129"/>
        <scheme val="minor"/>
      </rPr>
      <t xml:space="preserve">
터라 게이밍을 병행하거나 </t>
    </r>
    <r>
      <rPr>
        <b/>
        <sz val="12"/>
        <color rgb="FF00B0F0"/>
        <rFont val="맑은 고딕"/>
        <family val="3"/>
        <charset val="129"/>
        <scheme val="minor"/>
      </rPr>
      <t>단일 스레드 기반의 작업에서는
다소 약한 모습</t>
    </r>
    <r>
      <rPr>
        <b/>
        <sz val="12"/>
        <color theme="1"/>
        <rFont val="맑은 고딕"/>
        <family val="3"/>
        <charset val="129"/>
        <scheme val="minor"/>
      </rPr>
      <t>을 보인다 (고로 추천하지않습니다)
-가성비와 별도로 추천가능한 CPU
-</t>
    </r>
    <r>
      <rPr>
        <b/>
        <sz val="12"/>
        <color rgb="FF00B050"/>
        <rFont val="맑은 고딕"/>
        <family val="3"/>
        <charset val="129"/>
        <scheme val="minor"/>
      </rPr>
      <t>5800X</t>
    </r>
    <r>
      <rPr>
        <b/>
        <sz val="12"/>
        <color theme="1"/>
        <rFont val="맑은 고딕"/>
        <family val="3"/>
        <charset val="129"/>
        <scheme val="minor"/>
      </rPr>
      <t xml:space="preserve"> 정도가 된다 
-</t>
    </r>
    <r>
      <rPr>
        <b/>
        <sz val="12"/>
        <color rgb="FF7030A0"/>
        <rFont val="맑은 고딕"/>
        <family val="3"/>
        <charset val="129"/>
        <scheme val="minor"/>
      </rPr>
      <t>5800X는 5600X의 상위 호환</t>
    </r>
    <r>
      <rPr>
        <b/>
        <sz val="12"/>
        <color theme="1"/>
        <rFont val="맑은 고딕"/>
        <family val="3"/>
        <charset val="129"/>
        <scheme val="minor"/>
      </rPr>
      <t>으로 멀티성능이 좀더 강화됨</t>
    </r>
    <r>
      <rPr>
        <b/>
        <sz val="12"/>
        <color theme="1"/>
        <rFont val="맑은 고딕"/>
        <family val="3"/>
        <charset val="129"/>
        <scheme val="minor"/>
      </rPr>
      <t xml:space="preserve">
(실질적으로 5950X 5900X 5800X 5600X는 게이밍 프레임
차이가 별로 나지 않습니다)
-</t>
    </r>
    <r>
      <rPr>
        <b/>
        <i/>
        <sz val="12"/>
        <color theme="1"/>
        <rFont val="맑은 고딕"/>
        <family val="3"/>
        <charset val="129"/>
        <scheme val="minor"/>
      </rPr>
      <t>11월경 인텔의 새제품이 등장하기 전까지는
인텔 제품을 추천하기는 어려운 상태</t>
    </r>
    <phoneticPr fontId="1" type="noConversion"/>
  </si>
  <si>
    <r>
      <t xml:space="preserve">두번째 메인스트림 CPU
-8월 메인스트림 가격이 크게 오른 뒤로 9-10월도 오른상태를 유지하거나 대체적으로 더 오른 상태 (그래서 마땅히 추천할 제품이 없는상태)
-그나마 조금이라도 내린 </t>
    </r>
    <r>
      <rPr>
        <b/>
        <sz val="12"/>
        <color rgb="FFFF0000"/>
        <rFont val="맑은 고딕"/>
        <family val="3"/>
        <charset val="129"/>
        <scheme val="minor"/>
      </rPr>
      <t>10400F</t>
    </r>
    <r>
      <rPr>
        <b/>
        <sz val="12"/>
        <color theme="1"/>
        <rFont val="맑은 고딕"/>
        <family val="3"/>
        <charset val="129"/>
        <scheme val="minor"/>
      </rPr>
      <t xml:space="preserve"> 가거나 그냥 </t>
    </r>
    <r>
      <rPr>
        <b/>
        <sz val="12"/>
        <color rgb="FF0070C0"/>
        <rFont val="맑은 고딕"/>
        <family val="3"/>
        <charset val="129"/>
        <scheme val="minor"/>
      </rPr>
      <t>5600X</t>
    </r>
    <r>
      <rPr>
        <b/>
        <sz val="12"/>
        <color theme="1"/>
        <rFont val="맑은 고딕"/>
        <family val="3"/>
        <charset val="129"/>
        <scheme val="minor"/>
      </rPr>
      <t xml:space="preserve"> 가는게 맞는거 같다
(10400F는 조금 내려서 상대적으로 가성비가 좋아보이긴하나 표에 적힌 정도의 성능을 내려면 B560 보드 사용해서 3200램을 적용해야된다 이 경우 보드값에서 B450M 괜찮은 보드 들과 비슷하거나 더 비싸기 때문에 결국 5600X 가는데는 7~8만원만 더 추가하면 되는셈)</t>
    </r>
    <phoneticPr fontId="1" type="noConversion"/>
  </si>
  <si>
    <r>
      <t xml:space="preserve">세번째 엔트리+메인스트림 CPU
-10105F 과 10100F의 성능은 거의 동일해서 </t>
    </r>
    <r>
      <rPr>
        <b/>
        <sz val="12"/>
        <color rgb="FF00B050"/>
        <rFont val="맑은 고딕"/>
        <family val="3"/>
        <charset val="129"/>
        <scheme val="minor"/>
      </rPr>
      <t>10100F</t>
    </r>
    <r>
      <rPr>
        <b/>
        <sz val="12"/>
        <color theme="1"/>
        <rFont val="맑은 고딕"/>
        <family val="3"/>
        <charset val="129"/>
        <scheme val="minor"/>
      </rPr>
      <t xml:space="preserve"> 쪽으로 가면 엔트리급에서는 가성비가 가장 괜찮다!!
-</t>
    </r>
    <r>
      <rPr>
        <b/>
        <sz val="12"/>
        <color rgb="FF7030A0"/>
        <rFont val="맑은 고딕"/>
        <family val="3"/>
        <charset val="129"/>
        <scheme val="minor"/>
      </rPr>
      <t>APU</t>
    </r>
    <r>
      <rPr>
        <b/>
        <sz val="12"/>
        <color theme="1"/>
        <rFont val="맑은 고딕"/>
        <family val="3"/>
        <charset val="129"/>
        <scheme val="minor"/>
      </rPr>
      <t xml:space="preserve">는 </t>
    </r>
    <r>
      <rPr>
        <b/>
        <sz val="12"/>
        <color rgb="FF7030A0"/>
        <rFont val="맑은 고딕"/>
        <family val="3"/>
        <charset val="129"/>
        <scheme val="minor"/>
      </rPr>
      <t>10100(10105)노멀</t>
    </r>
    <r>
      <rPr>
        <b/>
        <sz val="12"/>
        <color theme="1"/>
        <rFont val="맑은 고딕"/>
        <family val="3"/>
        <charset val="129"/>
        <scheme val="minor"/>
      </rPr>
      <t>중에 저렴한 제품을 구매하시거나 10100F +1030 D5 조합으로 가는것도 괜찮다!
(1030 D5는 10100의 내장그래픽의 2배 성능 비용적으로는 약 6~7만원 정도가 더 필요하다 현시점에 품절이지만 곧 조금 더 들어온다)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</si>
</sst>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\ &quot;원&quot;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9C000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2"/>
      <color rgb="FF00B050"/>
      <name val="맑은 고딕"/>
      <family val="3"/>
      <charset val="129"/>
      <scheme val="minor"/>
    </font>
    <font>
      <b/>
      <sz val="14"/>
      <color rgb="FFC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rgb="FF00B0F0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b/>
      <sz val="14"/>
      <color rgb="FF0070C0"/>
      <name val="맑은 고딕"/>
      <family val="3"/>
      <charset val="129"/>
      <scheme val="minor"/>
    </font>
    <font>
      <b/>
      <sz val="12"/>
      <color rgb="FFC0000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theme="9" tint="-0.249977111117893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i/>
      <sz val="12"/>
      <color theme="1"/>
      <name val="맑은 고딕"/>
      <family val="3"/>
      <charset val="129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7C5C5"/>
        <bgColor indexed="64"/>
      </patternFill>
    </fill>
    <fill>
      <patternFill patternType="solid">
        <fgColor rgb="FFA3FBB8"/>
        <bgColor indexed="64"/>
      </patternFill>
    </fill>
    <fill>
      <patternFill patternType="solid">
        <fgColor rgb="FFD0F2FE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4" fillId="6" borderId="2" applyNumberFormat="0" applyFont="0" applyAlignment="0" applyProtection="0">
      <alignment vertical="center"/>
    </xf>
  </cellStyleXfs>
  <cellXfs count="144">
    <xf numFmtId="0" fontId="0" fillId="0" borderId="0" xfId="0">
      <alignment vertical="center"/>
    </xf>
    <xf numFmtId="10" fontId="9" fillId="7" borderId="3" xfId="1" applyNumberFormat="1" applyFont="1" applyFill="1" applyBorder="1">
      <alignment vertical="center"/>
    </xf>
    <xf numFmtId="10" fontId="9" fillId="7" borderId="3" xfId="0" applyNumberFormat="1" applyFont="1" applyFill="1" applyBorder="1">
      <alignment vertical="center"/>
    </xf>
    <xf numFmtId="10" fontId="9" fillId="7" borderId="3" xfId="4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2" fillId="2" borderId="0" xfId="1" applyAlignment="1">
      <alignment horizontal="center" vertical="center"/>
    </xf>
    <xf numFmtId="0" fontId="0" fillId="6" borderId="2" xfId="5" applyFont="1">
      <alignment vertical="center"/>
    </xf>
    <xf numFmtId="0" fontId="0" fillId="6" borderId="2" xfId="5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2" borderId="0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10" fillId="7" borderId="3" xfId="1" applyNumberFormat="1" applyFont="1" applyFill="1" applyBorder="1">
      <alignment vertical="center"/>
    </xf>
    <xf numFmtId="3" fontId="10" fillId="7" borderId="3" xfId="0" applyNumberFormat="1" applyFont="1" applyFill="1" applyBorder="1">
      <alignment vertical="center"/>
    </xf>
    <xf numFmtId="3" fontId="10" fillId="7" borderId="3" xfId="1" applyNumberFormat="1" applyFont="1" applyFill="1" applyBorder="1">
      <alignment vertical="center"/>
    </xf>
    <xf numFmtId="3" fontId="14" fillId="7" borderId="3" xfId="1" applyNumberFormat="1" applyFont="1" applyFill="1" applyBorder="1">
      <alignment vertical="center"/>
    </xf>
    <xf numFmtId="10" fontId="10" fillId="7" borderId="3" xfId="3" applyNumberFormat="1" applyFont="1" applyFill="1" applyBorder="1">
      <alignment vertical="center"/>
    </xf>
    <xf numFmtId="176" fontId="10" fillId="7" borderId="3" xfId="3" applyNumberFormat="1" applyFont="1" applyFill="1" applyBorder="1">
      <alignment vertical="center"/>
    </xf>
    <xf numFmtId="0" fontId="10" fillId="7" borderId="3" xfId="1" applyNumberFormat="1" applyFont="1" applyFill="1" applyBorder="1">
      <alignment vertical="center"/>
    </xf>
    <xf numFmtId="176" fontId="10" fillId="7" borderId="3" xfId="1" applyNumberFormat="1" applyFont="1" applyFill="1" applyBorder="1">
      <alignment vertical="center"/>
    </xf>
    <xf numFmtId="10" fontId="10" fillId="9" borderId="3" xfId="2" applyNumberFormat="1" applyFont="1" applyFill="1" applyBorder="1">
      <alignment vertical="center"/>
    </xf>
    <xf numFmtId="10" fontId="10" fillId="10" borderId="3" xfId="1" applyNumberFormat="1" applyFont="1" applyFill="1" applyBorder="1">
      <alignment vertical="center"/>
    </xf>
    <xf numFmtId="10" fontId="10" fillId="7" borderId="3" xfId="4" applyNumberFormat="1" applyFont="1" applyFill="1" applyBorder="1">
      <alignment vertical="center"/>
    </xf>
    <xf numFmtId="10" fontId="10" fillId="7" borderId="3" xfId="2" applyNumberFormat="1" applyFont="1" applyFill="1" applyBorder="1">
      <alignment vertical="center"/>
    </xf>
    <xf numFmtId="10" fontId="10" fillId="11" borderId="3" xfId="1" applyNumberFormat="1" applyFont="1" applyFill="1" applyBorder="1">
      <alignment vertical="center"/>
    </xf>
    <xf numFmtId="0" fontId="10" fillId="7" borderId="12" xfId="0" applyNumberFormat="1" applyFont="1" applyFill="1" applyBorder="1">
      <alignment vertical="center"/>
    </xf>
    <xf numFmtId="0" fontId="11" fillId="6" borderId="5" xfId="5" applyFont="1" applyBorder="1" applyAlignment="1">
      <alignment vertical="center" wrapText="1"/>
    </xf>
    <xf numFmtId="0" fontId="10" fillId="7" borderId="6" xfId="1" applyFont="1" applyFill="1" applyBorder="1">
      <alignment vertical="center"/>
    </xf>
    <xf numFmtId="176" fontId="10" fillId="7" borderId="13" xfId="1" applyNumberFormat="1" applyFont="1" applyFill="1" applyBorder="1">
      <alignment vertical="center"/>
    </xf>
    <xf numFmtId="0" fontId="10" fillId="7" borderId="13" xfId="1" applyNumberFormat="1" applyFont="1" applyFill="1" applyBorder="1">
      <alignment vertical="center"/>
    </xf>
    <xf numFmtId="10" fontId="9" fillId="7" borderId="4" xfId="1" applyNumberFormat="1" applyFont="1" applyFill="1" applyBorder="1">
      <alignment vertical="center"/>
    </xf>
    <xf numFmtId="10" fontId="10" fillId="7" borderId="4" xfId="1" applyNumberFormat="1" applyFont="1" applyFill="1" applyBorder="1">
      <alignment vertical="center"/>
    </xf>
    <xf numFmtId="3" fontId="10" fillId="7" borderId="4" xfId="1" applyNumberFormat="1" applyFont="1" applyFill="1" applyBorder="1">
      <alignment vertical="center"/>
    </xf>
    <xf numFmtId="0" fontId="10" fillId="7" borderId="4" xfId="1" applyNumberFormat="1" applyFont="1" applyFill="1" applyBorder="1">
      <alignment vertical="center"/>
    </xf>
    <xf numFmtId="3" fontId="10" fillId="7" borderId="13" xfId="0" applyNumberFormat="1" applyFont="1" applyFill="1" applyBorder="1">
      <alignment vertical="center"/>
    </xf>
    <xf numFmtId="3" fontId="10" fillId="7" borderId="4" xfId="0" applyNumberFormat="1" applyFont="1" applyFill="1" applyBorder="1">
      <alignment vertical="center"/>
    </xf>
    <xf numFmtId="10" fontId="9" fillId="7" borderId="13" xfId="1" applyNumberFormat="1" applyFont="1" applyFill="1" applyBorder="1">
      <alignment vertical="center"/>
    </xf>
    <xf numFmtId="10" fontId="10" fillId="11" borderId="13" xfId="1" applyNumberFormat="1" applyFont="1" applyFill="1" applyBorder="1">
      <alignment vertical="center"/>
    </xf>
    <xf numFmtId="10" fontId="10" fillId="7" borderId="13" xfId="1" applyNumberFormat="1" applyFont="1" applyFill="1" applyBorder="1">
      <alignment vertical="center"/>
    </xf>
    <xf numFmtId="3" fontId="10" fillId="7" borderId="13" xfId="1" applyNumberFormat="1" applyFont="1" applyFill="1" applyBorder="1">
      <alignment vertical="center"/>
    </xf>
    <xf numFmtId="0" fontId="0" fillId="7" borderId="0" xfId="0" applyFill="1">
      <alignment vertical="center"/>
    </xf>
    <xf numFmtId="3" fontId="16" fillId="7" borderId="3" xfId="1" applyNumberFormat="1" applyFont="1" applyFill="1" applyBorder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7" borderId="15" xfId="1" applyFont="1" applyFill="1" applyBorder="1">
      <alignment vertical="center"/>
    </xf>
    <xf numFmtId="10" fontId="10" fillId="7" borderId="3" xfId="0" applyNumberFormat="1" applyFont="1" applyFill="1" applyBorder="1">
      <alignment vertical="center"/>
    </xf>
    <xf numFmtId="0" fontId="10" fillId="7" borderId="14" xfId="3" applyFont="1" applyFill="1" applyBorder="1">
      <alignment vertical="center"/>
    </xf>
    <xf numFmtId="3" fontId="10" fillId="8" borderId="3" xfId="1" applyNumberFormat="1" applyFont="1" applyFill="1" applyBorder="1" applyAlignment="1">
      <alignment horizontal="right" vertical="center"/>
    </xf>
    <xf numFmtId="3" fontId="10" fillId="8" borderId="4" xfId="1" applyNumberFormat="1" applyFont="1" applyFill="1" applyBorder="1" applyAlignment="1">
      <alignment horizontal="right" vertical="center"/>
    </xf>
    <xf numFmtId="3" fontId="10" fillId="8" borderId="13" xfId="1" applyNumberFormat="1" applyFont="1" applyFill="1" applyBorder="1" applyAlignment="1">
      <alignment horizontal="right" vertical="center"/>
    </xf>
    <xf numFmtId="176" fontId="10" fillId="7" borderId="3" xfId="2" applyNumberFormat="1" applyFont="1" applyFill="1" applyBorder="1">
      <alignment vertical="center"/>
    </xf>
    <xf numFmtId="0" fontId="15" fillId="7" borderId="0" xfId="0" applyFont="1" applyFill="1">
      <alignment vertical="center"/>
    </xf>
    <xf numFmtId="0" fontId="0" fillId="0" borderId="0" xfId="0" applyBorder="1" applyAlignment="1">
      <alignment horizontal="left" vertical="center"/>
    </xf>
    <xf numFmtId="10" fontId="10" fillId="9" borderId="13" xfId="2" applyNumberFormat="1" applyFont="1" applyFill="1" applyBorder="1">
      <alignment vertical="center"/>
    </xf>
    <xf numFmtId="176" fontId="10" fillId="7" borderId="16" xfId="1" applyNumberFormat="1" applyFont="1" applyFill="1" applyBorder="1">
      <alignment vertical="center"/>
    </xf>
    <xf numFmtId="0" fontId="7" fillId="6" borderId="17" xfId="5" applyFont="1" applyBorder="1" applyAlignment="1">
      <alignment vertical="center" wrapText="1"/>
    </xf>
    <xf numFmtId="0" fontId="7" fillId="6" borderId="18" xfId="5" applyFont="1" applyBorder="1" applyAlignment="1">
      <alignment vertical="center" wrapText="1"/>
    </xf>
    <xf numFmtId="0" fontId="7" fillId="6" borderId="19" xfId="5" applyFont="1" applyBorder="1" applyAlignment="1">
      <alignment vertical="center" wrapText="1"/>
    </xf>
    <xf numFmtId="0" fontId="7" fillId="6" borderId="20" xfId="5" applyFont="1" applyBorder="1" applyAlignment="1">
      <alignment vertical="center" wrapText="1"/>
    </xf>
    <xf numFmtId="0" fontId="8" fillId="6" borderId="20" xfId="5" applyFont="1" applyBorder="1" applyAlignment="1">
      <alignment vertical="center" wrapText="1"/>
    </xf>
    <xf numFmtId="0" fontId="11" fillId="6" borderId="20" xfId="5" applyFont="1" applyBorder="1" applyAlignment="1">
      <alignment vertical="center" wrapText="1"/>
    </xf>
    <xf numFmtId="0" fontId="11" fillId="6" borderId="21" xfId="5" applyFont="1" applyBorder="1" applyAlignment="1">
      <alignment vertical="center" wrapText="1"/>
    </xf>
    <xf numFmtId="0" fontId="10" fillId="7" borderId="14" xfId="1" applyFont="1" applyFill="1" applyBorder="1">
      <alignment vertical="center"/>
    </xf>
    <xf numFmtId="176" fontId="10" fillId="7" borderId="4" xfId="2" applyNumberFormat="1" applyFont="1" applyFill="1" applyBorder="1">
      <alignment vertical="center"/>
    </xf>
    <xf numFmtId="0" fontId="10" fillId="7" borderId="16" xfId="1" applyNumberFormat="1" applyFont="1" applyFill="1" applyBorder="1">
      <alignment vertical="center"/>
    </xf>
    <xf numFmtId="10" fontId="10" fillId="10" borderId="3" xfId="2" applyNumberFormat="1" applyFont="1" applyFill="1" applyBorder="1">
      <alignment vertical="center"/>
    </xf>
    <xf numFmtId="10" fontId="10" fillId="12" borderId="3" xfId="2" applyNumberFormat="1" applyFont="1" applyFill="1" applyBorder="1">
      <alignment vertical="center"/>
    </xf>
    <xf numFmtId="0" fontId="10" fillId="7" borderId="6" xfId="0" applyFont="1" applyFill="1" applyBorder="1">
      <alignment vertical="center"/>
    </xf>
    <xf numFmtId="10" fontId="10" fillId="10" borderId="3" xfId="3" applyNumberFormat="1" applyFont="1" applyFill="1" applyBorder="1">
      <alignment vertical="center"/>
    </xf>
    <xf numFmtId="0" fontId="10" fillId="0" borderId="0" xfId="0" applyFont="1" applyBorder="1" applyAlignment="1">
      <alignment horizontal="left" vertical="center" wrapText="1"/>
    </xf>
    <xf numFmtId="10" fontId="10" fillId="14" borderId="13" xfId="1" applyNumberFormat="1" applyFont="1" applyFill="1" applyBorder="1">
      <alignment vertical="center"/>
    </xf>
    <xf numFmtId="10" fontId="10" fillId="14" borderId="3" xfId="1" applyNumberFormat="1" applyFont="1" applyFill="1" applyBorder="1">
      <alignment vertical="center"/>
    </xf>
    <xf numFmtId="10" fontId="10" fillId="10" borderId="13" xfId="1" applyNumberFormat="1" applyFont="1" applyFill="1" applyBorder="1">
      <alignment vertical="center"/>
    </xf>
    <xf numFmtId="10" fontId="10" fillId="13" borderId="3" xfId="1" applyNumberFormat="1" applyFont="1" applyFill="1" applyBorder="1">
      <alignment vertical="center"/>
    </xf>
    <xf numFmtId="10" fontId="10" fillId="12" borderId="3" xfId="1" applyNumberFormat="1" applyFont="1" applyFill="1" applyBorder="1">
      <alignment vertical="center"/>
    </xf>
    <xf numFmtId="10" fontId="10" fillId="7" borderId="3" xfId="1" applyNumberFormat="1" applyFont="1" applyFill="1" applyBorder="1" applyAlignment="1">
      <alignment horizontal="right" vertical="center"/>
    </xf>
    <xf numFmtId="10" fontId="10" fillId="15" borderId="13" xfId="2" applyNumberFormat="1" applyFont="1" applyFill="1" applyBorder="1">
      <alignment vertical="center"/>
    </xf>
    <xf numFmtId="10" fontId="10" fillId="15" borderId="3" xfId="2" applyNumberFormat="1" applyFont="1" applyFill="1" applyBorder="1">
      <alignment vertical="center"/>
    </xf>
    <xf numFmtId="10" fontId="10" fillId="9" borderId="3" xfId="3" applyNumberFormat="1" applyFont="1" applyFill="1" applyBorder="1">
      <alignment vertical="center"/>
    </xf>
    <xf numFmtId="10" fontId="10" fillId="12" borderId="3" xfId="3" applyNumberFormat="1" applyFont="1" applyFill="1" applyBorder="1">
      <alignment vertical="center"/>
    </xf>
    <xf numFmtId="10" fontId="10" fillId="12" borderId="4" xfId="3" applyNumberFormat="1" applyFont="1" applyFill="1" applyBorder="1">
      <alignment vertical="center"/>
    </xf>
    <xf numFmtId="10" fontId="10" fillId="10" borderId="4" xfId="2" applyNumberFormat="1" applyFont="1" applyFill="1" applyBorder="1">
      <alignment vertical="center"/>
    </xf>
    <xf numFmtId="176" fontId="10" fillId="7" borderId="13" xfId="2" applyNumberFormat="1" applyFont="1" applyFill="1" applyBorder="1">
      <alignment vertical="center"/>
    </xf>
    <xf numFmtId="0" fontId="0" fillId="0" borderId="4" xfId="0" applyBorder="1">
      <alignment vertical="center"/>
    </xf>
    <xf numFmtId="10" fontId="10" fillId="10" borderId="13" xfId="3" applyNumberFormat="1" applyFont="1" applyFill="1" applyBorder="1">
      <alignment vertical="center"/>
    </xf>
    <xf numFmtId="10" fontId="10" fillId="12" borderId="13" xfId="3" applyNumberFormat="1" applyFont="1" applyFill="1" applyBorder="1">
      <alignment vertical="center"/>
    </xf>
    <xf numFmtId="10" fontId="10" fillId="10" borderId="4" xfId="1" applyNumberFormat="1" applyFont="1" applyFill="1" applyBorder="1">
      <alignment vertical="center"/>
    </xf>
    <xf numFmtId="0" fontId="10" fillId="7" borderId="6" xfId="3" applyFont="1" applyFill="1" applyBorder="1">
      <alignment vertical="center"/>
    </xf>
    <xf numFmtId="0" fontId="10" fillId="7" borderId="8" xfId="0" applyFont="1" applyFill="1" applyBorder="1">
      <alignment vertical="center"/>
    </xf>
    <xf numFmtId="3" fontId="10" fillId="7" borderId="16" xfId="0" applyNumberFormat="1" applyFont="1" applyFill="1" applyBorder="1">
      <alignment vertical="center"/>
    </xf>
    <xf numFmtId="0" fontId="10" fillId="7" borderId="3" xfId="1" applyFont="1" applyFill="1" applyBorder="1">
      <alignment vertical="center"/>
    </xf>
    <xf numFmtId="3" fontId="14" fillId="7" borderId="3" xfId="0" applyNumberFormat="1" applyFont="1" applyFill="1" applyBorder="1">
      <alignment vertical="center"/>
    </xf>
    <xf numFmtId="0" fontId="10" fillId="7" borderId="15" xfId="0" applyFont="1" applyFill="1" applyBorder="1">
      <alignment vertical="center"/>
    </xf>
    <xf numFmtId="0" fontId="10" fillId="7" borderId="7" xfId="0" applyFont="1" applyFill="1" applyBorder="1">
      <alignment vertical="center"/>
    </xf>
    <xf numFmtId="0" fontId="10" fillId="7" borderId="7" xfId="1" applyFont="1" applyFill="1" applyBorder="1">
      <alignment vertical="center"/>
    </xf>
    <xf numFmtId="10" fontId="10" fillId="15" borderId="3" xfId="3" applyNumberFormat="1" applyFont="1" applyFill="1" applyBorder="1">
      <alignment vertical="center"/>
    </xf>
    <xf numFmtId="0" fontId="18" fillId="7" borderId="6" xfId="1" applyFont="1" applyFill="1" applyBorder="1">
      <alignment vertical="center"/>
    </xf>
    <xf numFmtId="0" fontId="18" fillId="7" borderId="3" xfId="1" applyFont="1" applyFill="1" applyBorder="1">
      <alignment vertical="center"/>
    </xf>
    <xf numFmtId="3" fontId="16" fillId="7" borderId="3" xfId="0" applyNumberFormat="1" applyFont="1" applyFill="1" applyBorder="1">
      <alignment vertical="center"/>
    </xf>
    <xf numFmtId="176" fontId="10" fillId="16" borderId="3" xfId="1" applyNumberFormat="1" applyFont="1" applyFill="1" applyBorder="1">
      <alignment vertical="center"/>
    </xf>
    <xf numFmtId="0" fontId="10" fillId="16" borderId="3" xfId="1" applyNumberFormat="1" applyFont="1" applyFill="1" applyBorder="1">
      <alignment vertical="center"/>
    </xf>
    <xf numFmtId="176" fontId="10" fillId="16" borderId="3" xfId="3" applyNumberFormat="1" applyFont="1" applyFill="1" applyBorder="1">
      <alignment vertical="center"/>
    </xf>
    <xf numFmtId="0" fontId="10" fillId="16" borderId="13" xfId="1" applyNumberFormat="1" applyFont="1" applyFill="1" applyBorder="1">
      <alignment vertical="center"/>
    </xf>
    <xf numFmtId="0" fontId="10" fillId="16" borderId="12" xfId="0" applyNumberFormat="1" applyFont="1" applyFill="1" applyBorder="1">
      <alignment vertical="center"/>
    </xf>
    <xf numFmtId="0" fontId="10" fillId="17" borderId="3" xfId="1" applyNumberFormat="1" applyFont="1" applyFill="1" applyBorder="1">
      <alignment vertical="center"/>
    </xf>
    <xf numFmtId="0" fontId="10" fillId="18" borderId="3" xfId="1" applyNumberFormat="1" applyFont="1" applyFill="1" applyBorder="1">
      <alignment vertical="center"/>
    </xf>
    <xf numFmtId="176" fontId="10" fillId="18" borderId="3" xfId="1" applyNumberFormat="1" applyFont="1" applyFill="1" applyBorder="1">
      <alignment vertical="center"/>
    </xf>
    <xf numFmtId="0" fontId="10" fillId="18" borderId="13" xfId="1" applyNumberFormat="1" applyFont="1" applyFill="1" applyBorder="1">
      <alignment vertical="center"/>
    </xf>
    <xf numFmtId="176" fontId="10" fillId="17" borderId="3" xfId="1" applyNumberFormat="1" applyFont="1" applyFill="1" applyBorder="1">
      <alignment vertical="center"/>
    </xf>
    <xf numFmtId="0" fontId="10" fillId="17" borderId="12" xfId="0" applyNumberFormat="1" applyFont="1" applyFill="1" applyBorder="1">
      <alignment vertical="center"/>
    </xf>
    <xf numFmtId="0" fontId="10" fillId="17" borderId="13" xfId="1" applyNumberFormat="1" applyFont="1" applyFill="1" applyBorder="1">
      <alignment vertical="center"/>
    </xf>
    <xf numFmtId="0" fontId="10" fillId="17" borderId="15" xfId="1" applyFont="1" applyFill="1" applyBorder="1">
      <alignment vertical="center"/>
    </xf>
    <xf numFmtId="0" fontId="10" fillId="17" borderId="6" xfId="1" applyFont="1" applyFill="1" applyBorder="1">
      <alignment vertical="center"/>
    </xf>
    <xf numFmtId="0" fontId="10" fillId="16" borderId="6" xfId="3" applyFont="1" applyFill="1" applyBorder="1">
      <alignment vertical="center"/>
    </xf>
    <xf numFmtId="0" fontId="11" fillId="6" borderId="25" xfId="5" applyFont="1" applyBorder="1" applyAlignment="1">
      <alignment vertical="center" wrapText="1"/>
    </xf>
    <xf numFmtId="3" fontId="16" fillId="7" borderId="13" xfId="0" applyNumberFormat="1" applyFont="1" applyFill="1" applyBorder="1">
      <alignment vertical="center"/>
    </xf>
    <xf numFmtId="3" fontId="14" fillId="7" borderId="13" xfId="1" applyNumberFormat="1" applyFont="1" applyFill="1" applyBorder="1">
      <alignment vertical="center"/>
    </xf>
    <xf numFmtId="0" fontId="10" fillId="18" borderId="12" xfId="0" applyNumberFormat="1" applyFont="1" applyFill="1" applyBorder="1">
      <alignment vertical="center"/>
    </xf>
    <xf numFmtId="176" fontId="10" fillId="17" borderId="13" xfId="1" applyNumberFormat="1" applyFont="1" applyFill="1" applyBorder="1">
      <alignment vertical="center"/>
    </xf>
    <xf numFmtId="0" fontId="10" fillId="17" borderId="0" xfId="1" applyFont="1" applyFill="1">
      <alignment vertical="center"/>
    </xf>
    <xf numFmtId="0" fontId="10" fillId="17" borderId="6" xfId="3" applyFont="1" applyFill="1" applyBorder="1">
      <alignment vertical="center"/>
    </xf>
    <xf numFmtId="3" fontId="14" fillId="7" borderId="13" xfId="0" applyNumberFormat="1" applyFont="1" applyFill="1" applyBorder="1">
      <alignment vertical="center"/>
    </xf>
    <xf numFmtId="3" fontId="14" fillId="7" borderId="4" xfId="1" applyNumberFormat="1" applyFont="1" applyFill="1" applyBorder="1">
      <alignment vertical="center"/>
    </xf>
    <xf numFmtId="3" fontId="14" fillId="7" borderId="4" xfId="0" applyNumberFormat="1" applyFont="1" applyFill="1" applyBorder="1">
      <alignment vertical="center"/>
    </xf>
    <xf numFmtId="176" fontId="10" fillId="18" borderId="3" xfId="2" applyNumberFormat="1" applyFont="1" applyFill="1" applyBorder="1">
      <alignment vertical="center"/>
    </xf>
    <xf numFmtId="0" fontId="10" fillId="16" borderId="15" xfId="0" applyFont="1" applyFill="1" applyBorder="1">
      <alignment vertical="center"/>
    </xf>
    <xf numFmtId="0" fontId="10" fillId="19" borderId="6" xfId="3" applyFont="1" applyFill="1" applyBorder="1">
      <alignment vertical="center"/>
    </xf>
    <xf numFmtId="10" fontId="10" fillId="9" borderId="13" xfId="3" applyNumberFormat="1" applyFont="1" applyFill="1" applyBorder="1">
      <alignment vertical="center"/>
    </xf>
    <xf numFmtId="176" fontId="10" fillId="18" borderId="13" xfId="1" applyNumberFormat="1" applyFont="1" applyFill="1" applyBorder="1">
      <alignment vertical="center"/>
    </xf>
    <xf numFmtId="176" fontId="10" fillId="7" borderId="4" xfId="3" applyNumberFormat="1" applyFont="1" applyFill="1" applyBorder="1">
      <alignment vertical="center"/>
    </xf>
    <xf numFmtId="176" fontId="10" fillId="16" borderId="3" xfId="2" applyNumberFormat="1" applyFont="1" applyFill="1" applyBorder="1">
      <alignment vertical="center"/>
    </xf>
    <xf numFmtId="176" fontId="10" fillId="17" borderId="3" xfId="2" applyNumberFormat="1" applyFont="1" applyFill="1" applyBorder="1">
      <alignment vertical="center"/>
    </xf>
    <xf numFmtId="176" fontId="10" fillId="17" borderId="16" xfId="1" applyNumberFormat="1" applyFont="1" applyFill="1" applyBorder="1">
      <alignment vertical="center"/>
    </xf>
    <xf numFmtId="0" fontId="10" fillId="17" borderId="16" xfId="1" applyNumberFormat="1" applyFont="1" applyFill="1" applyBorder="1">
      <alignment vertical="center"/>
    </xf>
    <xf numFmtId="176" fontId="10" fillId="17" borderId="13" xfId="3" applyNumberFormat="1" applyFont="1" applyFill="1" applyBorder="1">
      <alignment vertical="center"/>
    </xf>
    <xf numFmtId="176" fontId="10" fillId="17" borderId="3" xfId="3" applyNumberFormat="1" applyFont="1" applyFill="1" applyBorder="1">
      <alignment vertical="center"/>
    </xf>
    <xf numFmtId="176" fontId="10" fillId="17" borderId="13" xfId="2" applyNumberFormat="1" applyFont="1" applyFill="1" applyBorder="1">
      <alignment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1" applyAlignment="1">
      <alignment horizontal="center" vertical="center"/>
    </xf>
    <xf numFmtId="0" fontId="12" fillId="6" borderId="9" xfId="5" applyFont="1" applyBorder="1" applyAlignment="1">
      <alignment horizontal="center" vertical="center"/>
    </xf>
    <xf numFmtId="0" fontId="12" fillId="6" borderId="10" xfId="5" applyFont="1" applyBorder="1" applyAlignment="1">
      <alignment horizontal="center" vertical="center"/>
    </xf>
    <xf numFmtId="0" fontId="12" fillId="6" borderId="11" xfId="5" applyFont="1" applyBorder="1" applyAlignment="1">
      <alignment horizontal="center" vertical="center"/>
    </xf>
    <xf numFmtId="0" fontId="12" fillId="6" borderId="22" xfId="5" applyFont="1" applyBorder="1" applyAlignment="1">
      <alignment horizontal="center" vertical="center"/>
    </xf>
    <xf numFmtId="0" fontId="12" fillId="6" borderId="23" xfId="5" applyFont="1" applyBorder="1" applyAlignment="1">
      <alignment horizontal="center" vertical="center"/>
    </xf>
    <xf numFmtId="0" fontId="12" fillId="6" borderId="24" xfId="5" applyFont="1" applyBorder="1" applyAlignment="1">
      <alignment horizontal="center" vertical="center"/>
    </xf>
  </cellXfs>
  <cellStyles count="6">
    <cellStyle name="계산" xfId="4" builtinId="22"/>
    <cellStyle name="나쁨" xfId="2" builtinId="27"/>
    <cellStyle name="메모" xfId="5" builtinId="10"/>
    <cellStyle name="보통" xfId="3" builtinId="28"/>
    <cellStyle name="좋음" xfId="1" builtinId="26"/>
    <cellStyle name="표준" xfId="0" builtinId="0"/>
  </cellStyles>
  <dxfs count="0"/>
  <tableStyles count="0" defaultTableStyle="TableStyleMedium2" defaultPivotStyle="PivotStyleLight16"/>
  <colors>
    <mruColors>
      <color rgb="FFA3FBB8"/>
      <color rgb="FFD0F2FE"/>
      <color rgb="FFF7C5C5"/>
      <color rgb="FFDAA600"/>
      <color rgb="FFFAFE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"/>
  <sheetViews>
    <sheetView tabSelected="1" topLeftCell="A40" zoomScaleNormal="100" workbookViewId="0">
      <pane xSplit="1" topLeftCell="B1" activePane="topRight" state="frozen"/>
      <selection pane="topRight" activeCell="Q49" sqref="Q49:V59"/>
    </sheetView>
  </sheetViews>
  <sheetFormatPr defaultRowHeight="16.5" x14ac:dyDescent="0.3"/>
  <cols>
    <col min="1" max="1" width="21.625" customWidth="1"/>
    <col min="2" max="2" width="13.75" customWidth="1"/>
    <col min="3" max="3" width="13.875" customWidth="1"/>
    <col min="4" max="4" width="10.75" customWidth="1"/>
    <col min="5" max="5" width="11.25" customWidth="1"/>
    <col min="6" max="7" width="13.625" customWidth="1"/>
    <col min="8" max="8" width="12.75" customWidth="1"/>
    <col min="9" max="9" width="11.25" customWidth="1"/>
    <col min="10" max="10" width="5.25" customWidth="1"/>
    <col min="11" max="11" width="11" customWidth="1"/>
    <col min="12" max="12" width="5.125" customWidth="1"/>
    <col min="13" max="13" width="11.125" customWidth="1"/>
    <col min="14" max="14" width="4.875" customWidth="1"/>
    <col min="15" max="15" width="2.875" customWidth="1"/>
    <col min="16" max="16" width="6" customWidth="1"/>
    <col min="17" max="17" width="11.125" customWidth="1"/>
    <col min="18" max="18" width="9.125" bestFit="1" customWidth="1"/>
    <col min="19" max="19" width="7.875" customWidth="1"/>
    <col min="23" max="23" width="11.125" customWidth="1"/>
  </cols>
  <sheetData>
    <row r="1" spans="1:23" ht="45" customHeight="1" thickBot="1" x14ac:dyDescent="0.35">
      <c r="A1" s="53" t="s">
        <v>0</v>
      </c>
      <c r="B1" s="54" t="s">
        <v>111</v>
      </c>
      <c r="C1" s="54" t="s">
        <v>71</v>
      </c>
      <c r="D1" s="54" t="s">
        <v>62</v>
      </c>
      <c r="E1" s="54" t="s">
        <v>63</v>
      </c>
      <c r="F1" s="54" t="s">
        <v>77</v>
      </c>
      <c r="G1" s="54" t="s">
        <v>122</v>
      </c>
      <c r="H1" s="55" t="s">
        <v>123</v>
      </c>
      <c r="I1" s="56" t="s">
        <v>2</v>
      </c>
      <c r="J1" s="56" t="s">
        <v>1</v>
      </c>
      <c r="K1" s="57" t="s">
        <v>64</v>
      </c>
      <c r="L1" s="57" t="s">
        <v>1</v>
      </c>
      <c r="M1" s="58" t="s">
        <v>65</v>
      </c>
      <c r="N1" s="59" t="s">
        <v>1</v>
      </c>
      <c r="P1" s="25" t="s">
        <v>21</v>
      </c>
      <c r="W1" s="112" t="s">
        <v>107</v>
      </c>
    </row>
    <row r="2" spans="1:23" ht="20.25" customHeight="1" x14ac:dyDescent="0.3">
      <c r="A2" s="42" t="s">
        <v>124</v>
      </c>
      <c r="B2" s="68">
        <v>1.2949999999999999</v>
      </c>
      <c r="C2" s="68">
        <v>1.198</v>
      </c>
      <c r="D2" s="74">
        <v>2.2730000000000001</v>
      </c>
      <c r="E2" s="74">
        <v>1.0663</v>
      </c>
      <c r="F2" s="47">
        <v>902060</v>
      </c>
      <c r="G2" s="114">
        <v>907380</v>
      </c>
      <c r="H2" s="87">
        <v>1045250</v>
      </c>
      <c r="I2" s="52">
        <f>G2/(D2*100)</f>
        <v>3991.9929608446982</v>
      </c>
      <c r="J2" s="62">
        <f t="shared" ref="J2:J25" si="0">RANK(I2,$I$2:$I$25,1)</f>
        <v>17</v>
      </c>
      <c r="K2" s="52">
        <f t="shared" ref="K2:K16" si="1">G2/(B2*100)</f>
        <v>7006.795366795367</v>
      </c>
      <c r="L2" s="62">
        <f t="shared" ref="L2:L25" si="2">RANK(K2,$K$2:$K$25,1)</f>
        <v>22</v>
      </c>
      <c r="M2" s="52">
        <f t="shared" ref="M2:M16" si="3">G2/(C2*100)</f>
        <v>7574.1235392320532</v>
      </c>
      <c r="N2" s="28">
        <f t="shared" ref="N2:N25" si="4">RANK(M2,$M$2:$M$25,1)</f>
        <v>22</v>
      </c>
      <c r="P2" s="24">
        <f>RANK(W2,$W$2:$W$25,1)</f>
        <v>22</v>
      </c>
      <c r="Q2" s="135" t="s">
        <v>163</v>
      </c>
      <c r="R2" s="136"/>
      <c r="S2" s="136"/>
      <c r="T2" s="136"/>
      <c r="U2" s="136"/>
      <c r="V2" s="136"/>
      <c r="W2" s="18">
        <f>SUM(I2,K2,M2)/3</f>
        <v>6190.9706222907053</v>
      </c>
    </row>
    <row r="3" spans="1:23" ht="20.25" customHeight="1" x14ac:dyDescent="0.3">
      <c r="A3" s="42" t="s">
        <v>125</v>
      </c>
      <c r="B3" s="36">
        <v>1.08</v>
      </c>
      <c r="C3" s="37">
        <v>0.99099999999999999</v>
      </c>
      <c r="D3" s="74">
        <v>2.0670000000000002</v>
      </c>
      <c r="E3" s="51">
        <v>0.88890000000000002</v>
      </c>
      <c r="F3" s="47">
        <v>1500000</v>
      </c>
      <c r="G3" s="38">
        <v>1500000</v>
      </c>
      <c r="H3" s="12">
        <v>1500000</v>
      </c>
      <c r="I3" s="18">
        <f>G3/(D3*100)</f>
        <v>7256.894049346879</v>
      </c>
      <c r="J3" s="17">
        <f t="shared" si="0"/>
        <v>23</v>
      </c>
      <c r="K3" s="18">
        <f t="shared" ref="K3" si="5">G3/(B3*100)</f>
        <v>13888.888888888889</v>
      </c>
      <c r="L3" s="17">
        <f t="shared" si="2"/>
        <v>24</v>
      </c>
      <c r="M3" s="18">
        <f t="shared" ref="M3" si="6">G3/(C3*100)</f>
        <v>15136.22603430878</v>
      </c>
      <c r="N3" s="28">
        <f t="shared" si="4"/>
        <v>24</v>
      </c>
      <c r="P3" s="24">
        <f t="shared" ref="P3:P25" si="7">RANK(W3,$W$2:$W$25,1)</f>
        <v>23</v>
      </c>
      <c r="Q3" s="135"/>
      <c r="R3" s="136"/>
      <c r="S3" s="136"/>
      <c r="T3" s="136"/>
      <c r="U3" s="136"/>
      <c r="V3" s="136"/>
      <c r="W3" s="18">
        <f t="shared" ref="W3:W25" si="8">SUM(I3,K3,M3)/3</f>
        <v>12094.002990848181</v>
      </c>
    </row>
    <row r="4" spans="1:23" ht="19.5" customHeight="1" x14ac:dyDescent="0.3">
      <c r="A4" s="109" t="s">
        <v>126</v>
      </c>
      <c r="B4" s="68">
        <v>1.292</v>
      </c>
      <c r="C4" s="68">
        <v>1.2</v>
      </c>
      <c r="D4" s="51">
        <v>1.8855</v>
      </c>
      <c r="E4" s="74">
        <v>1.0516000000000001</v>
      </c>
      <c r="F4" s="47">
        <v>593000</v>
      </c>
      <c r="G4" s="114">
        <v>607750</v>
      </c>
      <c r="H4" s="87">
        <v>700000</v>
      </c>
      <c r="I4" s="130">
        <f>G4/(D4*100)</f>
        <v>3223.2829488199418</v>
      </c>
      <c r="J4" s="131">
        <f t="shared" si="0"/>
        <v>4</v>
      </c>
      <c r="K4" s="52">
        <f t="shared" ref="K4:K5" si="9">G4/(B4*100)</f>
        <v>4703.9473684210516</v>
      </c>
      <c r="L4" s="62">
        <f t="shared" si="2"/>
        <v>17</v>
      </c>
      <c r="M4" s="52">
        <f t="shared" ref="M4:M5" si="10">G4/(C4*100)</f>
        <v>5064.583333333333</v>
      </c>
      <c r="N4" s="28">
        <f t="shared" si="4"/>
        <v>17</v>
      </c>
      <c r="O4" s="39"/>
      <c r="P4" s="24">
        <f t="shared" si="7"/>
        <v>16</v>
      </c>
      <c r="Q4" s="135"/>
      <c r="R4" s="136"/>
      <c r="S4" s="136"/>
      <c r="T4" s="136"/>
      <c r="U4" s="136"/>
      <c r="V4" s="136"/>
      <c r="W4" s="18">
        <f t="shared" si="8"/>
        <v>4330.6045501914423</v>
      </c>
    </row>
    <row r="5" spans="1:23" ht="20.25" customHeight="1" x14ac:dyDescent="0.3">
      <c r="A5" s="94" t="s">
        <v>142</v>
      </c>
      <c r="B5" s="69">
        <v>1.2122999999999999</v>
      </c>
      <c r="C5" s="71">
        <v>1.1256999999999999</v>
      </c>
      <c r="D5" s="64">
        <v>1.3775999999999999</v>
      </c>
      <c r="E5" s="75">
        <v>1.0666</v>
      </c>
      <c r="F5" s="45">
        <v>617000</v>
      </c>
      <c r="G5" s="40">
        <v>609000</v>
      </c>
      <c r="H5" s="12">
        <v>694490</v>
      </c>
      <c r="I5" s="18">
        <f t="shared" ref="I5" si="11">G5/(D5*100)</f>
        <v>4420.7317073170734</v>
      </c>
      <c r="J5" s="17">
        <f t="shared" si="0"/>
        <v>20</v>
      </c>
      <c r="K5" s="18">
        <f t="shared" si="9"/>
        <v>5023.509032417719</v>
      </c>
      <c r="L5" s="17">
        <f t="shared" si="2"/>
        <v>18</v>
      </c>
      <c r="M5" s="18">
        <f t="shared" si="10"/>
        <v>5409.9671315625837</v>
      </c>
      <c r="N5" s="17">
        <f t="shared" si="4"/>
        <v>19</v>
      </c>
      <c r="O5" s="39"/>
      <c r="P5" s="24">
        <f t="shared" si="7"/>
        <v>19</v>
      </c>
      <c r="Q5" s="135"/>
      <c r="R5" s="136"/>
      <c r="S5" s="136"/>
      <c r="T5" s="136"/>
      <c r="U5" s="136"/>
      <c r="V5" s="136"/>
      <c r="W5" s="18">
        <f t="shared" si="8"/>
        <v>4951.4026237657918</v>
      </c>
    </row>
    <row r="6" spans="1:23" ht="20.25" customHeight="1" x14ac:dyDescent="0.3">
      <c r="A6" s="65" t="s">
        <v>143</v>
      </c>
      <c r="B6" s="69">
        <v>1.2050000000000001</v>
      </c>
      <c r="C6" s="71">
        <v>1.145</v>
      </c>
      <c r="D6" s="64">
        <v>1.4684999999999999</v>
      </c>
      <c r="E6" s="19">
        <v>0.89880000000000004</v>
      </c>
      <c r="F6" s="45">
        <v>487970</v>
      </c>
      <c r="G6" s="14">
        <v>527000</v>
      </c>
      <c r="H6" s="12">
        <v>570310</v>
      </c>
      <c r="I6" s="18">
        <f t="shared" ref="I6:I16" si="12">G6/(D6*100)</f>
        <v>3588.6959482465104</v>
      </c>
      <c r="J6" s="17">
        <f t="shared" si="0"/>
        <v>10</v>
      </c>
      <c r="K6" s="18">
        <f t="shared" si="1"/>
        <v>4373.4439834024897</v>
      </c>
      <c r="L6" s="17">
        <f t="shared" si="2"/>
        <v>15</v>
      </c>
      <c r="M6" s="18">
        <f t="shared" si="3"/>
        <v>4602.620087336245</v>
      </c>
      <c r="N6" s="17">
        <f t="shared" si="4"/>
        <v>15</v>
      </c>
      <c r="O6" s="39"/>
      <c r="P6" s="24">
        <f t="shared" si="7"/>
        <v>14</v>
      </c>
      <c r="Q6" s="135"/>
      <c r="R6" s="136"/>
      <c r="S6" s="136"/>
      <c r="T6" s="136"/>
      <c r="U6" s="136"/>
      <c r="V6" s="136"/>
      <c r="W6" s="18">
        <f t="shared" si="8"/>
        <v>4188.2533396617482</v>
      </c>
    </row>
    <row r="7" spans="1:23" ht="20.25" customHeight="1" x14ac:dyDescent="0.3">
      <c r="A7" s="94" t="s">
        <v>127</v>
      </c>
      <c r="B7" s="71">
        <v>1.1813</v>
      </c>
      <c r="C7" s="71">
        <v>1.0960000000000001</v>
      </c>
      <c r="D7" s="64">
        <v>1.3176000000000001</v>
      </c>
      <c r="E7" s="75">
        <v>1.0582</v>
      </c>
      <c r="F7" s="45">
        <v>540700</v>
      </c>
      <c r="G7" s="40">
        <v>499500</v>
      </c>
      <c r="H7" s="12">
        <v>605440</v>
      </c>
      <c r="I7" s="18">
        <f t="shared" si="12"/>
        <v>3790.9836065573763</v>
      </c>
      <c r="J7" s="17">
        <f t="shared" si="0"/>
        <v>13</v>
      </c>
      <c r="K7" s="18">
        <f t="shared" si="1"/>
        <v>4228.3924489968676</v>
      </c>
      <c r="L7" s="17">
        <f t="shared" si="2"/>
        <v>13</v>
      </c>
      <c r="M7" s="18">
        <f t="shared" si="3"/>
        <v>4557.4817518248174</v>
      </c>
      <c r="N7" s="17">
        <f t="shared" si="4"/>
        <v>14</v>
      </c>
      <c r="O7" s="39"/>
      <c r="P7" s="24">
        <f t="shared" si="7"/>
        <v>15</v>
      </c>
      <c r="Q7" s="135"/>
      <c r="R7" s="136"/>
      <c r="S7" s="136"/>
      <c r="T7" s="136"/>
      <c r="U7" s="136"/>
      <c r="V7" s="136"/>
      <c r="W7" s="18">
        <f t="shared" si="8"/>
        <v>4192.2859357930201</v>
      </c>
    </row>
    <row r="8" spans="1:23" ht="20.25" customHeight="1" x14ac:dyDescent="0.3">
      <c r="A8" s="26" t="s">
        <v>128</v>
      </c>
      <c r="B8" s="71">
        <v>1.1983999999999999</v>
      </c>
      <c r="C8" s="71">
        <v>1.1387</v>
      </c>
      <c r="D8" s="64">
        <v>1.4097999999999999</v>
      </c>
      <c r="E8" s="19">
        <v>0.89219999999999999</v>
      </c>
      <c r="F8" s="45">
        <v>498340</v>
      </c>
      <c r="G8" s="14">
        <v>511980</v>
      </c>
      <c r="H8" s="12">
        <v>547200</v>
      </c>
      <c r="I8" s="18">
        <f t="shared" si="12"/>
        <v>3631.5789473684213</v>
      </c>
      <c r="J8" s="17">
        <f t="shared" si="0"/>
        <v>12</v>
      </c>
      <c r="K8" s="18">
        <f t="shared" si="1"/>
        <v>4272.1962616822429</v>
      </c>
      <c r="L8" s="17">
        <f t="shared" si="2"/>
        <v>14</v>
      </c>
      <c r="M8" s="18">
        <f t="shared" si="3"/>
        <v>4496.1798542197239</v>
      </c>
      <c r="N8" s="17">
        <f t="shared" si="4"/>
        <v>13</v>
      </c>
      <c r="O8" s="39"/>
      <c r="P8" s="24">
        <f t="shared" si="7"/>
        <v>13</v>
      </c>
      <c r="Q8" s="135"/>
      <c r="R8" s="136"/>
      <c r="S8" s="136"/>
      <c r="T8" s="136"/>
      <c r="U8" s="136"/>
      <c r="V8" s="136"/>
      <c r="W8" s="18">
        <f t="shared" si="8"/>
        <v>4133.3183544234626</v>
      </c>
    </row>
    <row r="9" spans="1:23" ht="20.25" customHeight="1" x14ac:dyDescent="0.3">
      <c r="A9" s="26" t="s">
        <v>113</v>
      </c>
      <c r="B9" s="71">
        <v>1.1825000000000001</v>
      </c>
      <c r="C9" s="71">
        <v>1.1236999999999999</v>
      </c>
      <c r="D9" s="64">
        <v>1.381</v>
      </c>
      <c r="E9" s="19">
        <v>0.86570000000000003</v>
      </c>
      <c r="F9" s="45">
        <v>485710</v>
      </c>
      <c r="G9" s="14">
        <v>499500</v>
      </c>
      <c r="H9" s="12">
        <v>499500</v>
      </c>
      <c r="I9" s="18">
        <f t="shared" si="12"/>
        <v>3616.9442433019553</v>
      </c>
      <c r="J9" s="17">
        <f t="shared" si="0"/>
        <v>11</v>
      </c>
      <c r="K9" s="18">
        <f t="shared" si="1"/>
        <v>4224.1014799154327</v>
      </c>
      <c r="L9" s="17">
        <f t="shared" si="2"/>
        <v>12</v>
      </c>
      <c r="M9" s="18">
        <f t="shared" si="3"/>
        <v>4445.1366022959864</v>
      </c>
      <c r="N9" s="17">
        <f t="shared" si="4"/>
        <v>12</v>
      </c>
      <c r="O9" s="39"/>
      <c r="P9" s="24">
        <f t="shared" si="7"/>
        <v>12</v>
      </c>
      <c r="Q9" s="135"/>
      <c r="R9" s="136"/>
      <c r="S9" s="136"/>
      <c r="T9" s="136"/>
      <c r="U9" s="136"/>
      <c r="V9" s="136"/>
      <c r="W9" s="18">
        <f t="shared" si="8"/>
        <v>4095.3941085044585</v>
      </c>
    </row>
    <row r="10" spans="1:23" ht="21.75" customHeight="1" x14ac:dyDescent="0.3">
      <c r="A10" s="110" t="s">
        <v>129</v>
      </c>
      <c r="B10" s="69">
        <v>1.2669999999999999</v>
      </c>
      <c r="C10" s="69">
        <v>1.1970000000000001</v>
      </c>
      <c r="D10" s="64">
        <v>1.4088000000000001</v>
      </c>
      <c r="E10" s="75">
        <v>1.0398000000000001</v>
      </c>
      <c r="F10" s="45">
        <v>436900</v>
      </c>
      <c r="G10" s="14">
        <v>453120</v>
      </c>
      <c r="H10" s="13">
        <v>509600</v>
      </c>
      <c r="I10" s="106">
        <f t="shared" ref="I10" si="13">G10/(D10*100)</f>
        <v>3216.3543441226575</v>
      </c>
      <c r="J10" s="102">
        <f t="shared" si="0"/>
        <v>3</v>
      </c>
      <c r="K10" s="18">
        <f t="shared" ref="K10" si="14">G10/(B10*100)</f>
        <v>3576.3220205209159</v>
      </c>
      <c r="L10" s="17">
        <f t="shared" si="2"/>
        <v>5</v>
      </c>
      <c r="M10" s="18">
        <f t="shared" ref="M10" si="15">G10/(C10*100)</f>
        <v>3785.4636591478697</v>
      </c>
      <c r="N10" s="17">
        <f t="shared" si="4"/>
        <v>5</v>
      </c>
      <c r="O10" s="39"/>
      <c r="P10" s="107">
        <f t="shared" si="7"/>
        <v>3</v>
      </c>
      <c r="Q10" s="135"/>
      <c r="R10" s="136"/>
      <c r="S10" s="136"/>
      <c r="T10" s="136"/>
      <c r="U10" s="136"/>
      <c r="V10" s="136"/>
      <c r="W10" s="18">
        <f t="shared" si="8"/>
        <v>3526.046674597148</v>
      </c>
    </row>
    <row r="11" spans="1:23" ht="20.25" customHeight="1" x14ac:dyDescent="0.3">
      <c r="A11" s="26" t="s">
        <v>130</v>
      </c>
      <c r="B11" s="23">
        <v>1.06</v>
      </c>
      <c r="C11" s="11">
        <v>0.99099999999999999</v>
      </c>
      <c r="D11" s="19">
        <v>1.6435999999999999</v>
      </c>
      <c r="E11" s="19">
        <v>0.87229999999999996</v>
      </c>
      <c r="F11" s="45">
        <v>559000</v>
      </c>
      <c r="G11" s="40">
        <v>553280</v>
      </c>
      <c r="H11" s="13">
        <v>605000</v>
      </c>
      <c r="I11" s="18">
        <f t="shared" si="12"/>
        <v>3366.2691652470189</v>
      </c>
      <c r="J11" s="17">
        <f t="shared" si="0"/>
        <v>6</v>
      </c>
      <c r="K11" s="18">
        <f t="shared" si="1"/>
        <v>5219.6226415094343</v>
      </c>
      <c r="L11" s="17">
        <f t="shared" si="2"/>
        <v>20</v>
      </c>
      <c r="M11" s="18">
        <f t="shared" si="3"/>
        <v>5583.0474268415746</v>
      </c>
      <c r="N11" s="17">
        <f t="shared" si="4"/>
        <v>20</v>
      </c>
      <c r="O11" s="39"/>
      <c r="P11" s="24">
        <f t="shared" si="7"/>
        <v>18</v>
      </c>
      <c r="Q11" s="135"/>
      <c r="R11" s="136"/>
      <c r="S11" s="136"/>
      <c r="T11" s="136"/>
      <c r="U11" s="136"/>
      <c r="V11" s="136"/>
      <c r="W11" s="18">
        <f t="shared" si="8"/>
        <v>4722.9797445326758</v>
      </c>
    </row>
    <row r="12" spans="1:23" ht="20.25" customHeight="1" x14ac:dyDescent="0.3">
      <c r="A12" s="94" t="s">
        <v>131</v>
      </c>
      <c r="B12" s="71">
        <v>1.1926000000000001</v>
      </c>
      <c r="C12" s="23">
        <v>1.1073999999999999</v>
      </c>
      <c r="D12" s="63">
        <v>1.2929999999999999</v>
      </c>
      <c r="E12" s="75">
        <v>1.0267999999999999</v>
      </c>
      <c r="F12" s="45">
        <v>447950</v>
      </c>
      <c r="G12" s="40">
        <v>434920</v>
      </c>
      <c r="H12" s="13">
        <v>503890</v>
      </c>
      <c r="I12" s="18">
        <f t="shared" si="12"/>
        <v>3363.6504253673634</v>
      </c>
      <c r="J12" s="17">
        <f t="shared" si="0"/>
        <v>5</v>
      </c>
      <c r="K12" s="18">
        <f t="shared" si="1"/>
        <v>3646.8220694281399</v>
      </c>
      <c r="L12" s="17">
        <f t="shared" si="2"/>
        <v>6</v>
      </c>
      <c r="M12" s="18">
        <f t="shared" si="3"/>
        <v>3927.3975076756369</v>
      </c>
      <c r="N12" s="17">
        <f t="shared" si="4"/>
        <v>7</v>
      </c>
      <c r="O12" s="39"/>
      <c r="P12" s="24">
        <f t="shared" si="7"/>
        <v>6</v>
      </c>
      <c r="Q12" s="135"/>
      <c r="R12" s="136"/>
      <c r="S12" s="136"/>
      <c r="T12" s="136"/>
      <c r="U12" s="136"/>
      <c r="V12" s="136"/>
      <c r="W12" s="18">
        <f t="shared" si="8"/>
        <v>3645.9566674903799</v>
      </c>
    </row>
    <row r="13" spans="1:23" ht="20.25" customHeight="1" x14ac:dyDescent="0.3">
      <c r="A13" s="26" t="s">
        <v>132</v>
      </c>
      <c r="B13" s="71">
        <v>1.1439999999999999</v>
      </c>
      <c r="C13" s="23">
        <v>1.099</v>
      </c>
      <c r="D13" s="63">
        <v>1.1445000000000001</v>
      </c>
      <c r="E13" s="19">
        <v>0.85240000000000005</v>
      </c>
      <c r="F13" s="45">
        <v>406650</v>
      </c>
      <c r="G13" s="14">
        <v>434000</v>
      </c>
      <c r="H13" s="13">
        <v>491330</v>
      </c>
      <c r="I13" s="18">
        <f t="shared" ref="I13:I24" si="16">G13/(D13*100)</f>
        <v>3792.0489296636083</v>
      </c>
      <c r="J13" s="17">
        <f t="shared" si="0"/>
        <v>14</v>
      </c>
      <c r="K13" s="18">
        <f t="shared" ref="K13:K24" si="17">G13/(B13*100)</f>
        <v>3793.7062937062938</v>
      </c>
      <c r="L13" s="17">
        <f t="shared" si="2"/>
        <v>7</v>
      </c>
      <c r="M13" s="18">
        <f t="shared" ref="M13:M24" si="18">G13/(C13*100)</f>
        <v>3949.0445859872616</v>
      </c>
      <c r="N13" s="17">
        <f t="shared" si="4"/>
        <v>8</v>
      </c>
      <c r="O13" s="39"/>
      <c r="P13" s="24">
        <f t="shared" si="7"/>
        <v>8</v>
      </c>
      <c r="Q13" s="135"/>
      <c r="R13" s="136"/>
      <c r="S13" s="136"/>
      <c r="T13" s="136"/>
      <c r="U13" s="136"/>
      <c r="V13" s="136"/>
      <c r="W13" s="18">
        <f t="shared" si="8"/>
        <v>3844.9332697857212</v>
      </c>
    </row>
    <row r="14" spans="1:23" ht="20.25" customHeight="1" x14ac:dyDescent="0.3">
      <c r="A14" s="94" t="s">
        <v>144</v>
      </c>
      <c r="B14" s="71">
        <v>1.1559999999999999</v>
      </c>
      <c r="C14" s="23">
        <v>1.0873999999999999</v>
      </c>
      <c r="D14" s="63">
        <v>1.2599</v>
      </c>
      <c r="E14" s="75">
        <v>1.0017</v>
      </c>
      <c r="F14" s="45">
        <v>439000</v>
      </c>
      <c r="G14" s="14">
        <v>447530</v>
      </c>
      <c r="H14" s="13">
        <v>500460</v>
      </c>
      <c r="I14" s="18">
        <f t="shared" si="16"/>
        <v>3552.107310103976</v>
      </c>
      <c r="J14" s="17">
        <f t="shared" si="0"/>
        <v>9</v>
      </c>
      <c r="K14" s="18">
        <f t="shared" si="17"/>
        <v>3871.3667820069204</v>
      </c>
      <c r="L14" s="17">
        <f t="shared" si="2"/>
        <v>8</v>
      </c>
      <c r="M14" s="18">
        <f t="shared" si="18"/>
        <v>4115.5968364907121</v>
      </c>
      <c r="N14" s="17">
        <f t="shared" si="4"/>
        <v>11</v>
      </c>
      <c r="O14" s="39"/>
      <c r="P14" s="24">
        <f t="shared" si="7"/>
        <v>9</v>
      </c>
      <c r="Q14" s="135"/>
      <c r="R14" s="136"/>
      <c r="S14" s="136"/>
      <c r="T14" s="136"/>
      <c r="U14" s="136"/>
      <c r="V14" s="136"/>
      <c r="W14" s="18">
        <f t="shared" si="8"/>
        <v>3846.3569762005368</v>
      </c>
    </row>
    <row r="15" spans="1:23" ht="20.25" customHeight="1" x14ac:dyDescent="0.3">
      <c r="A15" s="26" t="s">
        <v>114</v>
      </c>
      <c r="B15" s="71">
        <v>1.1302000000000001</v>
      </c>
      <c r="C15" s="23">
        <v>1.0858000000000001</v>
      </c>
      <c r="D15" s="63">
        <v>1.1215999999999999</v>
      </c>
      <c r="E15" s="64">
        <v>0.82089999999999996</v>
      </c>
      <c r="F15" s="45">
        <v>388750</v>
      </c>
      <c r="G15" s="14">
        <v>441200</v>
      </c>
      <c r="H15" s="12">
        <v>562740</v>
      </c>
      <c r="I15" s="18">
        <f t="shared" si="12"/>
        <v>3933.6661911554925</v>
      </c>
      <c r="J15" s="17">
        <f t="shared" si="0"/>
        <v>15</v>
      </c>
      <c r="K15" s="18">
        <f t="shared" si="1"/>
        <v>3903.7338524155011</v>
      </c>
      <c r="L15" s="17">
        <f t="shared" si="2"/>
        <v>9</v>
      </c>
      <c r="M15" s="18">
        <f t="shared" si="3"/>
        <v>4063.3634186774725</v>
      </c>
      <c r="N15" s="17">
        <f t="shared" si="4"/>
        <v>10</v>
      </c>
      <c r="O15" s="49"/>
      <c r="P15" s="24">
        <f t="shared" si="7"/>
        <v>11</v>
      </c>
      <c r="Q15" s="135"/>
      <c r="R15" s="136"/>
      <c r="S15" s="136"/>
      <c r="T15" s="136"/>
      <c r="U15" s="136"/>
      <c r="V15" s="136"/>
      <c r="W15" s="18">
        <f t="shared" si="8"/>
        <v>3966.9211540828219</v>
      </c>
    </row>
    <row r="16" spans="1:23" ht="20.25" customHeight="1" x14ac:dyDescent="0.3">
      <c r="A16" s="111" t="s">
        <v>133</v>
      </c>
      <c r="B16" s="69">
        <v>1.2430000000000001</v>
      </c>
      <c r="C16" s="69">
        <v>1.1719999999999999</v>
      </c>
      <c r="D16" s="63">
        <v>1</v>
      </c>
      <c r="E16" s="75">
        <v>1</v>
      </c>
      <c r="F16" s="45">
        <v>304130</v>
      </c>
      <c r="G16" s="14">
        <v>306550</v>
      </c>
      <c r="H16" s="12">
        <v>355840</v>
      </c>
      <c r="I16" s="104">
        <f t="shared" si="12"/>
        <v>3065.5</v>
      </c>
      <c r="J16" s="103">
        <f t="shared" si="0"/>
        <v>2</v>
      </c>
      <c r="K16" s="97">
        <f t="shared" si="1"/>
        <v>2466.2107803700724</v>
      </c>
      <c r="L16" s="98">
        <f t="shared" si="2"/>
        <v>1</v>
      </c>
      <c r="M16" s="97">
        <f t="shared" si="3"/>
        <v>2615.6143344709899</v>
      </c>
      <c r="N16" s="98">
        <f t="shared" si="4"/>
        <v>1</v>
      </c>
      <c r="O16" s="49"/>
      <c r="P16" s="101">
        <f t="shared" si="7"/>
        <v>1</v>
      </c>
      <c r="Q16" s="135"/>
      <c r="R16" s="136"/>
      <c r="S16" s="136"/>
      <c r="T16" s="136"/>
      <c r="U16" s="136"/>
      <c r="V16" s="136"/>
      <c r="W16" s="18">
        <f t="shared" si="8"/>
        <v>2715.7750382803542</v>
      </c>
    </row>
    <row r="17" spans="1:23" ht="20.25" customHeight="1" x14ac:dyDescent="0.3">
      <c r="A17" s="65" t="s">
        <v>134</v>
      </c>
      <c r="B17" s="71">
        <v>1.1375</v>
      </c>
      <c r="C17" s="23">
        <v>1.0758000000000001</v>
      </c>
      <c r="D17" s="63">
        <v>1.1257999999999999</v>
      </c>
      <c r="E17" s="19">
        <v>0.86070000000000002</v>
      </c>
      <c r="F17" s="45">
        <v>1555450</v>
      </c>
      <c r="G17" s="14">
        <v>1564000</v>
      </c>
      <c r="H17" s="13">
        <v>1564000</v>
      </c>
      <c r="I17" s="18">
        <f t="shared" si="16"/>
        <v>13892.343222597267</v>
      </c>
      <c r="J17" s="17">
        <f t="shared" si="0"/>
        <v>24</v>
      </c>
      <c r="K17" s="18">
        <f t="shared" si="17"/>
        <v>13749.45054945055</v>
      </c>
      <c r="L17" s="17">
        <f t="shared" si="2"/>
        <v>23</v>
      </c>
      <c r="M17" s="18">
        <f t="shared" si="18"/>
        <v>14538.018218999812</v>
      </c>
      <c r="N17" s="17">
        <f t="shared" si="4"/>
        <v>23</v>
      </c>
      <c r="O17" s="49"/>
      <c r="P17" s="24">
        <f t="shared" si="7"/>
        <v>24</v>
      </c>
      <c r="Q17" s="135"/>
      <c r="R17" s="136"/>
      <c r="S17" s="136"/>
      <c r="T17" s="136"/>
      <c r="U17" s="136"/>
      <c r="V17" s="136"/>
      <c r="W17" s="18">
        <f t="shared" si="8"/>
        <v>14059.937330349208</v>
      </c>
    </row>
    <row r="18" spans="1:23" ht="19.5" customHeight="1" x14ac:dyDescent="0.3">
      <c r="A18" s="65" t="s">
        <v>135</v>
      </c>
      <c r="B18" s="71">
        <v>1.1240000000000001</v>
      </c>
      <c r="C18" s="23">
        <v>1.0629999999999999</v>
      </c>
      <c r="D18" s="63">
        <v>1.0858000000000001</v>
      </c>
      <c r="E18" s="19">
        <v>0.85240000000000005</v>
      </c>
      <c r="F18" s="45">
        <v>461270</v>
      </c>
      <c r="G18" s="89">
        <v>597120</v>
      </c>
      <c r="H18" s="13">
        <v>597120</v>
      </c>
      <c r="I18" s="18">
        <f t="shared" si="16"/>
        <v>5499.3553140541526</v>
      </c>
      <c r="J18" s="17">
        <f t="shared" si="0"/>
        <v>22</v>
      </c>
      <c r="K18" s="18">
        <f t="shared" si="17"/>
        <v>5312.4555160142345</v>
      </c>
      <c r="L18" s="17">
        <f t="shared" si="2"/>
        <v>21</v>
      </c>
      <c r="M18" s="18">
        <f t="shared" si="18"/>
        <v>5617.3095014111004</v>
      </c>
      <c r="N18" s="17">
        <f t="shared" si="4"/>
        <v>21</v>
      </c>
      <c r="O18" s="49"/>
      <c r="P18" s="24">
        <f t="shared" si="7"/>
        <v>21</v>
      </c>
      <c r="Q18" s="135"/>
      <c r="R18" s="136"/>
      <c r="S18" s="136"/>
      <c r="T18" s="136"/>
      <c r="U18" s="136"/>
      <c r="V18" s="136"/>
      <c r="W18" s="18">
        <f t="shared" si="8"/>
        <v>5476.3734438264955</v>
      </c>
    </row>
    <row r="19" spans="1:23" ht="20.25" customHeight="1" x14ac:dyDescent="0.3">
      <c r="A19" s="65" t="s">
        <v>145</v>
      </c>
      <c r="B19" s="23">
        <v>1.0497000000000001</v>
      </c>
      <c r="C19" s="23">
        <v>1.0156000000000001</v>
      </c>
      <c r="D19" s="63">
        <v>1.0273000000000001</v>
      </c>
      <c r="E19" s="77">
        <v>0.82679999999999998</v>
      </c>
      <c r="F19" s="45">
        <v>546640</v>
      </c>
      <c r="G19" s="96">
        <v>541670</v>
      </c>
      <c r="H19" s="13">
        <v>541670</v>
      </c>
      <c r="I19" s="18">
        <f t="shared" si="16"/>
        <v>5272.7538206950258</v>
      </c>
      <c r="J19" s="17">
        <f t="shared" si="0"/>
        <v>21</v>
      </c>
      <c r="K19" s="18">
        <f t="shared" si="17"/>
        <v>5160.2362579784694</v>
      </c>
      <c r="L19" s="17">
        <f t="shared" si="2"/>
        <v>19</v>
      </c>
      <c r="M19" s="18">
        <f t="shared" si="18"/>
        <v>5333.497439936983</v>
      </c>
      <c r="N19" s="17">
        <f t="shared" si="4"/>
        <v>18</v>
      </c>
      <c r="O19" s="49"/>
      <c r="P19" s="24">
        <f t="shared" si="7"/>
        <v>20</v>
      </c>
      <c r="Q19" s="135"/>
      <c r="R19" s="136"/>
      <c r="S19" s="136"/>
      <c r="T19" s="136"/>
      <c r="U19" s="136"/>
      <c r="V19" s="136"/>
      <c r="W19" s="18">
        <f t="shared" si="8"/>
        <v>5255.4958395368258</v>
      </c>
    </row>
    <row r="20" spans="1:23" ht="20.25" x14ac:dyDescent="0.3">
      <c r="A20" s="26" t="s">
        <v>146</v>
      </c>
      <c r="B20" s="23">
        <v>1.069</v>
      </c>
      <c r="C20" s="23">
        <v>1.008</v>
      </c>
      <c r="D20" s="15">
        <v>0.84250000000000003</v>
      </c>
      <c r="E20" s="64">
        <v>0.83750000000000002</v>
      </c>
      <c r="F20" s="45">
        <v>376000</v>
      </c>
      <c r="G20" s="96">
        <v>346620</v>
      </c>
      <c r="H20" s="13">
        <v>437000</v>
      </c>
      <c r="I20" s="16">
        <f t="shared" si="16"/>
        <v>4114.183976261128</v>
      </c>
      <c r="J20" s="17">
        <f t="shared" si="0"/>
        <v>18</v>
      </c>
      <c r="K20" s="133">
        <f t="shared" si="17"/>
        <v>3242.4695977549113</v>
      </c>
      <c r="L20" s="102">
        <f t="shared" si="2"/>
        <v>4</v>
      </c>
      <c r="M20" s="106">
        <f t="shared" si="18"/>
        <v>3438.6904761904761</v>
      </c>
      <c r="N20" s="102">
        <f t="shared" si="4"/>
        <v>4</v>
      </c>
      <c r="O20" s="49"/>
      <c r="P20" s="107">
        <f t="shared" si="7"/>
        <v>4</v>
      </c>
      <c r="Q20" s="135"/>
      <c r="R20" s="136"/>
      <c r="S20" s="136"/>
      <c r="T20" s="136"/>
      <c r="U20" s="136"/>
      <c r="V20" s="136"/>
      <c r="W20" s="18">
        <f t="shared" si="8"/>
        <v>3598.4480167355055</v>
      </c>
    </row>
    <row r="21" spans="1:23" ht="20.25" x14ac:dyDescent="0.3">
      <c r="A21" s="26" t="s">
        <v>104</v>
      </c>
      <c r="B21" s="23">
        <v>1.0626</v>
      </c>
      <c r="C21" s="23">
        <v>1.0055000000000001</v>
      </c>
      <c r="D21" s="15">
        <v>0.8256</v>
      </c>
      <c r="E21" s="77">
        <v>0.8266</v>
      </c>
      <c r="F21" s="45">
        <v>308060</v>
      </c>
      <c r="G21" s="89">
        <v>343470</v>
      </c>
      <c r="H21" s="13">
        <v>381910</v>
      </c>
      <c r="I21" s="18">
        <f t="shared" ref="I21:I23" si="19">G21/(D21*100)</f>
        <v>4160.2470930232557</v>
      </c>
      <c r="J21" s="17">
        <f t="shared" si="0"/>
        <v>19</v>
      </c>
      <c r="K21" s="129">
        <f t="shared" ref="K21:K23" si="20">G21/(B21*100)</f>
        <v>3232.3546019198193</v>
      </c>
      <c r="L21" s="102">
        <f t="shared" si="2"/>
        <v>3</v>
      </c>
      <c r="M21" s="129">
        <f t="shared" ref="M21:M23" si="21">G21/(C21*100)</f>
        <v>3415.9124813525605</v>
      </c>
      <c r="N21" s="102">
        <f t="shared" si="4"/>
        <v>3</v>
      </c>
      <c r="O21" s="49"/>
      <c r="P21" s="24">
        <f t="shared" si="7"/>
        <v>5</v>
      </c>
      <c r="Q21" s="135"/>
      <c r="R21" s="136"/>
      <c r="S21" s="136"/>
      <c r="T21" s="136"/>
      <c r="U21" s="136"/>
      <c r="V21" s="136"/>
      <c r="W21" s="18">
        <f t="shared" si="8"/>
        <v>3602.8380587652118</v>
      </c>
    </row>
    <row r="22" spans="1:23" ht="20.25" x14ac:dyDescent="0.3">
      <c r="A22" s="65" t="s">
        <v>136</v>
      </c>
      <c r="B22" s="23">
        <v>1.0684</v>
      </c>
      <c r="C22" s="23">
        <v>1.0984</v>
      </c>
      <c r="D22" s="63">
        <v>1.1899</v>
      </c>
      <c r="E22" s="76">
        <v>0.98160000000000003</v>
      </c>
      <c r="F22" s="45">
        <v>423900</v>
      </c>
      <c r="G22" s="40">
        <v>422090</v>
      </c>
      <c r="H22" s="12">
        <v>489860</v>
      </c>
      <c r="I22" s="16">
        <f t="shared" ref="I22" si="22">G22/(D22*100)</f>
        <v>3547.272880073956</v>
      </c>
      <c r="J22" s="17">
        <f t="shared" ref="J22" si="23">RANK(I22,$I$2:$I$25,1)</f>
        <v>8</v>
      </c>
      <c r="K22" s="27">
        <f t="shared" ref="K22" si="24">G22/(B22*100)</f>
        <v>3950.67390490453</v>
      </c>
      <c r="L22" s="17">
        <f t="shared" ref="L22" si="25">RANK(K22,$K$2:$K$25,1)</f>
        <v>10</v>
      </c>
      <c r="M22" s="27">
        <f t="shared" ref="M22" si="26">G22/(C22*100)</f>
        <v>3842.7713037144936</v>
      </c>
      <c r="N22" s="17">
        <f t="shared" ref="N22" si="27">RANK(M22,$M$2:$M$25,1)</f>
        <v>6</v>
      </c>
      <c r="O22" s="49"/>
      <c r="P22" s="24">
        <f t="shared" ref="P22" si="28">RANK(W22,$W$2:$W$25,1)</f>
        <v>7</v>
      </c>
      <c r="Q22" s="135"/>
      <c r="R22" s="136"/>
      <c r="S22" s="136"/>
      <c r="T22" s="136"/>
      <c r="U22" s="136"/>
      <c r="V22" s="136"/>
      <c r="W22" s="18">
        <f t="shared" ref="W22" si="29">SUM(I22,K22,M22)/3</f>
        <v>3780.2393628976602</v>
      </c>
    </row>
    <row r="23" spans="1:23" ht="20.25" x14ac:dyDescent="0.3">
      <c r="A23" s="65" t="s">
        <v>137</v>
      </c>
      <c r="B23" s="23">
        <v>1.0269999999999999</v>
      </c>
      <c r="C23" s="11">
        <v>0.96599999999999997</v>
      </c>
      <c r="D23" s="63">
        <v>1.1821999999999999</v>
      </c>
      <c r="E23" s="76">
        <v>0.90049999999999997</v>
      </c>
      <c r="F23" s="45">
        <v>373580</v>
      </c>
      <c r="G23" s="14">
        <v>470170</v>
      </c>
      <c r="H23" s="12">
        <v>470170</v>
      </c>
      <c r="I23" s="16">
        <f t="shared" si="19"/>
        <v>3977.076636778887</v>
      </c>
      <c r="J23" s="17">
        <f t="shared" si="0"/>
        <v>16</v>
      </c>
      <c r="K23" s="27">
        <f t="shared" si="20"/>
        <v>4578.0915287244406</v>
      </c>
      <c r="L23" s="17">
        <f t="shared" si="2"/>
        <v>16</v>
      </c>
      <c r="M23" s="27">
        <f t="shared" si="21"/>
        <v>4867.1842650103526</v>
      </c>
      <c r="N23" s="17">
        <f t="shared" si="4"/>
        <v>16</v>
      </c>
      <c r="O23" s="49"/>
      <c r="P23" s="24">
        <f t="shared" si="7"/>
        <v>17</v>
      </c>
      <c r="Q23" s="135"/>
      <c r="R23" s="136"/>
      <c r="S23" s="136"/>
      <c r="T23" s="136"/>
      <c r="U23" s="136"/>
      <c r="V23" s="136"/>
      <c r="W23" s="18">
        <f t="shared" si="8"/>
        <v>4474.1174768378942</v>
      </c>
    </row>
    <row r="24" spans="1:23" ht="20.25" x14ac:dyDescent="0.3">
      <c r="A24" s="92" t="s">
        <v>147</v>
      </c>
      <c r="B24" s="23">
        <v>1.0249999999999999</v>
      </c>
      <c r="C24" s="11">
        <v>0.96399999999999997</v>
      </c>
      <c r="D24" s="63">
        <v>1.135</v>
      </c>
      <c r="E24" s="76">
        <v>0.85360000000000003</v>
      </c>
      <c r="F24" s="45">
        <v>293000</v>
      </c>
      <c r="G24" s="14">
        <v>308280</v>
      </c>
      <c r="H24" s="12">
        <v>352800</v>
      </c>
      <c r="I24" s="99">
        <f t="shared" si="16"/>
        <v>2716.1233480176211</v>
      </c>
      <c r="J24" s="98">
        <f t="shared" si="0"/>
        <v>1</v>
      </c>
      <c r="K24" s="126">
        <f t="shared" si="17"/>
        <v>3007.6097560975613</v>
      </c>
      <c r="L24" s="103">
        <f t="shared" si="2"/>
        <v>2</v>
      </c>
      <c r="M24" s="126">
        <f t="shared" si="18"/>
        <v>3197.9253112033198</v>
      </c>
      <c r="N24" s="103">
        <f t="shared" si="4"/>
        <v>2</v>
      </c>
      <c r="O24" s="49"/>
      <c r="P24" s="115">
        <f t="shared" si="7"/>
        <v>2</v>
      </c>
      <c r="Q24" s="135"/>
      <c r="R24" s="136"/>
      <c r="S24" s="136"/>
      <c r="T24" s="136"/>
      <c r="U24" s="136"/>
      <c r="V24" s="136"/>
      <c r="W24" s="18">
        <f t="shared" si="8"/>
        <v>2973.8861384395009</v>
      </c>
    </row>
    <row r="25" spans="1:23" ht="21" thickBot="1" x14ac:dyDescent="0.35">
      <c r="A25" s="60" t="s">
        <v>138</v>
      </c>
      <c r="B25" s="30">
        <v>0.89470000000000005</v>
      </c>
      <c r="C25" s="30">
        <v>0.91249999999999998</v>
      </c>
      <c r="D25" s="79">
        <v>1.0822000000000001</v>
      </c>
      <c r="E25" s="78">
        <v>0.84079999999999999</v>
      </c>
      <c r="F25" s="46">
        <v>365000</v>
      </c>
      <c r="G25" s="120">
        <v>368440</v>
      </c>
      <c r="H25" s="34">
        <v>419530</v>
      </c>
      <c r="I25" s="61">
        <f t="shared" ref="I25" si="30">G25/(D25*100)</f>
        <v>3404.5462945851045</v>
      </c>
      <c r="J25" s="32">
        <f t="shared" si="0"/>
        <v>7</v>
      </c>
      <c r="K25" s="61">
        <f t="shared" ref="K25" si="31">G25/(B25*100)</f>
        <v>4118.0283894042695</v>
      </c>
      <c r="L25" s="32">
        <f t="shared" si="2"/>
        <v>11</v>
      </c>
      <c r="M25" s="61">
        <f>G25/(C25*100)</f>
        <v>4037.6986301369861</v>
      </c>
      <c r="N25" s="32">
        <f t="shared" si="4"/>
        <v>9</v>
      </c>
      <c r="O25" s="49"/>
      <c r="P25" s="24">
        <f t="shared" si="7"/>
        <v>10</v>
      </c>
      <c r="Q25" s="135"/>
      <c r="R25" s="136"/>
      <c r="S25" s="136"/>
      <c r="T25" s="136"/>
      <c r="U25" s="136"/>
      <c r="V25" s="136"/>
      <c r="W25" s="18">
        <f t="shared" si="8"/>
        <v>3853.4244380421201</v>
      </c>
    </row>
    <row r="26" spans="1:23" ht="16.5" customHeight="1" thickBot="1" x14ac:dyDescent="0.35">
      <c r="A26" s="141" t="s">
        <v>108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3"/>
      <c r="Q26" s="41"/>
      <c r="R26" s="41"/>
      <c r="S26" s="41"/>
      <c r="T26" s="41"/>
      <c r="U26" s="41"/>
      <c r="V26" s="41"/>
    </row>
    <row r="27" spans="1:23" ht="35.25" customHeight="1" thickBot="1" x14ac:dyDescent="0.35">
      <c r="A27" s="53" t="s">
        <v>0</v>
      </c>
      <c r="B27" s="54" t="s">
        <v>72</v>
      </c>
      <c r="C27" s="54" t="s">
        <v>73</v>
      </c>
      <c r="D27" s="54" t="s">
        <v>62</v>
      </c>
      <c r="E27" s="54" t="s">
        <v>63</v>
      </c>
      <c r="F27" s="54" t="s">
        <v>76</v>
      </c>
      <c r="G27" s="54" t="s">
        <v>122</v>
      </c>
      <c r="H27" s="55" t="s">
        <v>123</v>
      </c>
      <c r="I27" s="56" t="s">
        <v>2</v>
      </c>
      <c r="J27" s="56" t="s">
        <v>1</v>
      </c>
      <c r="K27" s="57" t="s">
        <v>66</v>
      </c>
      <c r="L27" s="57" t="s">
        <v>1</v>
      </c>
      <c r="M27" s="58" t="s">
        <v>67</v>
      </c>
      <c r="N27" s="59" t="s">
        <v>1</v>
      </c>
      <c r="O27" s="81"/>
      <c r="P27" s="25" t="s">
        <v>21</v>
      </c>
      <c r="Q27" s="67"/>
      <c r="R27" s="67"/>
      <c r="S27" s="67"/>
      <c r="T27" s="67"/>
      <c r="U27" s="67"/>
      <c r="V27" s="67"/>
      <c r="W27" s="59" t="s">
        <v>107</v>
      </c>
    </row>
    <row r="28" spans="1:23" ht="20.25" customHeight="1" x14ac:dyDescent="0.3">
      <c r="A28" s="123" t="s">
        <v>103</v>
      </c>
      <c r="B28" s="36">
        <v>1.1598999999999999</v>
      </c>
      <c r="C28" s="36">
        <v>1.1224000000000001</v>
      </c>
      <c r="D28" s="63">
        <v>1</v>
      </c>
      <c r="E28" s="75">
        <v>1</v>
      </c>
      <c r="F28" s="47">
        <v>304130</v>
      </c>
      <c r="G28" s="119">
        <v>306550</v>
      </c>
      <c r="H28" s="38">
        <v>355840</v>
      </c>
      <c r="I28" s="116">
        <f t="shared" ref="I28:I36" si="32">G28/(D28*100)</f>
        <v>3065.5</v>
      </c>
      <c r="J28" s="108">
        <f>RANK(I28,$I$28:$I$46,1)</f>
        <v>3</v>
      </c>
      <c r="K28" s="80">
        <f t="shared" ref="K28:K36" si="33">G28/(B28*100)</f>
        <v>2642.9002500215538</v>
      </c>
      <c r="L28" s="28">
        <f>RANK(K28,$K$28:$K$46,1)</f>
        <v>6</v>
      </c>
      <c r="M28" s="27">
        <f t="shared" ref="M28:M36" si="34">G28/(C28*100)</f>
        <v>2731.2009978617248</v>
      </c>
      <c r="N28" s="28">
        <f>RANK(M28,$M$28:$M$46,1)</f>
        <v>7</v>
      </c>
      <c r="O28" s="49"/>
      <c r="P28" s="107">
        <f>RANK(W28,$W$28:$W$46,1)</f>
        <v>4</v>
      </c>
      <c r="Q28" s="135" t="s">
        <v>164</v>
      </c>
      <c r="R28" s="136"/>
      <c r="S28" s="136"/>
      <c r="T28" s="136"/>
      <c r="U28" s="136"/>
      <c r="V28" s="136"/>
      <c r="W28" s="18">
        <f t="shared" ref="W28:W46" si="35">SUM(I28,K28,M28)/3</f>
        <v>2813.2004159610929</v>
      </c>
    </row>
    <row r="29" spans="1:23" ht="20.25" customHeight="1" x14ac:dyDescent="0.3">
      <c r="A29" s="95" t="s">
        <v>139</v>
      </c>
      <c r="B29" s="23">
        <v>1.0722</v>
      </c>
      <c r="C29" s="23">
        <v>1.0329999999999999</v>
      </c>
      <c r="D29" s="22">
        <v>0.96970000000000001</v>
      </c>
      <c r="E29" s="93">
        <v>1.0117</v>
      </c>
      <c r="F29" s="45">
        <v>309140</v>
      </c>
      <c r="G29" s="14">
        <v>311260</v>
      </c>
      <c r="H29" s="12">
        <v>348850</v>
      </c>
      <c r="I29" s="48">
        <f t="shared" ref="I29" si="36">G29/(D29*100)</f>
        <v>3209.8587191915026</v>
      </c>
      <c r="J29" s="28">
        <f t="shared" ref="J29" si="37">RANK(I29,$I$28:$I$46,1)</f>
        <v>5</v>
      </c>
      <c r="K29" s="80">
        <f t="shared" si="33"/>
        <v>2903.0031710501771</v>
      </c>
      <c r="L29" s="28">
        <f t="shared" ref="L29" si="38">RANK(K29,$K$28:$K$46,1)</f>
        <v>12</v>
      </c>
      <c r="M29" s="27">
        <f t="shared" si="34"/>
        <v>3013.165537270087</v>
      </c>
      <c r="N29" s="28">
        <f t="shared" ref="N29" si="39">RANK(M29,$M$28:$M$46,1)</f>
        <v>12</v>
      </c>
      <c r="O29" s="49"/>
      <c r="P29" s="24">
        <f t="shared" ref="P29:P46" si="40">RANK(W29,$W$28:$W$46,1)</f>
        <v>9</v>
      </c>
      <c r="Q29" s="135"/>
      <c r="R29" s="136"/>
      <c r="S29" s="136"/>
      <c r="T29" s="136"/>
      <c r="U29" s="136"/>
      <c r="V29" s="136"/>
      <c r="W29" s="18">
        <f t="shared" si="35"/>
        <v>3042.0091425039222</v>
      </c>
    </row>
    <row r="30" spans="1:23" ht="20.25" customHeight="1" x14ac:dyDescent="0.3">
      <c r="A30" s="88" t="s">
        <v>140</v>
      </c>
      <c r="B30" s="23">
        <v>1.0269999999999999</v>
      </c>
      <c r="C30" s="23">
        <v>1.0009999999999999</v>
      </c>
      <c r="D30" s="22">
        <v>0.79700000000000004</v>
      </c>
      <c r="E30" s="77">
        <v>0.83750000000000002</v>
      </c>
      <c r="F30" s="45">
        <v>275780</v>
      </c>
      <c r="G30" s="14">
        <v>292100</v>
      </c>
      <c r="H30" s="12">
        <v>325750</v>
      </c>
      <c r="I30" s="48">
        <f t="shared" si="32"/>
        <v>3664.9937264742784</v>
      </c>
      <c r="J30" s="28">
        <f t="shared" ref="J30:J46" si="41">RANK(I30,$I$28:$I$46,1)</f>
        <v>9</v>
      </c>
      <c r="K30" s="80">
        <f t="shared" ref="K30:K34" si="42">G30/(B30*100)</f>
        <v>2844.2064264849078</v>
      </c>
      <c r="L30" s="28">
        <f t="shared" ref="L30:L46" si="43">RANK(K30,$K$28:$K$46,1)</f>
        <v>11</v>
      </c>
      <c r="M30" s="27">
        <f t="shared" ref="M30:M34" si="44">G30/(C30*100)</f>
        <v>2918.081918081918</v>
      </c>
      <c r="N30" s="28">
        <f t="shared" ref="N30:N46" si="45">RANK(M30,$M$28:$M$46,1)</f>
        <v>11</v>
      </c>
      <c r="O30" s="49"/>
      <c r="P30" s="24">
        <f t="shared" si="40"/>
        <v>10</v>
      </c>
      <c r="Q30" s="135"/>
      <c r="R30" s="136"/>
      <c r="S30" s="136"/>
      <c r="T30" s="136"/>
      <c r="U30" s="136"/>
      <c r="V30" s="136"/>
      <c r="W30" s="18">
        <f t="shared" si="35"/>
        <v>3142.4273570137011</v>
      </c>
    </row>
    <row r="31" spans="1:23" ht="20.25" customHeight="1" x14ac:dyDescent="0.3">
      <c r="A31" s="95" t="s">
        <v>105</v>
      </c>
      <c r="B31" s="23">
        <v>1.0570999999999999</v>
      </c>
      <c r="C31" s="23">
        <v>1.0181</v>
      </c>
      <c r="D31" s="22">
        <v>0.94179999999999997</v>
      </c>
      <c r="E31" s="76">
        <v>0.97989999999999999</v>
      </c>
      <c r="F31" s="45">
        <v>290000</v>
      </c>
      <c r="G31" s="40">
        <v>287980</v>
      </c>
      <c r="H31" s="12">
        <v>353600</v>
      </c>
      <c r="I31" s="122">
        <f t="shared" si="32"/>
        <v>3057.7617328519859</v>
      </c>
      <c r="J31" s="105">
        <f t="shared" si="41"/>
        <v>2</v>
      </c>
      <c r="K31" s="80">
        <f t="shared" si="42"/>
        <v>2724.2455775234134</v>
      </c>
      <c r="L31" s="28">
        <f t="shared" si="43"/>
        <v>8</v>
      </c>
      <c r="M31" s="27">
        <f t="shared" si="44"/>
        <v>2828.6022983989783</v>
      </c>
      <c r="N31" s="28">
        <f t="shared" si="45"/>
        <v>10</v>
      </c>
      <c r="O31" s="49"/>
      <c r="P31" s="24">
        <f t="shared" si="40"/>
        <v>5</v>
      </c>
      <c r="Q31" s="135"/>
      <c r="R31" s="136"/>
      <c r="S31" s="136"/>
      <c r="T31" s="136"/>
      <c r="U31" s="136"/>
      <c r="V31" s="136"/>
      <c r="W31" s="18">
        <f t="shared" si="35"/>
        <v>2870.2032029247925</v>
      </c>
    </row>
    <row r="32" spans="1:23" ht="20.25" customHeight="1" x14ac:dyDescent="0.3">
      <c r="A32" s="95" t="s">
        <v>115</v>
      </c>
      <c r="B32" s="23">
        <v>1.0322</v>
      </c>
      <c r="C32" s="23">
        <v>1.0094000000000001</v>
      </c>
      <c r="D32" s="22">
        <v>0.89929999999999999</v>
      </c>
      <c r="E32" s="76">
        <v>0.90129999999999999</v>
      </c>
      <c r="F32" s="45">
        <v>269000</v>
      </c>
      <c r="G32" s="40">
        <v>258950</v>
      </c>
      <c r="H32" s="12">
        <v>288680</v>
      </c>
      <c r="I32" s="128">
        <f t="shared" ref="I32:I33" si="46">G32/(D32*100)</f>
        <v>2879.4618036250417</v>
      </c>
      <c r="J32" s="100">
        <f t="shared" ref="J32:J33" si="47">RANK(I32,$I$28:$I$46,1)</f>
        <v>1</v>
      </c>
      <c r="K32" s="134">
        <f t="shared" ref="K32:K33" si="48">G32/(B32*100)</f>
        <v>2508.7192404572756</v>
      </c>
      <c r="L32" s="108">
        <f t="shared" ref="L32:L33" si="49">RANK(K32,$K$28:$K$46,1)</f>
        <v>4</v>
      </c>
      <c r="M32" s="116">
        <f t="shared" ref="M32:M33" si="50">G32/(C32*100)</f>
        <v>2565.3853774519512</v>
      </c>
      <c r="N32" s="108">
        <f t="shared" ref="N32:N33" si="51">RANK(M32,$M$28:$M$46,1)</f>
        <v>4</v>
      </c>
      <c r="O32" s="49"/>
      <c r="P32" s="107">
        <f t="shared" si="40"/>
        <v>3</v>
      </c>
      <c r="Q32" s="135"/>
      <c r="R32" s="136"/>
      <c r="S32" s="136"/>
      <c r="T32" s="136"/>
      <c r="U32" s="136"/>
      <c r="V32" s="136"/>
      <c r="W32" s="18">
        <f t="shared" si="35"/>
        <v>2651.1888071780895</v>
      </c>
    </row>
    <row r="33" spans="1:23" ht="20.25" customHeight="1" x14ac:dyDescent="0.3">
      <c r="A33" s="90" t="s">
        <v>148</v>
      </c>
      <c r="B33" s="36">
        <v>1.002</v>
      </c>
      <c r="C33" s="37">
        <v>0.99880000000000002</v>
      </c>
      <c r="D33" s="37">
        <v>0.91949999999999998</v>
      </c>
      <c r="E33" s="125">
        <v>0.94159999999999999</v>
      </c>
      <c r="F33" s="47">
        <v>306900</v>
      </c>
      <c r="G33" s="119">
        <v>390000</v>
      </c>
      <c r="H33" s="38">
        <v>452000</v>
      </c>
      <c r="I33" s="27">
        <f t="shared" si="46"/>
        <v>4241.4355628058729</v>
      </c>
      <c r="J33" s="28">
        <f t="shared" si="47"/>
        <v>13</v>
      </c>
      <c r="K33" s="80">
        <f t="shared" si="48"/>
        <v>3892.2155688622752</v>
      </c>
      <c r="L33" s="28">
        <f t="shared" si="49"/>
        <v>17</v>
      </c>
      <c r="M33" s="27">
        <f t="shared" si="50"/>
        <v>3904.6856227472967</v>
      </c>
      <c r="N33" s="28">
        <f t="shared" si="51"/>
        <v>18</v>
      </c>
      <c r="O33" s="49"/>
      <c r="P33" s="24">
        <f t="shared" ref="P33" si="52">RANK(W33,$W$28:$W$46,1)</f>
        <v>15</v>
      </c>
      <c r="Q33" s="135"/>
      <c r="R33" s="136"/>
      <c r="S33" s="136"/>
      <c r="T33" s="136"/>
      <c r="U33" s="136"/>
      <c r="V33" s="136"/>
      <c r="W33" s="18">
        <f t="shared" ref="W33" si="53">SUM(I33,K33,M33)/3</f>
        <v>4012.7789181384815</v>
      </c>
    </row>
    <row r="34" spans="1:23" ht="20.25" customHeight="1" x14ac:dyDescent="0.3">
      <c r="A34" s="90" t="s">
        <v>112</v>
      </c>
      <c r="B34" s="36">
        <v>1</v>
      </c>
      <c r="C34" s="36">
        <v>1</v>
      </c>
      <c r="D34" s="37">
        <v>0.7792</v>
      </c>
      <c r="E34" s="83">
        <v>0.83720000000000006</v>
      </c>
      <c r="F34" s="47">
        <v>304500</v>
      </c>
      <c r="G34" s="119">
        <v>308840</v>
      </c>
      <c r="H34" s="38">
        <v>331500</v>
      </c>
      <c r="I34" s="27">
        <f t="shared" ref="I34" si="54">G34/(D34*100)</f>
        <v>3963.5523613963037</v>
      </c>
      <c r="J34" s="28">
        <f t="shared" si="41"/>
        <v>10</v>
      </c>
      <c r="K34" s="80">
        <f t="shared" si="42"/>
        <v>3088.4</v>
      </c>
      <c r="L34" s="28">
        <f t="shared" si="43"/>
        <v>13</v>
      </c>
      <c r="M34" s="27">
        <f t="shared" si="44"/>
        <v>3088.4</v>
      </c>
      <c r="N34" s="28">
        <f t="shared" si="45"/>
        <v>13</v>
      </c>
      <c r="O34" s="49"/>
      <c r="P34" s="24">
        <f t="shared" si="40"/>
        <v>13</v>
      </c>
      <c r="Q34" s="135"/>
      <c r="R34" s="136"/>
      <c r="S34" s="136"/>
      <c r="T34" s="136"/>
      <c r="U34" s="136"/>
      <c r="V34" s="136"/>
      <c r="W34" s="18">
        <f t="shared" si="35"/>
        <v>3380.1174537987681</v>
      </c>
    </row>
    <row r="35" spans="1:23" ht="20.25" x14ac:dyDescent="0.3">
      <c r="A35" s="90" t="s">
        <v>149</v>
      </c>
      <c r="B35" s="37">
        <v>0.98899999999999999</v>
      </c>
      <c r="C35" s="37">
        <v>0.99</v>
      </c>
      <c r="D35" s="37">
        <v>0.74509999999999998</v>
      </c>
      <c r="E35" s="82">
        <v>0.78200000000000003</v>
      </c>
      <c r="F35" s="45">
        <v>261400</v>
      </c>
      <c r="G35" s="113">
        <v>259020</v>
      </c>
      <c r="H35" s="38">
        <v>276400</v>
      </c>
      <c r="I35" s="18">
        <f t="shared" si="32"/>
        <v>3476.3119044423565</v>
      </c>
      <c r="J35" s="28">
        <f t="shared" si="41"/>
        <v>7</v>
      </c>
      <c r="K35" s="48">
        <f t="shared" si="33"/>
        <v>2619.0091001011119</v>
      </c>
      <c r="L35" s="28">
        <f t="shared" si="43"/>
        <v>5</v>
      </c>
      <c r="M35" s="18">
        <f t="shared" si="34"/>
        <v>2616.3636363636365</v>
      </c>
      <c r="N35" s="28">
        <f t="shared" si="45"/>
        <v>5</v>
      </c>
      <c r="O35" s="49"/>
      <c r="P35" s="24">
        <f t="shared" si="40"/>
        <v>6</v>
      </c>
      <c r="Q35" s="135"/>
      <c r="R35" s="136"/>
      <c r="S35" s="136"/>
      <c r="T35" s="136"/>
      <c r="U35" s="136"/>
      <c r="V35" s="136"/>
      <c r="W35" s="18">
        <f t="shared" si="35"/>
        <v>2903.8948803023682</v>
      </c>
    </row>
    <row r="36" spans="1:23" ht="20.25" x14ac:dyDescent="0.3">
      <c r="A36" s="65" t="s">
        <v>150</v>
      </c>
      <c r="B36" s="36">
        <v>1</v>
      </c>
      <c r="C36" s="37">
        <v>0.97199999999999998</v>
      </c>
      <c r="D36" s="37">
        <v>0.86150000000000004</v>
      </c>
      <c r="E36" s="83">
        <v>0.85360000000000003</v>
      </c>
      <c r="F36" s="45">
        <v>370000</v>
      </c>
      <c r="G36" s="33">
        <v>370000</v>
      </c>
      <c r="H36" s="38">
        <v>370000</v>
      </c>
      <c r="I36" s="18">
        <f t="shared" si="32"/>
        <v>4294.834590829947</v>
      </c>
      <c r="J36" s="28">
        <f t="shared" si="41"/>
        <v>15</v>
      </c>
      <c r="K36" s="48">
        <f t="shared" si="33"/>
        <v>3700</v>
      </c>
      <c r="L36" s="28">
        <f t="shared" si="43"/>
        <v>16</v>
      </c>
      <c r="M36" s="18">
        <f t="shared" si="34"/>
        <v>3806.5843621399176</v>
      </c>
      <c r="N36" s="28">
        <f t="shared" si="45"/>
        <v>16</v>
      </c>
      <c r="O36" s="49"/>
      <c r="P36" s="24">
        <f t="shared" si="40"/>
        <v>14</v>
      </c>
      <c r="Q36" s="135"/>
      <c r="R36" s="136"/>
      <c r="S36" s="136"/>
      <c r="T36" s="136"/>
      <c r="U36" s="136"/>
      <c r="V36" s="136"/>
      <c r="W36" s="18">
        <f t="shared" si="35"/>
        <v>3933.8063176566216</v>
      </c>
    </row>
    <row r="37" spans="1:23" ht="20.25" customHeight="1" x14ac:dyDescent="0.3">
      <c r="A37" s="26" t="s">
        <v>141</v>
      </c>
      <c r="B37" s="73">
        <v>0.98299999999999998</v>
      </c>
      <c r="C37" s="73">
        <v>0.98299999999999998</v>
      </c>
      <c r="D37" s="11">
        <v>0.85499999999999998</v>
      </c>
      <c r="E37" s="77">
        <v>0.81030000000000002</v>
      </c>
      <c r="F37" s="45">
        <v>322830</v>
      </c>
      <c r="G37" s="40">
        <v>274490</v>
      </c>
      <c r="H37" s="12">
        <v>302500</v>
      </c>
      <c r="I37" s="16">
        <f t="shared" ref="I37" si="55">G37/(D37*100)</f>
        <v>3210.4093567251462</v>
      </c>
      <c r="J37" s="28">
        <f t="shared" si="41"/>
        <v>6</v>
      </c>
      <c r="K37" s="18">
        <f t="shared" ref="K37" si="56">G37/(B37*100)</f>
        <v>2792.3702950152597</v>
      </c>
      <c r="L37" s="28">
        <f t="shared" si="43"/>
        <v>10</v>
      </c>
      <c r="M37" s="18">
        <f t="shared" ref="M37" si="57">G37/(C37*100)</f>
        <v>2792.3702950152597</v>
      </c>
      <c r="N37" s="28">
        <f t="shared" si="45"/>
        <v>9</v>
      </c>
      <c r="O37" s="49"/>
      <c r="P37" s="24">
        <f t="shared" si="40"/>
        <v>8</v>
      </c>
      <c r="Q37" s="135"/>
      <c r="R37" s="136"/>
      <c r="S37" s="136"/>
      <c r="T37" s="136"/>
      <c r="U37" s="136"/>
      <c r="V37" s="136"/>
      <c r="W37" s="18">
        <f t="shared" si="35"/>
        <v>2931.7166489185552</v>
      </c>
    </row>
    <row r="38" spans="1:23" ht="20.25" x14ac:dyDescent="0.3">
      <c r="A38" s="26" t="s">
        <v>151</v>
      </c>
      <c r="B38" s="73">
        <v>0.96</v>
      </c>
      <c r="C38" s="73">
        <v>0.97899999999999998</v>
      </c>
      <c r="D38" s="11">
        <v>0.60170000000000001</v>
      </c>
      <c r="E38" s="66">
        <v>0.79200000000000004</v>
      </c>
      <c r="F38" s="45">
        <v>249340</v>
      </c>
      <c r="G38" s="14">
        <v>256450</v>
      </c>
      <c r="H38" s="12">
        <v>353410</v>
      </c>
      <c r="I38" s="16">
        <f t="shared" ref="I38:I40" si="58">G38/(D38*100)</f>
        <v>4262.0907428951305</v>
      </c>
      <c r="J38" s="28">
        <f t="shared" si="41"/>
        <v>14</v>
      </c>
      <c r="K38" s="18">
        <f t="shared" ref="K38" si="59">G38/(B38*100)</f>
        <v>2671.3541666666665</v>
      </c>
      <c r="L38" s="28">
        <f t="shared" si="43"/>
        <v>7</v>
      </c>
      <c r="M38" s="18">
        <f t="shared" ref="M38:M40" si="60">G38/(C38*100)</f>
        <v>2619.5097037793671</v>
      </c>
      <c r="N38" s="28">
        <f t="shared" si="45"/>
        <v>6</v>
      </c>
      <c r="O38" s="49"/>
      <c r="P38" s="24">
        <f t="shared" si="40"/>
        <v>11</v>
      </c>
      <c r="Q38" s="135"/>
      <c r="R38" s="136"/>
      <c r="S38" s="136"/>
      <c r="T38" s="136"/>
      <c r="U38" s="136"/>
      <c r="V38" s="136"/>
      <c r="W38" s="18">
        <f t="shared" si="35"/>
        <v>3184.3182044470545</v>
      </c>
    </row>
    <row r="39" spans="1:23" ht="20.25" x14ac:dyDescent="0.3">
      <c r="A39" s="117" t="s">
        <v>116</v>
      </c>
      <c r="B39" s="73">
        <v>0.96299999999999997</v>
      </c>
      <c r="C39" s="73">
        <v>0.98</v>
      </c>
      <c r="D39" s="11">
        <v>0.71150000000000002</v>
      </c>
      <c r="E39" s="15">
        <v>0.73709999999999998</v>
      </c>
      <c r="F39" s="45">
        <v>201700</v>
      </c>
      <c r="G39" s="89">
        <v>224900</v>
      </c>
      <c r="H39" s="12">
        <v>273460</v>
      </c>
      <c r="I39" s="129">
        <f t="shared" si="58"/>
        <v>3160.9276177090651</v>
      </c>
      <c r="J39" s="108">
        <f t="shared" si="41"/>
        <v>4</v>
      </c>
      <c r="K39" s="133">
        <f t="shared" ref="K39:K40" si="61">G39/(B39*100)</f>
        <v>2335.4101765316718</v>
      </c>
      <c r="L39" s="108">
        <f t="shared" si="43"/>
        <v>3</v>
      </c>
      <c r="M39" s="122">
        <f>G39/(C39*100)</f>
        <v>2294.8979591836733</v>
      </c>
      <c r="N39" s="105">
        <f t="shared" si="45"/>
        <v>2</v>
      </c>
      <c r="O39" s="49"/>
      <c r="P39" s="101">
        <f t="shared" si="40"/>
        <v>1</v>
      </c>
      <c r="Q39" s="135"/>
      <c r="R39" s="136"/>
      <c r="S39" s="136"/>
      <c r="T39" s="136"/>
      <c r="U39" s="136"/>
      <c r="V39" s="136"/>
      <c r="W39" s="18">
        <f t="shared" si="35"/>
        <v>2597.0785844748034</v>
      </c>
    </row>
    <row r="40" spans="1:23" ht="20.25" x14ac:dyDescent="0.3">
      <c r="A40" s="26" t="s">
        <v>117</v>
      </c>
      <c r="B40" s="11">
        <v>0.86129999999999995</v>
      </c>
      <c r="C40" s="11">
        <v>0.83609999999999995</v>
      </c>
      <c r="D40" s="11">
        <v>0.84670000000000001</v>
      </c>
      <c r="E40" s="77">
        <v>0.81689999999999996</v>
      </c>
      <c r="F40" s="45">
        <v>275990</v>
      </c>
      <c r="G40" s="89">
        <v>347650</v>
      </c>
      <c r="H40" s="13">
        <v>368000</v>
      </c>
      <c r="I40" s="18">
        <f t="shared" si="58"/>
        <v>4105.9407109956301</v>
      </c>
      <c r="J40" s="28">
        <f t="shared" si="41"/>
        <v>11</v>
      </c>
      <c r="K40" s="48">
        <f t="shared" si="61"/>
        <v>4036.3404156507609</v>
      </c>
      <c r="L40" s="28">
        <f t="shared" si="43"/>
        <v>19</v>
      </c>
      <c r="M40" s="16">
        <f t="shared" si="60"/>
        <v>4157.9954550891043</v>
      </c>
      <c r="N40" s="28">
        <f t="shared" si="45"/>
        <v>19</v>
      </c>
      <c r="O40" s="49"/>
      <c r="P40" s="24">
        <f t="shared" si="40"/>
        <v>16</v>
      </c>
      <c r="Q40" s="135"/>
      <c r="R40" s="136"/>
      <c r="S40" s="136"/>
      <c r="T40" s="136"/>
      <c r="U40" s="136"/>
      <c r="V40" s="136"/>
      <c r="W40" s="18">
        <f t="shared" si="35"/>
        <v>4100.0921939118316</v>
      </c>
    </row>
    <row r="41" spans="1:23" ht="20.25" customHeight="1" x14ac:dyDescent="0.3">
      <c r="A41" s="90" t="s">
        <v>152</v>
      </c>
      <c r="B41" s="35">
        <v>0.95799999999999996</v>
      </c>
      <c r="C41" s="37">
        <v>0.95499999999999996</v>
      </c>
      <c r="D41" s="37">
        <v>0.6109</v>
      </c>
      <c r="E41" s="70">
        <v>0.79190000000000005</v>
      </c>
      <c r="F41" s="47">
        <v>262960</v>
      </c>
      <c r="G41" s="114">
        <v>264930</v>
      </c>
      <c r="H41" s="33">
        <v>291200</v>
      </c>
      <c r="I41" s="27">
        <f t="shared" ref="I41:I45" si="62">G41/(D41*100)</f>
        <v>4336.7163201833355</v>
      </c>
      <c r="J41" s="28">
        <f t="shared" si="41"/>
        <v>16</v>
      </c>
      <c r="K41" s="27">
        <f t="shared" ref="K41:K45" si="63">G41/(B41*100)</f>
        <v>2765.4488517745303</v>
      </c>
      <c r="L41" s="28">
        <f t="shared" si="43"/>
        <v>9</v>
      </c>
      <c r="M41" s="27">
        <f t="shared" ref="M41:M45" si="64">G41/(C41*100)</f>
        <v>2774.1361256544501</v>
      </c>
      <c r="N41" s="28">
        <f t="shared" si="45"/>
        <v>8</v>
      </c>
      <c r="O41" s="49"/>
      <c r="P41" s="24">
        <f t="shared" si="40"/>
        <v>12</v>
      </c>
      <c r="Q41" s="135"/>
      <c r="R41" s="136"/>
      <c r="S41" s="136"/>
      <c r="T41" s="136"/>
      <c r="U41" s="136"/>
      <c r="V41" s="136"/>
      <c r="W41" s="18">
        <f t="shared" si="35"/>
        <v>3292.1004325374383</v>
      </c>
    </row>
    <row r="42" spans="1:23" ht="20.25" x14ac:dyDescent="0.3">
      <c r="A42" s="91" t="s">
        <v>153</v>
      </c>
      <c r="B42" s="1">
        <v>0.94220000000000004</v>
      </c>
      <c r="C42" s="11">
        <v>0.95099999999999996</v>
      </c>
      <c r="D42" s="11">
        <v>0.53359999999999996</v>
      </c>
      <c r="E42" s="20">
        <v>0.76200000000000001</v>
      </c>
      <c r="F42" s="45">
        <v>217800</v>
      </c>
      <c r="G42" s="89">
        <v>219430</v>
      </c>
      <c r="H42" s="13">
        <v>235400</v>
      </c>
      <c r="I42" s="18">
        <f t="shared" si="62"/>
        <v>4112.2563718140927</v>
      </c>
      <c r="J42" s="28">
        <f t="shared" si="41"/>
        <v>12</v>
      </c>
      <c r="K42" s="104">
        <f t="shared" si="63"/>
        <v>2328.911059223095</v>
      </c>
      <c r="L42" s="105">
        <f t="shared" si="43"/>
        <v>2</v>
      </c>
      <c r="M42" s="106">
        <f t="shared" si="64"/>
        <v>2307.3606729758149</v>
      </c>
      <c r="N42" s="108">
        <f t="shared" si="45"/>
        <v>3</v>
      </c>
      <c r="O42" s="49"/>
      <c r="P42" s="24">
        <f t="shared" si="40"/>
        <v>7</v>
      </c>
      <c r="Q42" s="135"/>
      <c r="R42" s="136"/>
      <c r="S42" s="136"/>
      <c r="T42" s="136"/>
      <c r="U42" s="136"/>
      <c r="V42" s="136"/>
      <c r="W42" s="18">
        <f t="shared" si="35"/>
        <v>2916.1760346710012</v>
      </c>
    </row>
    <row r="43" spans="1:23" ht="20.25" x14ac:dyDescent="0.3">
      <c r="A43" s="26" t="s">
        <v>118</v>
      </c>
      <c r="B43" s="43">
        <v>0.93910000000000005</v>
      </c>
      <c r="C43" s="11">
        <v>0.95689999999999997</v>
      </c>
      <c r="D43" s="15">
        <v>0.59570000000000001</v>
      </c>
      <c r="E43" s="72">
        <v>0.84189999999999998</v>
      </c>
      <c r="F43" s="45">
        <v>347950</v>
      </c>
      <c r="G43" s="14">
        <v>370000</v>
      </c>
      <c r="H43" s="13">
        <v>216000</v>
      </c>
      <c r="I43" s="18">
        <f t="shared" si="62"/>
        <v>6211.1801242236024</v>
      </c>
      <c r="J43" s="28">
        <f t="shared" si="41"/>
        <v>19</v>
      </c>
      <c r="K43" s="18">
        <f t="shared" si="63"/>
        <v>3939.9424981365132</v>
      </c>
      <c r="L43" s="28">
        <f t="shared" si="43"/>
        <v>18</v>
      </c>
      <c r="M43" s="18">
        <f t="shared" si="64"/>
        <v>3866.6527327829449</v>
      </c>
      <c r="N43" s="28">
        <f t="shared" si="45"/>
        <v>17</v>
      </c>
      <c r="O43" s="49"/>
      <c r="P43" s="24">
        <f t="shared" si="40"/>
        <v>19</v>
      </c>
      <c r="Q43" s="135"/>
      <c r="R43" s="136"/>
      <c r="S43" s="136"/>
      <c r="T43" s="136"/>
      <c r="U43" s="136"/>
      <c r="V43" s="136"/>
      <c r="W43" s="18">
        <f t="shared" si="35"/>
        <v>4672.5917850476862</v>
      </c>
    </row>
    <row r="44" spans="1:23" ht="20.25" x14ac:dyDescent="0.3">
      <c r="A44" s="26" t="s">
        <v>154</v>
      </c>
      <c r="B44" s="2">
        <v>0.95550000000000002</v>
      </c>
      <c r="C44" s="11">
        <v>0.96989999999999998</v>
      </c>
      <c r="D44" s="15">
        <v>0.59570000000000001</v>
      </c>
      <c r="E44" s="20">
        <v>0.77539999999999998</v>
      </c>
      <c r="F44" s="45">
        <v>259110</v>
      </c>
      <c r="G44" s="14">
        <v>346750</v>
      </c>
      <c r="H44" s="12">
        <v>346750</v>
      </c>
      <c r="I44" s="18">
        <f t="shared" si="62"/>
        <v>5820.8829947960385</v>
      </c>
      <c r="J44" s="28">
        <f t="shared" si="41"/>
        <v>18</v>
      </c>
      <c r="K44" s="18">
        <f t="shared" si="63"/>
        <v>3628.9900575614861</v>
      </c>
      <c r="L44" s="28">
        <f t="shared" si="43"/>
        <v>15</v>
      </c>
      <c r="M44" s="18">
        <f t="shared" si="64"/>
        <v>3575.1108361686775</v>
      </c>
      <c r="N44" s="28">
        <f t="shared" si="45"/>
        <v>15</v>
      </c>
      <c r="O44" s="49"/>
      <c r="P44" s="24">
        <f t="shared" si="40"/>
        <v>18</v>
      </c>
      <c r="Q44" s="135"/>
      <c r="R44" s="136"/>
      <c r="S44" s="136"/>
      <c r="T44" s="136"/>
      <c r="U44" s="136"/>
      <c r="V44" s="136"/>
      <c r="W44" s="18">
        <f t="shared" si="35"/>
        <v>4341.6612961754008</v>
      </c>
    </row>
    <row r="45" spans="1:23" ht="20.25" customHeight="1" x14ac:dyDescent="0.3">
      <c r="A45" s="26" t="s">
        <v>155</v>
      </c>
      <c r="B45" s="3">
        <v>0.93200000000000005</v>
      </c>
      <c r="C45" s="11">
        <v>0.93500000000000005</v>
      </c>
      <c r="D45" s="21">
        <v>0.55800000000000005</v>
      </c>
      <c r="E45" s="11">
        <v>0.71550000000000002</v>
      </c>
      <c r="F45" s="45">
        <v>195080</v>
      </c>
      <c r="G45" s="89">
        <v>198310</v>
      </c>
      <c r="H45" s="13">
        <v>232570</v>
      </c>
      <c r="I45" s="18">
        <f t="shared" si="62"/>
        <v>3553.9426523297489</v>
      </c>
      <c r="J45" s="28">
        <f t="shared" si="41"/>
        <v>8</v>
      </c>
      <c r="K45" s="99">
        <f t="shared" si="63"/>
        <v>2127.7896995708152</v>
      </c>
      <c r="L45" s="100">
        <f t="shared" si="43"/>
        <v>1</v>
      </c>
      <c r="M45" s="99">
        <f t="shared" si="64"/>
        <v>2120.9625668449198</v>
      </c>
      <c r="N45" s="100">
        <f t="shared" si="45"/>
        <v>1</v>
      </c>
      <c r="O45" s="49"/>
      <c r="P45" s="115">
        <f t="shared" si="40"/>
        <v>2</v>
      </c>
      <c r="Q45" s="135"/>
      <c r="R45" s="136"/>
      <c r="S45" s="136"/>
      <c r="T45" s="136"/>
      <c r="U45" s="136"/>
      <c r="V45" s="136"/>
      <c r="W45" s="18">
        <f t="shared" si="35"/>
        <v>2600.8983062484945</v>
      </c>
    </row>
    <row r="46" spans="1:23" ht="21" thickBot="1" x14ac:dyDescent="0.35">
      <c r="A46" s="44" t="s">
        <v>156</v>
      </c>
      <c r="B46" s="29">
        <v>0.89470000000000005</v>
      </c>
      <c r="C46" s="30">
        <v>0.86980000000000002</v>
      </c>
      <c r="D46" s="30">
        <v>0.54430000000000001</v>
      </c>
      <c r="E46" s="84">
        <v>0.76870000000000005</v>
      </c>
      <c r="F46" s="46">
        <v>298340</v>
      </c>
      <c r="G46" s="120">
        <v>300000</v>
      </c>
      <c r="H46" s="34">
        <v>300000</v>
      </c>
      <c r="I46" s="127">
        <f t="shared" ref="I46" si="65">G46/(D46*100)</f>
        <v>5511.6663604629803</v>
      </c>
      <c r="J46" s="28">
        <f t="shared" si="41"/>
        <v>17</v>
      </c>
      <c r="K46" s="61">
        <f t="shared" ref="K46" si="66">G46/(B46*100)</f>
        <v>3353.079244439477</v>
      </c>
      <c r="L46" s="28">
        <f t="shared" si="43"/>
        <v>14</v>
      </c>
      <c r="M46" s="61">
        <f t="shared" ref="M46" si="67">G46/(C46*100)</f>
        <v>3449.068751437112</v>
      </c>
      <c r="N46" s="28">
        <f t="shared" si="45"/>
        <v>14</v>
      </c>
      <c r="O46" s="49"/>
      <c r="P46" s="24">
        <f t="shared" si="40"/>
        <v>17</v>
      </c>
      <c r="Q46" s="135"/>
      <c r="R46" s="136"/>
      <c r="S46" s="136"/>
      <c r="T46" s="136"/>
      <c r="U46" s="136"/>
      <c r="V46" s="136"/>
      <c r="W46" s="18">
        <f t="shared" si="35"/>
        <v>4104.6047854465223</v>
      </c>
    </row>
    <row r="47" spans="1:23" ht="16.5" customHeight="1" thickBot="1" x14ac:dyDescent="0.35">
      <c r="A47" s="138" t="s">
        <v>109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40"/>
      <c r="Q47" s="41"/>
      <c r="R47" s="41"/>
      <c r="S47" s="41"/>
      <c r="T47" s="41"/>
      <c r="U47" s="41"/>
      <c r="V47" s="41"/>
    </row>
    <row r="48" spans="1:23" ht="35.25" customHeight="1" thickBot="1" x14ac:dyDescent="0.35">
      <c r="A48" s="53" t="s">
        <v>0</v>
      </c>
      <c r="B48" s="54" t="s">
        <v>70</v>
      </c>
      <c r="C48" s="54" t="s">
        <v>68</v>
      </c>
      <c r="D48" s="54" t="s">
        <v>62</v>
      </c>
      <c r="E48" s="54" t="s">
        <v>63</v>
      </c>
      <c r="F48" s="54" t="s">
        <v>76</v>
      </c>
      <c r="G48" s="54" t="s">
        <v>122</v>
      </c>
      <c r="H48" s="55" t="s">
        <v>123</v>
      </c>
      <c r="I48" s="56" t="s">
        <v>2</v>
      </c>
      <c r="J48" s="56" t="s">
        <v>1</v>
      </c>
      <c r="K48" s="57" t="s">
        <v>75</v>
      </c>
      <c r="L48" s="57" t="s">
        <v>1</v>
      </c>
      <c r="M48" s="58" t="s">
        <v>74</v>
      </c>
      <c r="N48" s="59" t="s">
        <v>1</v>
      </c>
      <c r="O48" s="81"/>
      <c r="P48" s="25" t="s">
        <v>21</v>
      </c>
      <c r="Q48" s="67"/>
      <c r="R48" s="67"/>
      <c r="S48" s="67"/>
      <c r="T48" s="67"/>
      <c r="U48" s="67"/>
      <c r="V48" s="67"/>
      <c r="W48" s="59" t="s">
        <v>107</v>
      </c>
    </row>
    <row r="49" spans="1:23" ht="20.25" customHeight="1" x14ac:dyDescent="0.3">
      <c r="A49" s="42" t="s">
        <v>119</v>
      </c>
      <c r="B49" s="37">
        <v>0.93200000000000005</v>
      </c>
      <c r="C49" s="11">
        <v>1.0149999999999999</v>
      </c>
      <c r="D49" s="37">
        <v>0.50339999999999996</v>
      </c>
      <c r="E49" s="70">
        <v>0.75370000000000004</v>
      </c>
      <c r="F49" s="47">
        <v>148030</v>
      </c>
      <c r="G49" s="114">
        <v>166810</v>
      </c>
      <c r="H49" s="38">
        <v>198000</v>
      </c>
      <c r="I49" s="132">
        <f t="shared" ref="I49:I58" si="68">G49/(D49*100)</f>
        <v>3313.6670639650379</v>
      </c>
      <c r="J49" s="108">
        <f t="shared" ref="J49:J59" si="69">RANK(I49,$I$49:$I$59,1)</f>
        <v>3</v>
      </c>
      <c r="K49" s="27">
        <f t="shared" ref="K49:K59" si="70">G49/(B49*100)</f>
        <v>1789.8068669527897</v>
      </c>
      <c r="L49" s="28">
        <f t="shared" ref="L49:L59" si="71">RANK(K49,$K$49:$K$59,1)</f>
        <v>6</v>
      </c>
      <c r="M49" s="27">
        <f t="shared" ref="M49:M57" si="72">G49/(C49*100)</f>
        <v>1643.4482758620693</v>
      </c>
      <c r="N49" s="28">
        <f t="shared" ref="N49:N57" si="73">RANK(M49,$M$49:$M$59,1)</f>
        <v>4</v>
      </c>
      <c r="O49" s="49"/>
      <c r="P49" s="107">
        <f>RANK(W49,$W$49:$W$59,1)</f>
        <v>3</v>
      </c>
      <c r="Q49" s="135" t="s">
        <v>165</v>
      </c>
      <c r="R49" s="136"/>
      <c r="S49" s="136"/>
      <c r="T49" s="136"/>
      <c r="U49" s="136"/>
      <c r="V49" s="136"/>
      <c r="W49" s="18">
        <f t="shared" ref="W49:W57" si="74">SUM(I49,K49,M49)/3</f>
        <v>2248.9740689266323</v>
      </c>
    </row>
    <row r="50" spans="1:23" ht="20.25" x14ac:dyDescent="0.3">
      <c r="A50" s="118" t="s">
        <v>110</v>
      </c>
      <c r="B50" s="22">
        <v>0.93200000000000005</v>
      </c>
      <c r="C50" s="11">
        <v>1.0149999999999999</v>
      </c>
      <c r="D50" s="15">
        <v>0.50249999999999995</v>
      </c>
      <c r="E50" s="63">
        <v>0.75370000000000004</v>
      </c>
      <c r="F50" s="45">
        <v>96930</v>
      </c>
      <c r="G50" s="14">
        <v>100200</v>
      </c>
      <c r="H50" s="13">
        <v>114580</v>
      </c>
      <c r="I50" s="97">
        <f t="shared" ref="I50" si="75">G50/(D50*100)</f>
        <v>1994.0298507462689</v>
      </c>
      <c r="J50" s="100">
        <f t="shared" ref="J50" si="76">RANK(I50,$I$49:$I$59,1)</f>
        <v>1</v>
      </c>
      <c r="K50" s="97">
        <f t="shared" ref="K50" si="77">G50/(B50*100)</f>
        <v>1075.1072961373391</v>
      </c>
      <c r="L50" s="100">
        <f t="shared" ref="L50" si="78">RANK(K50,$K$49:$K$59,1)</f>
        <v>1</v>
      </c>
      <c r="M50" s="97">
        <f t="shared" ref="M50" si="79">G50/(C50*100)</f>
        <v>987.19211822660111</v>
      </c>
      <c r="N50" s="100">
        <f t="shared" ref="N50" si="80">RANK(M50,$M$49:$M$59,1)</f>
        <v>1</v>
      </c>
      <c r="O50" s="49"/>
      <c r="P50" s="101">
        <f t="shared" ref="P50:P59" si="81">RANK(W50,$W$49:$W$59,1)</f>
        <v>1</v>
      </c>
      <c r="Q50" s="135"/>
      <c r="R50" s="136"/>
      <c r="S50" s="136"/>
      <c r="T50" s="136"/>
      <c r="U50" s="136"/>
      <c r="V50" s="136"/>
      <c r="W50" s="18">
        <f t="shared" si="74"/>
        <v>1352.1097550367363</v>
      </c>
    </row>
    <row r="51" spans="1:23" ht="20.25" x14ac:dyDescent="0.3">
      <c r="A51" s="124" t="s">
        <v>121</v>
      </c>
      <c r="B51" s="22">
        <v>0.93400000000000005</v>
      </c>
      <c r="C51" s="11">
        <v>1.0155000000000001</v>
      </c>
      <c r="D51" s="15">
        <v>0.50880000000000003</v>
      </c>
      <c r="E51" s="63">
        <v>0.76139999999999997</v>
      </c>
      <c r="F51" s="45">
        <v>108900</v>
      </c>
      <c r="G51" s="40">
        <v>106070</v>
      </c>
      <c r="H51" s="13">
        <v>121420</v>
      </c>
      <c r="I51" s="104">
        <f t="shared" si="68"/>
        <v>2084.7091194968552</v>
      </c>
      <c r="J51" s="105">
        <f t="shared" si="69"/>
        <v>2</v>
      </c>
      <c r="K51" s="104">
        <f t="shared" si="70"/>
        <v>1135.6531049250534</v>
      </c>
      <c r="L51" s="105">
        <f t="shared" si="71"/>
        <v>2</v>
      </c>
      <c r="M51" s="104">
        <f t="shared" si="72"/>
        <v>1044.5100935499752</v>
      </c>
      <c r="N51" s="105">
        <f t="shared" si="73"/>
        <v>2</v>
      </c>
      <c r="O51" s="49"/>
      <c r="P51" s="115">
        <f t="shared" si="81"/>
        <v>2</v>
      </c>
      <c r="Q51" s="135"/>
      <c r="R51" s="136"/>
      <c r="S51" s="136"/>
      <c r="T51" s="136"/>
      <c r="U51" s="136"/>
      <c r="V51" s="136"/>
      <c r="W51" s="18">
        <f t="shared" si="74"/>
        <v>1421.6241059906279</v>
      </c>
    </row>
    <row r="52" spans="1:23" ht="20.25" x14ac:dyDescent="0.3">
      <c r="A52" s="26" t="s">
        <v>157</v>
      </c>
      <c r="B52" s="30">
        <v>0.81010000000000004</v>
      </c>
      <c r="C52" s="30">
        <v>1.0412999999999999</v>
      </c>
      <c r="D52" s="30">
        <v>0.54830000000000001</v>
      </c>
      <c r="E52" s="84">
        <v>0.77869999999999995</v>
      </c>
      <c r="F52" s="45">
        <v>208910</v>
      </c>
      <c r="G52" s="121">
        <v>309990</v>
      </c>
      <c r="H52" s="31">
        <v>299000</v>
      </c>
      <c r="I52" s="18">
        <f t="shared" si="68"/>
        <v>5653.6567572496806</v>
      </c>
      <c r="J52" s="28">
        <f t="shared" si="69"/>
        <v>8</v>
      </c>
      <c r="K52" s="18">
        <f t="shared" si="70"/>
        <v>3826.5646216516475</v>
      </c>
      <c r="L52" s="28">
        <f t="shared" si="71"/>
        <v>10</v>
      </c>
      <c r="M52" s="18">
        <f t="shared" si="72"/>
        <v>2976.9518870642469</v>
      </c>
      <c r="N52" s="28">
        <f t="shared" si="73"/>
        <v>8</v>
      </c>
      <c r="O52" s="49"/>
      <c r="P52" s="24">
        <f t="shared" si="81"/>
        <v>10</v>
      </c>
      <c r="Q52" s="135"/>
      <c r="R52" s="136"/>
      <c r="S52" s="136"/>
      <c r="T52" s="136"/>
      <c r="U52" s="136"/>
      <c r="V52" s="136"/>
      <c r="W52" s="18">
        <f t="shared" si="74"/>
        <v>4152.3910886551921</v>
      </c>
    </row>
    <row r="53" spans="1:23" ht="20.25" x14ac:dyDescent="0.3">
      <c r="A53" s="26" t="s">
        <v>158</v>
      </c>
      <c r="B53" s="43">
        <v>0.82699999999999996</v>
      </c>
      <c r="C53" s="11">
        <v>1.0249999999999999</v>
      </c>
      <c r="D53" s="11">
        <v>0.54069999999999996</v>
      </c>
      <c r="E53" s="20">
        <v>0.75370000000000004</v>
      </c>
      <c r="F53" s="45">
        <v>340000</v>
      </c>
      <c r="G53" s="13">
        <v>340000</v>
      </c>
      <c r="H53" s="13">
        <v>340000</v>
      </c>
      <c r="I53" s="18">
        <f>G53/(D53*100)</f>
        <v>6288.1449972258188</v>
      </c>
      <c r="J53" s="28">
        <f t="shared" si="69"/>
        <v>10</v>
      </c>
      <c r="K53" s="16">
        <f t="shared" ref="K53" si="82">G53/(B53*100)</f>
        <v>4111.2454655380898</v>
      </c>
      <c r="L53" s="28">
        <f t="shared" si="71"/>
        <v>11</v>
      </c>
      <c r="M53" s="16">
        <f t="shared" ref="M53" si="83">G53/(C53*100)</f>
        <v>3317.0731707317077</v>
      </c>
      <c r="N53" s="28">
        <f t="shared" si="73"/>
        <v>9</v>
      </c>
      <c r="O53" s="49"/>
      <c r="P53" s="24">
        <f t="shared" si="81"/>
        <v>11</v>
      </c>
      <c r="Q53" s="135"/>
      <c r="R53" s="136"/>
      <c r="S53" s="136"/>
      <c r="T53" s="136"/>
      <c r="U53" s="136"/>
      <c r="V53" s="136"/>
      <c r="W53" s="18">
        <f t="shared" si="74"/>
        <v>4572.1545444985395</v>
      </c>
    </row>
    <row r="54" spans="1:23" ht="20.25" x14ac:dyDescent="0.3">
      <c r="A54" s="65" t="s">
        <v>120</v>
      </c>
      <c r="B54" s="30">
        <v>0.78500000000000003</v>
      </c>
      <c r="C54" s="30">
        <v>0.98980000000000001</v>
      </c>
      <c r="D54" s="30">
        <v>0.46200000000000002</v>
      </c>
      <c r="E54" s="30">
        <v>0.69710000000000005</v>
      </c>
      <c r="F54" s="45">
        <v>245270</v>
      </c>
      <c r="G54" s="121">
        <v>273290</v>
      </c>
      <c r="H54" s="31">
        <v>273290</v>
      </c>
      <c r="I54" s="18">
        <f>G54/(D54*100)</f>
        <v>5915.3679653679646</v>
      </c>
      <c r="J54" s="28">
        <f t="shared" si="69"/>
        <v>9</v>
      </c>
      <c r="K54" s="16">
        <f t="shared" ref="K54" si="84">G54/(B54*100)</f>
        <v>3481.4012738853503</v>
      </c>
      <c r="L54" s="28">
        <f t="shared" si="71"/>
        <v>9</v>
      </c>
      <c r="M54" s="16">
        <f t="shared" ref="M54" si="85">G54/(C54*100)</f>
        <v>2761.0628409779752</v>
      </c>
      <c r="N54" s="28">
        <f t="shared" si="73"/>
        <v>7</v>
      </c>
      <c r="O54" s="49"/>
      <c r="P54" s="24">
        <f t="shared" si="81"/>
        <v>9</v>
      </c>
      <c r="Q54" s="135"/>
      <c r="R54" s="136"/>
      <c r="S54" s="136"/>
      <c r="T54" s="136"/>
      <c r="U54" s="136"/>
      <c r="V54" s="136"/>
      <c r="W54" s="18">
        <f t="shared" si="74"/>
        <v>4052.61069341043</v>
      </c>
    </row>
    <row r="55" spans="1:23" ht="20.25" x14ac:dyDescent="0.3">
      <c r="A55" s="65" t="s">
        <v>159</v>
      </c>
      <c r="B55" s="30">
        <v>0.85599999999999998</v>
      </c>
      <c r="C55" s="30">
        <v>1</v>
      </c>
      <c r="D55" s="30">
        <v>0.37940000000000002</v>
      </c>
      <c r="E55" s="30">
        <v>0.73380000000000001</v>
      </c>
      <c r="F55" s="45">
        <v>164190</v>
      </c>
      <c r="G55" s="121">
        <v>169730</v>
      </c>
      <c r="H55" s="31">
        <v>184540</v>
      </c>
      <c r="I55" s="18">
        <f t="shared" si="68"/>
        <v>4473.6425935687921</v>
      </c>
      <c r="J55" s="28">
        <f t="shared" si="69"/>
        <v>7</v>
      </c>
      <c r="K55" s="18">
        <f t="shared" si="70"/>
        <v>1982.8271028037384</v>
      </c>
      <c r="L55" s="28">
        <f t="shared" si="71"/>
        <v>7</v>
      </c>
      <c r="M55" s="18">
        <f t="shared" si="72"/>
        <v>1697.3</v>
      </c>
      <c r="N55" s="28">
        <f t="shared" si="73"/>
        <v>5</v>
      </c>
      <c r="O55" s="49"/>
      <c r="P55" s="24">
        <f t="shared" si="81"/>
        <v>7</v>
      </c>
      <c r="Q55" s="135"/>
      <c r="R55" s="136"/>
      <c r="S55" s="136"/>
      <c r="T55" s="136"/>
      <c r="U55" s="136"/>
      <c r="V55" s="136"/>
      <c r="W55" s="18">
        <f t="shared" si="74"/>
        <v>2717.923232124177</v>
      </c>
    </row>
    <row r="56" spans="1:23" ht="20.25" x14ac:dyDescent="0.3">
      <c r="A56" s="85" t="s">
        <v>106</v>
      </c>
      <c r="B56" s="43">
        <v>0.85299999999999998</v>
      </c>
      <c r="C56" s="11">
        <v>1</v>
      </c>
      <c r="D56" s="11">
        <v>0.37940000000000002</v>
      </c>
      <c r="E56" s="11">
        <v>0.73380000000000001</v>
      </c>
      <c r="F56" s="45">
        <v>149420</v>
      </c>
      <c r="G56" s="40">
        <v>145310</v>
      </c>
      <c r="H56" s="12">
        <v>164170</v>
      </c>
      <c r="I56" s="18">
        <f t="shared" si="68"/>
        <v>3829.9947285187131</v>
      </c>
      <c r="J56" s="28">
        <f t="shared" si="69"/>
        <v>6</v>
      </c>
      <c r="K56" s="18">
        <f t="shared" si="70"/>
        <v>1703.5169988276671</v>
      </c>
      <c r="L56" s="28">
        <f t="shared" si="71"/>
        <v>5</v>
      </c>
      <c r="M56" s="106">
        <f t="shared" si="72"/>
        <v>1453.1</v>
      </c>
      <c r="N56" s="108">
        <f t="shared" si="73"/>
        <v>3</v>
      </c>
      <c r="O56" s="49"/>
      <c r="P56" s="24">
        <f t="shared" si="81"/>
        <v>4</v>
      </c>
      <c r="Q56" s="135"/>
      <c r="R56" s="136"/>
      <c r="S56" s="136"/>
      <c r="T56" s="136"/>
      <c r="U56" s="136"/>
      <c r="V56" s="136"/>
      <c r="W56" s="18">
        <f t="shared" si="74"/>
        <v>2328.8705757821267</v>
      </c>
    </row>
    <row r="57" spans="1:23" ht="20.25" x14ac:dyDescent="0.3">
      <c r="A57" s="42" t="s">
        <v>160</v>
      </c>
      <c r="B57" s="21">
        <v>0.74570000000000003</v>
      </c>
      <c r="C57" s="21">
        <v>0.97789999999999999</v>
      </c>
      <c r="D57" s="21">
        <v>0.33760000000000001</v>
      </c>
      <c r="E57" s="21">
        <v>0.67049999999999998</v>
      </c>
      <c r="F57" s="45">
        <v>205000</v>
      </c>
      <c r="G57" s="14">
        <v>221500</v>
      </c>
      <c r="H57" s="13">
        <v>218500</v>
      </c>
      <c r="I57" s="18">
        <f t="shared" si="68"/>
        <v>6561.018957345972</v>
      </c>
      <c r="J57" s="28">
        <f t="shared" si="69"/>
        <v>11</v>
      </c>
      <c r="K57" s="18">
        <f t="shared" si="70"/>
        <v>2970.3634169236957</v>
      </c>
      <c r="L57" s="28">
        <f t="shared" si="71"/>
        <v>8</v>
      </c>
      <c r="M57" s="18">
        <f t="shared" si="72"/>
        <v>2265.0577768688008</v>
      </c>
      <c r="N57" s="28">
        <f t="shared" si="73"/>
        <v>6</v>
      </c>
      <c r="O57" s="49"/>
      <c r="P57" s="24">
        <f t="shared" si="81"/>
        <v>8</v>
      </c>
      <c r="Q57" s="135"/>
      <c r="R57" s="136"/>
      <c r="S57" s="136"/>
      <c r="T57" s="136"/>
      <c r="U57" s="136"/>
      <c r="V57" s="136"/>
      <c r="W57" s="18">
        <f t="shared" si="74"/>
        <v>3932.146717046156</v>
      </c>
    </row>
    <row r="58" spans="1:23" ht="20.25" x14ac:dyDescent="0.3">
      <c r="A58" s="65" t="s">
        <v>161</v>
      </c>
      <c r="B58" s="11">
        <v>0.6704</v>
      </c>
      <c r="C58" s="11"/>
      <c r="D58" s="11">
        <v>0.2422</v>
      </c>
      <c r="E58" s="11">
        <v>0.63449999999999995</v>
      </c>
      <c r="F58" s="45">
        <v>94000</v>
      </c>
      <c r="G58" s="40">
        <v>86590</v>
      </c>
      <c r="H58" s="12">
        <v>94480</v>
      </c>
      <c r="I58" s="18">
        <f t="shared" si="68"/>
        <v>3575.1445086705203</v>
      </c>
      <c r="J58" s="28">
        <f t="shared" si="69"/>
        <v>4</v>
      </c>
      <c r="K58" s="106">
        <f t="shared" si="70"/>
        <v>1291.6169451073984</v>
      </c>
      <c r="L58" s="108">
        <f t="shared" si="71"/>
        <v>3</v>
      </c>
      <c r="M58" s="18"/>
      <c r="N58" s="28"/>
      <c r="O58" s="49"/>
      <c r="P58" s="24">
        <f t="shared" si="81"/>
        <v>5</v>
      </c>
      <c r="Q58" s="135"/>
      <c r="R58" s="136"/>
      <c r="S58" s="136"/>
      <c r="T58" s="136"/>
      <c r="U58" s="136"/>
      <c r="V58" s="136"/>
      <c r="W58" s="18">
        <f>SUM(I58,K58,M58)/2</f>
        <v>2433.3807268889595</v>
      </c>
    </row>
    <row r="59" spans="1:23" ht="21" thickBot="1" x14ac:dyDescent="0.35">
      <c r="A59" s="86" t="s">
        <v>162</v>
      </c>
      <c r="B59" s="11">
        <v>0.4965</v>
      </c>
      <c r="C59" s="11"/>
      <c r="D59" s="11">
        <v>0.19789999999999999</v>
      </c>
      <c r="E59" s="11">
        <v>0.5524</v>
      </c>
      <c r="F59" s="45">
        <v>74890</v>
      </c>
      <c r="G59" s="96">
        <v>71960</v>
      </c>
      <c r="H59" s="13">
        <v>81090</v>
      </c>
      <c r="I59" s="48">
        <f t="shared" ref="I59" si="86">G59/(D59*100)</f>
        <v>3636.1798888327439</v>
      </c>
      <c r="J59" s="28">
        <f t="shared" si="69"/>
        <v>5</v>
      </c>
      <c r="K59" s="48">
        <f t="shared" si="70"/>
        <v>1449.3454179254784</v>
      </c>
      <c r="L59" s="28">
        <f t="shared" si="71"/>
        <v>4</v>
      </c>
      <c r="M59" s="48"/>
      <c r="N59" s="28"/>
      <c r="O59" s="49"/>
      <c r="P59" s="24">
        <f t="shared" si="81"/>
        <v>6</v>
      </c>
      <c r="Q59" s="135"/>
      <c r="R59" s="136"/>
      <c r="S59" s="136"/>
      <c r="T59" s="136"/>
      <c r="U59" s="136"/>
      <c r="V59" s="136"/>
      <c r="W59" s="18">
        <f>SUM(I59,K59,M59)/2</f>
        <v>2542.7626533791113</v>
      </c>
    </row>
    <row r="60" spans="1:23" ht="17.25" thickBot="1" x14ac:dyDescent="0.35">
      <c r="A60" s="138" t="s">
        <v>69</v>
      </c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40"/>
      <c r="Q60" s="50"/>
      <c r="R60" s="50"/>
      <c r="S60" s="50"/>
      <c r="T60" s="50"/>
      <c r="U60" s="50"/>
      <c r="V60" s="50"/>
    </row>
    <row r="62" spans="1:23" x14ac:dyDescent="0.3">
      <c r="R62" s="39"/>
    </row>
    <row r="63" spans="1:23" x14ac:dyDescent="0.3">
      <c r="A63" s="6"/>
      <c r="B63" s="7" t="s">
        <v>20</v>
      </c>
      <c r="C63" s="7" t="s">
        <v>78</v>
      </c>
      <c r="D63" s="7" t="s">
        <v>82</v>
      </c>
      <c r="E63" s="7" t="s">
        <v>87</v>
      </c>
      <c r="F63" s="7"/>
      <c r="G63" s="7" t="s">
        <v>90</v>
      </c>
      <c r="H63" s="7" t="s">
        <v>91</v>
      </c>
      <c r="I63" s="4"/>
      <c r="J63" s="4"/>
      <c r="K63" s="4"/>
      <c r="L63" s="4"/>
      <c r="M63" s="4"/>
      <c r="N63" s="4"/>
      <c r="P63" s="10"/>
      <c r="W63" s="10"/>
    </row>
    <row r="64" spans="1:23" x14ac:dyDescent="0.3">
      <c r="A64" t="s">
        <v>3</v>
      </c>
      <c r="B64" s="4" t="s">
        <v>7</v>
      </c>
      <c r="C64" s="4" t="s">
        <v>79</v>
      </c>
      <c r="D64" s="4" t="s">
        <v>83</v>
      </c>
      <c r="E64" s="4" t="s">
        <v>94</v>
      </c>
      <c r="F64" s="10"/>
      <c r="G64" s="4" t="s">
        <v>12</v>
      </c>
      <c r="H64" s="4" t="s">
        <v>94</v>
      </c>
      <c r="I64" s="4"/>
      <c r="J64" s="4"/>
      <c r="K64" s="4"/>
      <c r="L64" s="4"/>
      <c r="M64" s="4"/>
      <c r="N64" s="4"/>
      <c r="P64" s="10"/>
      <c r="W64" s="10"/>
    </row>
    <row r="65" spans="1:23" x14ac:dyDescent="0.3">
      <c r="A65" t="s">
        <v>6</v>
      </c>
      <c r="B65" s="4" t="s">
        <v>17</v>
      </c>
      <c r="C65" s="4" t="s">
        <v>16</v>
      </c>
      <c r="D65" s="4" t="s">
        <v>86</v>
      </c>
      <c r="E65" s="4" t="s">
        <v>9</v>
      </c>
      <c r="F65" s="10"/>
      <c r="G65" s="4" t="s">
        <v>10</v>
      </c>
      <c r="H65" s="4" t="s">
        <v>93</v>
      </c>
      <c r="I65" s="4"/>
      <c r="J65" s="4"/>
      <c r="K65" s="4"/>
      <c r="L65" s="4"/>
      <c r="M65" s="4"/>
      <c r="N65" s="4"/>
      <c r="P65" s="10"/>
      <c r="W65" s="10"/>
    </row>
    <row r="66" spans="1:23" x14ac:dyDescent="0.3">
      <c r="A66" t="s">
        <v>4</v>
      </c>
      <c r="B66" s="5" t="s">
        <v>9</v>
      </c>
      <c r="C66" s="137" t="s">
        <v>81</v>
      </c>
      <c r="D66" s="137"/>
      <c r="E66" s="137"/>
      <c r="F66" s="137"/>
      <c r="G66" s="137"/>
      <c r="H66" s="137"/>
      <c r="I66" s="4"/>
      <c r="J66" s="4"/>
      <c r="L66" s="4"/>
      <c r="M66" s="4"/>
      <c r="N66" s="4"/>
      <c r="P66" s="10"/>
      <c r="W66" s="10"/>
    </row>
    <row r="67" spans="1:23" x14ac:dyDescent="0.3">
      <c r="A67" t="s">
        <v>5</v>
      </c>
      <c r="B67" s="4" t="s">
        <v>11</v>
      </c>
      <c r="C67" s="4" t="s">
        <v>80</v>
      </c>
      <c r="D67" s="4" t="s">
        <v>85</v>
      </c>
      <c r="E67" s="4" t="s">
        <v>88</v>
      </c>
      <c r="F67" s="10"/>
      <c r="G67" s="4" t="s">
        <v>85</v>
      </c>
      <c r="H67" s="4" t="s">
        <v>92</v>
      </c>
      <c r="I67" s="4"/>
      <c r="J67" s="4"/>
      <c r="K67" s="4"/>
      <c r="L67" s="4"/>
      <c r="M67" s="4"/>
      <c r="N67" s="4"/>
      <c r="P67" s="10"/>
      <c r="W67" s="10"/>
    </row>
    <row r="68" spans="1:23" x14ac:dyDescent="0.3">
      <c r="A68" t="s">
        <v>8</v>
      </c>
      <c r="B68" s="4" t="s">
        <v>18</v>
      </c>
      <c r="C68" s="4" t="s">
        <v>84</v>
      </c>
      <c r="D68" s="4" t="s">
        <v>84</v>
      </c>
      <c r="E68" s="4" t="s">
        <v>89</v>
      </c>
      <c r="F68" s="10"/>
      <c r="G68" s="4" t="s">
        <v>89</v>
      </c>
      <c r="H68" s="4" t="s">
        <v>95</v>
      </c>
      <c r="I68" s="4"/>
      <c r="J68" s="4"/>
      <c r="K68" s="4"/>
      <c r="L68" s="4"/>
      <c r="M68" s="4"/>
      <c r="N68" s="4"/>
      <c r="P68" s="10"/>
      <c r="W68" s="10"/>
    </row>
    <row r="69" spans="1:23" x14ac:dyDescent="0.3">
      <c r="B69" s="4"/>
      <c r="C69" s="4"/>
      <c r="D69" s="4"/>
      <c r="E69" s="4"/>
      <c r="F69" s="10"/>
      <c r="G69" s="4"/>
      <c r="H69" s="4"/>
      <c r="I69" s="4"/>
      <c r="J69" s="4"/>
      <c r="K69" s="4"/>
      <c r="L69" s="4"/>
      <c r="M69" s="4"/>
      <c r="N69" s="4"/>
      <c r="P69" s="10"/>
      <c r="W69" s="10"/>
    </row>
    <row r="70" spans="1:23" x14ac:dyDescent="0.3">
      <c r="A70" s="6"/>
      <c r="B70" s="7" t="s">
        <v>19</v>
      </c>
      <c r="C70" s="7" t="s">
        <v>96</v>
      </c>
      <c r="D70" s="7" t="s">
        <v>97</v>
      </c>
      <c r="E70" s="7"/>
      <c r="F70" s="7"/>
      <c r="G70" s="7"/>
      <c r="H70" s="7"/>
      <c r="I70" s="4"/>
      <c r="J70" s="4"/>
      <c r="K70" s="4"/>
      <c r="L70" s="4"/>
      <c r="M70" s="4"/>
      <c r="N70" s="4"/>
      <c r="P70" s="10"/>
      <c r="W70" s="10"/>
    </row>
    <row r="71" spans="1:23" x14ac:dyDescent="0.3">
      <c r="A71" t="s">
        <v>3</v>
      </c>
      <c r="B71" s="4" t="s">
        <v>15</v>
      </c>
      <c r="C71" s="4" t="s">
        <v>99</v>
      </c>
      <c r="D71" s="4" t="s">
        <v>102</v>
      </c>
      <c r="E71" s="4"/>
      <c r="F71" s="10"/>
      <c r="G71" s="4"/>
      <c r="H71" s="4"/>
      <c r="I71" s="4"/>
      <c r="J71" s="4"/>
      <c r="K71" s="4"/>
      <c r="L71" s="4"/>
      <c r="M71" s="4"/>
      <c r="N71" s="4"/>
      <c r="P71" s="10"/>
      <c r="W71" s="10"/>
    </row>
    <row r="72" spans="1:23" x14ac:dyDescent="0.3">
      <c r="A72" t="s">
        <v>6</v>
      </c>
      <c r="B72" s="4" t="s">
        <v>24</v>
      </c>
      <c r="C72" s="4" t="s">
        <v>98</v>
      </c>
      <c r="D72" s="4" t="s">
        <v>100</v>
      </c>
      <c r="E72" s="4"/>
      <c r="F72" s="10"/>
      <c r="G72" s="4"/>
      <c r="H72" s="4"/>
      <c r="I72" s="4"/>
      <c r="J72" s="4"/>
      <c r="K72" s="4"/>
      <c r="L72" s="4"/>
      <c r="M72" s="4"/>
      <c r="N72" s="4"/>
      <c r="P72" s="10"/>
      <c r="W72" s="10"/>
    </row>
    <row r="73" spans="1:23" x14ac:dyDescent="0.3">
      <c r="A73" t="s">
        <v>4</v>
      </c>
      <c r="B73" s="5" t="s">
        <v>13</v>
      </c>
      <c r="C73" s="5"/>
      <c r="D73" s="5"/>
      <c r="E73" s="5"/>
      <c r="F73" s="5"/>
      <c r="G73" s="5"/>
      <c r="H73" s="5"/>
      <c r="I73" s="4"/>
      <c r="J73" s="4"/>
      <c r="K73" s="4"/>
      <c r="L73" s="4"/>
      <c r="M73" s="4"/>
      <c r="N73" s="4"/>
      <c r="P73" s="10"/>
      <c r="W73" s="10"/>
    </row>
    <row r="74" spans="1:23" x14ac:dyDescent="0.3">
      <c r="A74" t="s">
        <v>5</v>
      </c>
      <c r="B74" s="4" t="s">
        <v>14</v>
      </c>
      <c r="C74" s="4" t="s">
        <v>85</v>
      </c>
      <c r="D74" s="4" t="s">
        <v>88</v>
      </c>
      <c r="E74" s="4"/>
      <c r="F74" s="10"/>
      <c r="G74" s="4"/>
      <c r="H74" s="4"/>
      <c r="I74" s="4"/>
      <c r="J74" s="4"/>
      <c r="K74" s="4"/>
      <c r="L74" s="4"/>
      <c r="M74" s="4"/>
      <c r="N74" s="4"/>
      <c r="P74" s="10"/>
      <c r="W74" s="10"/>
    </row>
    <row r="75" spans="1:23" x14ac:dyDescent="0.3">
      <c r="A75" t="s">
        <v>8</v>
      </c>
      <c r="B75" s="4" t="s">
        <v>29</v>
      </c>
      <c r="C75" s="4" t="s">
        <v>95</v>
      </c>
      <c r="D75" s="4" t="s">
        <v>101</v>
      </c>
      <c r="E75" s="4"/>
      <c r="F75" s="10"/>
      <c r="G75" s="4"/>
      <c r="H75" s="4"/>
      <c r="I75" s="4"/>
      <c r="J75" s="4"/>
      <c r="K75" s="4"/>
      <c r="L75" s="4"/>
      <c r="M75" s="4"/>
      <c r="N75" s="4"/>
      <c r="P75" s="10"/>
      <c r="W75" s="10"/>
    </row>
    <row r="76" spans="1:23" x14ac:dyDescent="0.3">
      <c r="B76" s="4"/>
      <c r="C76" s="4"/>
      <c r="D76" s="4"/>
      <c r="E76" s="4"/>
      <c r="F76" s="10"/>
      <c r="G76" s="4"/>
      <c r="H76" s="4"/>
      <c r="I76" s="4"/>
      <c r="J76" s="4"/>
      <c r="K76" s="4"/>
      <c r="L76" s="4"/>
      <c r="M76" s="4"/>
      <c r="N76" s="4"/>
      <c r="P76" s="10"/>
      <c r="W76" s="10"/>
    </row>
    <row r="77" spans="1:23" x14ac:dyDescent="0.3">
      <c r="A77" s="6"/>
      <c r="B77" s="7" t="s">
        <v>23</v>
      </c>
      <c r="C77" s="7" t="s">
        <v>36</v>
      </c>
      <c r="D77" s="7" t="s">
        <v>22</v>
      </c>
      <c r="E77" s="7" t="s">
        <v>37</v>
      </c>
      <c r="F77" s="7"/>
      <c r="G77" s="7" t="s">
        <v>46</v>
      </c>
      <c r="H77" s="7" t="s">
        <v>47</v>
      </c>
    </row>
    <row r="78" spans="1:23" x14ac:dyDescent="0.3">
      <c r="A78" t="s">
        <v>3</v>
      </c>
      <c r="B78" s="8" t="s">
        <v>38</v>
      </c>
      <c r="C78" s="8" t="s">
        <v>38</v>
      </c>
      <c r="D78" s="8" t="s">
        <v>39</v>
      </c>
      <c r="E78" s="8" t="s">
        <v>39</v>
      </c>
      <c r="F78" s="8"/>
      <c r="G78" s="8" t="s">
        <v>48</v>
      </c>
      <c r="H78" s="8" t="s">
        <v>48</v>
      </c>
    </row>
    <row r="79" spans="1:23" x14ac:dyDescent="0.3">
      <c r="A79" t="s">
        <v>6</v>
      </c>
      <c r="B79" s="8" t="s">
        <v>25</v>
      </c>
      <c r="C79" s="8" t="s">
        <v>26</v>
      </c>
      <c r="D79" s="8" t="s">
        <v>26</v>
      </c>
      <c r="E79" s="8" t="s">
        <v>27</v>
      </c>
      <c r="F79" s="8"/>
      <c r="G79" s="8" t="s">
        <v>27</v>
      </c>
      <c r="H79" s="8" t="s">
        <v>27</v>
      </c>
    </row>
    <row r="80" spans="1:23" x14ac:dyDescent="0.3">
      <c r="A80" t="s">
        <v>4</v>
      </c>
      <c r="B80" s="9" t="s">
        <v>27</v>
      </c>
      <c r="C80" s="5" t="s">
        <v>28</v>
      </c>
      <c r="D80" s="9" t="s">
        <v>43</v>
      </c>
      <c r="E80" s="5" t="s">
        <v>44</v>
      </c>
      <c r="F80" s="5"/>
      <c r="G80" s="5" t="s">
        <v>28</v>
      </c>
      <c r="H80" s="5" t="s">
        <v>49</v>
      </c>
    </row>
    <row r="81" spans="1:8" x14ac:dyDescent="0.3">
      <c r="A81" t="s">
        <v>33</v>
      </c>
      <c r="B81" s="9" t="s">
        <v>34</v>
      </c>
      <c r="C81" s="5" t="s">
        <v>35</v>
      </c>
      <c r="D81" s="8" t="s">
        <v>45</v>
      </c>
      <c r="E81" s="8" t="s">
        <v>45</v>
      </c>
      <c r="F81" s="10" t="s">
        <v>45</v>
      </c>
      <c r="G81" s="10" t="s">
        <v>45</v>
      </c>
      <c r="H81" s="10" t="s">
        <v>45</v>
      </c>
    </row>
    <row r="82" spans="1:8" x14ac:dyDescent="0.3">
      <c r="A82" t="s">
        <v>5</v>
      </c>
      <c r="B82" s="4" t="s">
        <v>31</v>
      </c>
      <c r="C82" s="4" t="s">
        <v>32</v>
      </c>
      <c r="D82" s="4" t="s">
        <v>41</v>
      </c>
      <c r="E82" s="4" t="s">
        <v>42</v>
      </c>
      <c r="F82" s="10"/>
      <c r="G82" s="10" t="s">
        <v>50</v>
      </c>
      <c r="H82" s="10" t="s">
        <v>51</v>
      </c>
    </row>
    <row r="83" spans="1:8" x14ac:dyDescent="0.3">
      <c r="A83" t="s">
        <v>8</v>
      </c>
      <c r="B83" s="4" t="s">
        <v>30</v>
      </c>
      <c r="C83" s="4" t="s">
        <v>30</v>
      </c>
      <c r="D83" s="4" t="s">
        <v>40</v>
      </c>
      <c r="E83" s="4" t="s">
        <v>40</v>
      </c>
      <c r="F83" s="10"/>
      <c r="G83" s="10" t="s">
        <v>57</v>
      </c>
      <c r="H83" s="10" t="s">
        <v>57</v>
      </c>
    </row>
    <row r="84" spans="1:8" x14ac:dyDescent="0.3">
      <c r="B84" s="4"/>
      <c r="C84" s="4"/>
      <c r="D84" s="4"/>
      <c r="E84" s="4"/>
      <c r="F84" s="10"/>
      <c r="G84" s="4"/>
      <c r="H84" s="4"/>
    </row>
    <row r="85" spans="1:8" x14ac:dyDescent="0.3">
      <c r="A85" s="6"/>
      <c r="B85" s="7">
        <v>10500</v>
      </c>
      <c r="C85" s="7" t="s">
        <v>52</v>
      </c>
      <c r="D85" s="7"/>
      <c r="E85" s="7">
        <v>10320</v>
      </c>
      <c r="F85" s="7">
        <v>10300</v>
      </c>
      <c r="G85" s="7">
        <v>10100</v>
      </c>
      <c r="H85" s="7"/>
    </row>
    <row r="86" spans="1:8" x14ac:dyDescent="0.3">
      <c r="A86" t="s">
        <v>3</v>
      </c>
      <c r="B86" s="8" t="s">
        <v>48</v>
      </c>
      <c r="C86" s="8" t="s">
        <v>48</v>
      </c>
      <c r="D86" s="8"/>
      <c r="E86" s="8" t="s">
        <v>61</v>
      </c>
      <c r="F86" s="8" t="s">
        <v>61</v>
      </c>
      <c r="G86" s="8" t="s">
        <v>61</v>
      </c>
      <c r="H86" s="8"/>
    </row>
    <row r="87" spans="1:8" x14ac:dyDescent="0.3">
      <c r="A87" t="s">
        <v>6</v>
      </c>
      <c r="B87" s="8" t="s">
        <v>28</v>
      </c>
      <c r="C87" s="8" t="s">
        <v>53</v>
      </c>
      <c r="D87" s="8"/>
      <c r="E87" s="10" t="s">
        <v>44</v>
      </c>
      <c r="F87" s="10" t="s">
        <v>49</v>
      </c>
      <c r="G87" s="10" t="s">
        <v>53</v>
      </c>
      <c r="H87" s="8"/>
    </row>
    <row r="88" spans="1:8" x14ac:dyDescent="0.3">
      <c r="A88" t="s">
        <v>4</v>
      </c>
      <c r="B88" s="5" t="s">
        <v>54</v>
      </c>
      <c r="C88" s="5" t="s">
        <v>55</v>
      </c>
      <c r="D88" s="9"/>
      <c r="E88" s="5" t="s">
        <v>49</v>
      </c>
      <c r="F88" s="5" t="s">
        <v>54</v>
      </c>
      <c r="G88" s="5" t="s">
        <v>50</v>
      </c>
      <c r="H88" s="5"/>
    </row>
    <row r="89" spans="1:8" x14ac:dyDescent="0.3">
      <c r="A89" t="s">
        <v>5</v>
      </c>
      <c r="B89" s="10" t="s">
        <v>56</v>
      </c>
      <c r="C89" s="10" t="s">
        <v>42</v>
      </c>
      <c r="D89" s="10"/>
      <c r="E89" s="10" t="s">
        <v>41</v>
      </c>
      <c r="F89" s="10" t="s">
        <v>31</v>
      </c>
      <c r="G89" s="10" t="s">
        <v>60</v>
      </c>
      <c r="H89" s="10"/>
    </row>
    <row r="90" spans="1:8" x14ac:dyDescent="0.3">
      <c r="A90" t="s">
        <v>8</v>
      </c>
      <c r="B90" s="10" t="s">
        <v>57</v>
      </c>
      <c r="C90" s="10" t="s">
        <v>57</v>
      </c>
      <c r="D90" s="10"/>
      <c r="E90" s="10" t="s">
        <v>58</v>
      </c>
      <c r="F90" s="10" t="s">
        <v>58</v>
      </c>
      <c r="G90" s="10" t="s">
        <v>59</v>
      </c>
      <c r="H90" s="10"/>
    </row>
  </sheetData>
  <mergeCells count="7">
    <mergeCell ref="Q2:V25"/>
    <mergeCell ref="Q28:V46"/>
    <mergeCell ref="C66:H66"/>
    <mergeCell ref="A60:P60"/>
    <mergeCell ref="A47:P47"/>
    <mergeCell ref="A26:P26"/>
    <mergeCell ref="Q49:V5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SINSUNGZO</dc:creator>
  <cp:lastModifiedBy>백종화</cp:lastModifiedBy>
  <dcterms:created xsi:type="dcterms:W3CDTF">2019-03-14T09:27:36Z</dcterms:created>
  <dcterms:modified xsi:type="dcterms:W3CDTF">2021-10-07T11:36:17Z</dcterms:modified>
</cp:coreProperties>
</file>