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285"/>
  </bookViews>
  <sheets>
    <sheet name="신성조의 CPU+쿨러+DRAM+보드 가성비 비교표" sheetId="1" r:id="rId1"/>
  </sheets>
  <calcPr calcId="145621"/>
</workbook>
</file>

<file path=xl/calcChain.xml><?xml version="1.0" encoding="utf-8"?>
<calcChain xmlns="http://schemas.openxmlformats.org/spreadsheetml/2006/main">
  <c r="P54" i="1" l="1"/>
  <c r="Q54" i="1"/>
  <c r="R54" i="1"/>
  <c r="S54" i="1"/>
  <c r="M13" i="1"/>
  <c r="M14" i="1"/>
  <c r="L14" i="1"/>
  <c r="L13" i="1"/>
  <c r="K13" i="1"/>
  <c r="K14" i="1"/>
  <c r="K12" i="1"/>
  <c r="M18" i="1"/>
  <c r="M17" i="1"/>
  <c r="L18" i="1"/>
  <c r="T18" i="1" s="1"/>
  <c r="L17" i="1"/>
  <c r="K18" i="1"/>
  <c r="K17" i="1"/>
  <c r="M94" i="1"/>
  <c r="L94" i="1"/>
  <c r="N95" i="1"/>
  <c r="P95" i="1"/>
  <c r="R95" i="1"/>
  <c r="N96" i="1"/>
  <c r="P96" i="1"/>
  <c r="R96" i="1"/>
  <c r="N97" i="1"/>
  <c r="P97" i="1"/>
  <c r="R97" i="1"/>
  <c r="N98" i="1"/>
  <c r="P98" i="1"/>
  <c r="R98" i="1"/>
  <c r="N99" i="1"/>
  <c r="P99" i="1"/>
  <c r="R99" i="1"/>
  <c r="N100" i="1"/>
  <c r="P100" i="1"/>
  <c r="R100" i="1"/>
  <c r="N101" i="1"/>
  <c r="P101" i="1"/>
  <c r="R101" i="1"/>
  <c r="N102" i="1"/>
  <c r="P102" i="1"/>
  <c r="R102" i="1"/>
  <c r="N103" i="1"/>
  <c r="P103" i="1"/>
  <c r="R103" i="1"/>
  <c r="N104" i="1"/>
  <c r="P104" i="1"/>
  <c r="R104" i="1"/>
  <c r="N80" i="1"/>
  <c r="P80" i="1"/>
  <c r="R80" i="1"/>
  <c r="N81" i="1"/>
  <c r="P81" i="1"/>
  <c r="R81" i="1"/>
  <c r="N82" i="1"/>
  <c r="P82" i="1"/>
  <c r="R82" i="1"/>
  <c r="N83" i="1"/>
  <c r="P83" i="1"/>
  <c r="R83" i="1"/>
  <c r="N84" i="1"/>
  <c r="P84" i="1"/>
  <c r="R84" i="1"/>
  <c r="N85" i="1"/>
  <c r="P85" i="1"/>
  <c r="R85" i="1"/>
  <c r="N86" i="1"/>
  <c r="P86" i="1"/>
  <c r="R86" i="1"/>
  <c r="N87" i="1"/>
  <c r="P87" i="1"/>
  <c r="R87" i="1"/>
  <c r="N88" i="1"/>
  <c r="P88" i="1"/>
  <c r="R88" i="1"/>
  <c r="N89" i="1"/>
  <c r="P89" i="1"/>
  <c r="R89" i="1"/>
  <c r="N90" i="1"/>
  <c r="P90" i="1"/>
  <c r="R90" i="1"/>
  <c r="N91" i="1"/>
  <c r="P91" i="1"/>
  <c r="R91" i="1"/>
  <c r="N92" i="1"/>
  <c r="P92" i="1"/>
  <c r="R92" i="1"/>
  <c r="N93" i="1"/>
  <c r="P93" i="1"/>
  <c r="R93" i="1"/>
  <c r="N79" i="1"/>
  <c r="M51" i="1"/>
  <c r="L51" i="1"/>
  <c r="T51" i="1" s="1"/>
  <c r="K51" i="1"/>
  <c r="N29" i="1"/>
  <c r="O29" i="1"/>
  <c r="P29" i="1"/>
  <c r="R29" i="1"/>
  <c r="R79" i="1"/>
  <c r="P79" i="1"/>
  <c r="M79" i="1"/>
  <c r="L79" i="1"/>
  <c r="T79" i="1" s="1"/>
  <c r="R59" i="1"/>
  <c r="P59" i="1"/>
  <c r="M59" i="1"/>
  <c r="L59" i="1"/>
  <c r="K59" i="1"/>
  <c r="T59" i="1" s="1"/>
  <c r="P51" i="1"/>
  <c r="R51" i="1"/>
  <c r="N51" i="1"/>
  <c r="R18" i="1"/>
  <c r="P18" i="1"/>
  <c r="N18" i="1"/>
  <c r="R17" i="1"/>
  <c r="P17" i="1"/>
  <c r="N17" i="1"/>
  <c r="T17" i="1"/>
  <c r="R14" i="1"/>
  <c r="P14" i="1"/>
  <c r="N14" i="1"/>
  <c r="T14" i="1"/>
  <c r="R13" i="1"/>
  <c r="P13" i="1"/>
  <c r="N13" i="1"/>
  <c r="M56" i="1"/>
  <c r="M55" i="1"/>
  <c r="L56" i="1"/>
  <c r="L55" i="1"/>
  <c r="K55" i="1"/>
  <c r="M29" i="1"/>
  <c r="L29" i="1"/>
  <c r="T29" i="1" s="1"/>
  <c r="K29" i="1"/>
  <c r="T13" i="1" l="1"/>
  <c r="S100" i="1"/>
  <c r="Q100" i="1"/>
  <c r="O104" i="1"/>
  <c r="S103" i="1"/>
  <c r="O98" i="1"/>
  <c r="S84" i="1"/>
  <c r="S97" i="1"/>
  <c r="S96" i="1"/>
  <c r="Q96" i="1"/>
  <c r="S95" i="1"/>
  <c r="Q95" i="1"/>
  <c r="S91" i="1"/>
  <c r="Q103" i="1"/>
  <c r="S82" i="1"/>
  <c r="Q82" i="1"/>
  <c r="Q84" i="1"/>
  <c r="Q97" i="1"/>
  <c r="O101" i="1"/>
  <c r="Q91" i="1"/>
  <c r="O95" i="1"/>
  <c r="O91" i="1"/>
  <c r="O82" i="1"/>
  <c r="O103" i="1"/>
  <c r="O100" i="1"/>
  <c r="O97" i="1"/>
  <c r="O81" i="1"/>
  <c r="S83" i="1"/>
  <c r="S85" i="1"/>
  <c r="Q80" i="1"/>
  <c r="S102" i="1"/>
  <c r="S99" i="1"/>
  <c r="O92" i="1"/>
  <c r="Q85" i="1"/>
  <c r="Q102" i="1"/>
  <c r="Q99" i="1"/>
  <c r="O85" i="1"/>
  <c r="O102" i="1"/>
  <c r="O99" i="1"/>
  <c r="O96" i="1"/>
  <c r="S88" i="1"/>
  <c r="S104" i="1"/>
  <c r="S101" i="1"/>
  <c r="S98" i="1"/>
  <c r="Q88" i="1"/>
  <c r="Q104" i="1"/>
  <c r="Q101" i="1"/>
  <c r="Q98" i="1"/>
  <c r="O88" i="1"/>
  <c r="S90" i="1"/>
  <c r="S81" i="1"/>
  <c r="Q87" i="1"/>
  <c r="Q81" i="1"/>
  <c r="O93" i="1"/>
  <c r="O84" i="1"/>
  <c r="S92" i="1"/>
  <c r="S86" i="1"/>
  <c r="S80" i="1"/>
  <c r="Q92" i="1"/>
  <c r="Q86" i="1"/>
  <c r="Q83" i="1"/>
  <c r="O79" i="1"/>
  <c r="O89" i="1"/>
  <c r="O86" i="1"/>
  <c r="O83" i="1"/>
  <c r="O80" i="1"/>
  <c r="S93" i="1"/>
  <c r="S87" i="1"/>
  <c r="Q93" i="1"/>
  <c r="Q90" i="1"/>
  <c r="O90" i="1"/>
  <c r="O87" i="1"/>
  <c r="S89" i="1"/>
  <c r="Q89" i="1"/>
  <c r="T56" i="1"/>
  <c r="R56" i="1"/>
  <c r="P56" i="1"/>
  <c r="R55" i="1"/>
  <c r="P55" i="1"/>
  <c r="T55" i="1"/>
  <c r="K34" i="1" l="1"/>
  <c r="M54" i="1"/>
  <c r="K54" i="1"/>
  <c r="L54" i="1"/>
  <c r="N54" i="1"/>
  <c r="M43" i="1"/>
  <c r="K20" i="1"/>
  <c r="K19" i="1"/>
  <c r="K15" i="1"/>
  <c r="K16" i="1"/>
  <c r="L80" i="1"/>
  <c r="T80" i="1" s="1"/>
  <c r="M80" i="1"/>
  <c r="M12" i="1"/>
  <c r="M11" i="1"/>
  <c r="M10" i="1"/>
  <c r="T54" i="1" l="1"/>
  <c r="P52" i="1"/>
  <c r="M52" i="1" l="1"/>
  <c r="M84" i="1"/>
  <c r="N58" i="1"/>
  <c r="N60" i="1"/>
  <c r="N61" i="1"/>
  <c r="N62" i="1"/>
  <c r="N63" i="1"/>
  <c r="N64" i="1"/>
  <c r="N65" i="1"/>
  <c r="N66" i="1"/>
  <c r="N67" i="1"/>
  <c r="N68" i="1"/>
  <c r="N69" i="1"/>
  <c r="N70" i="1"/>
  <c r="N71" i="1"/>
  <c r="N72" i="1"/>
  <c r="N73" i="1"/>
  <c r="N74" i="1"/>
  <c r="N75" i="1"/>
  <c r="N76" i="1"/>
  <c r="N77" i="1"/>
  <c r="N57" i="1"/>
  <c r="P57" i="1"/>
  <c r="Q29" i="1" s="1"/>
  <c r="P58" i="1"/>
  <c r="P60" i="1"/>
  <c r="P61" i="1"/>
  <c r="P62" i="1"/>
  <c r="P63" i="1"/>
  <c r="P64" i="1"/>
  <c r="P65" i="1"/>
  <c r="P66" i="1"/>
  <c r="P67" i="1"/>
  <c r="P68" i="1"/>
  <c r="P69" i="1"/>
  <c r="P70" i="1"/>
  <c r="P71" i="1"/>
  <c r="P72" i="1"/>
  <c r="P73" i="1"/>
  <c r="P74" i="1"/>
  <c r="P75" i="1"/>
  <c r="P76" i="1"/>
  <c r="P77" i="1"/>
  <c r="R28" i="1"/>
  <c r="R30" i="1"/>
  <c r="R31" i="1"/>
  <c r="R32" i="1"/>
  <c r="R33" i="1"/>
  <c r="R34" i="1"/>
  <c r="R35" i="1"/>
  <c r="R36" i="1"/>
  <c r="R37" i="1"/>
  <c r="R38" i="1"/>
  <c r="R39" i="1"/>
  <c r="R40" i="1"/>
  <c r="R42" i="1"/>
  <c r="R43" i="1"/>
  <c r="R44" i="1"/>
  <c r="R45" i="1"/>
  <c r="R46" i="1"/>
  <c r="R47" i="1"/>
  <c r="R48" i="1"/>
  <c r="R49" i="1"/>
  <c r="R50" i="1"/>
  <c r="R52" i="1"/>
  <c r="R57" i="1"/>
  <c r="R58" i="1"/>
  <c r="R60" i="1"/>
  <c r="R61" i="1"/>
  <c r="R62" i="1"/>
  <c r="R63" i="1"/>
  <c r="R64" i="1"/>
  <c r="R65" i="1"/>
  <c r="R66" i="1"/>
  <c r="R67" i="1"/>
  <c r="R68" i="1"/>
  <c r="R69" i="1"/>
  <c r="R70" i="1"/>
  <c r="R71" i="1"/>
  <c r="R72" i="1"/>
  <c r="R73" i="1"/>
  <c r="R74" i="1"/>
  <c r="R75" i="1"/>
  <c r="R76" i="1"/>
  <c r="R77" i="1"/>
  <c r="R27" i="1"/>
  <c r="N28" i="1"/>
  <c r="N30" i="1"/>
  <c r="N31" i="1"/>
  <c r="N32" i="1"/>
  <c r="N33" i="1"/>
  <c r="N34" i="1"/>
  <c r="N35" i="1"/>
  <c r="N36" i="1"/>
  <c r="N37" i="1"/>
  <c r="N38" i="1"/>
  <c r="N39" i="1"/>
  <c r="N40" i="1"/>
  <c r="N42" i="1"/>
  <c r="N43" i="1"/>
  <c r="N44" i="1"/>
  <c r="N45" i="1"/>
  <c r="N46" i="1"/>
  <c r="N47" i="1"/>
  <c r="N48" i="1"/>
  <c r="N49" i="1"/>
  <c r="N50" i="1"/>
  <c r="N52" i="1"/>
  <c r="N27" i="1"/>
  <c r="P28" i="1"/>
  <c r="P30" i="1"/>
  <c r="P31" i="1"/>
  <c r="P32" i="1"/>
  <c r="P33" i="1"/>
  <c r="P34" i="1"/>
  <c r="P35" i="1"/>
  <c r="P36" i="1"/>
  <c r="P37" i="1"/>
  <c r="P38" i="1"/>
  <c r="P39" i="1"/>
  <c r="P40" i="1"/>
  <c r="P42" i="1"/>
  <c r="P43" i="1"/>
  <c r="P44" i="1"/>
  <c r="P45" i="1"/>
  <c r="P46" i="1"/>
  <c r="P47" i="1"/>
  <c r="P48" i="1"/>
  <c r="P49" i="1"/>
  <c r="P50" i="1"/>
  <c r="P27" i="1"/>
  <c r="R6" i="1"/>
  <c r="R7" i="1"/>
  <c r="R8" i="1"/>
  <c r="R9" i="1"/>
  <c r="R10" i="1"/>
  <c r="R11" i="1"/>
  <c r="R12" i="1"/>
  <c r="R15" i="1"/>
  <c r="R16" i="1"/>
  <c r="R19" i="1"/>
  <c r="R20" i="1"/>
  <c r="R21" i="1"/>
  <c r="R22" i="1"/>
  <c r="R23" i="1"/>
  <c r="R24" i="1"/>
  <c r="R25" i="1"/>
  <c r="P6" i="1"/>
  <c r="P7" i="1"/>
  <c r="P8" i="1"/>
  <c r="P9" i="1"/>
  <c r="P10" i="1"/>
  <c r="P11" i="1"/>
  <c r="P12" i="1"/>
  <c r="P15" i="1"/>
  <c r="P16" i="1"/>
  <c r="P19" i="1"/>
  <c r="P20" i="1"/>
  <c r="P21" i="1"/>
  <c r="P22" i="1"/>
  <c r="P23" i="1"/>
  <c r="P24" i="1"/>
  <c r="P25" i="1"/>
  <c r="R5" i="1"/>
  <c r="P5" i="1"/>
  <c r="S29" i="1" l="1"/>
  <c r="O51" i="1"/>
  <c r="S51" i="1"/>
  <c r="S59" i="1"/>
  <c r="S14" i="1"/>
  <c r="S17" i="1"/>
  <c r="S18" i="1"/>
  <c r="S79" i="1"/>
  <c r="S13" i="1"/>
  <c r="Q59" i="1"/>
  <c r="Q79" i="1"/>
  <c r="Q51" i="1"/>
  <c r="Q17" i="1"/>
  <c r="Q14" i="1"/>
  <c r="Q18" i="1"/>
  <c r="Q13" i="1"/>
  <c r="Q55" i="1"/>
  <c r="Q56" i="1"/>
  <c r="S55" i="1"/>
  <c r="S56" i="1"/>
  <c r="O54" i="1"/>
  <c r="O57" i="1"/>
  <c r="S28" i="1"/>
  <c r="S77" i="1"/>
  <c r="Q77" i="1"/>
  <c r="S75" i="1"/>
  <c r="Q72" i="1"/>
  <c r="S64" i="1"/>
  <c r="S72" i="1"/>
  <c r="Q71" i="1"/>
  <c r="S50" i="1"/>
  <c r="S30" i="1"/>
  <c r="S23" i="1"/>
  <c r="Q9" i="1"/>
  <c r="Q44" i="1"/>
  <c r="S49" i="1"/>
  <c r="S48" i="1"/>
  <c r="Q42" i="1"/>
  <c r="S15" i="1"/>
  <c r="Q24" i="1"/>
  <c r="S11" i="1"/>
  <c r="Q20" i="1"/>
  <c r="S65" i="1"/>
  <c r="S19" i="1"/>
  <c r="S73" i="1"/>
  <c r="S71" i="1"/>
  <c r="Q21" i="1"/>
  <c r="S44" i="1"/>
  <c r="Q68" i="1"/>
  <c r="S42" i="1"/>
  <c r="Q16" i="1"/>
  <c r="Q15" i="1"/>
  <c r="S61" i="1"/>
  <c r="S31" i="1"/>
  <c r="S27" i="1"/>
  <c r="Q25" i="1"/>
  <c r="S46" i="1"/>
  <c r="S69" i="1"/>
  <c r="S9" i="1"/>
  <c r="S66" i="1"/>
  <c r="S35" i="1"/>
  <c r="Q61" i="1"/>
  <c r="S20" i="1"/>
  <c r="S74" i="1"/>
  <c r="S12" i="1"/>
  <c r="Q23" i="1"/>
  <c r="S70" i="1"/>
  <c r="S8" i="1"/>
  <c r="S67" i="1"/>
  <c r="Q65" i="1"/>
  <c r="S38" i="1"/>
  <c r="S34" i="1"/>
  <c r="Q60" i="1"/>
  <c r="Q63" i="1"/>
  <c r="Q38" i="1"/>
  <c r="S16" i="1"/>
  <c r="S47" i="1"/>
  <c r="Q73" i="1"/>
  <c r="S10" i="1"/>
  <c r="Q70" i="1"/>
  <c r="S43" i="1"/>
  <c r="Q66" i="1"/>
  <c r="Q12" i="1"/>
  <c r="S63" i="1"/>
  <c r="Q64" i="1"/>
  <c r="Q11" i="1"/>
  <c r="S62" i="1"/>
  <c r="S57" i="1"/>
  <c r="S33" i="1"/>
  <c r="Q58" i="1"/>
  <c r="S21" i="1"/>
  <c r="S76" i="1"/>
  <c r="Q76" i="1"/>
  <c r="Q43" i="1"/>
  <c r="Q75" i="1"/>
  <c r="Q74" i="1"/>
  <c r="Q22" i="1"/>
  <c r="S45" i="1"/>
  <c r="S68" i="1"/>
  <c r="Q69" i="1"/>
  <c r="Q19" i="1"/>
  <c r="S40" i="1"/>
  <c r="S39" i="1"/>
  <c r="S52" i="1"/>
  <c r="S32" i="1"/>
  <c r="Q57" i="1"/>
  <c r="S60" i="1"/>
  <c r="Q52" i="1"/>
  <c r="Q34" i="1"/>
  <c r="Q40" i="1"/>
  <c r="S58" i="1"/>
  <c r="Q32" i="1"/>
  <c r="S25" i="1"/>
  <c r="Q62" i="1"/>
  <c r="S6" i="1"/>
  <c r="Q37" i="1"/>
  <c r="Q36" i="1"/>
  <c r="Q50" i="1"/>
  <c r="Q28" i="1"/>
  <c r="O70" i="1"/>
  <c r="Q10" i="1"/>
  <c r="S36" i="1"/>
  <c r="Q7" i="1"/>
  <c r="Q5" i="1"/>
  <c r="S24" i="1"/>
  <c r="Q49" i="1"/>
  <c r="S22" i="1"/>
  <c r="O66" i="1"/>
  <c r="S5" i="1"/>
  <c r="Q31" i="1"/>
  <c r="Q46" i="1"/>
  <c r="Q39" i="1"/>
  <c r="Q30" i="1"/>
  <c r="Q45" i="1"/>
  <c r="Q27" i="1"/>
  <c r="Q47" i="1"/>
  <c r="S37" i="1"/>
  <c r="Q8" i="1"/>
  <c r="Q33" i="1"/>
  <c r="Q67" i="1"/>
  <c r="S7" i="1"/>
  <c r="Q35" i="1"/>
  <c r="Q6" i="1"/>
  <c r="Q48" i="1"/>
  <c r="O69" i="1"/>
  <c r="O68" i="1"/>
  <c r="O67" i="1"/>
  <c r="O58" i="1"/>
  <c r="O74" i="1"/>
  <c r="O73" i="1"/>
  <c r="O72" i="1"/>
  <c r="O71" i="1"/>
  <c r="O65" i="1"/>
  <c r="O64" i="1"/>
  <c r="O63" i="1"/>
  <c r="O62" i="1"/>
  <c r="O61" i="1"/>
  <c r="O76" i="1"/>
  <c r="O60" i="1"/>
  <c r="O77" i="1"/>
  <c r="O75" i="1"/>
  <c r="O28" i="1"/>
  <c r="O32" i="1"/>
  <c r="O45" i="1"/>
  <c r="O44" i="1"/>
  <c r="O43" i="1"/>
  <c r="O42" i="1"/>
  <c r="O40" i="1"/>
  <c r="O39" i="1"/>
  <c r="O27" i="1"/>
  <c r="O36" i="1"/>
  <c r="O30" i="1"/>
  <c r="O35" i="1"/>
  <c r="O37" i="1"/>
  <c r="O34" i="1"/>
  <c r="O33" i="1"/>
  <c r="O38" i="1"/>
  <c r="O52" i="1"/>
  <c r="O50" i="1"/>
  <c r="O49" i="1"/>
  <c r="O48" i="1"/>
  <c r="O47" i="1"/>
  <c r="O46" i="1"/>
  <c r="O31" i="1"/>
  <c r="N6" i="1" l="1"/>
  <c r="N7" i="1"/>
  <c r="N8" i="1"/>
  <c r="N9" i="1"/>
  <c r="N10" i="1"/>
  <c r="N11" i="1"/>
  <c r="N12" i="1"/>
  <c r="N15" i="1"/>
  <c r="N16" i="1"/>
  <c r="N19" i="1"/>
  <c r="N20" i="1"/>
  <c r="N21" i="1"/>
  <c r="N22" i="1"/>
  <c r="N23" i="1"/>
  <c r="N24" i="1"/>
  <c r="N25" i="1"/>
  <c r="N5" i="1"/>
  <c r="L104" i="1"/>
  <c r="T104" i="1" s="1"/>
  <c r="L103" i="1"/>
  <c r="T103" i="1" s="1"/>
  <c r="L102" i="1"/>
  <c r="T102" i="1" s="1"/>
  <c r="L101" i="1"/>
  <c r="T101" i="1" s="1"/>
  <c r="L100" i="1"/>
  <c r="T100" i="1" s="1"/>
  <c r="L99" i="1"/>
  <c r="T99" i="1" s="1"/>
  <c r="L98" i="1"/>
  <c r="T98" i="1" s="1"/>
  <c r="L97" i="1"/>
  <c r="T97" i="1" s="1"/>
  <c r="L96" i="1"/>
  <c r="T96" i="1" s="1"/>
  <c r="L95" i="1"/>
  <c r="T95" i="1" s="1"/>
  <c r="L93" i="1"/>
  <c r="T93" i="1" s="1"/>
  <c r="L92" i="1"/>
  <c r="T92" i="1" s="1"/>
  <c r="L91" i="1"/>
  <c r="T91" i="1" s="1"/>
  <c r="L90" i="1"/>
  <c r="T90" i="1" s="1"/>
  <c r="L89" i="1"/>
  <c r="T89" i="1" s="1"/>
  <c r="L88" i="1"/>
  <c r="T88" i="1" s="1"/>
  <c r="L87" i="1"/>
  <c r="T87" i="1" s="1"/>
  <c r="L86" i="1"/>
  <c r="T86" i="1" s="1"/>
  <c r="L85" i="1"/>
  <c r="T85" i="1" s="1"/>
  <c r="L84" i="1"/>
  <c r="T84" i="1" s="1"/>
  <c r="L83" i="1"/>
  <c r="T83" i="1" s="1"/>
  <c r="L82" i="1"/>
  <c r="T82" i="1" s="1"/>
  <c r="L81" i="1"/>
  <c r="T81" i="1" s="1"/>
  <c r="L77" i="1"/>
  <c r="L76" i="1"/>
  <c r="L75" i="1"/>
  <c r="L74" i="1"/>
  <c r="L73" i="1"/>
  <c r="L72" i="1"/>
  <c r="L71" i="1"/>
  <c r="L70" i="1"/>
  <c r="L69" i="1"/>
  <c r="L68" i="1"/>
  <c r="L67" i="1"/>
  <c r="L66" i="1"/>
  <c r="L64" i="1"/>
  <c r="L65" i="1"/>
  <c r="L63" i="1"/>
  <c r="L62" i="1"/>
  <c r="L61" i="1"/>
  <c r="L60" i="1"/>
  <c r="L58" i="1"/>
  <c r="L57" i="1"/>
  <c r="L52" i="1"/>
  <c r="L50" i="1"/>
  <c r="L49" i="1"/>
  <c r="L48" i="1"/>
  <c r="L47" i="1"/>
  <c r="L46" i="1"/>
  <c r="L45" i="1"/>
  <c r="L44" i="1"/>
  <c r="L43" i="1"/>
  <c r="L42" i="1"/>
  <c r="L40" i="1"/>
  <c r="L39" i="1"/>
  <c r="L38" i="1"/>
  <c r="L37" i="1"/>
  <c r="L36" i="1"/>
  <c r="L35" i="1"/>
  <c r="L34" i="1"/>
  <c r="L33" i="1"/>
  <c r="L32" i="1"/>
  <c r="L31" i="1"/>
  <c r="L30" i="1"/>
  <c r="L28" i="1"/>
  <c r="L27" i="1"/>
  <c r="L25" i="1"/>
  <c r="L24" i="1"/>
  <c r="L23" i="1"/>
  <c r="L22" i="1"/>
  <c r="L21" i="1"/>
  <c r="L20" i="1"/>
  <c r="L19" i="1"/>
  <c r="L16" i="1"/>
  <c r="L15" i="1"/>
  <c r="L12" i="1"/>
  <c r="L11" i="1"/>
  <c r="L10" i="1"/>
  <c r="L9" i="1"/>
  <c r="L8" i="1"/>
  <c r="L7" i="1"/>
  <c r="L6" i="1"/>
  <c r="L5" i="1"/>
  <c r="M82" i="1"/>
  <c r="M81" i="1"/>
  <c r="M74" i="1"/>
  <c r="M73" i="1"/>
  <c r="M71" i="1"/>
  <c r="M70" i="1"/>
  <c r="M69" i="1"/>
  <c r="M68" i="1"/>
  <c r="M58" i="1"/>
  <c r="M57" i="1"/>
  <c r="M61" i="1"/>
  <c r="M60" i="1"/>
  <c r="M44" i="1"/>
  <c r="M40" i="1"/>
  <c r="M39" i="1"/>
  <c r="M36" i="1"/>
  <c r="M35" i="1"/>
  <c r="M25" i="1"/>
  <c r="M16" i="1"/>
  <c r="M15" i="1"/>
  <c r="M9" i="1"/>
  <c r="M8" i="1"/>
  <c r="K67" i="1"/>
  <c r="K71" i="1"/>
  <c r="K70" i="1"/>
  <c r="K69" i="1"/>
  <c r="K68" i="1"/>
  <c r="K58" i="1"/>
  <c r="K57" i="1"/>
  <c r="K31" i="1"/>
  <c r="K39" i="1"/>
  <c r="K36" i="1"/>
  <c r="K35" i="1"/>
  <c r="K9" i="1"/>
  <c r="K8" i="1"/>
  <c r="U81" i="1" l="1"/>
  <c r="U89" i="1"/>
  <c r="U100" i="1"/>
  <c r="U92" i="1"/>
  <c r="U86" i="1"/>
  <c r="U83" i="1"/>
  <c r="U103" i="1"/>
  <c r="U88" i="1"/>
  <c r="U101" i="1"/>
  <c r="U98" i="1"/>
  <c r="U97" i="1"/>
  <c r="U85" i="1"/>
  <c r="U80" i="1"/>
  <c r="U102" i="1"/>
  <c r="U95" i="1"/>
  <c r="U99" i="1"/>
  <c r="U91" i="1"/>
  <c r="U93" i="1"/>
  <c r="U90" i="1"/>
  <c r="U96" i="1"/>
  <c r="U79" i="1"/>
  <c r="U104" i="1"/>
  <c r="U87" i="1"/>
  <c r="U84" i="1"/>
  <c r="U82" i="1"/>
  <c r="O13" i="1"/>
  <c r="O14" i="1"/>
  <c r="O17" i="1"/>
  <c r="O18" i="1"/>
  <c r="T58" i="1"/>
  <c r="T68" i="1"/>
  <c r="T57" i="1"/>
  <c r="T69" i="1"/>
  <c r="T70" i="1"/>
  <c r="T71" i="1"/>
  <c r="T39" i="1"/>
  <c r="T35" i="1"/>
  <c r="T36" i="1"/>
  <c r="T9" i="1"/>
  <c r="O21" i="1"/>
  <c r="O20" i="1"/>
  <c r="O19" i="1"/>
  <c r="O16" i="1"/>
  <c r="O15" i="1"/>
  <c r="O12" i="1"/>
  <c r="T8" i="1"/>
  <c r="O11" i="1"/>
  <c r="O10" i="1"/>
  <c r="O9" i="1"/>
  <c r="O8" i="1"/>
  <c r="O7" i="1"/>
  <c r="O6" i="1"/>
  <c r="O25" i="1"/>
  <c r="T15" i="1"/>
  <c r="T16" i="1"/>
  <c r="O5" i="1"/>
  <c r="O24" i="1"/>
  <c r="O23" i="1"/>
  <c r="O22" i="1"/>
  <c r="K25" i="1" l="1"/>
  <c r="T25" i="1" s="1"/>
  <c r="M67" i="1" l="1"/>
  <c r="T67" i="1" s="1"/>
  <c r="M66" i="1"/>
  <c r="M83" i="1"/>
  <c r="M49" i="1" l="1"/>
  <c r="K49" i="1"/>
  <c r="T49" i="1" l="1"/>
  <c r="M65" i="1"/>
  <c r="M64" i="1"/>
  <c r="M63" i="1"/>
  <c r="M34" i="1"/>
  <c r="T34" i="1" s="1"/>
  <c r="M23" i="1" l="1"/>
  <c r="M24" i="1"/>
  <c r="M104" i="1" l="1"/>
  <c r="M103" i="1"/>
  <c r="M102" i="1"/>
  <c r="M101" i="1"/>
  <c r="M100" i="1"/>
  <c r="M99" i="1"/>
  <c r="M98" i="1"/>
  <c r="M97" i="1"/>
  <c r="M96" i="1"/>
  <c r="M95" i="1"/>
  <c r="M93" i="1"/>
  <c r="M92" i="1"/>
  <c r="M91" i="1"/>
  <c r="M90" i="1"/>
  <c r="M89" i="1"/>
  <c r="M88" i="1"/>
  <c r="M87" i="1"/>
  <c r="M86" i="1"/>
  <c r="M85" i="1"/>
  <c r="M77" i="1"/>
  <c r="M72" i="1"/>
  <c r="M76" i="1"/>
  <c r="M75" i="1"/>
  <c r="M62" i="1"/>
  <c r="M50" i="1"/>
  <c r="M48" i="1"/>
  <c r="M47" i="1"/>
  <c r="M46" i="1"/>
  <c r="M45" i="1"/>
  <c r="M38" i="1"/>
  <c r="M37" i="1"/>
  <c r="M33" i="1"/>
  <c r="M32" i="1"/>
  <c r="M42" i="1"/>
  <c r="M27" i="1"/>
  <c r="M31" i="1"/>
  <c r="T31" i="1" s="1"/>
  <c r="M30" i="1"/>
  <c r="M28" i="1"/>
  <c r="M22" i="1"/>
  <c r="M21" i="1"/>
  <c r="M20" i="1"/>
  <c r="M19" i="1"/>
  <c r="M7" i="1"/>
  <c r="M6" i="1"/>
  <c r="M5" i="1"/>
  <c r="K95" i="1"/>
  <c r="K87" i="1"/>
  <c r="K77" i="1"/>
  <c r="K72" i="1"/>
  <c r="K76" i="1"/>
  <c r="K75" i="1"/>
  <c r="K74" i="1"/>
  <c r="T74" i="1" s="1"/>
  <c r="K73" i="1"/>
  <c r="T73" i="1" s="1"/>
  <c r="K61" i="1"/>
  <c r="T61" i="1" s="1"/>
  <c r="K60" i="1"/>
  <c r="T60" i="1" s="1"/>
  <c r="K65" i="1"/>
  <c r="T65" i="1" s="1"/>
  <c r="K64" i="1"/>
  <c r="T64" i="1" s="1"/>
  <c r="K66" i="1"/>
  <c r="T66" i="1" s="1"/>
  <c r="K63" i="1"/>
  <c r="T63" i="1" s="1"/>
  <c r="K62" i="1"/>
  <c r="K52" i="1"/>
  <c r="T52" i="1" s="1"/>
  <c r="K50" i="1"/>
  <c r="T50" i="1" s="1"/>
  <c r="K48" i="1"/>
  <c r="K47" i="1"/>
  <c r="K46" i="1"/>
  <c r="K45" i="1"/>
  <c r="K38" i="1"/>
  <c r="T38" i="1" s="1"/>
  <c r="K37" i="1"/>
  <c r="T37" i="1" s="1"/>
  <c r="K44" i="1"/>
  <c r="T44" i="1" s="1"/>
  <c r="K33" i="1"/>
  <c r="K32" i="1"/>
  <c r="K43" i="1"/>
  <c r="K42" i="1"/>
  <c r="K27" i="1"/>
  <c r="K40" i="1"/>
  <c r="T40" i="1" s="1"/>
  <c r="K30" i="1"/>
  <c r="K28" i="1"/>
  <c r="K24" i="1"/>
  <c r="T24" i="1" s="1"/>
  <c r="K23" i="1"/>
  <c r="T23" i="1" s="1"/>
  <c r="K22" i="1"/>
  <c r="K21" i="1"/>
  <c r="K11" i="1"/>
  <c r="K10" i="1"/>
  <c r="K7" i="1"/>
  <c r="K6" i="1"/>
  <c r="K5" i="1"/>
  <c r="T46" i="1" l="1"/>
  <c r="T47" i="1"/>
  <c r="T48" i="1"/>
  <c r="T45" i="1"/>
  <c r="T5" i="1"/>
  <c r="T42" i="1"/>
  <c r="T62" i="1"/>
  <c r="T75" i="1"/>
  <c r="T76" i="1"/>
  <c r="T32" i="1"/>
  <c r="T28" i="1"/>
  <c r="T30" i="1"/>
  <c r="T27" i="1"/>
  <c r="T72" i="1"/>
  <c r="T43" i="1"/>
  <c r="T33" i="1"/>
  <c r="T77" i="1"/>
  <c r="T7" i="1"/>
  <c r="T6" i="1"/>
  <c r="T11" i="1"/>
  <c r="T19" i="1"/>
  <c r="T20" i="1"/>
  <c r="T10" i="1"/>
  <c r="T21" i="1"/>
  <c r="T12" i="1"/>
  <c r="T22" i="1"/>
  <c r="U29" i="1" l="1"/>
  <c r="U51" i="1"/>
  <c r="U59" i="1"/>
  <c r="U17" i="1"/>
  <c r="U18" i="1"/>
  <c r="U13" i="1"/>
  <c r="U14" i="1"/>
  <c r="U54" i="1"/>
  <c r="U50" i="1"/>
  <c r="U27" i="1"/>
  <c r="U65" i="1"/>
  <c r="U72" i="1"/>
  <c r="U60" i="1"/>
  <c r="U37" i="1"/>
  <c r="U75" i="1"/>
  <c r="U49" i="1"/>
  <c r="U71" i="1"/>
  <c r="U76" i="1"/>
  <c r="U42" i="1"/>
  <c r="U74" i="1"/>
  <c r="U32" i="1"/>
  <c r="U77" i="1"/>
  <c r="U33" i="1"/>
  <c r="U31" i="1"/>
  <c r="U40" i="1"/>
  <c r="U30" i="1"/>
  <c r="U35" i="1"/>
  <c r="U67" i="1"/>
  <c r="U44" i="1"/>
  <c r="U57" i="1"/>
  <c r="U64" i="1"/>
  <c r="U48" i="1"/>
  <c r="U36" i="1"/>
  <c r="U45" i="1"/>
  <c r="U58" i="1"/>
  <c r="U43" i="1"/>
  <c r="U39" i="1"/>
  <c r="U52" i="1"/>
  <c r="U70" i="1"/>
  <c r="U68" i="1"/>
  <c r="U73" i="1"/>
  <c r="U69" i="1"/>
  <c r="U47" i="1"/>
  <c r="U63" i="1"/>
  <c r="U38" i="1"/>
  <c r="U34" i="1"/>
  <c r="U61" i="1"/>
  <c r="U62" i="1"/>
  <c r="U66" i="1"/>
  <c r="U28" i="1"/>
  <c r="U46" i="1"/>
  <c r="U12" i="1"/>
  <c r="U20" i="1"/>
  <c r="U19" i="1"/>
  <c r="U10" i="1"/>
  <c r="U16" i="1"/>
  <c r="U9" i="1"/>
  <c r="U6" i="1"/>
  <c r="U7" i="1"/>
  <c r="U8" i="1"/>
  <c r="U22" i="1"/>
  <c r="U24" i="1"/>
  <c r="U5" i="1"/>
  <c r="U15" i="1"/>
  <c r="U25" i="1"/>
  <c r="U23" i="1"/>
  <c r="U21" i="1"/>
  <c r="U11" i="1"/>
</calcChain>
</file>

<file path=xl/sharedStrings.xml><?xml version="1.0" encoding="utf-8"?>
<sst xmlns="http://schemas.openxmlformats.org/spreadsheetml/2006/main" count="274" uniqueCount="262">
  <si>
    <t>순위</t>
  </si>
  <si>
    <t>멀티스레드</t>
    <phoneticPr fontId="1" type="noConversion"/>
  </si>
  <si>
    <t>싱글스레드</t>
    <phoneticPr fontId="1" type="noConversion"/>
  </si>
  <si>
    <t>1%성능비용</t>
  </si>
  <si>
    <t>순위</t>
    <phoneticPr fontId="1" type="noConversion"/>
  </si>
  <si>
    <t>1%성능비용</t>
    <phoneticPr fontId="1" type="noConversion"/>
  </si>
  <si>
    <t>시네벤치 R23
상대 성능</t>
    <phoneticPr fontId="1" type="noConversion"/>
  </si>
  <si>
    <t>1%성능비용</t>
    <phoneticPr fontId="1" type="noConversion"/>
  </si>
  <si>
    <t>보드</t>
    <phoneticPr fontId="1" type="noConversion"/>
  </si>
  <si>
    <t>전월</t>
    <phoneticPr fontId="1" type="noConversion"/>
  </si>
  <si>
    <t>당월</t>
    <phoneticPr fontId="1" type="noConversion"/>
  </si>
  <si>
    <t>CPU별 올코어 부스트 클럭</t>
    <phoneticPr fontId="1" type="noConversion"/>
  </si>
  <si>
    <t>라이젠9 5950X</t>
    <phoneticPr fontId="1" type="noConversion"/>
  </si>
  <si>
    <t>라이젠9 5900X</t>
    <phoneticPr fontId="1" type="noConversion"/>
  </si>
  <si>
    <t>라이젠5 5600X</t>
    <phoneticPr fontId="1" type="noConversion"/>
  </si>
  <si>
    <t>i9-10900K</t>
    <phoneticPr fontId="1" type="noConversion"/>
  </si>
  <si>
    <t>i9-10900</t>
    <phoneticPr fontId="1" type="noConversion"/>
  </si>
  <si>
    <t>i7-10700K</t>
    <phoneticPr fontId="1" type="noConversion"/>
  </si>
  <si>
    <t>i5-10600K</t>
    <phoneticPr fontId="1" type="noConversion"/>
  </si>
  <si>
    <t>i5-10500</t>
    <phoneticPr fontId="1" type="noConversion"/>
  </si>
  <si>
    <t>i5-10400</t>
    <phoneticPr fontId="1" type="noConversion"/>
  </si>
  <si>
    <t>i3-10300</t>
    <phoneticPr fontId="1" type="noConversion"/>
  </si>
  <si>
    <t>i3-10100</t>
    <phoneticPr fontId="1" type="noConversion"/>
  </si>
  <si>
    <t>i9-9900K</t>
    <phoneticPr fontId="1" type="noConversion"/>
  </si>
  <si>
    <t>i5-9600K</t>
    <phoneticPr fontId="1" type="noConversion"/>
  </si>
  <si>
    <t>i9-12900K</t>
    <phoneticPr fontId="1" type="noConversion"/>
  </si>
  <si>
    <t>라이젠3 PRO 4350G</t>
    <phoneticPr fontId="1" type="noConversion"/>
  </si>
  <si>
    <t>라이젠5 PRO 4650G</t>
    <phoneticPr fontId="1" type="noConversion"/>
  </si>
  <si>
    <t>인텔 LGA 1200 보드</t>
    <phoneticPr fontId="1" type="noConversion"/>
  </si>
  <si>
    <t>AMD AM5 보드</t>
    <phoneticPr fontId="1" type="noConversion"/>
  </si>
  <si>
    <t>CPU 쿨러</t>
    <phoneticPr fontId="1" type="noConversion"/>
  </si>
  <si>
    <t>품목</t>
    <phoneticPr fontId="1" type="noConversion"/>
  </si>
  <si>
    <t>PB2 4.2~4.6GHz</t>
    <phoneticPr fontId="1" type="noConversion"/>
  </si>
  <si>
    <t>PB2 4.2~4.6GHz</t>
    <phoneticPr fontId="1" type="noConversion"/>
  </si>
  <si>
    <t>PB2 3.9~4.1GHz</t>
    <phoneticPr fontId="1" type="noConversion"/>
  </si>
  <si>
    <t>PB2 3.9GHz</t>
    <phoneticPr fontId="1" type="noConversion"/>
  </si>
  <si>
    <t>TB2 4.7GHz</t>
    <phoneticPr fontId="1" type="noConversion"/>
  </si>
  <si>
    <t>TB2 4.8GHz (TVB 4.9~5.3GHz)</t>
    <phoneticPr fontId="1" type="noConversion"/>
  </si>
  <si>
    <t>TB2 4.5GHz (TVB 4.6~5.2GHz)</t>
    <phoneticPr fontId="1" type="noConversion"/>
  </si>
  <si>
    <t>TB2 4.5GHz</t>
    <phoneticPr fontId="1" type="noConversion"/>
  </si>
  <si>
    <t>TB2 4.2GHz</t>
    <phoneticPr fontId="1" type="noConversion"/>
  </si>
  <si>
    <t>TB2 4.0GHz</t>
    <phoneticPr fontId="1" type="noConversion"/>
  </si>
  <si>
    <t>TB2 4.2GHz</t>
    <phoneticPr fontId="1" type="noConversion"/>
  </si>
  <si>
    <t>TB2 4.1GHz</t>
    <phoneticPr fontId="1" type="noConversion"/>
  </si>
  <si>
    <t>TB2 4.7GHz</t>
    <phoneticPr fontId="1" type="noConversion"/>
  </si>
  <si>
    <t>TB2 4.3GHz</t>
    <phoneticPr fontId="1" type="noConversion"/>
  </si>
  <si>
    <t>인텔 10세대 코어 i 시리즈</t>
    <phoneticPr fontId="1" type="noConversion"/>
  </si>
  <si>
    <t>인텔 9세대 코어 i 시리즈</t>
    <phoneticPr fontId="1" type="noConversion"/>
  </si>
  <si>
    <t>AMD 라이젠 5000 시리즈</t>
    <phoneticPr fontId="1" type="noConversion"/>
  </si>
  <si>
    <t>AMD 라이젠 4000 시리즈</t>
    <phoneticPr fontId="1" type="noConversion"/>
  </si>
  <si>
    <t>PB2 4.2~4.6GHz</t>
    <phoneticPr fontId="1" type="noConversion"/>
  </si>
  <si>
    <t>인텔 LGA 1700 보드</t>
    <phoneticPr fontId="1" type="noConversion"/>
  </si>
  <si>
    <t>AMD AM4 보드</t>
    <phoneticPr fontId="1" type="noConversion"/>
  </si>
  <si>
    <t>전월</t>
    <phoneticPr fontId="1" type="noConversion"/>
  </si>
  <si>
    <t>당월</t>
    <phoneticPr fontId="1" type="noConversion"/>
  </si>
  <si>
    <t>라이젠7 5800X3D</t>
    <phoneticPr fontId="1" type="noConversion"/>
  </si>
  <si>
    <t>라이젠5 5600X3D</t>
    <phoneticPr fontId="1" type="noConversion"/>
  </si>
  <si>
    <r>
      <t xml:space="preserve">CPU 다나와 최저가
</t>
    </r>
    <r>
      <rPr>
        <b/>
        <sz val="8"/>
        <rFont val="맑은 고딕"/>
        <family val="3"/>
        <charset val="129"/>
        <scheme val="minor"/>
      </rPr>
      <t>(인텔 정품팩, AMD 정품·멀티팩 기준)</t>
    </r>
    <phoneticPr fontId="1" type="noConversion"/>
  </si>
  <si>
    <t>코어i3-10105F</t>
    <phoneticPr fontId="1" type="noConversion"/>
  </si>
  <si>
    <t>코어i3-10100F</t>
    <phoneticPr fontId="1" type="noConversion"/>
  </si>
  <si>
    <t>RTX 4070 Ti</t>
    <phoneticPr fontId="1" type="noConversion"/>
  </si>
  <si>
    <t>RTX 4090</t>
    <phoneticPr fontId="1" type="noConversion"/>
  </si>
  <si>
    <t>RTX 4060 Ti</t>
    <phoneticPr fontId="1" type="noConversion"/>
  </si>
  <si>
    <t>RTX 3050</t>
    <phoneticPr fontId="1" type="noConversion"/>
  </si>
  <si>
    <t>특이 사항</t>
    <phoneticPr fontId="1" type="noConversion"/>
  </si>
  <si>
    <t>CPU 쿨러</t>
    <phoneticPr fontId="1" type="noConversion"/>
  </si>
  <si>
    <r>
      <t>코어i9-14900KF</t>
    </r>
    <r>
      <rPr>
        <b/>
        <sz val="11"/>
        <rFont val="맑은 고딕"/>
        <family val="3"/>
        <charset val="129"/>
        <scheme val="minor"/>
      </rPr>
      <t xml:space="preserve"> DDR5</t>
    </r>
    <phoneticPr fontId="1" type="noConversion"/>
  </si>
  <si>
    <r>
      <t>코어i7-13700F</t>
    </r>
    <r>
      <rPr>
        <b/>
        <sz val="11"/>
        <color theme="1"/>
        <rFont val="맑은 고딕"/>
        <family val="3"/>
        <charset val="129"/>
        <scheme val="minor"/>
      </rPr>
      <t xml:space="preserve"> DDR5</t>
    </r>
    <phoneticPr fontId="1" type="noConversion"/>
  </si>
  <si>
    <r>
      <t>코어i9-12900KF</t>
    </r>
    <r>
      <rPr>
        <b/>
        <sz val="11"/>
        <rFont val="맑은 고딕"/>
        <family val="3"/>
        <charset val="129"/>
        <scheme val="minor"/>
      </rPr>
      <t xml:space="preserve"> DDR5</t>
    </r>
    <phoneticPr fontId="1" type="noConversion"/>
  </si>
  <si>
    <r>
      <t>코어i9-12900F</t>
    </r>
    <r>
      <rPr>
        <b/>
        <sz val="11"/>
        <rFont val="맑은 고딕"/>
        <family val="3"/>
        <charset val="129"/>
        <scheme val="minor"/>
      </rPr>
      <t xml:space="preserve"> DDR5</t>
    </r>
    <phoneticPr fontId="1" type="noConversion"/>
  </si>
  <si>
    <r>
      <t>코어i7-12700KF</t>
    </r>
    <r>
      <rPr>
        <b/>
        <sz val="11"/>
        <rFont val="맑은 고딕"/>
        <family val="3"/>
        <charset val="129"/>
        <scheme val="minor"/>
      </rPr>
      <t xml:space="preserve"> DDR5</t>
    </r>
    <phoneticPr fontId="1" type="noConversion"/>
  </si>
  <si>
    <r>
      <t>코어i7-12700F</t>
    </r>
    <r>
      <rPr>
        <b/>
        <sz val="11"/>
        <rFont val="맑은 고딕"/>
        <family val="3"/>
        <charset val="129"/>
        <scheme val="minor"/>
      </rPr>
      <t xml:space="preserve"> DDR5</t>
    </r>
    <phoneticPr fontId="1" type="noConversion"/>
  </si>
  <si>
    <r>
      <t>코어i5-13600</t>
    </r>
    <r>
      <rPr>
        <b/>
        <sz val="11"/>
        <rFont val="맑은 고딕"/>
        <family val="3"/>
        <charset val="129"/>
        <scheme val="minor"/>
      </rPr>
      <t xml:space="preserve"> DDR5</t>
    </r>
    <phoneticPr fontId="1" type="noConversion"/>
  </si>
  <si>
    <r>
      <t>코어i5-12600KF</t>
    </r>
    <r>
      <rPr>
        <b/>
        <sz val="11"/>
        <rFont val="맑은 고딕"/>
        <family val="3"/>
        <charset val="129"/>
        <scheme val="minor"/>
      </rPr>
      <t xml:space="preserve"> DDR4</t>
    </r>
    <phoneticPr fontId="1" type="noConversion"/>
  </si>
  <si>
    <r>
      <t>코어i5-13400</t>
    </r>
    <r>
      <rPr>
        <b/>
        <sz val="11"/>
        <rFont val="맑은 고딕"/>
        <family val="3"/>
        <charset val="129"/>
        <scheme val="minor"/>
      </rPr>
      <t xml:space="preserve"> DDR5</t>
    </r>
    <phoneticPr fontId="1" type="noConversion"/>
  </si>
  <si>
    <r>
      <t>코어i5-13400F</t>
    </r>
    <r>
      <rPr>
        <b/>
        <sz val="11"/>
        <rFont val="맑은 고딕"/>
        <family val="3"/>
        <charset val="129"/>
        <scheme val="minor"/>
      </rPr>
      <t xml:space="preserve"> DDR5</t>
    </r>
    <phoneticPr fontId="1" type="noConversion"/>
  </si>
  <si>
    <r>
      <t>코어i5-12600</t>
    </r>
    <r>
      <rPr>
        <b/>
        <sz val="11"/>
        <rFont val="맑은 고딕"/>
        <family val="3"/>
        <charset val="129"/>
        <scheme val="minor"/>
      </rPr>
      <t xml:space="preserve"> DDR5</t>
    </r>
    <phoneticPr fontId="1" type="noConversion"/>
  </si>
  <si>
    <r>
      <t>코어i5-12600</t>
    </r>
    <r>
      <rPr>
        <b/>
        <sz val="11"/>
        <rFont val="맑은 고딕"/>
        <family val="3"/>
        <charset val="129"/>
        <scheme val="minor"/>
      </rPr>
      <t xml:space="preserve"> DDR4</t>
    </r>
    <phoneticPr fontId="1" type="noConversion"/>
  </si>
  <si>
    <r>
      <t>코어i5-12500</t>
    </r>
    <r>
      <rPr>
        <b/>
        <sz val="11"/>
        <rFont val="맑은 고딕"/>
        <family val="3"/>
        <charset val="129"/>
        <scheme val="minor"/>
      </rPr>
      <t xml:space="preserve"> DDR5</t>
    </r>
    <phoneticPr fontId="1" type="noConversion"/>
  </si>
  <si>
    <r>
      <t>코어i5-12400</t>
    </r>
    <r>
      <rPr>
        <b/>
        <sz val="11"/>
        <rFont val="맑은 고딕"/>
        <family val="3"/>
        <charset val="129"/>
        <scheme val="minor"/>
      </rPr>
      <t xml:space="preserve"> DDR4</t>
    </r>
    <phoneticPr fontId="1" type="noConversion"/>
  </si>
  <si>
    <r>
      <t>코어i3-13100F</t>
    </r>
    <r>
      <rPr>
        <b/>
        <sz val="11"/>
        <rFont val="맑은 고딕"/>
        <family val="3"/>
        <charset val="129"/>
        <scheme val="minor"/>
      </rPr>
      <t xml:space="preserve"> DDR5</t>
    </r>
    <phoneticPr fontId="1" type="noConversion"/>
  </si>
  <si>
    <r>
      <t>코어i3-12300</t>
    </r>
    <r>
      <rPr>
        <b/>
        <sz val="11"/>
        <rFont val="맑은 고딕"/>
        <family val="3"/>
        <charset val="129"/>
        <scheme val="minor"/>
      </rPr>
      <t xml:space="preserve"> DDR4</t>
    </r>
    <phoneticPr fontId="1" type="noConversion"/>
  </si>
  <si>
    <r>
      <t>코어i3-12100</t>
    </r>
    <r>
      <rPr>
        <b/>
        <sz val="11"/>
        <rFont val="맑은 고딕"/>
        <family val="3"/>
        <charset val="129"/>
        <scheme val="minor"/>
      </rPr>
      <t xml:space="preserve"> DDR4</t>
    </r>
    <phoneticPr fontId="1" type="noConversion"/>
  </si>
  <si>
    <r>
      <t>코어i5-12500</t>
    </r>
    <r>
      <rPr>
        <b/>
        <sz val="11"/>
        <rFont val="맑은 고딕"/>
        <family val="3"/>
        <charset val="129"/>
        <scheme val="minor"/>
      </rPr>
      <t xml:space="preserve"> DDR4</t>
    </r>
    <phoneticPr fontId="1" type="noConversion"/>
  </si>
  <si>
    <t>라이젠7 5700X</t>
    <phoneticPr fontId="1" type="noConversion"/>
  </si>
  <si>
    <r>
      <t>코어i5-12600KF</t>
    </r>
    <r>
      <rPr>
        <b/>
        <sz val="11"/>
        <rFont val="맑은 고딕"/>
        <family val="3"/>
        <charset val="129"/>
        <scheme val="minor"/>
      </rPr>
      <t xml:space="preserve"> DDR5</t>
    </r>
    <phoneticPr fontId="1" type="noConversion"/>
  </si>
  <si>
    <r>
      <t>코어i3-12100F</t>
    </r>
    <r>
      <rPr>
        <b/>
        <sz val="11"/>
        <rFont val="맑은 고딕"/>
        <family val="3"/>
        <charset val="129"/>
        <scheme val="minor"/>
      </rPr>
      <t xml:space="preserve"> DDR5</t>
    </r>
    <phoneticPr fontId="1" type="noConversion"/>
  </si>
  <si>
    <t>100몰미만</t>
    <phoneticPr fontId="1" type="noConversion"/>
  </si>
  <si>
    <t>100몰미만</t>
    <phoneticPr fontId="1" type="noConversion"/>
  </si>
  <si>
    <t>100몰미만</t>
    <phoneticPr fontId="1" type="noConversion"/>
  </si>
  <si>
    <t>100몰미만</t>
    <phoneticPr fontId="1" type="noConversion"/>
  </si>
  <si>
    <t>품절(직전)</t>
    <phoneticPr fontId="1" type="noConversion"/>
  </si>
  <si>
    <t>DRAM</t>
    <phoneticPr fontId="1" type="noConversion"/>
  </si>
  <si>
    <t>ASUS PRIME A520M-A II 대원씨티에스</t>
    <phoneticPr fontId="1" type="noConversion"/>
  </si>
  <si>
    <t>인텔 12세대 코어 i 시리즈</t>
    <phoneticPr fontId="1" type="noConversion"/>
  </si>
  <si>
    <t>인텔 14세대 코어 i 시리즈</t>
    <phoneticPr fontId="1" type="noConversion"/>
  </si>
  <si>
    <t>인텔 13세대 코어 i 시리즈</t>
    <phoneticPr fontId="1" type="noConversion"/>
  </si>
  <si>
    <t>i7-12700K</t>
    <phoneticPr fontId="1" type="noConversion"/>
  </si>
  <si>
    <t>i5-12600K</t>
    <phoneticPr fontId="1" type="noConversion"/>
  </si>
  <si>
    <t>TB2 P 4.9GHz, E 3.6GHz</t>
    <phoneticPr fontId="1" type="noConversion"/>
  </si>
  <si>
    <t>TB2 P 4.9GHz, E 3.8GHz</t>
    <phoneticPr fontId="1" type="noConversion"/>
  </si>
  <si>
    <t>TB2 P 5.1GHz, E 3.9GHz</t>
    <phoneticPr fontId="1" type="noConversion"/>
  </si>
  <si>
    <t>i9-13900K</t>
    <phoneticPr fontId="1" type="noConversion"/>
  </si>
  <si>
    <t>i7-13700K</t>
    <phoneticPr fontId="1" type="noConversion"/>
  </si>
  <si>
    <t>i5-13600K</t>
    <phoneticPr fontId="1" type="noConversion"/>
  </si>
  <si>
    <t>TB2 P 5.4GHz, E 4.3GHz</t>
    <phoneticPr fontId="1" type="noConversion"/>
  </si>
  <si>
    <t>TB2 P 5.3GHz, E 4.2GHz</t>
    <phoneticPr fontId="1" type="noConversion"/>
  </si>
  <si>
    <t>TB2 P 5.1GHz, E 3.9GHz</t>
    <phoneticPr fontId="1" type="noConversion"/>
  </si>
  <si>
    <t>i7-14700K</t>
    <phoneticPr fontId="1" type="noConversion"/>
  </si>
  <si>
    <t>i9-14900K</t>
    <phoneticPr fontId="1" type="noConversion"/>
  </si>
  <si>
    <t>i5-14600K</t>
    <phoneticPr fontId="1" type="noConversion"/>
  </si>
  <si>
    <t>TB2 P 5.6GHz, E 4.4GHz</t>
    <phoneticPr fontId="1" type="noConversion"/>
  </si>
  <si>
    <t>TB2 P 5.5GHz, E 4.3GHz</t>
    <phoneticPr fontId="1" type="noConversion"/>
  </si>
  <si>
    <t>TB2 P 5.3GHz, E 4.0GHz</t>
    <phoneticPr fontId="1" type="noConversion"/>
  </si>
  <si>
    <r>
      <t>셀러론 G6900</t>
    </r>
    <r>
      <rPr>
        <b/>
        <sz val="11"/>
        <rFont val="맑은 고딕"/>
        <family val="3"/>
        <charset val="129"/>
        <scheme val="minor"/>
      </rPr>
      <t xml:space="preserve"> DDR4</t>
    </r>
    <phoneticPr fontId="1" type="noConversion"/>
  </si>
  <si>
    <t>CPU 단독
게이밍 가성비</t>
    <phoneticPr fontId="1" type="noConversion"/>
  </si>
  <si>
    <t>CPU 단독
단순, 단일
작업 가성비</t>
    <phoneticPr fontId="1" type="noConversion"/>
  </si>
  <si>
    <t>CPU 단독
내보내기, 다중
작업 가성비</t>
    <phoneticPr fontId="1" type="noConversion"/>
  </si>
  <si>
    <r>
      <t xml:space="preserve">CPU 상품명
</t>
    </r>
    <r>
      <rPr>
        <b/>
        <sz val="8"/>
        <rFont val="맑은 고딕"/>
        <family val="3"/>
        <charset val="129"/>
        <scheme val="minor"/>
      </rPr>
      <t>(intel, AMD 통합)</t>
    </r>
    <phoneticPr fontId="1" type="noConversion"/>
  </si>
  <si>
    <t>3종 작업
4종 품목
종합 가성비</t>
    <phoneticPr fontId="1" type="noConversion"/>
  </si>
  <si>
    <t>미국 마이크로센터 전용</t>
    <phoneticPr fontId="1" type="noConversion"/>
  </si>
  <si>
    <t>OEM 전용</t>
    <phoneticPr fontId="1" type="noConversion"/>
  </si>
  <si>
    <t>↑RTX 4060 Ti급 성능 그래픽 카드는 코어i5-12400, 라이젠5 5600급 성능 이상의 CPU를 권장 ㅡㅡㅡㅡㅡㅡㅡㅡㅡㅡㅡㅡㅡㅡㅡㅡㅡ</t>
    <phoneticPr fontId="1" type="noConversion"/>
  </si>
  <si>
    <t>↑RTX 4070 Ti급 성능의 그래픽 카드는 코어i7-12700K급, 라이젠5 7500F급 성능 이상의 CPU를 권장 ㅡㅡㅡㅡㅡㅡㅡㅡㅡㅡㅡㅡㅡㅡ</t>
    <phoneticPr fontId="1" type="noConversion"/>
  </si>
  <si>
    <t>↑RTX 4090급 성능의 그래픽 카드는 코어i7-13700K급, 라이젠7 5800X3D급 성능 이상의 CPU를 권장 ㅡㅡㅡㅡㅡㅡㅡㅡㅡㅡㅡㅡㅡㅡ</t>
    <phoneticPr fontId="1" type="noConversion"/>
  </si>
  <si>
    <t>↑RTX 3050급 성능의 그래픽 카드는 코어i3-10100급 성능 이상의 CPU를 권장 ㅡㅡㅡㅡㅡㅡㅡㅡㅡㅡㅡㅡㅡㅡㅡㅡㅡㅡㅡㅡㅡㅡㅡㅡ</t>
    <phoneticPr fontId="1" type="noConversion"/>
  </si>
  <si>
    <t>메인스트림 게이밍 라인↑</t>
    <phoneticPr fontId="1" type="noConversion"/>
  </si>
  <si>
    <t>퍼포먼스 게이밍 라인↑</t>
    <phoneticPr fontId="1" type="noConversion"/>
  </si>
  <si>
    <t>엔트리 게이밍 &amp; 로우엔드 라인↑</t>
    <phoneticPr fontId="1" type="noConversion"/>
  </si>
  <si>
    <r>
      <t>코어i7-13700KF</t>
    </r>
    <r>
      <rPr>
        <b/>
        <sz val="11"/>
        <rFont val="맑은 고딕"/>
        <family val="3"/>
        <charset val="129"/>
        <scheme val="minor"/>
      </rPr>
      <t xml:space="preserve"> DDR5</t>
    </r>
    <phoneticPr fontId="1" type="noConversion"/>
  </si>
  <si>
    <t>라이젠5 7500F</t>
    <phoneticPr fontId="1" type="noConversion"/>
  </si>
  <si>
    <r>
      <t>코어i5-13500</t>
    </r>
    <r>
      <rPr>
        <b/>
        <sz val="11"/>
        <rFont val="맑은 고딕"/>
        <family val="3"/>
        <charset val="129"/>
        <scheme val="minor"/>
      </rPr>
      <t xml:space="preserve"> DDR5</t>
    </r>
    <phoneticPr fontId="1" type="noConversion"/>
  </si>
  <si>
    <t>라이젠5 5600</t>
    <phoneticPr fontId="1" type="noConversion"/>
  </si>
  <si>
    <r>
      <t>코어i5-12400F</t>
    </r>
    <r>
      <rPr>
        <b/>
        <sz val="11"/>
        <rFont val="맑은 고딕"/>
        <family val="3"/>
        <charset val="129"/>
        <scheme val="minor"/>
      </rPr>
      <t xml:space="preserve"> DDR5</t>
    </r>
    <phoneticPr fontId="1" type="noConversion"/>
  </si>
  <si>
    <r>
      <t>코어i3-12100F</t>
    </r>
    <r>
      <rPr>
        <b/>
        <sz val="11"/>
        <rFont val="맑은 고딕"/>
        <family val="3"/>
        <charset val="129"/>
        <scheme val="minor"/>
      </rPr>
      <t xml:space="preserve"> DDR4</t>
    </r>
    <phoneticPr fontId="1" type="noConversion"/>
  </si>
  <si>
    <t>라이젠5 4600G</t>
    <phoneticPr fontId="1" type="noConversion"/>
  </si>
  <si>
    <t>특이 사항</t>
    <phoneticPr fontId="1" type="noConversion"/>
  </si>
  <si>
    <r>
      <t>코어i5-12400F</t>
    </r>
    <r>
      <rPr>
        <b/>
        <sz val="11"/>
        <rFont val="맑은 고딕"/>
        <family val="3"/>
        <charset val="129"/>
        <scheme val="minor"/>
      </rPr>
      <t xml:space="preserve"> DDR4</t>
    </r>
    <phoneticPr fontId="1" type="noConversion"/>
  </si>
  <si>
    <t>차상위D5</t>
  </si>
  <si>
    <t>중상위D5</t>
  </si>
  <si>
    <t>중상위D4</t>
  </si>
  <si>
    <t>중위D5</t>
  </si>
  <si>
    <t>중위D4</t>
  </si>
  <si>
    <t>중하위D5</t>
  </si>
  <si>
    <t>중하위D4</t>
  </si>
  <si>
    <t>하위D5</t>
  </si>
  <si>
    <t>하위D4</t>
  </si>
  <si>
    <t>하이엔드 게이밍 라인↑</t>
    <phoneticPr fontId="1" type="noConversion"/>
  </si>
  <si>
    <t>(4090에 4K급일때 권장 또는 4080에 QHD급일때 권장)</t>
    <phoneticPr fontId="1" type="noConversion"/>
  </si>
  <si>
    <t>(QHD 4070TI 또는 FHD 4070일때 권장)</t>
    <phoneticPr fontId="1" type="noConversion"/>
  </si>
  <si>
    <t>(그외 모든 그래픽카드에서 권장)</t>
    <phoneticPr fontId="1" type="noConversion"/>
  </si>
  <si>
    <t>비매품</t>
    <phoneticPr fontId="1" type="noConversion"/>
  </si>
  <si>
    <t>TeamGroup DDR5-4800 CL40 Elite 16GB 서린</t>
    <phoneticPr fontId="1" type="noConversion"/>
  </si>
  <si>
    <r>
      <t>코어i9-13900F</t>
    </r>
    <r>
      <rPr>
        <b/>
        <sz val="11"/>
        <rFont val="맑은 고딕"/>
        <family val="3"/>
        <charset val="129"/>
        <scheme val="minor"/>
      </rPr>
      <t xml:space="preserve"> DDR5</t>
    </r>
    <phoneticPr fontId="1" type="noConversion"/>
  </si>
  <si>
    <r>
      <t>코어i7-13700K</t>
    </r>
    <r>
      <rPr>
        <b/>
        <sz val="11"/>
        <rFont val="맑은 고딕"/>
        <family val="3"/>
        <charset val="129"/>
        <scheme val="minor"/>
      </rPr>
      <t xml:space="preserve"> DDR5</t>
    </r>
    <phoneticPr fontId="1" type="noConversion"/>
  </si>
  <si>
    <r>
      <t>코어i7-13700</t>
    </r>
    <r>
      <rPr>
        <b/>
        <sz val="11"/>
        <rFont val="맑은 고딕"/>
        <family val="3"/>
        <charset val="129"/>
        <scheme val="minor"/>
      </rPr>
      <t xml:space="preserve"> DDR5</t>
    </r>
    <phoneticPr fontId="1" type="noConversion"/>
  </si>
  <si>
    <r>
      <t>코어i7-12700</t>
    </r>
    <r>
      <rPr>
        <b/>
        <sz val="11"/>
        <rFont val="맑은 고딕"/>
        <family val="3"/>
        <charset val="129"/>
        <scheme val="minor"/>
      </rPr>
      <t xml:space="preserve"> DDR5</t>
    </r>
    <phoneticPr fontId="1" type="noConversion"/>
  </si>
  <si>
    <r>
      <t>코어i3-13100</t>
    </r>
    <r>
      <rPr>
        <b/>
        <sz val="11"/>
        <rFont val="맑은 고딕"/>
        <family val="3"/>
        <charset val="129"/>
        <scheme val="minor"/>
      </rPr>
      <t xml:space="preserve"> DDR5</t>
    </r>
    <phoneticPr fontId="1" type="noConversion"/>
  </si>
  <si>
    <t>품절(직전)</t>
    <phoneticPr fontId="1" type="noConversion"/>
  </si>
  <si>
    <r>
      <t>코어i7-14700KF</t>
    </r>
    <r>
      <rPr>
        <b/>
        <sz val="11"/>
        <rFont val="맑은 고딕"/>
        <family val="3"/>
        <charset val="129"/>
        <scheme val="minor"/>
      </rPr>
      <t xml:space="preserve"> DDR5</t>
    </r>
    <phoneticPr fontId="1" type="noConversion"/>
  </si>
  <si>
    <t>3RSYS Socoool 라니 SE 360 ARGB + 가이드킷 17XX</t>
    <phoneticPr fontId="1" type="noConversion"/>
  </si>
  <si>
    <t>TeamGroup DDR5-5600 CL46 Elite 16GB 서린</t>
    <phoneticPr fontId="1" type="noConversion"/>
  </si>
  <si>
    <t>삼성전자 DDR4-3200 16GB</t>
    <phoneticPr fontId="1" type="noConversion"/>
  </si>
  <si>
    <t>CPU와 조합될 상품별 샵 다나와 최저가</t>
    <phoneticPr fontId="1" type="noConversion"/>
  </si>
  <si>
    <t>상위D5</t>
    <phoneticPr fontId="1" type="noConversion"/>
  </si>
  <si>
    <t>MSI MAG B760M 박격포
→ GIGABYTE B760M AORUS ELITE 피씨디렉트
(두 보드의 가격이 역전될 경우, 저렴한 보드로 대체)</t>
    <phoneticPr fontId="1" type="noConversion"/>
  </si>
  <si>
    <t>GIGABYTE B760M AORUS ELITE D4 피씨디렉트</t>
    <phoneticPr fontId="1" type="noConversion"/>
  </si>
  <si>
    <t xml:space="preserve"> ASUS PRIME H510M-K R2.0 STCOM </t>
    <phoneticPr fontId="1" type="noConversion"/>
  </si>
  <si>
    <t>라이젠9 7950X3D</t>
    <phoneticPr fontId="1" type="noConversion"/>
  </si>
  <si>
    <r>
      <t>코어i9-13900K</t>
    </r>
    <r>
      <rPr>
        <b/>
        <sz val="11"/>
        <rFont val="맑은 고딕"/>
        <family val="3"/>
        <charset val="129"/>
        <scheme val="minor"/>
      </rPr>
      <t xml:space="preserve"> DDR5</t>
    </r>
    <phoneticPr fontId="1" type="noConversion"/>
  </si>
  <si>
    <r>
      <t>코어i9-13900</t>
    </r>
    <r>
      <rPr>
        <b/>
        <sz val="11"/>
        <rFont val="맑은 고딕"/>
        <family val="3"/>
        <charset val="129"/>
        <scheme val="minor"/>
      </rPr>
      <t xml:space="preserve"> DDR5</t>
    </r>
    <phoneticPr fontId="1" type="noConversion"/>
  </si>
  <si>
    <t>3몰</t>
    <phoneticPr fontId="1" type="noConversion"/>
  </si>
  <si>
    <t>라이젠7 7700X</t>
    <phoneticPr fontId="1" type="noConversion"/>
  </si>
  <si>
    <r>
      <t>코어i9-12900</t>
    </r>
    <r>
      <rPr>
        <b/>
        <sz val="11"/>
        <rFont val="맑은 고딕"/>
        <family val="3"/>
        <charset val="129"/>
        <scheme val="minor"/>
      </rPr>
      <t xml:space="preserve"> DDR5</t>
    </r>
    <phoneticPr fontId="1" type="noConversion"/>
  </si>
  <si>
    <t>100몰미만</t>
    <phoneticPr fontId="1" type="noConversion"/>
  </si>
  <si>
    <t>100몰미만</t>
    <phoneticPr fontId="1" type="noConversion"/>
  </si>
  <si>
    <t>벌크33만</t>
    <phoneticPr fontId="1" type="noConversion"/>
  </si>
  <si>
    <r>
      <t>코어i3-12300</t>
    </r>
    <r>
      <rPr>
        <b/>
        <sz val="11"/>
        <rFont val="맑은 고딕"/>
        <family val="3"/>
        <charset val="129"/>
        <scheme val="minor"/>
      </rPr>
      <t xml:space="preserve"> DDR5</t>
    </r>
    <phoneticPr fontId="1" type="noConversion"/>
  </si>
  <si>
    <t>라이젠7 5700G</t>
    <phoneticPr fontId="1" type="noConversion"/>
  </si>
  <si>
    <t>라이젠5 5500</t>
    <phoneticPr fontId="1" type="noConversion"/>
  </si>
  <si>
    <t>벌크</t>
    <phoneticPr fontId="1" type="noConversion"/>
  </si>
  <si>
    <t>라이젠5 4500</t>
    <phoneticPr fontId="1" type="noConversion"/>
  </si>
  <si>
    <t>조합될 상품별
다나와 최저가</t>
    <phoneticPr fontId="1" type="noConversion"/>
  </si>
  <si>
    <r>
      <t xml:space="preserve">게임 평균 상대 성능
</t>
    </r>
    <r>
      <rPr>
        <b/>
        <sz val="8"/>
        <rFont val="맑은 고딕"/>
        <family val="3"/>
        <charset val="129"/>
        <scheme val="minor"/>
      </rPr>
      <t>(1920×1080 FHD 해상도 기준)</t>
    </r>
    <phoneticPr fontId="1" type="noConversion"/>
  </si>
  <si>
    <t>라이젠5 5600G</t>
    <phoneticPr fontId="1" type="noConversion"/>
  </si>
  <si>
    <t>Thermalright Peerless Assassin 120 SE</t>
    <phoneticPr fontId="1" type="noConversion"/>
  </si>
  <si>
    <t xml:space="preserve">GIGABYTE Z790 AORUS ELITE 피씨디렉트
→  GIGABYTE Z790 AORUS ELITE X </t>
    <phoneticPr fontId="1" type="noConversion"/>
  </si>
  <si>
    <t>개선버전</t>
    <phoneticPr fontId="1" type="noConversion"/>
  </si>
  <si>
    <t>GIGABYTE Z690 AORUS ELITE</t>
    <phoneticPr fontId="1" type="noConversion"/>
  </si>
  <si>
    <t>MSI PRO B760M-A DDR4 II</t>
    <phoneticPr fontId="1" type="noConversion"/>
  </si>
  <si>
    <t xml:space="preserve"> ASRock B760M PG Riptide D5</t>
    <phoneticPr fontId="1" type="noConversion"/>
  </si>
  <si>
    <t>ASUS PRIME B760M-K 인텍앤컴퍼니</t>
    <phoneticPr fontId="1" type="noConversion"/>
  </si>
  <si>
    <t>ASRock B760M PG LIGHTNING/D4</t>
    <phoneticPr fontId="1" type="noConversion"/>
  </si>
  <si>
    <t>ASUS PRIME H610M-E 코잇</t>
    <phoneticPr fontId="1" type="noConversion"/>
  </si>
  <si>
    <t>ASUS PRIME H610M-K D4 인텍앤컴퍼니</t>
    <phoneticPr fontId="1" type="noConversion"/>
  </si>
  <si>
    <t>※ 현재 쓸만한 Z490, Z590 보드가 없음</t>
    <phoneticPr fontId="1" type="noConversion"/>
  </si>
  <si>
    <t>단종</t>
    <phoneticPr fontId="1" type="noConversion"/>
  </si>
  <si>
    <t>ASUS TUF Gaming B650-PLUS 대원씨티에스</t>
    <phoneticPr fontId="1" type="noConversion"/>
  </si>
  <si>
    <t>GIGABYTE B650M K 피씨디렉트</t>
    <phoneticPr fontId="1" type="noConversion"/>
  </si>
  <si>
    <t>ASUS EX B650M-V7 대원씨티에스</t>
    <phoneticPr fontId="1" type="noConversion"/>
  </si>
  <si>
    <t>ASUS TUF Gaming B550-PLUS 대원씨티에스 (무지박스)</t>
    <phoneticPr fontId="1" type="noConversion"/>
  </si>
  <si>
    <t>ASUS TUF Gaming B550M-PLUS STCOM</t>
    <phoneticPr fontId="1" type="noConversion"/>
  </si>
  <si>
    <t>ASRock B550 Phantom Gaming 4</t>
    <phoneticPr fontId="1" type="noConversion"/>
  </si>
  <si>
    <t>CORSAIR iCUE H170i ELITE CAPELLIX XT + 17XX 가이드킷</t>
    <phoneticPr fontId="1" type="noConversion"/>
  </si>
  <si>
    <t>3RSYS Socoool 라니 SE 360 ARGB</t>
    <phoneticPr fontId="1" type="noConversion"/>
  </si>
  <si>
    <t xml:space="preserve">3RSYS Socoool RC1800 LITE </t>
    <phoneticPr fontId="1" type="noConversion"/>
  </si>
  <si>
    <t>DEEPCOOL AG400</t>
    <phoneticPr fontId="1" type="noConversion"/>
  </si>
  <si>
    <t>라이젠7 7800X3D</t>
    <phoneticPr fontId="1" type="noConversion"/>
  </si>
  <si>
    <t>라이젠9 7900X3D</t>
    <phoneticPr fontId="1" type="noConversion"/>
  </si>
  <si>
    <r>
      <t>코어i9-14900K</t>
    </r>
    <r>
      <rPr>
        <b/>
        <sz val="11"/>
        <rFont val="맑은 고딕"/>
        <family val="3"/>
        <charset val="129"/>
        <scheme val="minor"/>
      </rPr>
      <t xml:space="preserve"> DDR5</t>
    </r>
    <phoneticPr fontId="1" type="noConversion"/>
  </si>
  <si>
    <r>
      <t>코어i9-13900KS</t>
    </r>
    <r>
      <rPr>
        <b/>
        <sz val="11"/>
        <rFont val="맑은 고딕"/>
        <family val="3"/>
        <charset val="129"/>
        <scheme val="minor"/>
      </rPr>
      <t xml:space="preserve"> DDR5</t>
    </r>
    <phoneticPr fontId="1" type="noConversion"/>
  </si>
  <si>
    <r>
      <t>코어i9-13900KF</t>
    </r>
    <r>
      <rPr>
        <b/>
        <sz val="11"/>
        <rFont val="맑은 고딕"/>
        <family val="3"/>
        <charset val="129"/>
        <scheme val="minor"/>
      </rPr>
      <t xml:space="preserve"> DDR5</t>
    </r>
    <phoneticPr fontId="1" type="noConversion"/>
  </si>
  <si>
    <r>
      <t>코어i7-14700K</t>
    </r>
    <r>
      <rPr>
        <b/>
        <sz val="11"/>
        <rFont val="맑은 고딕"/>
        <family val="3"/>
        <charset val="129"/>
        <scheme val="minor"/>
      </rPr>
      <t xml:space="preserve"> DDR5</t>
    </r>
    <phoneticPr fontId="1" type="noConversion"/>
  </si>
  <si>
    <r>
      <t>코어i9-14900</t>
    </r>
    <r>
      <rPr>
        <b/>
        <sz val="11"/>
        <rFont val="맑은 고딕"/>
        <family val="3"/>
        <charset val="129"/>
        <scheme val="minor"/>
      </rPr>
      <t xml:space="preserve"> DDR5</t>
    </r>
    <phoneticPr fontId="1" type="noConversion"/>
  </si>
  <si>
    <r>
      <t>코어i9-14900F</t>
    </r>
    <r>
      <rPr>
        <b/>
        <sz val="11"/>
        <rFont val="맑은 고딕"/>
        <family val="3"/>
        <charset val="129"/>
        <scheme val="minor"/>
      </rPr>
      <t xml:space="preserve"> DDR5</t>
    </r>
    <phoneticPr fontId="1" type="noConversion"/>
  </si>
  <si>
    <r>
      <t>코어i7-14700</t>
    </r>
    <r>
      <rPr>
        <b/>
        <sz val="11"/>
        <rFont val="맑은 고딕"/>
        <family val="3"/>
        <charset val="129"/>
        <scheme val="minor"/>
      </rPr>
      <t xml:space="preserve"> DDR5</t>
    </r>
    <phoneticPr fontId="1" type="noConversion"/>
  </si>
  <si>
    <r>
      <t>코어i7-14700F</t>
    </r>
    <r>
      <rPr>
        <b/>
        <sz val="11"/>
        <rFont val="맑은 고딕"/>
        <family val="3"/>
        <charset val="129"/>
        <scheme val="minor"/>
      </rPr>
      <t xml:space="preserve"> DDR5</t>
    </r>
    <phoneticPr fontId="1" type="noConversion"/>
  </si>
  <si>
    <r>
      <t>코어i5-14500</t>
    </r>
    <r>
      <rPr>
        <b/>
        <sz val="11"/>
        <rFont val="맑은 고딕"/>
        <family val="3"/>
        <charset val="129"/>
        <scheme val="minor"/>
      </rPr>
      <t xml:space="preserve"> DDR5</t>
    </r>
    <phoneticPr fontId="1" type="noConversion"/>
  </si>
  <si>
    <r>
      <t>코어i3-14100</t>
    </r>
    <r>
      <rPr>
        <b/>
        <sz val="11"/>
        <rFont val="맑은 고딕"/>
        <family val="3"/>
        <charset val="129"/>
        <scheme val="minor"/>
      </rPr>
      <t xml:space="preserve"> DDR5</t>
    </r>
    <phoneticPr fontId="1" type="noConversion"/>
  </si>
  <si>
    <t>2024년 2월 6일 기준
CPU+쿨러+DRAM+보드
가성비 비교표</t>
    <phoneticPr fontId="1" type="noConversion"/>
  </si>
  <si>
    <r>
      <t>코어i9-12900KS</t>
    </r>
    <r>
      <rPr>
        <b/>
        <sz val="11"/>
        <rFont val="맑은 고딕"/>
        <family val="3"/>
        <charset val="129"/>
        <scheme val="minor"/>
      </rPr>
      <t xml:space="preserve"> DDR5</t>
    </r>
    <phoneticPr fontId="1" type="noConversion"/>
  </si>
  <si>
    <t>품절(직전)</t>
    <phoneticPr fontId="1" type="noConversion"/>
  </si>
  <si>
    <t>라이젠9 7950X</t>
    <phoneticPr fontId="1" type="noConversion"/>
  </si>
  <si>
    <t>라이젠7 5700X3D</t>
    <phoneticPr fontId="1" type="noConversion"/>
  </si>
  <si>
    <t>라이젠9 7900X</t>
    <phoneticPr fontId="1" type="noConversion"/>
  </si>
  <si>
    <r>
      <t>코어i9-12900K</t>
    </r>
    <r>
      <rPr>
        <b/>
        <sz val="11"/>
        <rFont val="맑은 고딕"/>
        <family val="3"/>
        <charset val="129"/>
        <scheme val="minor"/>
      </rPr>
      <t xml:space="preserve"> DDR5</t>
    </r>
    <phoneticPr fontId="1" type="noConversion"/>
  </si>
  <si>
    <t>라이젠9 7900</t>
    <phoneticPr fontId="1" type="noConversion"/>
  </si>
  <si>
    <r>
      <t>코어i5-14600K</t>
    </r>
    <r>
      <rPr>
        <b/>
        <sz val="11"/>
        <rFont val="맑은 고딕"/>
        <family val="3"/>
        <charset val="129"/>
        <scheme val="minor"/>
      </rPr>
      <t xml:space="preserve"> DDR5</t>
    </r>
    <phoneticPr fontId="1" type="noConversion"/>
  </si>
  <si>
    <r>
      <t>코어i5-14600KF</t>
    </r>
    <r>
      <rPr>
        <b/>
        <sz val="11"/>
        <color theme="1"/>
        <rFont val="맑은 고딕"/>
        <family val="3"/>
        <charset val="129"/>
        <scheme val="minor"/>
      </rPr>
      <t xml:space="preserve"> DDR5</t>
    </r>
    <phoneticPr fontId="1" type="noConversion"/>
  </si>
  <si>
    <t>라이젠7 7700</t>
    <phoneticPr fontId="1" type="noConversion"/>
  </si>
  <si>
    <t>라이젠5 7600X</t>
    <phoneticPr fontId="1" type="noConversion"/>
  </si>
  <si>
    <r>
      <t>코어i5-13600K</t>
    </r>
    <r>
      <rPr>
        <b/>
        <sz val="11"/>
        <rFont val="맑은 고딕"/>
        <family val="3"/>
        <charset val="129"/>
        <scheme val="minor"/>
      </rPr>
      <t xml:space="preserve"> DDR5</t>
    </r>
    <phoneticPr fontId="1" type="noConversion"/>
  </si>
  <si>
    <r>
      <t>코어i5-13600KF</t>
    </r>
    <r>
      <rPr>
        <b/>
        <sz val="11"/>
        <rFont val="맑은 고딕"/>
        <family val="3"/>
        <charset val="129"/>
        <scheme val="minor"/>
      </rPr>
      <t xml:space="preserve"> DDR5</t>
    </r>
    <phoneticPr fontId="1" type="noConversion"/>
  </si>
  <si>
    <t>라이젠5 7600</t>
    <phoneticPr fontId="1" type="noConversion"/>
  </si>
  <si>
    <r>
      <t>코어i7-12700K</t>
    </r>
    <r>
      <rPr>
        <b/>
        <sz val="11"/>
        <rFont val="맑은 고딕"/>
        <family val="3"/>
        <charset val="129"/>
        <scheme val="minor"/>
      </rPr>
      <t xml:space="preserve"> DDR5</t>
    </r>
    <phoneticPr fontId="1" type="noConversion"/>
  </si>
  <si>
    <t>라이젠5 7500F</t>
    <phoneticPr fontId="1" type="noConversion"/>
  </si>
  <si>
    <t>라이젠7 8700G</t>
    <phoneticPr fontId="1" type="noConversion"/>
  </si>
  <si>
    <t>라이젠7 8600G</t>
    <phoneticPr fontId="1" type="noConversion"/>
  </si>
  <si>
    <r>
      <t>코어i5-12600K</t>
    </r>
    <r>
      <rPr>
        <b/>
        <sz val="11"/>
        <rFont val="맑은 고딕"/>
        <family val="3"/>
        <charset val="129"/>
        <scheme val="minor"/>
      </rPr>
      <t xml:space="preserve"> DDR5</t>
    </r>
    <phoneticPr fontId="1" type="noConversion"/>
  </si>
  <si>
    <r>
      <t>코어i5-14400(F)</t>
    </r>
    <r>
      <rPr>
        <b/>
        <sz val="11"/>
        <rFont val="맑은 고딕"/>
        <family val="3"/>
        <charset val="129"/>
        <scheme val="minor"/>
      </rPr>
      <t xml:space="preserve"> DDR5</t>
    </r>
    <phoneticPr fontId="1" type="noConversion"/>
  </si>
  <si>
    <t>F는27.6만</t>
    <phoneticPr fontId="1" type="noConversion"/>
  </si>
  <si>
    <t>라이젠9 5950X</t>
    <phoneticPr fontId="1" type="noConversion"/>
  </si>
  <si>
    <t>라이젠9 5900X</t>
    <phoneticPr fontId="1" type="noConversion"/>
  </si>
  <si>
    <r>
      <t>코어i5-12600K</t>
    </r>
    <r>
      <rPr>
        <b/>
        <sz val="11"/>
        <rFont val="맑은 고딕"/>
        <family val="3"/>
        <charset val="129"/>
        <scheme val="minor"/>
      </rPr>
      <t xml:space="preserve"> DDR4</t>
    </r>
    <phoneticPr fontId="1" type="noConversion"/>
  </si>
  <si>
    <t>라이젠7 5800X</t>
    <phoneticPr fontId="1" type="noConversion"/>
  </si>
  <si>
    <r>
      <t>코어i5-12400</t>
    </r>
    <r>
      <rPr>
        <b/>
        <sz val="11"/>
        <rFont val="맑은 고딕"/>
        <family val="3"/>
        <charset val="129"/>
        <scheme val="minor"/>
      </rPr>
      <t xml:space="preserve"> DDR5</t>
    </r>
    <phoneticPr fontId="1" type="noConversion"/>
  </si>
  <si>
    <t>라이젠5 5600X</t>
    <phoneticPr fontId="1" type="noConversion"/>
  </si>
  <si>
    <t>F는15.7만</t>
    <phoneticPr fontId="1" type="noConversion"/>
  </si>
  <si>
    <t>코어i3-10105</t>
    <phoneticPr fontId="1" type="noConversion"/>
  </si>
  <si>
    <t>코어i3-10100</t>
    <phoneticPr fontId="1" type="noConversion"/>
  </si>
  <si>
    <t>라이젠7 PRO 4750G</t>
    <phoneticPr fontId="1" type="noConversion"/>
  </si>
  <si>
    <t>4몰</t>
    <phoneticPr fontId="1" type="noConversion"/>
  </si>
  <si>
    <t>라이젠5 PRO 4650G</t>
    <phoneticPr fontId="1" type="noConversion"/>
  </si>
  <si>
    <t>라이젠3 4100</t>
    <phoneticPr fontId="1" type="noConversion"/>
  </si>
  <si>
    <t>펜티엄 골드 G6405</t>
    <phoneticPr fontId="1" type="noConversion"/>
  </si>
  <si>
    <r>
      <t>펜티엄 골드 G7400</t>
    </r>
    <r>
      <rPr>
        <b/>
        <sz val="11"/>
        <rFont val="맑은 고딕"/>
        <family val="3"/>
        <charset val="129"/>
        <scheme val="minor"/>
      </rPr>
      <t xml:space="preserve"> DDR4</t>
    </r>
    <phoneticPr fontId="1" type="noConversion"/>
  </si>
  <si>
    <t>애슬론 3000G</t>
    <phoneticPr fontId="1" type="noConversion"/>
  </si>
  <si>
    <t>라이젠3 5300G</t>
    <phoneticPr fontId="1" type="noConversion"/>
  </si>
  <si>
    <r>
      <t xml:space="preserve">▷▶ 하이엔드 게이밍 라인 ◀◁
새해복 많이 받으세요!! 
</t>
    </r>
    <r>
      <rPr>
        <b/>
        <sz val="11"/>
        <color rgb="FFC00000"/>
        <rFont val="맑은 고딕"/>
        <family val="3"/>
        <charset val="129"/>
        <scheme val="minor"/>
      </rPr>
      <t>14700KF와</t>
    </r>
    <r>
      <rPr>
        <b/>
        <sz val="11"/>
        <color theme="1"/>
        <rFont val="맑은 고딕"/>
        <family val="3"/>
        <charset val="129"/>
        <scheme val="minor"/>
      </rPr>
      <t xml:space="preserve"> </t>
    </r>
    <r>
      <rPr>
        <b/>
        <sz val="11"/>
        <color rgb="FF0070C0"/>
        <rFont val="맑은 고딕"/>
        <family val="3"/>
        <charset val="129"/>
        <scheme val="minor"/>
      </rPr>
      <t>14700F가</t>
    </r>
    <r>
      <rPr>
        <b/>
        <sz val="11"/>
        <color theme="1"/>
        <rFont val="맑은 고딕"/>
        <family val="3"/>
        <charset val="129"/>
        <scheme val="minor"/>
      </rPr>
      <t xml:space="preserve"> </t>
    </r>
    <r>
      <rPr>
        <b/>
        <sz val="11"/>
        <color rgb="FFC00000"/>
        <rFont val="맑은 고딕"/>
        <family val="3"/>
        <charset val="129"/>
        <scheme val="minor"/>
      </rPr>
      <t>1위</t>
    </r>
    <r>
      <rPr>
        <b/>
        <sz val="11"/>
        <color theme="1"/>
        <rFont val="맑은 고딕"/>
        <family val="3"/>
        <charset val="129"/>
        <scheme val="minor"/>
      </rPr>
      <t>,</t>
    </r>
    <r>
      <rPr>
        <b/>
        <sz val="11"/>
        <color rgb="FF0070C0"/>
        <rFont val="맑은 고딕"/>
        <family val="3"/>
        <charset val="129"/>
        <scheme val="minor"/>
      </rPr>
      <t xml:space="preserve"> 2위</t>
    </r>
    <r>
      <rPr>
        <b/>
        <sz val="11"/>
        <color theme="1"/>
        <rFont val="맑은 고딕"/>
        <family val="3"/>
        <charset val="129"/>
        <scheme val="minor"/>
      </rPr>
      <t xml:space="preserve">로
</t>
    </r>
    <r>
      <rPr>
        <b/>
        <sz val="11"/>
        <color rgb="FFC00000"/>
        <rFont val="맑은 고딕"/>
        <family val="3"/>
        <charset val="129"/>
        <scheme val="minor"/>
      </rPr>
      <t>작업 + 게이밍</t>
    </r>
    <r>
      <rPr>
        <b/>
        <sz val="11"/>
        <color theme="1"/>
        <rFont val="맑은 고딕"/>
        <family val="3"/>
        <charset val="129"/>
        <scheme val="minor"/>
      </rPr>
      <t xml:space="preserve"> 높은 온도를 감당
할수있다면 </t>
    </r>
    <r>
      <rPr>
        <b/>
        <sz val="11"/>
        <color rgb="FFC00000"/>
        <rFont val="맑은 고딕"/>
        <family val="3"/>
        <charset val="129"/>
        <scheme val="minor"/>
      </rPr>
      <t>14700KF</t>
    </r>
    <r>
      <rPr>
        <b/>
        <sz val="11"/>
        <color theme="1"/>
        <rFont val="맑은 고딕"/>
        <family val="3"/>
        <charset val="129"/>
        <scheme val="minor"/>
      </rPr>
      <t xml:space="preserve"> 추천
</t>
    </r>
    <r>
      <rPr>
        <b/>
        <sz val="11"/>
        <color rgb="FF00B050"/>
        <rFont val="맑은 고딕"/>
        <family val="3"/>
        <charset val="129"/>
        <scheme val="minor"/>
      </rPr>
      <t>순수 게이밍</t>
    </r>
    <r>
      <rPr>
        <b/>
        <sz val="11"/>
        <color theme="1"/>
        <rFont val="맑은 고딕"/>
        <family val="3"/>
        <charset val="129"/>
        <scheme val="minor"/>
      </rPr>
      <t xml:space="preserve">은 멀티성능 가성비는
다소 낮더라도 </t>
    </r>
    <r>
      <rPr>
        <b/>
        <sz val="11"/>
        <color rgb="FF00B050"/>
        <rFont val="맑은 고딕"/>
        <family val="3"/>
        <charset val="129"/>
        <scheme val="minor"/>
      </rPr>
      <t xml:space="preserve">7800X3D를 추천
</t>
    </r>
    <r>
      <rPr>
        <b/>
        <sz val="11"/>
        <color theme="1"/>
        <rFont val="맑은 고딕"/>
        <family val="3"/>
        <charset val="129"/>
        <scheme val="minor"/>
      </rPr>
      <t xml:space="preserve">13700KF의 가격이 다소 상승하여
어지간하면 14700(K,F,KF,K) 쪽을
보는게 더 가성비가 좋다
(램 항목은 16 x2로 수정)
</t>
    </r>
    <r>
      <rPr>
        <b/>
        <sz val="8"/>
        <color theme="1"/>
        <rFont val="맑은 고딕"/>
        <family val="3"/>
        <charset val="129"/>
        <scheme val="minor"/>
      </rPr>
      <t xml:space="preserve">
</t>
    </r>
    <r>
      <rPr>
        <sz val="8"/>
        <color theme="1"/>
        <rFont val="맑은 고딕"/>
        <family val="3"/>
        <charset val="129"/>
        <scheme val="minor"/>
      </rPr>
      <t>※ DRAM 품목 추가
※ 모든 게이밍 상대 성능 값 재조정
※ 12세대 코어 i 시리즈만 DDR4, DDR5 성능 값을 병기
※ 13, 14세대 코어 I 시리즈는 DDR5 성능 값만 표기
※ 11세대 코어 I 시리즈는 표에서 전부 퇴출
※ 구간 내 가성비 꼴찌 순위도 서식 강조</t>
    </r>
    <phoneticPr fontId="1" type="noConversion"/>
  </si>
  <si>
    <r>
      <t xml:space="preserve">▷▶ 퍼포먼스 게이밍 라인 ◀◁
</t>
    </r>
    <r>
      <rPr>
        <b/>
        <sz val="11"/>
        <color rgb="FFC00000"/>
        <rFont val="맑은 고딕"/>
        <family val="3"/>
        <charset val="129"/>
        <scheme val="minor"/>
      </rPr>
      <t>종합 가성비는 압도적 격차로
7500F가 1위</t>
    </r>
    <r>
      <rPr>
        <b/>
        <sz val="11"/>
        <color theme="1"/>
        <rFont val="맑은 고딕"/>
        <family val="3"/>
        <charset val="129"/>
        <scheme val="minor"/>
      </rPr>
      <t xml:space="preserve">를 차지했다
2위와 11%의 가성비 차이
순수 게이밍 가성비로 본다면 추천
(2위는 7600, 4위는 7600X
7500~7600X 성능차이가 4070급
에서는 미미 저렴한 7500F 사는게 정답!)
실질적 </t>
    </r>
    <r>
      <rPr>
        <b/>
        <sz val="11"/>
        <color rgb="FF0070C0"/>
        <rFont val="맑은 고딕"/>
        <family val="3"/>
        <charset val="129"/>
        <scheme val="minor"/>
      </rPr>
      <t>가성비 2위는 14500</t>
    </r>
    <r>
      <rPr>
        <b/>
        <sz val="11"/>
        <color theme="1"/>
        <rFont val="맑은 고딕"/>
        <family val="3"/>
        <charset val="129"/>
        <scheme val="minor"/>
      </rPr>
      <t xml:space="preserve">인데(신제품)
게이밍으로는 큰 메리트는 없고
</t>
    </r>
    <r>
      <rPr>
        <b/>
        <sz val="11"/>
        <color rgb="FF0070C0"/>
        <rFont val="맑은 고딕"/>
        <family val="3"/>
        <charset val="129"/>
        <scheme val="minor"/>
      </rPr>
      <t xml:space="preserve">멀티성능이 필요할때 </t>
    </r>
    <r>
      <rPr>
        <b/>
        <sz val="11"/>
        <color theme="1"/>
        <rFont val="맑은 고딕"/>
        <family val="3"/>
        <charset val="129"/>
        <scheme val="minor"/>
      </rPr>
      <t xml:space="preserve">고르면 된다
</t>
    </r>
    <r>
      <rPr>
        <b/>
        <sz val="11"/>
        <color rgb="FF00B050"/>
        <rFont val="맑은 고딕"/>
        <family val="3"/>
        <charset val="129"/>
        <scheme val="minor"/>
      </rPr>
      <t>가성비 7위는 14600KF</t>
    </r>
    <r>
      <rPr>
        <b/>
        <sz val="11"/>
        <color theme="1"/>
        <rFont val="맑은 고딕"/>
        <family val="3"/>
        <charset val="129"/>
        <scheme val="minor"/>
      </rPr>
      <t xml:space="preserve">가 차지했는데
(가성비 1~6위까지 R5나 I5 노멀)
13600KF와 비슷한 성능이고
13600KF 벌크가 크게 저렴해서
가성비가 중요하다면 13600KF 벌크로
가는게 좋다 (다용도로 쓰기 좋음)
12세대는 현시점에는 가성비가
좋지않아 고려치 않는게 좋다
(중고로 사더라도 신품 7500F보다
게이밍 가성비가 구린상태)
</t>
    </r>
    <r>
      <rPr>
        <sz val="8"/>
        <color theme="1"/>
        <rFont val="맑은 고딕"/>
        <family val="3"/>
        <charset val="129"/>
        <scheme val="minor"/>
      </rPr>
      <t>※ i5-13600 : 벌크·병행수입품만 판매 중</t>
    </r>
    <phoneticPr fontId="1" type="noConversion"/>
  </si>
  <si>
    <r>
      <t>▷▶ 메인스트림 게이밍 라인 ◀◁
이쪽 라인은 안봐도</t>
    </r>
    <r>
      <rPr>
        <b/>
        <sz val="11"/>
        <color rgb="FFC00000"/>
        <rFont val="맑은 고딕"/>
        <family val="3"/>
        <charset val="129"/>
        <scheme val="minor"/>
      </rPr>
      <t xml:space="preserve"> 가성비 1위가
5600</t>
    </r>
    <r>
      <rPr>
        <b/>
        <sz val="11"/>
        <color theme="1"/>
        <rFont val="맑은 고딕"/>
        <family val="3"/>
        <charset val="129"/>
        <scheme val="minor"/>
      </rPr>
      <t xml:space="preserve">이겠죠??
</t>
    </r>
    <r>
      <rPr>
        <b/>
        <sz val="11"/>
        <color rgb="FF0070C0"/>
        <rFont val="맑은 고딕"/>
        <family val="3"/>
        <charset val="129"/>
        <scheme val="minor"/>
      </rPr>
      <t>3위는 12400F</t>
    </r>
    <r>
      <rPr>
        <b/>
        <sz val="11"/>
        <color theme="1"/>
        <rFont val="맑은 고딕"/>
        <family val="3"/>
        <charset val="129"/>
        <scheme val="minor"/>
      </rPr>
      <t xml:space="preserve">가 차지했는데..
13400F(8위)는 멀티 가성비를 생각해도
12400F보다 가성비가 꽤나 쳐짐
(특히 게이밍에서 별 차이없으니
12세대 구형이라 무시하지말고
인텔 </t>
    </r>
    <r>
      <rPr>
        <b/>
        <sz val="11"/>
        <color rgb="FF0070C0"/>
        <rFont val="맑은 고딕"/>
        <family val="3"/>
        <charset val="129"/>
        <scheme val="minor"/>
      </rPr>
      <t>하급 I5갈려면 12400F 선택할것</t>
    </r>
    <r>
      <rPr>
        <b/>
        <sz val="11"/>
        <color theme="1"/>
        <rFont val="맑은 고딕"/>
        <family val="3"/>
        <charset val="129"/>
        <scheme val="minor"/>
      </rPr>
      <t xml:space="preserve">)
2위는 5600과 별차이없는 5600X가
차지해서 별도 추천은 하지않고
AMD쪽에서 좀 더 나은 제품을
쓰고싶다면 7500F로 상향시키면된다
(더 윗급을 원하시면 13600KF로
</t>
    </r>
    <r>
      <rPr>
        <b/>
        <sz val="11"/>
        <color rgb="FF7030A0"/>
        <rFont val="맑은 고딕"/>
        <family val="3"/>
        <charset val="129"/>
        <scheme val="minor"/>
      </rPr>
      <t>참고로 12400F와 7500F의 가성비는
거의 동일</t>
    </r>
    <r>
      <rPr>
        <b/>
        <sz val="11"/>
        <color theme="1"/>
        <rFont val="맑은 고딕"/>
        <family val="3"/>
        <charset val="129"/>
        <scheme val="minor"/>
      </rPr>
      <t>합니다!!)
(이쪽 라인업의 i5 선택시 어지간하면
DDR4 세팅으로 가는게 가성비 좋음)</t>
    </r>
    <r>
      <rPr>
        <sz val="10"/>
        <color theme="1"/>
        <rFont val="맑은 고딕"/>
        <family val="3"/>
        <charset val="129"/>
        <scheme val="minor"/>
      </rPr>
      <t xml:space="preserve">
(※ AMD CPU의 쿨러 권장이 PBO까지
사용이 어느정도 가능한 수준으로
상향 시켜둠)</t>
    </r>
    <phoneticPr fontId="1" type="noConversion"/>
  </si>
  <si>
    <r>
      <t xml:space="preserve">▷▶ 엔트리 게이밍, 로우엔드 라인 ◀◁
늘 이야기하지만.. 여기라인업은
조금이라도 PC를 오래 쓰고싶으면
선택치 않는게 좋다
가성비 1위가 12100F인데
4코어 제품이라 다용도로 쓰기에
부적합하고 (순수게이밍은 쓸만함)
차후 업그레이드도 어려운
H보드 + 하위 CPU조합이라
곧 군대가는데.. 그전까지 미친듯
롤만 하겠다 이런 특수한 경우에나
살만한 제품 (아니면 주식용
라이트한 PC구매시)
그와 별개로 APU (내장그래픽 사용시)
가 필요하다면
4650G, 5600G는 괜찮은 선택
참고로 12100F도 까이는데..
그거보다 구린 10100F가 옛날
i7 7700보다 성능이 좋은편이라
아직 1~7세대 제품 쓰고있다면
신규구매 생각해보셔도 좋을듯?
(5600 이상급 신규 구매시 권장)
</t>
    </r>
    <r>
      <rPr>
        <sz val="8"/>
        <color theme="1"/>
        <rFont val="맑은 고딕"/>
        <family val="3"/>
        <charset val="129"/>
        <scheme val="minor"/>
      </rPr>
      <t>※ i3-12300 : 벌크 수입품만 판매 중</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</si>
</sst>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만원&quot;\_x000a_0,"/>
    <numFmt numFmtId="177" formatCode="#,##0&quot;원&quot;"/>
    <numFmt numFmtId="178" formatCode="0.0%"/>
  </numFmts>
  <fonts count="24">
    <font>
      <sz val="11"/>
      <color theme="1"/>
      <name val="맑은 고딕"/>
      <family val="2"/>
      <charset val="129"/>
      <scheme val="minor"/>
    </font>
    <font>
      <sz val="8"/>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theme="1"/>
      <name val="맑은 고딕"/>
      <family val="2"/>
      <charset val="129"/>
      <scheme val="minor"/>
    </font>
    <font>
      <b/>
      <sz val="14"/>
      <color theme="1"/>
      <name val="맑은 고딕"/>
      <family val="3"/>
      <charset val="129"/>
      <scheme val="minor"/>
    </font>
    <font>
      <b/>
      <sz val="14"/>
      <name val="맑은 고딕"/>
      <family val="3"/>
      <charset val="129"/>
      <scheme val="minor"/>
    </font>
    <font>
      <sz val="14"/>
      <name val="맑은 고딕"/>
      <family val="3"/>
      <charset val="129"/>
      <scheme val="minor"/>
    </font>
    <font>
      <b/>
      <sz val="11"/>
      <color theme="1"/>
      <name val="맑은 고딕"/>
      <family val="3"/>
      <charset val="129"/>
      <scheme val="minor"/>
    </font>
    <font>
      <sz val="14"/>
      <color theme="1"/>
      <name val="맑은 고딕"/>
      <family val="3"/>
      <charset val="129"/>
      <scheme val="minor"/>
    </font>
    <font>
      <b/>
      <sz val="8"/>
      <name val="맑은 고딕"/>
      <family val="3"/>
      <charset val="129"/>
      <scheme val="minor"/>
    </font>
    <font>
      <sz val="8"/>
      <color theme="1"/>
      <name val="맑은 고딕"/>
      <family val="3"/>
      <charset val="129"/>
      <scheme val="minor"/>
    </font>
    <font>
      <sz val="11"/>
      <color rgb="FFC00000"/>
      <name val="맑은 고딕"/>
      <family val="2"/>
      <charset val="129"/>
      <scheme val="minor"/>
    </font>
    <font>
      <sz val="8"/>
      <name val="맑은 고딕"/>
      <family val="3"/>
      <charset val="129"/>
      <scheme val="minor"/>
    </font>
    <font>
      <sz val="11"/>
      <color theme="1"/>
      <name val="맑은 고딕"/>
      <family val="3"/>
      <charset val="129"/>
      <scheme val="minor"/>
    </font>
    <font>
      <b/>
      <sz val="11"/>
      <name val="맑은 고딕"/>
      <family val="3"/>
      <charset val="129"/>
      <scheme val="minor"/>
    </font>
    <font>
      <b/>
      <sz val="8"/>
      <color theme="1"/>
      <name val="맑은 고딕"/>
      <family val="3"/>
      <charset val="129"/>
      <scheme val="minor"/>
    </font>
    <font>
      <sz val="8"/>
      <color theme="1"/>
      <name val="맑은 고딕"/>
      <family val="2"/>
      <charset val="129"/>
      <scheme val="minor"/>
    </font>
    <font>
      <b/>
      <sz val="11"/>
      <color rgb="FF0070C0"/>
      <name val="맑은 고딕"/>
      <family val="3"/>
      <charset val="129"/>
      <scheme val="minor"/>
    </font>
    <font>
      <b/>
      <sz val="11"/>
      <color rgb="FFC00000"/>
      <name val="맑은 고딕"/>
      <family val="3"/>
      <charset val="129"/>
      <scheme val="minor"/>
    </font>
    <font>
      <sz val="11"/>
      <name val="맑은 고딕"/>
      <family val="3"/>
      <charset val="129"/>
      <scheme val="minor"/>
    </font>
    <font>
      <b/>
      <sz val="11"/>
      <color rgb="FF00B050"/>
      <name val="맑은 고딕"/>
      <family val="3"/>
      <charset val="129"/>
      <scheme val="minor"/>
    </font>
    <font>
      <sz val="10"/>
      <color theme="1"/>
      <name val="맑은 고딕"/>
      <family val="3"/>
      <charset val="129"/>
      <scheme val="minor"/>
    </font>
    <font>
      <b/>
      <sz val="11"/>
      <color rgb="FF7030A0"/>
      <name val="맑은 고딕"/>
      <family val="3"/>
      <charset val="129"/>
      <scheme val="min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rgb="FFFFFFCC"/>
        <bgColor indexed="64"/>
      </patternFill>
    </fill>
    <fill>
      <patternFill patternType="solid">
        <fgColor rgb="FFFFCC99"/>
        <bgColor indexed="64"/>
      </patternFill>
    </fill>
    <fill>
      <patternFill patternType="solid">
        <fgColor rgb="FFCCECFF"/>
        <bgColor indexed="64"/>
      </patternFill>
    </fill>
    <fill>
      <patternFill patternType="solid">
        <fgColor rgb="FFCCFFCC"/>
        <bgColor indexed="64"/>
      </patternFill>
    </fill>
    <fill>
      <patternFill patternType="solid">
        <fgColor theme="0"/>
        <bgColor indexed="64"/>
      </patternFill>
    </fill>
    <fill>
      <patternFill patternType="solid">
        <fgColor rgb="FFCCFFFF"/>
        <bgColor indexed="64"/>
      </patternFill>
    </fill>
    <fill>
      <patternFill patternType="solid">
        <fgColor rgb="FF99FF99"/>
        <bgColor indexed="64"/>
      </patternFill>
    </fill>
  </fills>
  <borders count="6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2" fillId="2" borderId="0" applyNumberFormat="0" applyBorder="0" applyAlignment="0" applyProtection="0">
      <alignment vertical="center"/>
    </xf>
    <xf numFmtId="0" fontId="3" fillId="3" borderId="0" applyNumberFormat="0" applyBorder="0" applyAlignment="0" applyProtection="0">
      <alignment vertical="center"/>
    </xf>
    <xf numFmtId="0" fontId="4" fillId="4" borderId="1" applyNumberFormat="0" applyFont="0" applyAlignment="0" applyProtection="0">
      <alignment vertical="center"/>
    </xf>
  </cellStyleXfs>
  <cellXfs count="25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6" fillId="0" borderId="8" xfId="1" applyFont="1" applyFill="1" applyBorder="1">
      <alignment vertical="center"/>
    </xf>
    <xf numFmtId="0" fontId="6" fillId="0" borderId="8" xfId="0" applyFont="1" applyFill="1" applyBorder="1">
      <alignment vertical="center"/>
    </xf>
    <xf numFmtId="0" fontId="6" fillId="0" borderId="12" xfId="1" applyNumberFormat="1" applyFont="1" applyFill="1" applyBorder="1" applyAlignment="1">
      <alignment horizontal="right" vertical="center"/>
    </xf>
    <xf numFmtId="0" fontId="8" fillId="0" borderId="0" xfId="0" applyFont="1" applyBorder="1" applyAlignment="1">
      <alignment vertical="center" wrapText="1"/>
    </xf>
    <xf numFmtId="0" fontId="6" fillId="0" borderId="15" xfId="0" applyFont="1" applyFill="1" applyBorder="1">
      <alignment vertical="center"/>
    </xf>
    <xf numFmtId="0" fontId="6" fillId="0" borderId="11" xfId="1" applyNumberFormat="1" applyFont="1" applyFill="1" applyBorder="1" applyAlignment="1">
      <alignment horizontal="right" vertical="center"/>
    </xf>
    <xf numFmtId="0" fontId="6" fillId="0" borderId="14" xfId="1" applyNumberFormat="1" applyFont="1" applyFill="1" applyBorder="1" applyAlignment="1">
      <alignment horizontal="right" vertical="center"/>
    </xf>
    <xf numFmtId="176" fontId="9" fillId="0" borderId="3" xfId="1" applyNumberFormat="1" applyFont="1" applyFill="1" applyBorder="1" applyAlignment="1">
      <alignment horizontal="right" vertical="top" wrapText="1"/>
    </xf>
    <xf numFmtId="176" fontId="7" fillId="0" borderId="10" xfId="1" applyNumberFormat="1" applyFont="1" applyFill="1" applyBorder="1" applyAlignment="1">
      <alignment horizontal="right" vertical="top" wrapText="1"/>
    </xf>
    <xf numFmtId="176" fontId="7" fillId="0" borderId="2" xfId="1" applyNumberFormat="1" applyFont="1" applyFill="1" applyBorder="1" applyAlignment="1">
      <alignment horizontal="right" vertical="top" wrapText="1"/>
    </xf>
    <xf numFmtId="0" fontId="6" fillId="0" borderId="28" xfId="1" applyFont="1" applyFill="1" applyBorder="1">
      <alignment vertical="center"/>
    </xf>
    <xf numFmtId="176" fontId="7" fillId="0" borderId="30" xfId="1" applyNumberFormat="1" applyFont="1" applyFill="1" applyBorder="1" applyAlignment="1">
      <alignment horizontal="right" vertical="top" wrapText="1"/>
    </xf>
    <xf numFmtId="177" fontId="7" fillId="0" borderId="9" xfId="1" applyNumberFormat="1" applyFont="1" applyFill="1" applyBorder="1" applyAlignment="1">
      <alignment horizontal="right" vertical="center"/>
    </xf>
    <xf numFmtId="177" fontId="7" fillId="0" borderId="29" xfId="1" applyNumberFormat="1" applyFont="1" applyFill="1" applyBorder="1" applyAlignment="1">
      <alignment horizontal="right" vertical="center"/>
    </xf>
    <xf numFmtId="177" fontId="7" fillId="0" borderId="3" xfId="1" applyNumberFormat="1" applyFont="1" applyFill="1" applyBorder="1" applyAlignment="1">
      <alignment horizontal="right" vertical="center"/>
    </xf>
    <xf numFmtId="177" fontId="7" fillId="0" borderId="4" xfId="1" applyNumberFormat="1" applyFont="1" applyFill="1" applyBorder="1" applyAlignment="1">
      <alignment horizontal="right" vertical="center"/>
    </xf>
    <xf numFmtId="0" fontId="5" fillId="9" borderId="8" xfId="1" applyFont="1" applyFill="1" applyBorder="1">
      <alignment vertical="center"/>
    </xf>
    <xf numFmtId="176" fontId="9" fillId="0" borderId="18" xfId="1" applyNumberFormat="1" applyFont="1" applyFill="1" applyBorder="1" applyAlignment="1">
      <alignment horizontal="right" vertical="top" wrapText="1"/>
    </xf>
    <xf numFmtId="0" fontId="12" fillId="0" borderId="0" xfId="0" applyFont="1">
      <alignment vertical="center"/>
    </xf>
    <xf numFmtId="0" fontId="6" fillId="9" borderId="8" xfId="1" applyFont="1" applyFill="1" applyBorder="1">
      <alignment vertical="center"/>
    </xf>
    <xf numFmtId="0" fontId="10" fillId="4" borderId="4" xfId="3" applyFont="1" applyBorder="1" applyAlignment="1">
      <alignment horizontal="center" vertical="center" wrapText="1"/>
    </xf>
    <xf numFmtId="0" fontId="10" fillId="4" borderId="13" xfId="3" applyFont="1" applyBorder="1" applyAlignment="1">
      <alignment horizontal="center" vertical="center" wrapText="1"/>
    </xf>
    <xf numFmtId="0" fontId="10" fillId="4" borderId="14" xfId="3" applyFont="1" applyBorder="1" applyAlignment="1">
      <alignment horizontal="center" vertical="center" wrapText="1"/>
    </xf>
    <xf numFmtId="0" fontId="10" fillId="4" borderId="35" xfId="3" applyFont="1" applyBorder="1" applyAlignment="1">
      <alignment horizontal="center" vertical="center" wrapText="1"/>
    </xf>
    <xf numFmtId="178" fontId="7" fillId="0" borderId="9" xfId="1" applyNumberFormat="1" applyFont="1" applyFill="1" applyBorder="1" applyAlignment="1">
      <alignment horizontal="right" vertical="center"/>
    </xf>
    <xf numFmtId="178" fontId="7" fillId="0" borderId="10" xfId="1" applyNumberFormat="1" applyFont="1" applyFill="1" applyBorder="1" applyAlignment="1">
      <alignment horizontal="right" vertical="center"/>
    </xf>
    <xf numFmtId="178" fontId="7" fillId="0" borderId="29" xfId="1" applyNumberFormat="1" applyFont="1" applyFill="1" applyBorder="1" applyAlignment="1">
      <alignment horizontal="right" vertical="center"/>
    </xf>
    <xf numFmtId="178" fontId="7" fillId="0" borderId="30" xfId="1" applyNumberFormat="1" applyFont="1" applyFill="1" applyBorder="1" applyAlignment="1">
      <alignment horizontal="right" vertical="center"/>
    </xf>
    <xf numFmtId="178" fontId="7" fillId="0" borderId="3" xfId="1" applyNumberFormat="1" applyFont="1" applyFill="1" applyBorder="1" applyAlignment="1">
      <alignment horizontal="right" vertical="center"/>
    </xf>
    <xf numFmtId="178" fontId="7" fillId="0" borderId="2" xfId="1" applyNumberFormat="1" applyFont="1" applyFill="1" applyBorder="1" applyAlignment="1">
      <alignment horizontal="right" vertical="center"/>
    </xf>
    <xf numFmtId="178" fontId="7" fillId="0" borderId="12" xfId="1" applyNumberFormat="1" applyFont="1" applyFill="1" applyBorder="1" applyAlignment="1">
      <alignment horizontal="right" vertical="center"/>
    </xf>
    <xf numFmtId="178" fontId="7" fillId="0" borderId="4" xfId="1" applyNumberFormat="1" applyFont="1" applyFill="1" applyBorder="1" applyAlignment="1">
      <alignment horizontal="right" vertical="center"/>
    </xf>
    <xf numFmtId="178" fontId="7" fillId="0" borderId="13" xfId="1" applyNumberFormat="1" applyFont="1" applyFill="1" applyBorder="1" applyAlignment="1">
      <alignment horizontal="right" vertical="center"/>
    </xf>
    <xf numFmtId="178" fontId="7" fillId="0" borderId="14" xfId="1" applyNumberFormat="1" applyFont="1" applyFill="1" applyBorder="1" applyAlignment="1">
      <alignment horizontal="right" vertical="center"/>
    </xf>
    <xf numFmtId="178" fontId="7" fillId="0" borderId="11" xfId="1" applyNumberFormat="1" applyFont="1" applyFill="1" applyBorder="1" applyAlignment="1">
      <alignment horizontal="right" vertical="center"/>
    </xf>
    <xf numFmtId="178" fontId="7" fillId="0" borderId="12" xfId="2" applyNumberFormat="1" applyFont="1" applyFill="1" applyBorder="1" applyAlignment="1">
      <alignment horizontal="right" vertical="center"/>
    </xf>
    <xf numFmtId="178" fontId="7" fillId="0" borderId="11" xfId="2" applyNumberFormat="1" applyFont="1" applyFill="1" applyBorder="1" applyAlignment="1">
      <alignment horizontal="right" vertical="center"/>
    </xf>
    <xf numFmtId="178" fontId="7" fillId="0" borderId="31" xfId="2" applyNumberFormat="1" applyFont="1" applyFill="1" applyBorder="1" applyAlignment="1">
      <alignment horizontal="right" vertical="center"/>
    </xf>
    <xf numFmtId="0" fontId="10" fillId="4" borderId="42" xfId="3" applyFont="1" applyBorder="1" applyAlignment="1">
      <alignment horizontal="center" vertical="center" wrapText="1"/>
    </xf>
    <xf numFmtId="177" fontId="7" fillId="0" borderId="44" xfId="1" applyNumberFormat="1" applyFont="1" applyFill="1" applyBorder="1" applyAlignment="1">
      <alignment horizontal="right" vertical="center"/>
    </xf>
    <xf numFmtId="177" fontId="7" fillId="0" borderId="47" xfId="1" applyNumberFormat="1" applyFont="1" applyFill="1" applyBorder="1" applyAlignment="1">
      <alignment horizontal="right" vertical="center"/>
    </xf>
    <xf numFmtId="177" fontId="7" fillId="0" borderId="26" xfId="1" applyNumberFormat="1" applyFont="1" applyFill="1" applyBorder="1" applyAlignment="1">
      <alignment horizontal="right" vertical="center"/>
    </xf>
    <xf numFmtId="176" fontId="9" fillId="0" borderId="35" xfId="1" applyNumberFormat="1" applyFont="1" applyFill="1" applyBorder="1" applyAlignment="1">
      <alignment horizontal="right" vertical="top" wrapText="1"/>
    </xf>
    <xf numFmtId="177" fontId="7" fillId="0" borderId="26" xfId="0" applyNumberFormat="1" applyFont="1" applyBorder="1" applyAlignment="1">
      <alignment horizontal="right" vertical="center"/>
    </xf>
    <xf numFmtId="176" fontId="9" fillId="0" borderId="25" xfId="1" applyNumberFormat="1" applyFont="1" applyFill="1" applyBorder="1" applyAlignment="1">
      <alignment horizontal="right" vertical="top" wrapText="1"/>
    </xf>
    <xf numFmtId="0" fontId="13" fillId="0" borderId="31" xfId="1" applyNumberFormat="1" applyFont="1" applyFill="1" applyBorder="1" applyAlignment="1">
      <alignment horizontal="right" vertical="center"/>
    </xf>
    <xf numFmtId="0" fontId="13" fillId="0" borderId="12" xfId="1" applyNumberFormat="1" applyFont="1" applyFill="1" applyBorder="1" applyAlignment="1">
      <alignment horizontal="right" vertical="center"/>
    </xf>
    <xf numFmtId="0" fontId="13" fillId="0" borderId="26" xfId="1" applyNumberFormat="1" applyFont="1" applyFill="1" applyBorder="1" applyAlignment="1">
      <alignment horizontal="right" vertical="center"/>
    </xf>
    <xf numFmtId="0" fontId="13" fillId="0" borderId="47" xfId="1" applyNumberFormat="1" applyFont="1" applyFill="1" applyBorder="1" applyAlignment="1">
      <alignment horizontal="right" vertical="center"/>
    </xf>
    <xf numFmtId="0" fontId="10" fillId="4" borderId="6" xfId="3" applyNumberFormat="1" applyFont="1" applyBorder="1" applyAlignment="1">
      <alignment horizontal="right" vertical="center"/>
    </xf>
    <xf numFmtId="0" fontId="13" fillId="0" borderId="12" xfId="0" applyNumberFormat="1" applyFont="1" applyBorder="1" applyAlignment="1">
      <alignment horizontal="right" vertical="center"/>
    </xf>
    <xf numFmtId="0" fontId="13" fillId="0" borderId="14" xfId="0" applyNumberFormat="1" applyFont="1" applyBorder="1" applyAlignment="1">
      <alignment horizontal="right" vertical="center"/>
    </xf>
    <xf numFmtId="177" fontId="7" fillId="0" borderId="42" xfId="0" applyNumberFormat="1" applyFont="1" applyBorder="1" applyAlignment="1">
      <alignment horizontal="right" vertical="center"/>
    </xf>
    <xf numFmtId="0" fontId="10" fillId="4" borderId="34" xfId="3" applyFont="1" applyBorder="1" applyAlignment="1">
      <alignment horizontal="center" vertical="center" wrapText="1"/>
    </xf>
    <xf numFmtId="0" fontId="8" fillId="0" borderId="40" xfId="0" applyFont="1" applyBorder="1" applyAlignment="1">
      <alignment vertical="center" wrapText="1"/>
    </xf>
    <xf numFmtId="0" fontId="6" fillId="0" borderId="59" xfId="1" applyFont="1" applyFill="1" applyBorder="1">
      <alignment vertical="center"/>
    </xf>
    <xf numFmtId="178" fontId="7" fillId="0" borderId="45" xfId="1" applyNumberFormat="1" applyFont="1" applyFill="1" applyBorder="1" applyAlignment="1">
      <alignment horizontal="right" vertical="center"/>
    </xf>
    <xf numFmtId="178" fontId="7" fillId="0" borderId="46" xfId="1" applyNumberFormat="1" applyFont="1" applyFill="1" applyBorder="1" applyAlignment="1">
      <alignment horizontal="right" vertical="center"/>
    </xf>
    <xf numFmtId="178" fontId="7" fillId="0" borderId="32" xfId="2" applyNumberFormat="1" applyFont="1" applyFill="1" applyBorder="1" applyAlignment="1">
      <alignment horizontal="right" vertical="center"/>
    </xf>
    <xf numFmtId="177" fontId="7" fillId="0" borderId="45" xfId="1" applyNumberFormat="1" applyFont="1" applyFill="1" applyBorder="1" applyAlignment="1">
      <alignment horizontal="right" vertical="center"/>
    </xf>
    <xf numFmtId="177" fontId="7" fillId="0" borderId="58" xfId="1" applyNumberFormat="1" applyFont="1" applyFill="1" applyBorder="1" applyAlignment="1">
      <alignment horizontal="right" vertical="center"/>
    </xf>
    <xf numFmtId="0" fontId="13" fillId="0" borderId="32" xfId="1" applyNumberFormat="1" applyFont="1" applyFill="1" applyBorder="1" applyAlignment="1">
      <alignment horizontal="right" vertical="center"/>
    </xf>
    <xf numFmtId="176" fontId="7" fillId="0" borderId="46" xfId="1" applyNumberFormat="1" applyFont="1" applyFill="1" applyBorder="1" applyAlignment="1">
      <alignment horizontal="right" vertical="top" wrapText="1"/>
    </xf>
    <xf numFmtId="0" fontId="6" fillId="0" borderId="32" xfId="1" applyNumberFormat="1" applyFont="1" applyFill="1" applyBorder="1" applyAlignment="1">
      <alignment horizontal="right" vertical="center"/>
    </xf>
    <xf numFmtId="178" fontId="7" fillId="5" borderId="6" xfId="1" applyNumberFormat="1" applyFont="1" applyFill="1" applyBorder="1" applyAlignment="1">
      <alignment horizontal="right" vertical="center"/>
    </xf>
    <xf numFmtId="178" fontId="7" fillId="5" borderId="6" xfId="2" applyNumberFormat="1" applyFont="1" applyFill="1" applyBorder="1" applyAlignment="1">
      <alignment horizontal="right" vertical="center"/>
    </xf>
    <xf numFmtId="177" fontId="7" fillId="5" borderId="6" xfId="1" applyNumberFormat="1" applyFont="1" applyFill="1" applyBorder="1" applyAlignment="1">
      <alignment horizontal="right" vertical="center"/>
    </xf>
    <xf numFmtId="0" fontId="10" fillId="5" borderId="6" xfId="1" applyNumberFormat="1" applyFont="1" applyFill="1" applyBorder="1" applyAlignment="1">
      <alignment horizontal="right" vertical="center"/>
    </xf>
    <xf numFmtId="0" fontId="13" fillId="0" borderId="58" xfId="1" applyNumberFormat="1" applyFont="1" applyFill="1" applyBorder="1" applyAlignment="1">
      <alignment horizontal="right" vertical="center"/>
    </xf>
    <xf numFmtId="176" fontId="9" fillId="0" borderId="45" xfId="1" applyNumberFormat="1" applyFont="1" applyFill="1" applyBorder="1" applyAlignment="1">
      <alignment horizontal="right" vertical="top" wrapText="1"/>
    </xf>
    <xf numFmtId="176" fontId="9" fillId="0" borderId="19" xfId="1" applyNumberFormat="1" applyFont="1" applyFill="1" applyBorder="1" applyAlignment="1">
      <alignment horizontal="right" vertical="top" wrapText="1"/>
    </xf>
    <xf numFmtId="0" fontId="6" fillId="9" borderId="28" xfId="1" applyFont="1" applyFill="1" applyBorder="1">
      <alignment vertical="center"/>
    </xf>
    <xf numFmtId="176" fontId="9" fillId="0" borderId="29" xfId="1" applyNumberFormat="1" applyFont="1" applyFill="1" applyBorder="1" applyAlignment="1">
      <alignment horizontal="right" vertical="top" wrapText="1"/>
    </xf>
    <xf numFmtId="0" fontId="7" fillId="4" borderId="6" xfId="3" applyFont="1" applyBorder="1" applyAlignment="1">
      <alignment horizontal="right" vertical="center"/>
    </xf>
    <xf numFmtId="176" fontId="7" fillId="4" borderId="6" xfId="3" applyNumberFormat="1" applyFont="1" applyBorder="1" applyAlignment="1">
      <alignment horizontal="right" vertical="center"/>
    </xf>
    <xf numFmtId="0" fontId="10" fillId="4" borderId="5" xfId="3" applyFont="1" applyBorder="1" applyAlignment="1">
      <alignment horizontal="right" vertical="center"/>
    </xf>
    <xf numFmtId="0" fontId="10" fillId="5" borderId="5" xfId="1" applyFont="1" applyFill="1" applyBorder="1" applyAlignment="1">
      <alignment horizontal="right" vertical="center"/>
    </xf>
    <xf numFmtId="178" fontId="7" fillId="0" borderId="44" xfId="1" applyNumberFormat="1" applyFont="1" applyFill="1" applyBorder="1" applyAlignment="1">
      <alignment horizontal="right" vertical="center"/>
    </xf>
    <xf numFmtId="178" fontId="7" fillId="0" borderId="26" xfId="1" applyNumberFormat="1" applyFont="1" applyFill="1" applyBorder="1" applyAlignment="1">
      <alignment horizontal="right" vertical="center"/>
    </xf>
    <xf numFmtId="178" fontId="7" fillId="0" borderId="42" xfId="1" applyNumberFormat="1" applyFont="1" applyFill="1" applyBorder="1" applyAlignment="1">
      <alignment horizontal="right" vertical="center"/>
    </xf>
    <xf numFmtId="0" fontId="16" fillId="5" borderId="14" xfId="0" applyFont="1" applyFill="1" applyBorder="1" applyAlignment="1">
      <alignment horizontal="center" vertical="center"/>
    </xf>
    <xf numFmtId="0" fontId="16" fillId="5" borderId="60" xfId="0" applyFont="1" applyFill="1" applyBorder="1" applyAlignment="1">
      <alignment horizontal="center" vertical="center"/>
    </xf>
    <xf numFmtId="0" fontId="16" fillId="5" borderId="57" xfId="0" applyFont="1" applyFill="1" applyBorder="1" applyAlignment="1">
      <alignment horizontal="center" vertical="center"/>
    </xf>
    <xf numFmtId="177" fontId="8" fillId="0" borderId="10" xfId="0" applyNumberFormat="1" applyFont="1" applyBorder="1" applyAlignment="1">
      <alignment horizontal="right" vertical="center"/>
    </xf>
    <xf numFmtId="177" fontId="8" fillId="0" borderId="44"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26" xfId="0" applyNumberFormat="1" applyFont="1" applyBorder="1" applyAlignment="1">
      <alignment horizontal="right" vertical="center"/>
    </xf>
    <xf numFmtId="177" fontId="8" fillId="0" borderId="13" xfId="0" applyNumberFormat="1" applyFont="1" applyBorder="1" applyAlignment="1">
      <alignment horizontal="right" vertical="center"/>
    </xf>
    <xf numFmtId="177" fontId="8" fillId="0" borderId="42" xfId="0" applyNumberFormat="1" applyFont="1" applyBorder="1" applyAlignment="1">
      <alignment horizontal="right" vertical="center"/>
    </xf>
    <xf numFmtId="177" fontId="8" fillId="0" borderId="30" xfId="0" applyNumberFormat="1" applyFont="1" applyBorder="1" applyAlignment="1">
      <alignment horizontal="right" vertical="center"/>
    </xf>
    <xf numFmtId="177" fontId="8" fillId="0" borderId="47" xfId="0" applyNumberFormat="1" applyFont="1" applyBorder="1" applyAlignment="1">
      <alignment horizontal="right" vertical="center"/>
    </xf>
    <xf numFmtId="177" fontId="8" fillId="0" borderId="46" xfId="0" applyNumberFormat="1" applyFont="1" applyBorder="1" applyAlignment="1">
      <alignment horizontal="right" vertical="center"/>
    </xf>
    <xf numFmtId="177" fontId="8" fillId="0" borderId="58" xfId="0" applyNumberFormat="1" applyFont="1" applyBorder="1" applyAlignment="1">
      <alignment horizontal="right" vertical="center"/>
    </xf>
    <xf numFmtId="0" fontId="17" fillId="0" borderId="11" xfId="0" applyFont="1" applyBorder="1" applyAlignment="1">
      <alignment horizontal="right" vertical="center"/>
    </xf>
    <xf numFmtId="0" fontId="17" fillId="0" borderId="12" xfId="0" applyFont="1" applyBorder="1" applyAlignment="1">
      <alignment horizontal="right" vertical="center"/>
    </xf>
    <xf numFmtId="0" fontId="17" fillId="0" borderId="14" xfId="0" applyFont="1" applyBorder="1" applyAlignment="1">
      <alignment horizontal="right" vertical="center"/>
    </xf>
    <xf numFmtId="177" fontId="17" fillId="0" borderId="11" xfId="0" applyNumberFormat="1" applyFont="1" applyBorder="1" applyAlignment="1">
      <alignment horizontal="right" vertical="center"/>
    </xf>
    <xf numFmtId="177" fontId="17" fillId="0" borderId="12" xfId="0" applyNumberFormat="1" applyFont="1" applyBorder="1" applyAlignment="1">
      <alignment horizontal="right" vertical="center"/>
    </xf>
    <xf numFmtId="177" fontId="17" fillId="0" borderId="14" xfId="0" applyNumberFormat="1" applyFont="1" applyBorder="1" applyAlignment="1">
      <alignment horizontal="right" vertical="center"/>
    </xf>
    <xf numFmtId="0" fontId="6" fillId="11" borderId="16" xfId="1" applyFont="1" applyFill="1" applyBorder="1">
      <alignment vertical="center"/>
    </xf>
    <xf numFmtId="0" fontId="6" fillId="11" borderId="8" xfId="1" applyFont="1" applyFill="1" applyBorder="1">
      <alignment vertical="center"/>
    </xf>
    <xf numFmtId="0" fontId="8" fillId="0" borderId="20" xfId="0" applyFont="1" applyBorder="1" applyAlignment="1">
      <alignment vertical="center" wrapText="1"/>
    </xf>
    <xf numFmtId="178" fontId="7" fillId="0" borderId="47" xfId="1" applyNumberFormat="1" applyFont="1" applyFill="1" applyBorder="1" applyAlignment="1">
      <alignment horizontal="right" vertical="center"/>
    </xf>
    <xf numFmtId="0" fontId="6" fillId="0" borderId="31" xfId="1" applyNumberFormat="1" applyFont="1" applyFill="1" applyBorder="1" applyAlignment="1">
      <alignment horizontal="right" vertical="center"/>
    </xf>
    <xf numFmtId="3" fontId="0" fillId="0" borderId="0" xfId="0" applyNumberFormat="1" applyAlignment="1">
      <alignment horizontal="center" vertical="center"/>
    </xf>
    <xf numFmtId="0" fontId="17" fillId="0" borderId="0" xfId="0" applyFont="1" applyAlignment="1">
      <alignment horizontal="center" vertical="center" wrapText="1"/>
    </xf>
    <xf numFmtId="0" fontId="13" fillId="0" borderId="32" xfId="0" applyNumberFormat="1" applyFont="1" applyBorder="1" applyAlignment="1">
      <alignment horizontal="right" vertical="center"/>
    </xf>
    <xf numFmtId="0" fontId="5" fillId="11" borderId="8" xfId="1" applyFont="1" applyFill="1" applyBorder="1">
      <alignment vertical="center"/>
    </xf>
    <xf numFmtId="0" fontId="6" fillId="4" borderId="9" xfId="3" applyFont="1" applyBorder="1" applyAlignment="1">
      <alignment horizontal="center" vertical="center" wrapText="1"/>
    </xf>
    <xf numFmtId="0" fontId="6" fillId="4" borderId="10" xfId="3" applyFont="1" applyBorder="1" applyAlignment="1">
      <alignment horizontal="center" vertical="center" wrapText="1"/>
    </xf>
    <xf numFmtId="0" fontId="6" fillId="4" borderId="11" xfId="3" applyFont="1" applyBorder="1" applyAlignment="1">
      <alignment horizontal="center" vertical="center" wrapText="1"/>
    </xf>
    <xf numFmtId="0" fontId="6" fillId="4" borderId="3" xfId="3" applyFont="1" applyBorder="1" applyAlignment="1">
      <alignment horizontal="center" vertical="center" wrapText="1"/>
    </xf>
    <xf numFmtId="0" fontId="6" fillId="4" borderId="2" xfId="3" applyFont="1" applyBorder="1" applyAlignment="1">
      <alignment horizontal="center" vertical="center" wrapText="1"/>
    </xf>
    <xf numFmtId="0" fontId="6" fillId="4" borderId="12" xfId="3" applyFont="1" applyBorder="1" applyAlignment="1">
      <alignment horizontal="center" vertical="center" wrapText="1"/>
    </xf>
    <xf numFmtId="0" fontId="6" fillId="4" borderId="37" xfId="3" applyFont="1" applyBorder="1" applyAlignment="1">
      <alignment horizontal="center" vertical="center" wrapText="1"/>
    </xf>
    <xf numFmtId="0" fontId="6" fillId="4" borderId="40" xfId="3" applyFont="1" applyBorder="1" applyAlignment="1">
      <alignment horizontal="center" vertical="center" wrapText="1"/>
    </xf>
    <xf numFmtId="0" fontId="6" fillId="4" borderId="49" xfId="3" applyFont="1" applyBorder="1" applyAlignment="1">
      <alignment horizontal="center" vertical="center" wrapText="1"/>
    </xf>
    <xf numFmtId="0" fontId="6" fillId="4" borderId="50" xfId="3" applyFont="1" applyBorder="1" applyAlignment="1">
      <alignment horizontal="center" vertical="center" wrapText="1"/>
    </xf>
    <xf numFmtId="0" fontId="6" fillId="4" borderId="51" xfId="3" applyFont="1" applyBorder="1" applyAlignment="1">
      <alignment horizontal="center" vertical="center" wrapText="1"/>
    </xf>
    <xf numFmtId="0" fontId="6" fillId="4" borderId="52" xfId="3" applyFont="1" applyBorder="1" applyAlignment="1">
      <alignment horizontal="center" vertical="center" wrapText="1"/>
    </xf>
    <xf numFmtId="0" fontId="6" fillId="4" borderId="0" xfId="3" applyFont="1" applyBorder="1" applyAlignment="1">
      <alignment horizontal="center" vertical="center" wrapText="1"/>
    </xf>
    <xf numFmtId="0" fontId="6" fillId="4" borderId="53" xfId="3" applyFont="1" applyBorder="1" applyAlignment="1">
      <alignment horizontal="center" vertical="center" wrapText="1"/>
    </xf>
    <xf numFmtId="0" fontId="6" fillId="4" borderId="54" xfId="3" applyFont="1" applyBorder="1" applyAlignment="1">
      <alignment horizontal="center" vertical="center" wrapText="1"/>
    </xf>
    <xf numFmtId="0" fontId="6" fillId="4" borderId="17" xfId="3" applyFont="1" applyBorder="1" applyAlignment="1">
      <alignment horizontal="center" vertical="center" wrapText="1"/>
    </xf>
    <xf numFmtId="0" fontId="6" fillId="4" borderId="48" xfId="3" applyFont="1" applyBorder="1" applyAlignment="1">
      <alignment horizontal="center" vertical="center" wrapText="1"/>
    </xf>
    <xf numFmtId="0" fontId="6" fillId="4" borderId="23" xfId="3" applyFont="1" applyBorder="1" applyAlignment="1">
      <alignment horizontal="center" vertical="center" wrapText="1"/>
    </xf>
    <xf numFmtId="0" fontId="6" fillId="4" borderId="22" xfId="3" applyFont="1" applyBorder="1" applyAlignment="1">
      <alignment horizontal="center" vertical="center" wrapText="1"/>
    </xf>
    <xf numFmtId="0" fontId="6" fillId="4" borderId="24" xfId="3" applyFont="1" applyBorder="1" applyAlignment="1">
      <alignment horizontal="center" vertical="center" wrapText="1"/>
    </xf>
    <xf numFmtId="0" fontId="16" fillId="5" borderId="55" xfId="0" applyFont="1" applyFill="1" applyBorder="1" applyAlignment="1">
      <alignment horizontal="center" vertical="center"/>
    </xf>
    <xf numFmtId="0" fontId="16" fillId="5" borderId="60" xfId="0" applyFont="1" applyFill="1" applyBorder="1" applyAlignment="1">
      <alignment horizontal="center"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8" fillId="5" borderId="36" xfId="0" applyFont="1" applyFill="1" applyBorder="1" applyAlignment="1">
      <alignment horizontal="center" vertical="center"/>
    </xf>
    <xf numFmtId="0" fontId="8" fillId="5" borderId="37" xfId="0" applyFont="1" applyFill="1" applyBorder="1" applyAlignment="1">
      <alignment horizontal="center" vertical="center"/>
    </xf>
    <xf numFmtId="0" fontId="8" fillId="5" borderId="41" xfId="0" applyFont="1" applyFill="1" applyBorder="1" applyAlignment="1">
      <alignment horizontal="center" vertical="center"/>
    </xf>
    <xf numFmtId="0" fontId="8" fillId="10" borderId="49" xfId="0" applyFont="1" applyFill="1" applyBorder="1" applyAlignment="1">
      <alignment horizontal="center" vertical="center"/>
    </xf>
    <xf numFmtId="0" fontId="8" fillId="10" borderId="50" xfId="0" applyFont="1" applyFill="1" applyBorder="1" applyAlignment="1">
      <alignment horizontal="center" vertical="center"/>
    </xf>
    <xf numFmtId="0" fontId="8" fillId="10" borderId="51" xfId="0" applyFont="1" applyFill="1" applyBorder="1" applyAlignment="1">
      <alignment horizontal="center" vertical="center"/>
    </xf>
    <xf numFmtId="176" fontId="20" fillId="5" borderId="6" xfId="1" applyNumberFormat="1" applyFont="1" applyFill="1" applyBorder="1" applyAlignment="1">
      <alignment horizontal="center" vertical="top" wrapText="1"/>
    </xf>
    <xf numFmtId="176" fontId="20" fillId="5" borderId="7" xfId="1" applyNumberFormat="1" applyFont="1" applyFill="1" applyBorder="1" applyAlignment="1">
      <alignment horizontal="center" vertical="top" wrapText="1"/>
    </xf>
    <xf numFmtId="176" fontId="14" fillId="5" borderId="6" xfId="1" applyNumberFormat="1" applyFont="1" applyFill="1" applyBorder="1" applyAlignment="1">
      <alignment horizontal="center" vertical="top" wrapText="1"/>
    </xf>
    <xf numFmtId="176" fontId="14" fillId="5" borderId="7" xfId="1" applyNumberFormat="1" applyFont="1" applyFill="1" applyBorder="1" applyAlignment="1">
      <alignment horizontal="center" vertical="top" wrapText="1"/>
    </xf>
    <xf numFmtId="0" fontId="15" fillId="4" borderId="38" xfId="3" applyFont="1" applyBorder="1" applyAlignment="1">
      <alignment horizontal="center" vertical="center" wrapText="1"/>
    </xf>
    <xf numFmtId="0" fontId="15" fillId="4" borderId="11" xfId="3" applyFont="1" applyBorder="1" applyAlignment="1">
      <alignment horizontal="center" vertical="center" wrapText="1"/>
    </xf>
    <xf numFmtId="0" fontId="15" fillId="4" borderId="25" xfId="3" applyFont="1" applyBorder="1" applyAlignment="1">
      <alignment horizontal="center" vertical="center" wrapText="1"/>
    </xf>
    <xf numFmtId="0" fontId="15" fillId="4" borderId="12" xfId="3" applyFont="1" applyBorder="1" applyAlignment="1">
      <alignment horizontal="center" vertical="center" wrapText="1"/>
    </xf>
    <xf numFmtId="0" fontId="15" fillId="4" borderId="9" xfId="3" applyFont="1" applyBorder="1" applyAlignment="1">
      <alignment horizontal="center" vertical="center" wrapText="1"/>
    </xf>
    <xf numFmtId="0" fontId="15" fillId="4" borderId="10" xfId="3" applyFont="1" applyBorder="1" applyAlignment="1">
      <alignment horizontal="center" vertical="center" wrapText="1"/>
    </xf>
    <xf numFmtId="0" fontId="15" fillId="4" borderId="3" xfId="3" applyFont="1" applyBorder="1" applyAlignment="1">
      <alignment horizontal="center" vertical="center" wrapText="1"/>
    </xf>
    <xf numFmtId="0" fontId="15" fillId="4" borderId="2" xfId="3" applyFont="1" applyBorder="1" applyAlignment="1">
      <alignment horizontal="center" vertical="center" wrapText="1"/>
    </xf>
    <xf numFmtId="0" fontId="5" fillId="0" borderId="0" xfId="0" applyFont="1" applyBorder="1" applyAlignment="1">
      <alignment horizontal="center" vertical="center" wrapText="1"/>
    </xf>
    <xf numFmtId="0" fontId="5" fillId="0" borderId="17"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14" fillId="0" borderId="42" xfId="0" applyFont="1" applyBorder="1" applyAlignment="1">
      <alignment horizontal="left" vertical="center"/>
    </xf>
    <xf numFmtId="0" fontId="14" fillId="0" borderId="34" xfId="0" applyFont="1" applyBorder="1" applyAlignment="1">
      <alignment horizontal="left"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37" xfId="0" applyFont="1" applyBorder="1" applyAlignment="1">
      <alignment horizontal="left" vertical="center"/>
    </xf>
    <xf numFmtId="0" fontId="14" fillId="0" borderId="41" xfId="0" applyFont="1" applyBorder="1" applyAlignment="1">
      <alignment horizontal="left" vertical="center"/>
    </xf>
    <xf numFmtId="0" fontId="14" fillId="0" borderId="33" xfId="0" applyFont="1" applyBorder="1" applyAlignment="1">
      <alignment horizontal="left" vertical="center"/>
    </xf>
    <xf numFmtId="0" fontId="14" fillId="0" borderId="35" xfId="0" applyFont="1" applyBorder="1" applyAlignment="1">
      <alignment horizontal="left" vertical="center"/>
    </xf>
    <xf numFmtId="0" fontId="16" fillId="0" borderId="9" xfId="0" applyFont="1" applyBorder="1" applyAlignment="1">
      <alignment horizontal="left" vertical="center" wrapText="1"/>
    </xf>
    <xf numFmtId="0" fontId="14" fillId="0" borderId="39" xfId="0" applyFont="1" applyBorder="1" applyAlignment="1">
      <alignment horizontal="left" vertical="center"/>
    </xf>
    <xf numFmtId="0" fontId="14" fillId="0" borderId="25" xfId="0" applyFont="1" applyBorder="1" applyAlignment="1">
      <alignment horizontal="left" vertical="center"/>
    </xf>
    <xf numFmtId="0" fontId="14" fillId="0" borderId="36" xfId="0" applyFont="1" applyBorder="1" applyAlignment="1">
      <alignment horizontal="left" vertical="center"/>
    </xf>
    <xf numFmtId="0" fontId="14" fillId="0" borderId="38" xfId="0" applyFont="1" applyBorder="1" applyAlignment="1">
      <alignment horizontal="left"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14" fillId="0" borderId="26" xfId="0" applyFont="1" applyBorder="1" applyAlignment="1">
      <alignment horizontal="left" vertical="center"/>
    </xf>
    <xf numFmtId="0" fontId="14" fillId="0" borderId="40" xfId="0" applyFont="1" applyBorder="1" applyAlignment="1">
      <alignment horizontal="left" vertical="center"/>
    </xf>
    <xf numFmtId="0" fontId="14" fillId="0" borderId="27" xfId="0" applyFont="1" applyBorder="1" applyAlignment="1">
      <alignment horizontal="left" vertical="center"/>
    </xf>
    <xf numFmtId="0" fontId="16" fillId="0" borderId="4" xfId="0" applyFont="1" applyBorder="1" applyAlignment="1">
      <alignment horizontal="left" vertical="center" wrapText="1"/>
    </xf>
    <xf numFmtId="0" fontId="16" fillId="0" borderId="13" xfId="0" applyFont="1" applyBorder="1" applyAlignment="1">
      <alignment horizontal="left" vertical="center"/>
    </xf>
    <xf numFmtId="0" fontId="16" fillId="0" borderId="39" xfId="0" applyFont="1" applyBorder="1" applyAlignment="1">
      <alignment horizontal="left" vertical="center" wrapText="1"/>
    </xf>
    <xf numFmtId="0" fontId="16" fillId="0" borderId="40" xfId="0" applyFont="1" applyBorder="1" applyAlignment="1">
      <alignment horizontal="left" vertical="center" wrapText="1"/>
    </xf>
    <xf numFmtId="0" fontId="16" fillId="0" borderId="25" xfId="0" applyFont="1" applyBorder="1" applyAlignment="1">
      <alignment horizontal="left" vertical="center" wrapText="1"/>
    </xf>
    <xf numFmtId="0" fontId="8" fillId="7" borderId="52"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53" xfId="0" applyFont="1" applyFill="1" applyBorder="1" applyAlignment="1">
      <alignment horizontal="center" vertical="center"/>
    </xf>
    <xf numFmtId="0" fontId="16" fillId="0" borderId="13" xfId="0" applyFont="1" applyBorder="1" applyAlignment="1">
      <alignment horizontal="left" vertical="center" wrapText="1"/>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16" fillId="0" borderId="3"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xf>
    <xf numFmtId="0" fontId="16" fillId="0" borderId="4" xfId="0" applyFont="1" applyBorder="1" applyAlignment="1">
      <alignment horizontal="left" vertical="center"/>
    </xf>
    <xf numFmtId="0" fontId="8" fillId="8" borderId="52" xfId="0" applyFont="1" applyFill="1" applyBorder="1" applyAlignment="1">
      <alignment horizontal="center" vertical="center"/>
    </xf>
    <xf numFmtId="0" fontId="8" fillId="8" borderId="0" xfId="0" applyFont="1" applyFill="1" applyBorder="1" applyAlignment="1">
      <alignment horizontal="center" vertical="center"/>
    </xf>
    <xf numFmtId="0" fontId="8" fillId="8" borderId="53" xfId="0" applyFont="1" applyFill="1" applyBorder="1" applyAlignment="1">
      <alignment horizontal="center" vertical="center"/>
    </xf>
    <xf numFmtId="0" fontId="8" fillId="6" borderId="52"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53" xfId="0" applyFont="1" applyFill="1" applyBorder="1" applyAlignment="1">
      <alignment horizontal="center" vertical="center"/>
    </xf>
    <xf numFmtId="0" fontId="14" fillId="0" borderId="42" xfId="0" applyFont="1" applyFill="1" applyBorder="1" applyAlignment="1">
      <alignment horizontal="left" vertical="center"/>
    </xf>
    <xf numFmtId="0" fontId="14" fillId="0" borderId="34" xfId="0" applyFont="1" applyFill="1" applyBorder="1" applyAlignment="1">
      <alignment horizontal="left" vertical="center"/>
    </xf>
    <xf numFmtId="0" fontId="14" fillId="0" borderId="43"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37"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35" xfId="0" applyFont="1" applyFill="1" applyBorder="1" applyAlignment="1">
      <alignment horizontal="left" vertical="center"/>
    </xf>
    <xf numFmtId="0" fontId="14" fillId="0" borderId="36" xfId="0" applyFont="1" applyFill="1" applyBorder="1" applyAlignment="1">
      <alignment horizontal="left" vertical="center"/>
    </xf>
    <xf numFmtId="0" fontId="14" fillId="0" borderId="38" xfId="0" applyFont="1" applyFill="1" applyBorder="1" applyAlignment="1">
      <alignment horizontal="left" vertical="center"/>
    </xf>
    <xf numFmtId="0" fontId="14" fillId="0" borderId="26" xfId="0" applyFont="1" applyFill="1" applyBorder="1" applyAlignment="1">
      <alignment horizontal="left" vertical="center"/>
    </xf>
    <xf numFmtId="0" fontId="14" fillId="0" borderId="40"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39" xfId="0" applyFont="1" applyFill="1" applyBorder="1" applyAlignment="1">
      <alignment horizontal="left" vertical="center"/>
    </xf>
    <xf numFmtId="0" fontId="14" fillId="0" borderId="25" xfId="0" applyFont="1" applyFill="1" applyBorder="1" applyAlignment="1">
      <alignment horizontal="left" vertical="center"/>
    </xf>
    <xf numFmtId="0" fontId="17" fillId="0" borderId="32" xfId="0" applyFont="1" applyBorder="1" applyAlignment="1">
      <alignment horizontal="right" vertical="center"/>
    </xf>
    <xf numFmtId="176" fontId="7" fillId="0" borderId="47" xfId="1" applyNumberFormat="1" applyFont="1" applyFill="1" applyBorder="1" applyAlignment="1">
      <alignment horizontal="right" vertical="top" wrapText="1"/>
    </xf>
    <xf numFmtId="177" fontId="7" fillId="0" borderId="2" xfId="1" applyNumberFormat="1" applyFont="1" applyFill="1" applyBorder="1" applyAlignment="1">
      <alignment horizontal="right" vertical="center"/>
    </xf>
    <xf numFmtId="0" fontId="6" fillId="0" borderId="2" xfId="1" applyNumberFormat="1" applyFont="1" applyFill="1" applyBorder="1" applyAlignment="1">
      <alignment horizontal="right" vertical="center"/>
    </xf>
    <xf numFmtId="176" fontId="7" fillId="0" borderId="26" xfId="1" applyNumberFormat="1" applyFont="1" applyFill="1" applyBorder="1" applyAlignment="1">
      <alignment horizontal="right" vertical="top" wrapText="1"/>
    </xf>
    <xf numFmtId="176" fontId="9" fillId="0" borderId="26" xfId="0" applyNumberFormat="1" applyFont="1" applyBorder="1" applyAlignment="1">
      <alignment horizontal="right" vertical="top" wrapText="1"/>
    </xf>
    <xf numFmtId="176" fontId="7" fillId="0" borderId="42" xfId="1" applyNumberFormat="1" applyFont="1" applyFill="1" applyBorder="1" applyAlignment="1">
      <alignment horizontal="right" vertical="top" wrapText="1"/>
    </xf>
    <xf numFmtId="178" fontId="7" fillId="0" borderId="62" xfId="1" applyNumberFormat="1" applyFont="1" applyFill="1" applyBorder="1" applyAlignment="1">
      <alignment horizontal="right" vertical="center"/>
    </xf>
    <xf numFmtId="178" fontId="7" fillId="0" borderId="61" xfId="1" applyNumberFormat="1" applyFont="1" applyFill="1" applyBorder="1" applyAlignment="1">
      <alignment horizontal="right" vertical="center"/>
    </xf>
    <xf numFmtId="178" fontId="7" fillId="0" borderId="55" xfId="1" applyNumberFormat="1" applyFont="1" applyFill="1" applyBorder="1" applyAlignment="1">
      <alignment horizontal="right" vertical="center"/>
    </xf>
    <xf numFmtId="178" fontId="7" fillId="0" borderId="63" xfId="2" applyNumberFormat="1" applyFont="1" applyFill="1" applyBorder="1" applyAlignment="1">
      <alignment horizontal="right" vertical="center"/>
    </xf>
    <xf numFmtId="176" fontId="14" fillId="5" borderId="50" xfId="1" applyNumberFormat="1" applyFont="1" applyFill="1" applyBorder="1" applyAlignment="1">
      <alignment horizontal="center" vertical="top" wrapText="1"/>
    </xf>
    <xf numFmtId="176" fontId="14" fillId="5" borderId="51" xfId="1" applyNumberFormat="1" applyFont="1" applyFill="1" applyBorder="1" applyAlignment="1">
      <alignment horizontal="center" vertical="top" wrapText="1"/>
    </xf>
    <xf numFmtId="0" fontId="7" fillId="4" borderId="64" xfId="3" applyFont="1" applyBorder="1" applyAlignment="1">
      <alignment horizontal="right" vertical="center"/>
    </xf>
    <xf numFmtId="0" fontId="6" fillId="4" borderId="64" xfId="3" applyFont="1" applyBorder="1" applyAlignment="1">
      <alignment horizontal="right" vertical="center"/>
    </xf>
    <xf numFmtId="0" fontId="6" fillId="4" borderId="65" xfId="3" applyFont="1" applyBorder="1" applyAlignment="1">
      <alignment horizontal="right" vertical="center"/>
    </xf>
    <xf numFmtId="0" fontId="6" fillId="0" borderId="10" xfId="1" applyNumberFormat="1" applyFont="1" applyFill="1" applyBorder="1" applyAlignment="1">
      <alignment horizontal="right" vertical="center"/>
    </xf>
    <xf numFmtId="177" fontId="7" fillId="0" borderId="10" xfId="1" applyNumberFormat="1" applyFont="1" applyFill="1" applyBorder="1" applyAlignment="1">
      <alignment horizontal="right" vertical="center"/>
    </xf>
    <xf numFmtId="0" fontId="6" fillId="0" borderId="13" xfId="1" applyNumberFormat="1" applyFont="1" applyFill="1" applyBorder="1" applyAlignment="1">
      <alignment horizontal="right" vertical="center"/>
    </xf>
    <xf numFmtId="177" fontId="7" fillId="0" borderId="13" xfId="1" applyNumberFormat="1" applyFont="1" applyFill="1" applyBorder="1" applyAlignment="1">
      <alignment horizontal="right" vertical="center"/>
    </xf>
    <xf numFmtId="178" fontId="7" fillId="9" borderId="45" xfId="1" applyNumberFormat="1" applyFont="1" applyFill="1" applyBorder="1" applyAlignment="1">
      <alignment horizontal="right" vertical="center"/>
    </xf>
    <xf numFmtId="178" fontId="7" fillId="9" borderId="58" xfId="1" applyNumberFormat="1" applyFont="1" applyFill="1" applyBorder="1" applyAlignment="1">
      <alignment horizontal="right" vertical="center"/>
    </xf>
    <xf numFmtId="178" fontId="7" fillId="9" borderId="46" xfId="1" applyNumberFormat="1" applyFont="1" applyFill="1" applyBorder="1" applyAlignment="1">
      <alignment horizontal="right" vertical="center"/>
    </xf>
    <xf numFmtId="178" fontId="7" fillId="9" borderId="32" xfId="2" applyNumberFormat="1" applyFont="1" applyFill="1" applyBorder="1" applyAlignment="1">
      <alignment horizontal="right" vertical="center"/>
    </xf>
    <xf numFmtId="177" fontId="7" fillId="9" borderId="45" xfId="1" applyNumberFormat="1" applyFont="1" applyFill="1" applyBorder="1" applyAlignment="1">
      <alignment horizontal="right" vertical="center"/>
    </xf>
    <xf numFmtId="177" fontId="7" fillId="9" borderId="58" xfId="1" applyNumberFormat="1" applyFont="1" applyFill="1" applyBorder="1" applyAlignment="1">
      <alignment horizontal="right" vertical="center"/>
    </xf>
    <xf numFmtId="0" fontId="13" fillId="9" borderId="58" xfId="1" applyNumberFormat="1" applyFont="1" applyFill="1" applyBorder="1" applyAlignment="1">
      <alignment horizontal="right" vertical="center"/>
    </xf>
    <xf numFmtId="176" fontId="9" fillId="9" borderId="3" xfId="1" applyNumberFormat="1" applyFont="1" applyFill="1" applyBorder="1" applyAlignment="1">
      <alignment horizontal="right" vertical="top" wrapText="1"/>
    </xf>
    <xf numFmtId="176" fontId="9" fillId="9" borderId="25" xfId="1" applyNumberFormat="1" applyFont="1" applyFill="1" applyBorder="1" applyAlignment="1">
      <alignment horizontal="right" vertical="top" wrapText="1"/>
    </xf>
    <xf numFmtId="176" fontId="7" fillId="9" borderId="2" xfId="1" applyNumberFormat="1" applyFont="1" applyFill="1" applyBorder="1" applyAlignment="1">
      <alignment horizontal="right" vertical="top" wrapText="1"/>
    </xf>
    <xf numFmtId="0" fontId="6" fillId="9" borderId="32" xfId="1" applyNumberFormat="1" applyFont="1" applyFill="1" applyBorder="1" applyAlignment="1">
      <alignment horizontal="right" vertical="center"/>
    </xf>
    <xf numFmtId="177" fontId="7" fillId="9" borderId="3" xfId="1" applyNumberFormat="1" applyFont="1" applyFill="1" applyBorder="1" applyAlignment="1">
      <alignment horizontal="right" vertical="center"/>
    </xf>
    <xf numFmtId="0" fontId="6" fillId="9" borderId="12" xfId="1" applyNumberFormat="1" applyFont="1" applyFill="1" applyBorder="1" applyAlignment="1">
      <alignment horizontal="right" vertical="center"/>
    </xf>
    <xf numFmtId="0" fontId="0" fillId="9" borderId="0" xfId="0" applyFill="1">
      <alignment vertical="center"/>
    </xf>
  </cellXfs>
  <cellStyles count="4">
    <cellStyle name="나쁨" xfId="2" builtinId="27"/>
    <cellStyle name="메모" xfId="3" builtinId="10"/>
    <cellStyle name="좋음" xfId="1" builtinId="26"/>
    <cellStyle name="표준" xfId="0" builtinId="0"/>
  </cellStyles>
  <dxfs count="609">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ont>
        <color rgb="FF0070C0"/>
      </font>
    </dxf>
    <dxf>
      <font>
        <color rgb="FFC00000"/>
      </font>
    </dxf>
    <dxf>
      <font>
        <color auto="1"/>
      </font>
    </dxf>
    <dxf>
      <font>
        <color auto="1"/>
      </font>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ill>
        <patternFill>
          <bgColor theme="4" tint="0.79998168889431442"/>
        </patternFill>
      </fill>
    </dxf>
    <dxf>
      <fill>
        <patternFill>
          <bgColor theme="4" tint="0.79998168889431442"/>
        </patternFill>
      </fill>
    </dxf>
    <dxf>
      <fill>
        <patternFill>
          <bgColor theme="7" tint="0.59996337778862885"/>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ont>
        <color rgb="FF0070C0"/>
      </font>
    </dxf>
    <dxf>
      <font>
        <color rgb="FFC00000"/>
      </font>
    </dxf>
    <dxf>
      <font>
        <color auto="1"/>
      </font>
    </dxf>
    <dxf>
      <font>
        <color auto="1"/>
      </font>
    </dxf>
    <dxf>
      <fill>
        <patternFill>
          <bgColor theme="4" tint="0.79998168889431442"/>
        </patternFill>
      </fill>
    </dxf>
    <dxf>
      <fill>
        <patternFill>
          <bgColor theme="7" tint="0.59996337778862885"/>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FFF2E5"/>
        </patternFill>
      </fill>
    </dxf>
    <dxf>
      <fill>
        <patternFill>
          <bgColor theme="9" tint="0.39994506668294322"/>
        </patternFill>
      </fill>
    </dxf>
    <dxf>
      <font>
        <color rgb="FF0070C0"/>
      </font>
    </dxf>
    <dxf>
      <font>
        <color rgb="FFC00000"/>
      </font>
    </dxf>
    <dxf>
      <font>
        <color auto="1"/>
      </font>
    </dxf>
    <dxf>
      <font>
        <color auto="1"/>
      </font>
    </dxf>
    <dxf>
      <fill>
        <patternFill>
          <bgColor rgb="FFFFF0E5"/>
        </patternFill>
      </fill>
    </dxf>
    <dxf>
      <fill>
        <patternFill>
          <bgColor theme="9" tint="0.39994506668294322"/>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ont>
        <color rgb="FF0070C0"/>
      </font>
    </dxf>
    <dxf>
      <font>
        <color rgb="FFC00000"/>
      </font>
    </dxf>
    <dxf>
      <font>
        <color auto="1"/>
      </font>
    </dxf>
    <dxf>
      <font>
        <color auto="1"/>
      </font>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ont>
        <color rgb="FF0070C0"/>
      </font>
    </dxf>
    <dxf>
      <font>
        <color rgb="FFC00000"/>
      </font>
    </dxf>
    <dxf>
      <font>
        <color auto="1"/>
      </font>
    </dxf>
    <dxf>
      <font>
        <color auto="1"/>
      </font>
    </dxf>
    <dxf>
      <fill>
        <patternFill>
          <bgColor theme="4" tint="0.79998168889431442"/>
        </patternFill>
      </fill>
    </dxf>
    <dxf>
      <fill>
        <patternFill>
          <bgColor theme="7" tint="0.59996337778862885"/>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ont>
        <color rgb="FF0070C0"/>
      </font>
    </dxf>
    <dxf>
      <font>
        <color rgb="FFC00000"/>
      </font>
    </dxf>
    <dxf>
      <font>
        <color auto="1"/>
      </font>
    </dxf>
    <dxf>
      <font>
        <color auto="1"/>
      </font>
    </dxf>
    <dxf>
      <font>
        <color rgb="FF0070C0"/>
      </font>
    </dxf>
    <dxf>
      <font>
        <color rgb="FFC00000"/>
      </font>
    </dxf>
    <dxf>
      <font>
        <color auto="1"/>
      </font>
    </dxf>
    <dxf>
      <font>
        <color auto="1"/>
      </font>
    </dxf>
    <dxf>
      <font>
        <color rgb="FF0070C0"/>
      </font>
    </dxf>
    <dxf>
      <font>
        <color rgb="FFC00000"/>
      </font>
    </dxf>
    <dxf>
      <font>
        <color auto="1"/>
      </font>
    </dxf>
    <dxf>
      <font>
        <color auto="1"/>
      </font>
    </dxf>
    <dxf>
      <fill>
        <patternFill>
          <bgColor theme="4" tint="0.79998168889431442"/>
        </patternFill>
      </fill>
    </dxf>
    <dxf>
      <fill>
        <patternFill>
          <bgColor theme="7" tint="0.59996337778862885"/>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theme="9" tint="0.39994506668294322"/>
        </patternFill>
      </fill>
    </dxf>
    <dxf>
      <fill>
        <patternFill>
          <bgColor theme="9" tint="0.39994506668294322"/>
        </patternFill>
      </fill>
    </dxf>
    <dxf>
      <font>
        <color rgb="FF0070C0"/>
      </font>
    </dxf>
    <dxf>
      <font>
        <color rgb="FFC00000"/>
      </font>
    </dxf>
    <dxf>
      <font>
        <color auto="1"/>
      </font>
    </dxf>
    <dxf>
      <font>
        <color auto="1"/>
      </font>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ont>
        <color rgb="FFC00000"/>
      </font>
    </dxf>
    <dxf>
      <font>
        <color rgb="FF0070C0"/>
      </font>
    </dxf>
    <dxf>
      <font>
        <color auto="1"/>
      </font>
    </dxf>
    <dxf>
      <font>
        <color auto="1"/>
      </font>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ont>
        <color rgb="FF0070C0"/>
      </font>
    </dxf>
    <dxf>
      <font>
        <color rgb="FFC00000"/>
      </font>
    </dxf>
    <dxf>
      <font>
        <color auto="1"/>
      </font>
    </dxf>
    <dxf>
      <font>
        <color auto="1"/>
      </font>
    </dxf>
    <dxf>
      <font>
        <color rgb="FF0070C0"/>
      </font>
    </dxf>
    <dxf>
      <font>
        <color rgb="FFC00000"/>
      </font>
    </dxf>
    <dxf>
      <font>
        <color auto="1"/>
      </font>
    </dxf>
    <dxf>
      <font>
        <color auto="1"/>
      </font>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s>
  <tableStyles count="0" defaultTableStyle="TableStyleMedium2" defaultPivotStyle="PivotStyleLight16"/>
  <colors>
    <mruColors>
      <color rgb="FF99FF99"/>
      <color rgb="FFFFF2E5"/>
      <color rgb="FFFFF0E5"/>
      <color rgb="FFC0C0C0"/>
      <color rgb="FFDDDDDD"/>
      <color rgb="FFEAEAEA"/>
      <color rgb="FFFFCCFF"/>
      <color rgb="FFFF99FF"/>
      <color rgb="FF99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9"/>
  <sheetViews>
    <sheetView tabSelected="1" zoomScaleNormal="100" workbookViewId="0">
      <pane xSplit="1" ySplit="4" topLeftCell="B5" activePane="bottomRight" state="frozen"/>
      <selection pane="topRight" activeCell="B1" sqref="B1"/>
      <selection pane="bottomLeft" activeCell="A4" sqref="A4"/>
      <selection pane="bottomRight" activeCell="W109" sqref="W109"/>
    </sheetView>
  </sheetViews>
  <sheetFormatPr defaultColWidth="9" defaultRowHeight="16.5"/>
  <cols>
    <col min="1" max="1" width="27.625" customWidth="1"/>
    <col min="2" max="7" width="8.375" customWidth="1"/>
    <col min="8" max="9" width="13" customWidth="1"/>
    <col min="10" max="10" width="7.5" bestFit="1" customWidth="1"/>
    <col min="11" max="13" width="9.375" customWidth="1"/>
    <col min="14" max="14" width="10" customWidth="1"/>
    <col min="15" max="15" width="3.75" customWidth="1"/>
    <col min="16" max="16" width="10" customWidth="1"/>
    <col min="17" max="17" width="3.75" customWidth="1"/>
    <col min="18" max="18" width="10" customWidth="1"/>
    <col min="19" max="19" width="3.75" customWidth="1"/>
    <col min="20" max="20" width="10" customWidth="1"/>
    <col min="21" max="21" width="3.75" customWidth="1"/>
    <col min="22" max="25" width="9" customWidth="1"/>
  </cols>
  <sheetData>
    <row r="1" spans="1:25">
      <c r="A1" s="128" t="s">
        <v>118</v>
      </c>
      <c r="B1" s="111" t="s">
        <v>183</v>
      </c>
      <c r="C1" s="112"/>
      <c r="D1" s="112"/>
      <c r="E1" s="113"/>
      <c r="F1" s="111" t="s">
        <v>6</v>
      </c>
      <c r="G1" s="113"/>
      <c r="H1" s="119" t="s">
        <v>57</v>
      </c>
      <c r="I1" s="120"/>
      <c r="J1" s="121"/>
      <c r="K1" s="111" t="s">
        <v>182</v>
      </c>
      <c r="L1" s="117"/>
      <c r="M1" s="113"/>
      <c r="N1" s="151" t="s">
        <v>115</v>
      </c>
      <c r="O1" s="152"/>
      <c r="P1" s="151" t="s">
        <v>116</v>
      </c>
      <c r="Q1" s="152"/>
      <c r="R1" s="151" t="s">
        <v>117</v>
      </c>
      <c r="S1" s="148"/>
      <c r="T1" s="147" t="s">
        <v>119</v>
      </c>
      <c r="U1" s="148"/>
      <c r="V1" s="155" t="s">
        <v>219</v>
      </c>
      <c r="W1" s="155"/>
      <c r="X1" s="155"/>
      <c r="Y1" s="155"/>
    </row>
    <row r="2" spans="1:25">
      <c r="A2" s="129"/>
      <c r="B2" s="114"/>
      <c r="C2" s="115"/>
      <c r="D2" s="115"/>
      <c r="E2" s="116"/>
      <c r="F2" s="114"/>
      <c r="G2" s="116"/>
      <c r="H2" s="122"/>
      <c r="I2" s="123"/>
      <c r="J2" s="124"/>
      <c r="K2" s="114"/>
      <c r="L2" s="118"/>
      <c r="M2" s="116"/>
      <c r="N2" s="153"/>
      <c r="O2" s="154"/>
      <c r="P2" s="153"/>
      <c r="Q2" s="154"/>
      <c r="R2" s="153"/>
      <c r="S2" s="150"/>
      <c r="T2" s="149"/>
      <c r="U2" s="150"/>
      <c r="V2" s="155"/>
      <c r="W2" s="155"/>
      <c r="X2" s="155"/>
      <c r="Y2" s="155"/>
    </row>
    <row r="3" spans="1:25">
      <c r="A3" s="129"/>
      <c r="B3" s="114"/>
      <c r="C3" s="115"/>
      <c r="D3" s="115"/>
      <c r="E3" s="116"/>
      <c r="F3" s="114"/>
      <c r="G3" s="116"/>
      <c r="H3" s="125"/>
      <c r="I3" s="126"/>
      <c r="J3" s="127"/>
      <c r="K3" s="114"/>
      <c r="L3" s="118"/>
      <c r="M3" s="116"/>
      <c r="N3" s="153"/>
      <c r="O3" s="154"/>
      <c r="P3" s="153"/>
      <c r="Q3" s="154"/>
      <c r="R3" s="153"/>
      <c r="S3" s="150"/>
      <c r="T3" s="149"/>
      <c r="U3" s="150"/>
      <c r="V3" s="155"/>
      <c r="W3" s="155"/>
      <c r="X3" s="155"/>
      <c r="Y3" s="155"/>
    </row>
    <row r="4" spans="1:25" ht="17.25" thickBot="1">
      <c r="A4" s="130"/>
      <c r="B4" s="23" t="s">
        <v>61</v>
      </c>
      <c r="C4" s="24" t="s">
        <v>60</v>
      </c>
      <c r="D4" s="24" t="s">
        <v>62</v>
      </c>
      <c r="E4" s="25" t="s">
        <v>63</v>
      </c>
      <c r="F4" s="23" t="s">
        <v>2</v>
      </c>
      <c r="G4" s="25" t="s">
        <v>1</v>
      </c>
      <c r="H4" s="23" t="s">
        <v>9</v>
      </c>
      <c r="I4" s="41" t="s">
        <v>10</v>
      </c>
      <c r="J4" s="25" t="s">
        <v>64</v>
      </c>
      <c r="K4" s="26" t="s">
        <v>65</v>
      </c>
      <c r="L4" s="56" t="s">
        <v>92</v>
      </c>
      <c r="M4" s="25" t="s">
        <v>8</v>
      </c>
      <c r="N4" s="23" t="s">
        <v>3</v>
      </c>
      <c r="O4" s="24" t="s">
        <v>0</v>
      </c>
      <c r="P4" s="23" t="s">
        <v>7</v>
      </c>
      <c r="Q4" s="24" t="s">
        <v>0</v>
      </c>
      <c r="R4" s="23" t="s">
        <v>3</v>
      </c>
      <c r="S4" s="25" t="s">
        <v>0</v>
      </c>
      <c r="T4" s="26" t="s">
        <v>5</v>
      </c>
      <c r="U4" s="25" t="s">
        <v>4</v>
      </c>
      <c r="V4" s="156"/>
      <c r="W4" s="156"/>
      <c r="X4" s="156"/>
      <c r="Y4" s="156"/>
    </row>
    <row r="5" spans="1:25" ht="20.25" customHeight="1">
      <c r="A5" s="102" t="s">
        <v>207</v>
      </c>
      <c r="B5" s="27">
        <v>1.21429630526669</v>
      </c>
      <c r="C5" s="28">
        <v>1.1550062695355301</v>
      </c>
      <c r="D5" s="28"/>
      <c r="E5" s="37"/>
      <c r="F5" s="27">
        <v>0.91761021035575197</v>
      </c>
      <c r="G5" s="39">
        <v>0.74917092916671302</v>
      </c>
      <c r="H5" s="15">
        <v>538500</v>
      </c>
      <c r="I5" s="42">
        <v>498790</v>
      </c>
      <c r="J5" s="48"/>
      <c r="K5" s="12">
        <f>VALUE(I115)</f>
        <v>56000</v>
      </c>
      <c r="L5" s="12">
        <f>VALUE(I120)</f>
        <v>119180</v>
      </c>
      <c r="M5" s="11">
        <f>VALUE(I137)</f>
        <v>305870</v>
      </c>
      <c r="N5" s="15">
        <f>(I5/B5)/100</f>
        <v>4107.6465261125304</v>
      </c>
      <c r="O5" s="8">
        <f>RANK(N5,$N$5:$N$25,1)</f>
        <v>1</v>
      </c>
      <c r="P5" s="15">
        <f>(I5/F5)/100</f>
        <v>5435.7503259104114</v>
      </c>
      <c r="Q5" s="8">
        <f t="shared" ref="Q5:Q25" si="0">RANK(P5,$P$5:$P$104,1)</f>
        <v>73</v>
      </c>
      <c r="R5" s="15">
        <f>(I5/G5)/100</f>
        <v>6657.8931533661298</v>
      </c>
      <c r="S5" s="8">
        <f t="shared" ref="S5:S25" si="1">RANK(R5,$R$5:$R$104,1)</f>
        <v>88</v>
      </c>
      <c r="T5" s="15">
        <f>(I5+K5+L5+M5)/((B5+F5+G5)/3)/100</f>
        <v>10202.84965028117</v>
      </c>
      <c r="U5" s="8">
        <f>RANK(T5,$T$5:$T$25,1)</f>
        <v>12</v>
      </c>
      <c r="V5" s="157" t="s">
        <v>258</v>
      </c>
      <c r="W5" s="158"/>
      <c r="X5" s="158"/>
      <c r="Y5" s="159"/>
    </row>
    <row r="6" spans="1:25" ht="20.25">
      <c r="A6" s="13" t="s">
        <v>168</v>
      </c>
      <c r="B6" s="29">
        <v>1.2003086028542858</v>
      </c>
      <c r="C6" s="30">
        <v>1.1411532645245801</v>
      </c>
      <c r="D6" s="32"/>
      <c r="E6" s="33"/>
      <c r="F6" s="29">
        <v>0.99104576493132801</v>
      </c>
      <c r="G6" s="40">
        <v>1.4876685612023299</v>
      </c>
      <c r="H6" s="16">
        <v>893840</v>
      </c>
      <c r="I6" s="43">
        <v>852380</v>
      </c>
      <c r="J6" s="49"/>
      <c r="K6" s="12">
        <f>VALUE(I115)</f>
        <v>56000</v>
      </c>
      <c r="L6" s="12">
        <f>VALUE(I120)</f>
        <v>119180</v>
      </c>
      <c r="M6" s="14">
        <f>VALUE(I137)</f>
        <v>305870</v>
      </c>
      <c r="N6" s="17">
        <f t="shared" ref="N6:N25" si="2">(I6/B6)/100</f>
        <v>7101.3404217304987</v>
      </c>
      <c r="O6" s="5">
        <f t="shared" ref="O6:O25" si="3">RANK(N6,$N$5:$N$25,1)</f>
        <v>19</v>
      </c>
      <c r="P6" s="17">
        <f t="shared" ref="P6:P25" si="4">(I6/F6)/100</f>
        <v>8600.8137077207884</v>
      </c>
      <c r="Q6" s="5">
        <f t="shared" si="0"/>
        <v>94</v>
      </c>
      <c r="R6" s="17">
        <f t="shared" ref="R6:R25" si="5">(I6/G6)/100</f>
        <v>5729.6364407345454</v>
      </c>
      <c r="S6" s="5">
        <f t="shared" si="1"/>
        <v>80</v>
      </c>
      <c r="T6" s="17">
        <f t="shared" ref="T6:T25" si="6">(I6+K6+L6+M6)/((B6+F6+G6)/3)/100</f>
        <v>10873.240197772926</v>
      </c>
      <c r="U6" s="5">
        <f t="shared" ref="U6:U25" si="7">RANK(T6,$T$5:$T$25,1)</f>
        <v>14</v>
      </c>
      <c r="V6" s="160"/>
      <c r="W6" s="161"/>
      <c r="X6" s="161"/>
      <c r="Y6" s="162"/>
    </row>
    <row r="7" spans="1:25" ht="20.25">
      <c r="A7" s="13" t="s">
        <v>208</v>
      </c>
      <c r="B7" s="29">
        <v>1.1510123819072597</v>
      </c>
      <c r="C7" s="30">
        <v>1.0923317514793587</v>
      </c>
      <c r="D7" s="32"/>
      <c r="E7" s="33"/>
      <c r="F7" s="29">
        <v>0.97513892701582505</v>
      </c>
      <c r="G7" s="40">
        <v>1.14056967530096</v>
      </c>
      <c r="H7" s="16">
        <v>638290</v>
      </c>
      <c r="I7" s="43">
        <v>599350</v>
      </c>
      <c r="J7" s="49"/>
      <c r="K7" s="12">
        <f>VALUE(I115)</f>
        <v>56000</v>
      </c>
      <c r="L7" s="12">
        <f>VALUE(I120)</f>
        <v>119180</v>
      </c>
      <c r="M7" s="14">
        <f>VALUE(I137)</f>
        <v>305870</v>
      </c>
      <c r="N7" s="17">
        <f t="shared" si="2"/>
        <v>5207.1551046815002</v>
      </c>
      <c r="O7" s="5">
        <f t="shared" si="3"/>
        <v>10</v>
      </c>
      <c r="P7" s="17">
        <f t="shared" si="4"/>
        <v>6146.3037049927298</v>
      </c>
      <c r="Q7" s="5">
        <f t="shared" si="0"/>
        <v>79</v>
      </c>
      <c r="R7" s="17">
        <f t="shared" si="5"/>
        <v>5254.8302219401949</v>
      </c>
      <c r="S7" s="5">
        <f t="shared" si="1"/>
        <v>68</v>
      </c>
      <c r="T7" s="17">
        <f t="shared" si="6"/>
        <v>9921.8758371244639</v>
      </c>
      <c r="U7" s="5">
        <f t="shared" si="7"/>
        <v>10</v>
      </c>
      <c r="V7" s="160"/>
      <c r="W7" s="161"/>
      <c r="X7" s="161"/>
      <c r="Y7" s="162"/>
    </row>
    <row r="8" spans="1:25" ht="20.25">
      <c r="A8" s="13" t="s">
        <v>209</v>
      </c>
      <c r="B8" s="29">
        <v>1.12661846478993</v>
      </c>
      <c r="C8" s="30">
        <v>1.0672958505516907</v>
      </c>
      <c r="D8" s="32"/>
      <c r="E8" s="33"/>
      <c r="F8" s="29">
        <v>1.17583209876543</v>
      </c>
      <c r="G8" s="40">
        <v>1.7314093674764499</v>
      </c>
      <c r="H8" s="16">
        <v>796250</v>
      </c>
      <c r="I8" s="43">
        <v>789500</v>
      </c>
      <c r="J8" s="49"/>
      <c r="K8" s="12">
        <f>VALUE(I112)</f>
        <v>333340</v>
      </c>
      <c r="L8" s="12">
        <f>VALUE(I119)</f>
        <v>121640</v>
      </c>
      <c r="M8" s="14">
        <f>VALUE(I123)</f>
        <v>384330</v>
      </c>
      <c r="N8" s="17">
        <f t="shared" si="2"/>
        <v>7007.6962580868994</v>
      </c>
      <c r="O8" s="5">
        <f t="shared" si="3"/>
        <v>16</v>
      </c>
      <c r="P8" s="17">
        <f t="shared" si="4"/>
        <v>6714.3940093907877</v>
      </c>
      <c r="Q8" s="5">
        <f t="shared" si="0"/>
        <v>86</v>
      </c>
      <c r="R8" s="17">
        <f t="shared" si="5"/>
        <v>4559.869057141038</v>
      </c>
      <c r="S8" s="5">
        <f t="shared" si="1"/>
        <v>52</v>
      </c>
      <c r="T8" s="17">
        <f t="shared" si="6"/>
        <v>12113.534142347164</v>
      </c>
      <c r="U8" s="5">
        <f t="shared" si="7"/>
        <v>16</v>
      </c>
      <c r="V8" s="160"/>
      <c r="W8" s="161"/>
      <c r="X8" s="161"/>
      <c r="Y8" s="162"/>
    </row>
    <row r="9" spans="1:25" ht="20.25">
      <c r="A9" s="13" t="s">
        <v>66</v>
      </c>
      <c r="B9" s="29">
        <v>1.12661846478993</v>
      </c>
      <c r="C9" s="30">
        <v>1.0672958505516907</v>
      </c>
      <c r="D9" s="32"/>
      <c r="E9" s="33"/>
      <c r="F9" s="29">
        <v>1.17583209876543</v>
      </c>
      <c r="G9" s="40">
        <v>1.7314093674764499</v>
      </c>
      <c r="H9" s="16">
        <v>719250</v>
      </c>
      <c r="I9" s="43">
        <v>748450</v>
      </c>
      <c r="J9" s="49"/>
      <c r="K9" s="12">
        <f>VALUE(I112)</f>
        <v>333340</v>
      </c>
      <c r="L9" s="12">
        <f>VALUE(I119)</f>
        <v>121640</v>
      </c>
      <c r="M9" s="14">
        <f>VALUE(I123)</f>
        <v>384330</v>
      </c>
      <c r="N9" s="17">
        <f t="shared" si="2"/>
        <v>6643.3315571439398</v>
      </c>
      <c r="O9" s="5">
        <f t="shared" si="3"/>
        <v>12</v>
      </c>
      <c r="P9" s="17">
        <f t="shared" si="4"/>
        <v>6365.2795393648312</v>
      </c>
      <c r="Q9" s="5">
        <f t="shared" si="0"/>
        <v>81</v>
      </c>
      <c r="R9" s="17">
        <f t="shared" si="5"/>
        <v>4322.7789687361746</v>
      </c>
      <c r="S9" s="5">
        <f t="shared" si="1"/>
        <v>43</v>
      </c>
      <c r="T9" s="17">
        <f t="shared" si="6"/>
        <v>11808.243423022412</v>
      </c>
      <c r="U9" s="5">
        <f t="shared" si="7"/>
        <v>15</v>
      </c>
      <c r="V9" s="160"/>
      <c r="W9" s="161"/>
      <c r="X9" s="161"/>
      <c r="Y9" s="162"/>
    </row>
    <row r="10" spans="1:25" ht="20.25">
      <c r="A10" s="13" t="s">
        <v>210</v>
      </c>
      <c r="B10" s="29">
        <v>1.1215385383603704</v>
      </c>
      <c r="C10" s="30">
        <v>1.0634006038738404</v>
      </c>
      <c r="D10" s="32"/>
      <c r="E10" s="33"/>
      <c r="F10" s="29">
        <v>1.1660529957325201</v>
      </c>
      <c r="G10" s="40">
        <v>1.7247729099783</v>
      </c>
      <c r="H10" s="16">
        <v>924670</v>
      </c>
      <c r="I10" s="43">
        <v>943000</v>
      </c>
      <c r="J10" s="49"/>
      <c r="K10" s="12">
        <f>VALUE(I112)</f>
        <v>333340</v>
      </c>
      <c r="L10" s="12">
        <f>VALUE(I119)</f>
        <v>121640</v>
      </c>
      <c r="M10" s="14">
        <f>VALUE(I123)</f>
        <v>384330</v>
      </c>
      <c r="N10" s="17">
        <f t="shared" si="2"/>
        <v>8408.0927025353558</v>
      </c>
      <c r="O10" s="5">
        <f t="shared" si="3"/>
        <v>21</v>
      </c>
      <c r="P10" s="17">
        <f t="shared" si="4"/>
        <v>8087.1109928207243</v>
      </c>
      <c r="Q10" s="5">
        <f t="shared" si="0"/>
        <v>93</v>
      </c>
      <c r="R10" s="17">
        <f t="shared" si="5"/>
        <v>5467.3864283493658</v>
      </c>
      <c r="S10" s="5">
        <f t="shared" si="1"/>
        <v>74</v>
      </c>
      <c r="T10" s="17">
        <f t="shared" si="6"/>
        <v>13326.132445174093</v>
      </c>
      <c r="U10" s="5">
        <f t="shared" si="7"/>
        <v>21</v>
      </c>
      <c r="V10" s="160"/>
      <c r="W10" s="161"/>
      <c r="X10" s="161"/>
      <c r="Y10" s="162"/>
    </row>
    <row r="11" spans="1:25" ht="20.25">
      <c r="A11" s="3" t="s">
        <v>169</v>
      </c>
      <c r="B11" s="31">
        <v>1.11320072026706</v>
      </c>
      <c r="C11" s="32">
        <v>1.04981696701073</v>
      </c>
      <c r="D11" s="32"/>
      <c r="E11" s="33"/>
      <c r="F11" s="31">
        <v>1.1359477124182999</v>
      </c>
      <c r="G11" s="38">
        <v>1.68387331303676</v>
      </c>
      <c r="H11" s="17">
        <v>780920</v>
      </c>
      <c r="I11" s="44">
        <v>781860</v>
      </c>
      <c r="J11" s="49"/>
      <c r="K11" s="12">
        <f>VALUE(I112)</f>
        <v>333340</v>
      </c>
      <c r="L11" s="12">
        <f>VALUE(I119)</f>
        <v>121640</v>
      </c>
      <c r="M11" s="14">
        <f>VALUE(I123)</f>
        <v>384330</v>
      </c>
      <c r="N11" s="17">
        <f t="shared" si="2"/>
        <v>7023.531208391867</v>
      </c>
      <c r="O11" s="5">
        <f t="shared" si="3"/>
        <v>17</v>
      </c>
      <c r="P11" s="17">
        <f t="shared" si="4"/>
        <v>6882.8872266973576</v>
      </c>
      <c r="Q11" s="5">
        <f t="shared" si="0"/>
        <v>89</v>
      </c>
      <c r="R11" s="17">
        <f t="shared" si="5"/>
        <v>4643.2234179777124</v>
      </c>
      <c r="S11" s="5">
        <f t="shared" si="1"/>
        <v>54</v>
      </c>
      <c r="T11" s="17">
        <f t="shared" si="6"/>
        <v>12365.835518936443</v>
      </c>
      <c r="U11" s="5">
        <f t="shared" si="7"/>
        <v>19</v>
      </c>
      <c r="V11" s="160"/>
      <c r="W11" s="161"/>
      <c r="X11" s="161"/>
      <c r="Y11" s="162"/>
    </row>
    <row r="12" spans="1:25" ht="19.5" customHeight="1">
      <c r="A12" s="3" t="s">
        <v>211</v>
      </c>
      <c r="B12" s="31">
        <v>1.11320072026706</v>
      </c>
      <c r="C12" s="32">
        <v>1.04981696701073</v>
      </c>
      <c r="D12" s="32"/>
      <c r="E12" s="33"/>
      <c r="F12" s="31">
        <v>1.1359477124182999</v>
      </c>
      <c r="G12" s="38">
        <v>1.6838733130367611</v>
      </c>
      <c r="H12" s="17">
        <v>729960</v>
      </c>
      <c r="I12" s="44">
        <v>753320</v>
      </c>
      <c r="J12" s="49"/>
      <c r="K12" s="12">
        <f>VALUE(I112)</f>
        <v>333340</v>
      </c>
      <c r="L12" s="12">
        <f>VALUE(I119)</f>
        <v>121640</v>
      </c>
      <c r="M12" s="12">
        <f>VALUE(I123)</f>
        <v>384330</v>
      </c>
      <c r="N12" s="17">
        <f t="shared" si="2"/>
        <v>6767.1533649320354</v>
      </c>
      <c r="O12" s="5">
        <f t="shared" si="3"/>
        <v>14</v>
      </c>
      <c r="P12" s="17">
        <f t="shared" si="4"/>
        <v>6631.643268124285</v>
      </c>
      <c r="Q12" s="5">
        <f t="shared" si="0"/>
        <v>83</v>
      </c>
      <c r="R12" s="17">
        <f t="shared" si="5"/>
        <v>4473.733232587635</v>
      </c>
      <c r="S12" s="5">
        <f t="shared" si="1"/>
        <v>47</v>
      </c>
      <c r="T12" s="17">
        <f t="shared" si="6"/>
        <v>12148.140307631982</v>
      </c>
      <c r="U12" s="5">
        <f t="shared" si="7"/>
        <v>17</v>
      </c>
      <c r="V12" s="160"/>
      <c r="W12" s="161"/>
      <c r="X12" s="161"/>
      <c r="Y12" s="162"/>
    </row>
    <row r="13" spans="1:25" ht="20.25">
      <c r="A13" s="3" t="s">
        <v>213</v>
      </c>
      <c r="B13" s="31">
        <v>1.1085</v>
      </c>
      <c r="C13" s="32">
        <v>1.0416000000000001</v>
      </c>
      <c r="D13" s="32"/>
      <c r="E13" s="33"/>
      <c r="F13" s="31">
        <v>1.1359477124182999</v>
      </c>
      <c r="G13" s="38">
        <v>1.6748000000000001</v>
      </c>
      <c r="H13" s="17"/>
      <c r="I13" s="44">
        <v>778870</v>
      </c>
      <c r="J13" s="49"/>
      <c r="K13" s="12">
        <f>VALUE(I112)</f>
        <v>333340</v>
      </c>
      <c r="L13" s="12">
        <f>VALUE(I119)</f>
        <v>121640</v>
      </c>
      <c r="M13" s="14">
        <f>VALUE(I123)</f>
        <v>384330</v>
      </c>
      <c r="N13" s="17">
        <f t="shared" ref="N13:N14" si="8">(I13/B13)/100</f>
        <v>7026.3419034731623</v>
      </c>
      <c r="O13" s="5">
        <f t="shared" ref="O13:O14" si="9">RANK(N13,$N$5:$N$25,1)</f>
        <v>18</v>
      </c>
      <c r="P13" s="17">
        <f t="shared" ref="P13:P14" si="10">(I13/F13)/100</f>
        <v>6856.5655926352165</v>
      </c>
      <c r="Q13" s="5">
        <f t="shared" ref="Q13:Q14" si="11">RANK(P13,$P$5:$P$104,1)</f>
        <v>88</v>
      </c>
      <c r="R13" s="17">
        <f t="shared" ref="R13:R14" si="12">(I13/G13)/100</f>
        <v>4650.5254358729399</v>
      </c>
      <c r="S13" s="5">
        <f t="shared" ref="S13:S14" si="13">RANK(R13,$R$5:$R$104,1)</f>
        <v>55</v>
      </c>
      <c r="T13" s="17">
        <f t="shared" ref="T13:T14" si="14">(I13+K13+L13+M13)/((B13+F13+G13)/3)/100</f>
        <v>12386.40768895058</v>
      </c>
      <c r="U13" s="5">
        <f t="shared" ref="U13:U14" si="15">RANK(T13,$T$5:$T$25,1)</f>
        <v>20</v>
      </c>
      <c r="V13" s="160"/>
      <c r="W13" s="161"/>
      <c r="X13" s="161"/>
      <c r="Y13" s="162"/>
    </row>
    <row r="14" spans="1:25" ht="20.25">
      <c r="A14" s="3" t="s">
        <v>214</v>
      </c>
      <c r="B14" s="31">
        <v>1.1085</v>
      </c>
      <c r="C14" s="32">
        <v>1.0416000000000001</v>
      </c>
      <c r="D14" s="32"/>
      <c r="E14" s="33"/>
      <c r="F14" s="31">
        <v>1.1359477124182999</v>
      </c>
      <c r="G14" s="38">
        <v>1.6748000000000001</v>
      </c>
      <c r="H14" s="17"/>
      <c r="I14" s="44">
        <v>758260</v>
      </c>
      <c r="J14" s="49"/>
      <c r="K14" s="12">
        <f>VALUE(I112)</f>
        <v>333340</v>
      </c>
      <c r="L14" s="12">
        <f>VALUE(I119)</f>
        <v>121640</v>
      </c>
      <c r="M14" s="14">
        <f>VALUE(I123)</f>
        <v>384330</v>
      </c>
      <c r="N14" s="17">
        <f t="shared" si="8"/>
        <v>6840.4149751917003</v>
      </c>
      <c r="O14" s="5">
        <f t="shared" si="9"/>
        <v>15</v>
      </c>
      <c r="P14" s="17">
        <f t="shared" si="10"/>
        <v>6675.1311852704303</v>
      </c>
      <c r="Q14" s="5">
        <f t="shared" si="11"/>
        <v>85</v>
      </c>
      <c r="R14" s="17">
        <f t="shared" si="12"/>
        <v>4527.4659660855023</v>
      </c>
      <c r="S14" s="5">
        <f t="shared" si="13"/>
        <v>49</v>
      </c>
      <c r="T14" s="17">
        <f t="shared" si="14"/>
        <v>12228.647821402303</v>
      </c>
      <c r="U14" s="5">
        <f t="shared" si="15"/>
        <v>18</v>
      </c>
      <c r="V14" s="160"/>
      <c r="W14" s="161"/>
      <c r="X14" s="161"/>
      <c r="Y14" s="162"/>
    </row>
    <row r="15" spans="1:25" ht="20.25">
      <c r="A15" s="3" t="s">
        <v>212</v>
      </c>
      <c r="B15" s="31">
        <v>1.10157966132523</v>
      </c>
      <c r="C15" s="32">
        <v>1.0386725870491795</v>
      </c>
      <c r="D15" s="32"/>
      <c r="E15" s="33"/>
      <c r="F15" s="31">
        <v>1.0937386042611299</v>
      </c>
      <c r="G15" s="38">
        <v>1.52370121589313</v>
      </c>
      <c r="H15" s="17">
        <v>591850</v>
      </c>
      <c r="I15" s="44">
        <v>574640</v>
      </c>
      <c r="J15" s="49"/>
      <c r="K15" s="12">
        <f>VALUE(I113)</f>
        <v>133000</v>
      </c>
      <c r="L15" s="12">
        <f>VALUE(I119)</f>
        <v>121640</v>
      </c>
      <c r="M15" s="12">
        <f>VALUE(I124)</f>
        <v>255430</v>
      </c>
      <c r="N15" s="17">
        <f t="shared" si="2"/>
        <v>5216.5088025380992</v>
      </c>
      <c r="O15" s="5">
        <f t="shared" si="3"/>
        <v>11</v>
      </c>
      <c r="P15" s="17">
        <f t="shared" si="4"/>
        <v>5253.9061688162274</v>
      </c>
      <c r="Q15" s="5">
        <f t="shared" si="0"/>
        <v>70</v>
      </c>
      <c r="R15" s="17">
        <f t="shared" si="5"/>
        <v>3771.34305601489</v>
      </c>
      <c r="S15" s="5">
        <f t="shared" si="1"/>
        <v>21</v>
      </c>
      <c r="T15" s="17">
        <f t="shared" si="6"/>
        <v>8749.967608950119</v>
      </c>
      <c r="U15" s="5">
        <f t="shared" si="7"/>
        <v>3</v>
      </c>
      <c r="V15" s="160"/>
      <c r="W15" s="161"/>
      <c r="X15" s="161"/>
      <c r="Y15" s="162"/>
    </row>
    <row r="16" spans="1:25" ht="20.25">
      <c r="A16" s="103" t="s">
        <v>159</v>
      </c>
      <c r="B16" s="31">
        <v>1.10157966132523</v>
      </c>
      <c r="C16" s="32">
        <v>1.0386725870491795</v>
      </c>
      <c r="D16" s="32"/>
      <c r="E16" s="33"/>
      <c r="F16" s="31">
        <v>1.0937386042611299</v>
      </c>
      <c r="G16" s="38">
        <v>1.52370121589313</v>
      </c>
      <c r="H16" s="17">
        <v>544040</v>
      </c>
      <c r="I16" s="44">
        <v>533660</v>
      </c>
      <c r="J16" s="49"/>
      <c r="K16" s="12">
        <f>VALUE(I113)</f>
        <v>133000</v>
      </c>
      <c r="L16" s="12">
        <f>VALUE(I119)</f>
        <v>121640</v>
      </c>
      <c r="M16" s="12">
        <f>VALUE(I124)</f>
        <v>255430</v>
      </c>
      <c r="N16" s="17">
        <f t="shared" si="2"/>
        <v>4844.4975768524328</v>
      </c>
      <c r="O16" s="5">
        <f t="shared" si="3"/>
        <v>7</v>
      </c>
      <c r="P16" s="17">
        <f t="shared" si="4"/>
        <v>4879.2279793444022</v>
      </c>
      <c r="Q16" s="5">
        <f t="shared" si="0"/>
        <v>64</v>
      </c>
      <c r="R16" s="17">
        <f t="shared" si="5"/>
        <v>3502.3926898108489</v>
      </c>
      <c r="S16" s="5">
        <f t="shared" si="1"/>
        <v>14</v>
      </c>
      <c r="T16" s="17">
        <f t="shared" si="6"/>
        <v>8419.3966059956183</v>
      </c>
      <c r="U16" s="5">
        <f t="shared" si="7"/>
        <v>1</v>
      </c>
      <c r="V16" s="160"/>
      <c r="W16" s="161"/>
      <c r="X16" s="161"/>
      <c r="Y16" s="162"/>
    </row>
    <row r="17" spans="1:25" ht="20.25">
      <c r="A17" s="3" t="s">
        <v>215</v>
      </c>
      <c r="B17" s="31">
        <v>1.0901252299999999</v>
      </c>
      <c r="C17" s="32">
        <v>1.0309999999999999</v>
      </c>
      <c r="D17" s="32"/>
      <c r="E17" s="33"/>
      <c r="F17" s="31">
        <v>1.0377000000000001</v>
      </c>
      <c r="G17" s="38">
        <v>1.4305000000000001</v>
      </c>
      <c r="H17" s="17"/>
      <c r="I17" s="44">
        <v>539430</v>
      </c>
      <c r="J17" s="49"/>
      <c r="K17" s="12">
        <f>VALUE(I113)</f>
        <v>133000</v>
      </c>
      <c r="L17" s="12">
        <f>VALUE(I119)</f>
        <v>121640</v>
      </c>
      <c r="M17" s="12">
        <f>VALUE(I124)</f>
        <v>255430</v>
      </c>
      <c r="N17" s="17">
        <f t="shared" ref="N17:N18" si="16">(I17/B17)/100</f>
        <v>4948.3305693236734</v>
      </c>
      <c r="O17" s="5">
        <f t="shared" ref="O17:O18" si="17">RANK(N17,$N$5:$N$25,1)</f>
        <v>8</v>
      </c>
      <c r="P17" s="17">
        <f t="shared" ref="P17:P18" si="18">(I17/F17)/100</f>
        <v>5198.3232148019652</v>
      </c>
      <c r="Q17" s="5">
        <f t="shared" ref="Q17:Q18" si="19">RANK(P17,$P$5:$P$104,1)</f>
        <v>68</v>
      </c>
      <c r="R17" s="17">
        <f t="shared" ref="R17:R18" si="20">(I17/G17)/100</f>
        <v>3770.919259000349</v>
      </c>
      <c r="S17" s="5">
        <f t="shared" ref="S17:S18" si="21">RANK(R17,$R$5:$R$104,1)</f>
        <v>20</v>
      </c>
      <c r="T17" s="17">
        <f t="shared" ref="T17:T18" si="22">(I17+K17+L17+M17)/((B17+F17+G17)/3)/100</f>
        <v>8848.2637097227889</v>
      </c>
      <c r="U17" s="5">
        <f t="shared" ref="U17:U18" si="23">RANK(T17,$T$5:$T$25,1)</f>
        <v>4</v>
      </c>
      <c r="V17" s="160"/>
      <c r="W17" s="161"/>
      <c r="X17" s="161"/>
      <c r="Y17" s="162"/>
    </row>
    <row r="18" spans="1:25" ht="20.25">
      <c r="A18" s="103" t="s">
        <v>216</v>
      </c>
      <c r="B18" s="31">
        <v>1.0901252299999999</v>
      </c>
      <c r="C18" s="32">
        <v>1.0309999999999999</v>
      </c>
      <c r="D18" s="32"/>
      <c r="E18" s="33"/>
      <c r="F18" s="31">
        <v>1.0377000000000001</v>
      </c>
      <c r="G18" s="38">
        <v>1.4305000000000001</v>
      </c>
      <c r="H18" s="17"/>
      <c r="I18" s="44">
        <v>501550</v>
      </c>
      <c r="J18" s="49"/>
      <c r="K18" s="12">
        <f>VALUE(I113)</f>
        <v>133000</v>
      </c>
      <c r="L18" s="12">
        <f>VALUE(I119)</f>
        <v>121640</v>
      </c>
      <c r="M18" s="12">
        <f>VALUE(I124)</f>
        <v>255430</v>
      </c>
      <c r="N18" s="17">
        <f t="shared" si="16"/>
        <v>4600.8475558353975</v>
      </c>
      <c r="O18" s="5">
        <f t="shared" si="17"/>
        <v>4</v>
      </c>
      <c r="P18" s="17">
        <f t="shared" si="18"/>
        <v>4833.2851498506316</v>
      </c>
      <c r="Q18" s="5">
        <f t="shared" si="19"/>
        <v>63</v>
      </c>
      <c r="R18" s="17">
        <f t="shared" si="20"/>
        <v>3506.1167423977627</v>
      </c>
      <c r="S18" s="5">
        <f t="shared" si="21"/>
        <v>15</v>
      </c>
      <c r="T18" s="17">
        <f t="shared" si="22"/>
        <v>8528.8999847830091</v>
      </c>
      <c r="U18" s="5">
        <f t="shared" si="23"/>
        <v>2</v>
      </c>
      <c r="V18" s="160"/>
      <c r="W18" s="161"/>
      <c r="X18" s="161"/>
      <c r="Y18" s="162"/>
    </row>
    <row r="19" spans="1:25" ht="20.25">
      <c r="A19" s="3" t="s">
        <v>170</v>
      </c>
      <c r="B19" s="31">
        <v>1.0957351433181901</v>
      </c>
      <c r="C19" s="32">
        <v>1.037311656434043</v>
      </c>
      <c r="D19" s="32"/>
      <c r="E19" s="33"/>
      <c r="F19" s="31">
        <v>1.1000441850723313</v>
      </c>
      <c r="G19" s="38">
        <v>1.6754733143442087</v>
      </c>
      <c r="H19" s="17">
        <v>760200</v>
      </c>
      <c r="I19" s="44">
        <v>804360</v>
      </c>
      <c r="J19" s="49"/>
      <c r="K19" s="12">
        <f>VALUE(I113)</f>
        <v>133000</v>
      </c>
      <c r="L19" s="12">
        <f>VALUE(I119)</f>
        <v>121640</v>
      </c>
      <c r="M19" s="12">
        <f>VALUE(I124)</f>
        <v>255430</v>
      </c>
      <c r="N19" s="17">
        <f t="shared" si="2"/>
        <v>7340.8250607366181</v>
      </c>
      <c r="O19" s="5">
        <f t="shared" si="3"/>
        <v>20</v>
      </c>
      <c r="P19" s="17">
        <f t="shared" si="4"/>
        <v>7312.0699233286778</v>
      </c>
      <c r="Q19" s="5">
        <f t="shared" si="0"/>
        <v>90</v>
      </c>
      <c r="R19" s="17">
        <f t="shared" si="5"/>
        <v>4800.7926662492491</v>
      </c>
      <c r="S19" s="5">
        <f t="shared" si="1"/>
        <v>60</v>
      </c>
      <c r="T19" s="17">
        <f t="shared" si="6"/>
        <v>10186.082810690395</v>
      </c>
      <c r="U19" s="5">
        <f t="shared" si="7"/>
        <v>11</v>
      </c>
      <c r="V19" s="160"/>
      <c r="W19" s="161"/>
      <c r="X19" s="161"/>
      <c r="Y19" s="162"/>
    </row>
    <row r="20" spans="1:25" ht="20.25">
      <c r="A20" s="3" t="s">
        <v>153</v>
      </c>
      <c r="B20" s="31">
        <v>1.0957351433181901</v>
      </c>
      <c r="C20" s="32">
        <v>1.037311656434043</v>
      </c>
      <c r="D20" s="32"/>
      <c r="E20" s="33"/>
      <c r="F20" s="31">
        <v>1.1000441850723313</v>
      </c>
      <c r="G20" s="38">
        <v>1.6754733143442087</v>
      </c>
      <c r="H20" s="17">
        <v>739120</v>
      </c>
      <c r="I20" s="44">
        <v>731200</v>
      </c>
      <c r="J20" s="49"/>
      <c r="K20" s="12">
        <f>VALUE(I113)</f>
        <v>133000</v>
      </c>
      <c r="L20" s="12">
        <f>VALUE(I119)</f>
        <v>121640</v>
      </c>
      <c r="M20" s="12">
        <f>VALUE(I124)</f>
        <v>255430</v>
      </c>
      <c r="N20" s="17">
        <f t="shared" si="2"/>
        <v>6673.1454627413295</v>
      </c>
      <c r="O20" s="5">
        <f t="shared" si="3"/>
        <v>13</v>
      </c>
      <c r="P20" s="17">
        <f t="shared" si="4"/>
        <v>6647.0057287009922</v>
      </c>
      <c r="Q20" s="5">
        <f t="shared" si="0"/>
        <v>84</v>
      </c>
      <c r="R20" s="17">
        <f t="shared" si="5"/>
        <v>4364.1399343098255</v>
      </c>
      <c r="S20" s="5">
        <f t="shared" si="1"/>
        <v>44</v>
      </c>
      <c r="T20" s="17">
        <f t="shared" si="6"/>
        <v>9619.1345377278867</v>
      </c>
      <c r="U20" s="5">
        <f t="shared" si="7"/>
        <v>9</v>
      </c>
      <c r="V20" s="160"/>
      <c r="W20" s="161"/>
      <c r="X20" s="161"/>
      <c r="Y20" s="162"/>
    </row>
    <row r="21" spans="1:25" ht="21" customHeight="1">
      <c r="A21" s="3" t="s">
        <v>154</v>
      </c>
      <c r="B21" s="31">
        <v>1.0892169180304601</v>
      </c>
      <c r="C21" s="32">
        <v>1.02945167918156</v>
      </c>
      <c r="D21" s="32"/>
      <c r="E21" s="33"/>
      <c r="F21" s="31">
        <v>1.0541031227305699</v>
      </c>
      <c r="G21" s="38">
        <v>1.2834552642341099</v>
      </c>
      <c r="H21" s="17">
        <v>538210</v>
      </c>
      <c r="I21" s="44">
        <v>545660</v>
      </c>
      <c r="J21" s="49"/>
      <c r="K21" s="12">
        <f>VALUE(I113)</f>
        <v>133000</v>
      </c>
      <c r="L21" s="12">
        <f>VALUE(I119)</f>
        <v>121640</v>
      </c>
      <c r="M21" s="12">
        <f>VALUE(I124)</f>
        <v>255430</v>
      </c>
      <c r="N21" s="17">
        <f t="shared" si="2"/>
        <v>5009.6541007338683</v>
      </c>
      <c r="O21" s="5">
        <f t="shared" si="3"/>
        <v>9</v>
      </c>
      <c r="P21" s="17">
        <f t="shared" si="4"/>
        <v>5176.5333792628498</v>
      </c>
      <c r="Q21" s="5">
        <f t="shared" si="0"/>
        <v>67</v>
      </c>
      <c r="R21" s="17">
        <f t="shared" si="5"/>
        <v>4251.4921649849448</v>
      </c>
      <c r="S21" s="5">
        <f t="shared" si="1"/>
        <v>40</v>
      </c>
      <c r="T21" s="17">
        <f t="shared" si="6"/>
        <v>9242.4793518946281</v>
      </c>
      <c r="U21" s="5">
        <f t="shared" si="7"/>
        <v>7</v>
      </c>
      <c r="V21" s="160"/>
      <c r="W21" s="161"/>
      <c r="X21" s="161"/>
      <c r="Y21" s="162"/>
    </row>
    <row r="22" spans="1:25" ht="20.25">
      <c r="A22" s="22" t="s">
        <v>129</v>
      </c>
      <c r="B22" s="31">
        <v>1.0892169180304601</v>
      </c>
      <c r="C22" s="32">
        <v>1.02945167918156</v>
      </c>
      <c r="D22" s="32"/>
      <c r="E22" s="33"/>
      <c r="F22" s="31">
        <v>1.0541031227305737</v>
      </c>
      <c r="G22" s="38">
        <v>1.2834552642341075</v>
      </c>
      <c r="H22" s="17">
        <v>504010</v>
      </c>
      <c r="I22" s="44">
        <v>526440</v>
      </c>
      <c r="J22" s="49"/>
      <c r="K22" s="12">
        <f>VALUE(I113)</f>
        <v>133000</v>
      </c>
      <c r="L22" s="12">
        <f>VALUE(I119)</f>
        <v>121640</v>
      </c>
      <c r="M22" s="12">
        <f>VALUE(I124)</f>
        <v>255430</v>
      </c>
      <c r="N22" s="17">
        <f t="shared" si="2"/>
        <v>4833.1970545584018</v>
      </c>
      <c r="O22" s="5">
        <f t="shared" si="3"/>
        <v>6</v>
      </c>
      <c r="P22" s="17">
        <f t="shared" si="4"/>
        <v>4994.1982776438163</v>
      </c>
      <c r="Q22" s="5">
        <f t="shared" si="0"/>
        <v>65</v>
      </c>
      <c r="R22" s="17">
        <f t="shared" si="5"/>
        <v>4101.740159320233</v>
      </c>
      <c r="S22" s="5">
        <f t="shared" si="1"/>
        <v>34</v>
      </c>
      <c r="T22" s="17">
        <f t="shared" si="6"/>
        <v>9074.2162039842551</v>
      </c>
      <c r="U22" s="5">
        <f t="shared" si="7"/>
        <v>6</v>
      </c>
      <c r="V22" s="160"/>
      <c r="W22" s="161"/>
      <c r="X22" s="161"/>
      <c r="Y22" s="162"/>
    </row>
    <row r="23" spans="1:25" ht="20.25">
      <c r="A23" s="3" t="s">
        <v>155</v>
      </c>
      <c r="B23" s="31">
        <v>1.06913077201481</v>
      </c>
      <c r="C23" s="32">
        <v>1.011120384820732</v>
      </c>
      <c r="D23" s="32"/>
      <c r="E23" s="33"/>
      <c r="F23" s="31">
        <v>1.0004986059564778</v>
      </c>
      <c r="G23" s="38">
        <v>1.2328280769998092</v>
      </c>
      <c r="H23" s="17">
        <v>529390</v>
      </c>
      <c r="I23" s="44">
        <v>516620</v>
      </c>
      <c r="J23" s="49"/>
      <c r="K23" s="12">
        <f>VALUE(I113)</f>
        <v>133000</v>
      </c>
      <c r="L23" s="12">
        <f>VALUE(I119)</f>
        <v>121640</v>
      </c>
      <c r="M23" s="12">
        <f>VALUE(I124)</f>
        <v>255430</v>
      </c>
      <c r="N23" s="17">
        <f t="shared" si="2"/>
        <v>4832.1497568198656</v>
      </c>
      <c r="O23" s="5">
        <f t="shared" si="3"/>
        <v>5</v>
      </c>
      <c r="P23" s="17">
        <f t="shared" si="4"/>
        <v>5163.6253856257072</v>
      </c>
      <c r="Q23" s="5">
        <f t="shared" si="0"/>
        <v>66</v>
      </c>
      <c r="R23" s="17">
        <f t="shared" si="5"/>
        <v>4190.5275329001124</v>
      </c>
      <c r="S23" s="5">
        <f t="shared" si="1"/>
        <v>37</v>
      </c>
      <c r="T23" s="17">
        <f t="shared" si="6"/>
        <v>9326.6000909827198</v>
      </c>
      <c r="U23" s="5">
        <f t="shared" si="7"/>
        <v>8</v>
      </c>
      <c r="V23" s="160"/>
      <c r="W23" s="161"/>
      <c r="X23" s="161"/>
      <c r="Y23" s="162"/>
    </row>
    <row r="24" spans="1:25" ht="20.25">
      <c r="A24" s="19" t="s">
        <v>67</v>
      </c>
      <c r="B24" s="31">
        <v>1.06913077201481</v>
      </c>
      <c r="C24" s="32">
        <v>1.011120384820732</v>
      </c>
      <c r="D24" s="32"/>
      <c r="E24" s="33"/>
      <c r="F24" s="31">
        <v>1.0004986059564778</v>
      </c>
      <c r="G24" s="38">
        <v>1.2328280769998092</v>
      </c>
      <c r="H24" s="17">
        <v>493560</v>
      </c>
      <c r="I24" s="44">
        <v>480890</v>
      </c>
      <c r="J24" s="49"/>
      <c r="K24" s="12">
        <f>VALUE(I113)</f>
        <v>133000</v>
      </c>
      <c r="L24" s="12">
        <f>VALUE(I119)</f>
        <v>121640</v>
      </c>
      <c r="M24" s="12">
        <f>VALUE(I124)</f>
        <v>255430</v>
      </c>
      <c r="N24" s="17">
        <f t="shared" si="2"/>
        <v>4497.9530342555563</v>
      </c>
      <c r="O24" s="5">
        <f t="shared" si="3"/>
        <v>3</v>
      </c>
      <c r="P24" s="17">
        <f t="shared" si="4"/>
        <v>4806.5034487506218</v>
      </c>
      <c r="Q24" s="5">
        <f t="shared" si="0"/>
        <v>62</v>
      </c>
      <c r="R24" s="17">
        <f t="shared" si="5"/>
        <v>3900.7060998341813</v>
      </c>
      <c r="S24" s="5">
        <f t="shared" si="1"/>
        <v>24</v>
      </c>
      <c r="T24" s="17">
        <f t="shared" si="6"/>
        <v>9002.023615853117</v>
      </c>
      <c r="U24" s="5">
        <f t="shared" si="7"/>
        <v>5</v>
      </c>
      <c r="V24" s="160"/>
      <c r="W24" s="161"/>
      <c r="X24" s="161"/>
      <c r="Y24" s="162"/>
    </row>
    <row r="25" spans="1:25" ht="21" thickBot="1">
      <c r="A25" s="58" t="s">
        <v>55</v>
      </c>
      <c r="B25" s="59">
        <v>1.0572838331891801</v>
      </c>
      <c r="C25" s="60">
        <v>1.0487958555755399</v>
      </c>
      <c r="D25" s="35"/>
      <c r="E25" s="36"/>
      <c r="F25" s="59">
        <v>0.73464052287581705</v>
      </c>
      <c r="G25" s="61">
        <v>0.60739764620348102</v>
      </c>
      <c r="H25" s="62">
        <v>431260</v>
      </c>
      <c r="I25" s="63">
        <v>436540</v>
      </c>
      <c r="J25" s="64" t="s">
        <v>221</v>
      </c>
      <c r="K25" s="65">
        <f>VALUE(I114)</f>
        <v>123000</v>
      </c>
      <c r="L25" s="65">
        <f>VALUE(I120)</f>
        <v>119180</v>
      </c>
      <c r="M25" s="65">
        <f>VALUE(I141)</f>
        <v>155310</v>
      </c>
      <c r="N25" s="62">
        <f t="shared" si="2"/>
        <v>4128.8818224262941</v>
      </c>
      <c r="O25" s="66">
        <f t="shared" si="3"/>
        <v>2</v>
      </c>
      <c r="P25" s="62">
        <f t="shared" si="4"/>
        <v>5942.2259786476861</v>
      </c>
      <c r="Q25" s="66">
        <f t="shared" si="0"/>
        <v>76</v>
      </c>
      <c r="R25" s="62">
        <f t="shared" si="5"/>
        <v>7187.0545223311101</v>
      </c>
      <c r="S25" s="66">
        <f t="shared" si="1"/>
        <v>90</v>
      </c>
      <c r="T25" s="62">
        <f t="shared" si="6"/>
        <v>10428.320990823067</v>
      </c>
      <c r="U25" s="66">
        <f t="shared" si="7"/>
        <v>13</v>
      </c>
      <c r="V25" s="163"/>
      <c r="W25" s="164"/>
      <c r="X25" s="164"/>
      <c r="Y25" s="165"/>
    </row>
    <row r="26" spans="1:25" ht="21" customHeight="1" thickBot="1">
      <c r="A26" s="79" t="s">
        <v>147</v>
      </c>
      <c r="B26" s="67"/>
      <c r="C26" s="67"/>
      <c r="D26" s="67"/>
      <c r="E26" s="67"/>
      <c r="F26" s="67"/>
      <c r="G26" s="68"/>
      <c r="H26" s="69"/>
      <c r="I26" s="69"/>
      <c r="J26" s="70" t="s">
        <v>124</v>
      </c>
      <c r="K26" s="143" t="s">
        <v>148</v>
      </c>
      <c r="L26" s="143"/>
      <c r="M26" s="143"/>
      <c r="N26" s="143"/>
      <c r="O26" s="143"/>
      <c r="P26" s="143"/>
      <c r="Q26" s="143"/>
      <c r="R26" s="143"/>
      <c r="S26" s="143"/>
      <c r="T26" s="143"/>
      <c r="U26" s="144"/>
      <c r="V26" s="6"/>
      <c r="W26" s="6"/>
      <c r="X26" s="6"/>
      <c r="Y26" s="57"/>
    </row>
    <row r="27" spans="1:25" ht="20.25">
      <c r="A27" s="13" t="s">
        <v>220</v>
      </c>
      <c r="B27" s="27">
        <v>1.02627721843581</v>
      </c>
      <c r="C27" s="80">
        <v>1.03655656001575</v>
      </c>
      <c r="D27" s="28"/>
      <c r="E27" s="28"/>
      <c r="F27" s="29">
        <v>1.0471314451706599</v>
      </c>
      <c r="G27" s="40">
        <v>1.2115236061253201</v>
      </c>
      <c r="H27" s="16">
        <v>978210</v>
      </c>
      <c r="I27" s="43">
        <v>978210</v>
      </c>
      <c r="J27" s="48" t="s">
        <v>171</v>
      </c>
      <c r="K27" s="14">
        <f>VALUE(I113)</f>
        <v>133000</v>
      </c>
      <c r="L27" s="14">
        <f>VALUE(I120)</f>
        <v>119180</v>
      </c>
      <c r="M27" s="14">
        <f>VALUE(I124)</f>
        <v>255430</v>
      </c>
      <c r="N27" s="15">
        <f>(I27/C27)/100</f>
        <v>9437.1116611826419</v>
      </c>
      <c r="O27" s="8">
        <f t="shared" ref="O27:O40" si="24">RANK(N27,$N$27:$N$52,1)</f>
        <v>25</v>
      </c>
      <c r="P27" s="15">
        <f>(I27/F27)/100</f>
        <v>9341.807129481942</v>
      </c>
      <c r="Q27" s="8">
        <f t="shared" ref="Q27:Q40" si="25">RANK(P27,$P$5:$P$104,1)</f>
        <v>95</v>
      </c>
      <c r="R27" s="15">
        <f>(I27/G27)/100</f>
        <v>8074.2132885755245</v>
      </c>
      <c r="S27" s="8">
        <f t="shared" ref="S27:S40" si="26">RANK(R27,$R$5:$R$104,1)</f>
        <v>92</v>
      </c>
      <c r="T27" s="15">
        <f>(I27+K27+L27+M27)/((C27+F27+G27)/3)/100</f>
        <v>13527.082706004461</v>
      </c>
      <c r="U27" s="8">
        <f t="shared" ref="U27:U40" si="27">RANK(T27,$T$27:$T$52,1)</f>
        <v>25</v>
      </c>
      <c r="V27" s="157" t="s">
        <v>259</v>
      </c>
      <c r="W27" s="158"/>
      <c r="X27" s="158"/>
      <c r="Y27" s="159"/>
    </row>
    <row r="28" spans="1:25" ht="20.25">
      <c r="A28" s="3" t="s">
        <v>222</v>
      </c>
      <c r="B28" s="31">
        <v>1.0014109473461299</v>
      </c>
      <c r="C28" s="81">
        <v>1.0231268649777201</v>
      </c>
      <c r="D28" s="32"/>
      <c r="E28" s="32"/>
      <c r="F28" s="31">
        <v>1.0174291938997799</v>
      </c>
      <c r="G28" s="38">
        <v>1.6000817921570401</v>
      </c>
      <c r="H28" s="17">
        <v>715000</v>
      </c>
      <c r="I28" s="44">
        <v>812530</v>
      </c>
      <c r="J28" s="49"/>
      <c r="K28" s="12">
        <f>VALUE(I113)</f>
        <v>133000</v>
      </c>
      <c r="L28" s="12">
        <f>VALUE(I120)</f>
        <v>119180</v>
      </c>
      <c r="M28" s="12">
        <f>VALUE(I137)</f>
        <v>305870</v>
      </c>
      <c r="N28" s="17">
        <f t="shared" ref="N28:N52" si="28">(I28/C28)/100</f>
        <v>7941.6348823730077</v>
      </c>
      <c r="O28" s="5">
        <f t="shared" si="24"/>
        <v>24</v>
      </c>
      <c r="P28" s="17">
        <f t="shared" ref="P28:P88" si="29">(I28/F28)/100</f>
        <v>7986.1085653105101</v>
      </c>
      <c r="Q28" s="5">
        <f t="shared" si="25"/>
        <v>92</v>
      </c>
      <c r="R28" s="17">
        <f t="shared" ref="R28:R88" si="30">(I28/G28)/100</f>
        <v>5078.0529094368585</v>
      </c>
      <c r="S28" s="5">
        <f t="shared" si="26"/>
        <v>66</v>
      </c>
      <c r="T28" s="17">
        <f t="shared" ref="T28:T52" si="31">(I28+K28+L28+M28)/((C28+F28+G28)/3)/100</f>
        <v>11294.00991870584</v>
      </c>
      <c r="U28" s="5">
        <f t="shared" si="27"/>
        <v>24</v>
      </c>
      <c r="V28" s="160"/>
      <c r="W28" s="161"/>
      <c r="X28" s="161"/>
      <c r="Y28" s="162"/>
    </row>
    <row r="29" spans="1:25" ht="20.25">
      <c r="A29" s="3" t="s">
        <v>223</v>
      </c>
      <c r="B29" s="31">
        <v>1.0029999999999999</v>
      </c>
      <c r="C29" s="81">
        <v>1.012</v>
      </c>
      <c r="D29" s="32"/>
      <c r="E29" s="32"/>
      <c r="F29" s="31">
        <v>0.67249999999999999</v>
      </c>
      <c r="G29" s="38">
        <v>0.54600000000000004</v>
      </c>
      <c r="H29" s="17"/>
      <c r="I29" s="44">
        <v>360030</v>
      </c>
      <c r="J29" s="49"/>
      <c r="K29" s="12">
        <f>VALUE(I116)</f>
        <v>37490</v>
      </c>
      <c r="L29" s="12">
        <f>VALUE(I119)</f>
        <v>121640</v>
      </c>
      <c r="M29" s="12">
        <f>VALUE(I141)</f>
        <v>155310</v>
      </c>
      <c r="N29" s="17">
        <f t="shared" ref="N29" si="32">(I29/C29)/100</f>
        <v>3557.608695652174</v>
      </c>
      <c r="O29" s="5">
        <f t="shared" ref="O29" si="33">RANK(N29,$N$27:$N$52,1)</f>
        <v>6</v>
      </c>
      <c r="P29" s="17">
        <f t="shared" ref="P29" si="34">(I29/F29)/100</f>
        <v>5353.6059479553905</v>
      </c>
      <c r="Q29" s="5">
        <f t="shared" ref="Q29" si="35">RANK(P29,$P$5:$P$104,1)</f>
        <v>72</v>
      </c>
      <c r="R29" s="17">
        <f t="shared" ref="R29" si="36">(I29/G29)/100</f>
        <v>6593.9560439560437</v>
      </c>
      <c r="S29" s="5">
        <f t="shared" ref="S29" si="37">RANK(R29,$R$5:$R$104,1)</f>
        <v>87</v>
      </c>
      <c r="T29" s="17">
        <f t="shared" ref="T29" si="38">(I29+K29+L29+M29)/((C29+F29+G29)/3)/100</f>
        <v>9071.5534633490242</v>
      </c>
      <c r="U29" s="5">
        <f t="shared" ref="U29" si="39">RANK(T29,$T$27:$T$52,1)</f>
        <v>18</v>
      </c>
      <c r="V29" s="160"/>
      <c r="W29" s="161"/>
      <c r="X29" s="161"/>
      <c r="Y29" s="162"/>
    </row>
    <row r="30" spans="1:25" ht="20.25">
      <c r="A30" s="3" t="s">
        <v>224</v>
      </c>
      <c r="B30" s="31">
        <v>0.99053552734366901</v>
      </c>
      <c r="C30" s="81">
        <v>1.0181753448412001</v>
      </c>
      <c r="D30" s="32"/>
      <c r="E30" s="32"/>
      <c r="F30" s="31">
        <v>1.0050108932461901</v>
      </c>
      <c r="G30" s="38">
        <v>1.1948016540191799</v>
      </c>
      <c r="H30" s="17">
        <v>551310</v>
      </c>
      <c r="I30" s="44">
        <v>599340</v>
      </c>
      <c r="J30" s="49"/>
      <c r="K30" s="12">
        <f>VALUE(I113)</f>
        <v>133000</v>
      </c>
      <c r="L30" s="12">
        <f>VALUE(I120)</f>
        <v>119180</v>
      </c>
      <c r="M30" s="12">
        <f>VALUE(I137)</f>
        <v>305870</v>
      </c>
      <c r="N30" s="17">
        <f t="shared" si="28"/>
        <v>5886.4124243106298</v>
      </c>
      <c r="O30" s="5">
        <f t="shared" si="24"/>
        <v>21</v>
      </c>
      <c r="P30" s="17">
        <f t="shared" si="29"/>
        <v>5963.5174506828362</v>
      </c>
      <c r="Q30" s="5">
        <f t="shared" si="25"/>
        <v>77</v>
      </c>
      <c r="R30" s="17">
        <f t="shared" si="30"/>
        <v>5016.2300829086307</v>
      </c>
      <c r="S30" s="5">
        <f t="shared" si="26"/>
        <v>63</v>
      </c>
      <c r="T30" s="17">
        <f t="shared" si="31"/>
        <v>10789.879006434163</v>
      </c>
      <c r="U30" s="5">
        <f t="shared" si="27"/>
        <v>22</v>
      </c>
      <c r="V30" s="160"/>
      <c r="W30" s="161"/>
      <c r="X30" s="161"/>
      <c r="Y30" s="162"/>
    </row>
    <row r="31" spans="1:25" ht="20.25">
      <c r="A31" s="3" t="s">
        <v>172</v>
      </c>
      <c r="B31" s="31">
        <v>0.97949317211047804</v>
      </c>
      <c r="C31" s="81">
        <v>1.0127870065150699</v>
      </c>
      <c r="D31" s="32"/>
      <c r="E31" s="32"/>
      <c r="F31" s="31">
        <v>0.97269426289034122</v>
      </c>
      <c r="G31" s="38">
        <v>0.82600990593901946</v>
      </c>
      <c r="H31" s="17">
        <v>424660</v>
      </c>
      <c r="I31" s="44">
        <v>415460</v>
      </c>
      <c r="J31" s="49" t="s">
        <v>174</v>
      </c>
      <c r="K31" s="12">
        <f>VALUE(I114)</f>
        <v>123000</v>
      </c>
      <c r="L31" s="12">
        <f>VALUE(I120)</f>
        <v>119180</v>
      </c>
      <c r="M31" s="12">
        <f>VALUE(I138)</f>
        <v>164930</v>
      </c>
      <c r="N31" s="17">
        <f t="shared" si="28"/>
        <v>4102.1458344886269</v>
      </c>
      <c r="O31" s="5">
        <f t="shared" si="24"/>
        <v>13</v>
      </c>
      <c r="P31" s="17">
        <f t="shared" si="29"/>
        <v>4271.2290577870699</v>
      </c>
      <c r="Q31" s="5">
        <f t="shared" si="25"/>
        <v>59</v>
      </c>
      <c r="R31" s="17">
        <f t="shared" si="30"/>
        <v>5029.7217625701396</v>
      </c>
      <c r="S31" s="5">
        <f t="shared" si="26"/>
        <v>64</v>
      </c>
      <c r="T31" s="17">
        <f t="shared" si="31"/>
        <v>8777.2283322130115</v>
      </c>
      <c r="U31" s="5">
        <f t="shared" si="27"/>
        <v>16</v>
      </c>
      <c r="V31" s="160"/>
      <c r="W31" s="161"/>
      <c r="X31" s="161"/>
      <c r="Y31" s="162"/>
    </row>
    <row r="32" spans="1:25" ht="20.25">
      <c r="A32" s="3" t="s">
        <v>225</v>
      </c>
      <c r="B32" s="31">
        <v>0.97709021172376898</v>
      </c>
      <c r="C32" s="81">
        <v>1.00903164577245</v>
      </c>
      <c r="D32" s="32">
        <v>1.2450000000000001</v>
      </c>
      <c r="E32" s="32"/>
      <c r="F32" s="31">
        <v>0.99553792761527005</v>
      </c>
      <c r="G32" s="38">
        <v>1.1347752987685737</v>
      </c>
      <c r="H32" s="17">
        <v>579030</v>
      </c>
      <c r="I32" s="44">
        <v>571000</v>
      </c>
      <c r="J32" s="49"/>
      <c r="K32" s="12">
        <f>VALUE(I113)</f>
        <v>133000</v>
      </c>
      <c r="L32" s="12">
        <f>VALUE(I120)</f>
        <v>119180</v>
      </c>
      <c r="M32" s="12">
        <f>VALUE(I124)</f>
        <v>255430</v>
      </c>
      <c r="N32" s="17">
        <f t="shared" si="28"/>
        <v>5658.8909019090179</v>
      </c>
      <c r="O32" s="5">
        <f t="shared" si="24"/>
        <v>20</v>
      </c>
      <c r="P32" s="17">
        <f t="shared" si="29"/>
        <v>5735.592629482072</v>
      </c>
      <c r="Q32" s="5">
        <f t="shared" si="25"/>
        <v>75</v>
      </c>
      <c r="R32" s="17">
        <f t="shared" si="30"/>
        <v>5031.8331798342206</v>
      </c>
      <c r="S32" s="5">
        <f t="shared" si="26"/>
        <v>65</v>
      </c>
      <c r="T32" s="17">
        <f t="shared" si="31"/>
        <v>10307.341600788939</v>
      </c>
      <c r="U32" s="5">
        <f t="shared" si="27"/>
        <v>20</v>
      </c>
      <c r="V32" s="160"/>
      <c r="W32" s="161"/>
      <c r="X32" s="161"/>
      <c r="Y32" s="162"/>
    </row>
    <row r="33" spans="1:25" ht="20.25">
      <c r="A33" s="3" t="s">
        <v>68</v>
      </c>
      <c r="B33" s="31">
        <v>0.97709021172376898</v>
      </c>
      <c r="C33" s="81">
        <v>1.00903164577245</v>
      </c>
      <c r="D33" s="32">
        <v>1.2450000000000001</v>
      </c>
      <c r="E33" s="32"/>
      <c r="F33" s="31">
        <v>0.99553792761527005</v>
      </c>
      <c r="G33" s="38">
        <v>1.13477529876857</v>
      </c>
      <c r="H33" s="17">
        <v>556830</v>
      </c>
      <c r="I33" s="44">
        <v>566300</v>
      </c>
      <c r="J33" s="49"/>
      <c r="K33" s="12">
        <f>VALUE(I113)</f>
        <v>133000</v>
      </c>
      <c r="L33" s="12">
        <f>VALUE(I120)</f>
        <v>119180</v>
      </c>
      <c r="M33" s="12">
        <f>VALUE(I124)</f>
        <v>255430</v>
      </c>
      <c r="N33" s="17">
        <f t="shared" si="28"/>
        <v>5612.3115897567022</v>
      </c>
      <c r="O33" s="5">
        <f t="shared" si="24"/>
        <v>19</v>
      </c>
      <c r="P33" s="17">
        <f t="shared" si="29"/>
        <v>5688.3819721115542</v>
      </c>
      <c r="Q33" s="5">
        <f t="shared" si="25"/>
        <v>74</v>
      </c>
      <c r="R33" s="17">
        <f t="shared" si="30"/>
        <v>4990.4152885116082</v>
      </c>
      <c r="S33" s="5">
        <f t="shared" si="26"/>
        <v>62</v>
      </c>
      <c r="T33" s="17">
        <f t="shared" si="31"/>
        <v>10262.427771393981</v>
      </c>
      <c r="U33" s="5">
        <f t="shared" si="27"/>
        <v>19</v>
      </c>
      <c r="V33" s="160"/>
      <c r="W33" s="161"/>
      <c r="X33" s="161"/>
      <c r="Y33" s="162"/>
    </row>
    <row r="34" spans="1:25" ht="20.25">
      <c r="A34" s="19" t="s">
        <v>226</v>
      </c>
      <c r="B34" s="31">
        <v>0.96805624745085495</v>
      </c>
      <c r="C34" s="81">
        <v>1.0070333856481599</v>
      </c>
      <c r="D34" s="32"/>
      <c r="E34" s="32"/>
      <c r="F34" s="31">
        <v>0.9737747382020262</v>
      </c>
      <c r="G34" s="38">
        <v>1.0432088014023857</v>
      </c>
      <c r="H34" s="17">
        <v>541670</v>
      </c>
      <c r="I34" s="44">
        <v>511040</v>
      </c>
      <c r="J34" s="49"/>
      <c r="K34" s="12">
        <f>VALUE(I115)</f>
        <v>56000</v>
      </c>
      <c r="L34" s="12">
        <f>VALUE(I120)</f>
        <v>119180</v>
      </c>
      <c r="M34" s="12">
        <f>VALUE(I138)</f>
        <v>164930</v>
      </c>
      <c r="N34" s="17">
        <f t="shared" si="28"/>
        <v>5074.7076242271532</v>
      </c>
      <c r="O34" s="5">
        <f t="shared" si="24"/>
        <v>18</v>
      </c>
      <c r="P34" s="17">
        <f t="shared" si="29"/>
        <v>5248.0309865460486</v>
      </c>
      <c r="Q34" s="5">
        <f t="shared" si="25"/>
        <v>69</v>
      </c>
      <c r="R34" s="17">
        <f t="shared" si="30"/>
        <v>4898.7316758927736</v>
      </c>
      <c r="S34" s="5">
        <f t="shared" si="26"/>
        <v>61</v>
      </c>
      <c r="T34" s="17">
        <f t="shared" si="31"/>
        <v>8443.9011523942809</v>
      </c>
      <c r="U34" s="5">
        <f t="shared" si="27"/>
        <v>15</v>
      </c>
      <c r="V34" s="160"/>
      <c r="W34" s="161"/>
      <c r="X34" s="161"/>
      <c r="Y34" s="162"/>
    </row>
    <row r="35" spans="1:25" ht="20.25">
      <c r="A35" s="22" t="s">
        <v>227</v>
      </c>
      <c r="B35" s="31">
        <v>1.0144177088927699</v>
      </c>
      <c r="C35" s="81">
        <v>1.00531184733283</v>
      </c>
      <c r="D35" s="32"/>
      <c r="E35" s="32"/>
      <c r="F35" s="31">
        <v>1.03662819869543</v>
      </c>
      <c r="G35" s="38">
        <v>1.06013015184381</v>
      </c>
      <c r="H35" s="17">
        <v>411590</v>
      </c>
      <c r="I35" s="44">
        <v>431790</v>
      </c>
      <c r="J35" s="49"/>
      <c r="K35" s="12">
        <f>VALUE(I115)</f>
        <v>56000</v>
      </c>
      <c r="L35" s="12">
        <f>VALUE(I119)</f>
        <v>121640</v>
      </c>
      <c r="M35" s="12">
        <f>VALUE(I125)</f>
        <v>206990</v>
      </c>
      <c r="N35" s="17">
        <f t="shared" si="28"/>
        <v>4295.085163330883</v>
      </c>
      <c r="O35" s="5">
        <f t="shared" si="24"/>
        <v>15</v>
      </c>
      <c r="P35" s="17">
        <f t="shared" si="29"/>
        <v>4165.3314133591639</v>
      </c>
      <c r="Q35" s="5">
        <f t="shared" si="25"/>
        <v>56</v>
      </c>
      <c r="R35" s="17">
        <f t="shared" si="30"/>
        <v>4072.9904648879001</v>
      </c>
      <c r="S35" s="5">
        <f t="shared" si="26"/>
        <v>30</v>
      </c>
      <c r="T35" s="17">
        <f t="shared" si="31"/>
        <v>7895.5660051797704</v>
      </c>
      <c r="U35" s="5">
        <f t="shared" si="27"/>
        <v>11</v>
      </c>
      <c r="V35" s="160"/>
      <c r="W35" s="161"/>
      <c r="X35" s="161"/>
      <c r="Y35" s="162"/>
    </row>
    <row r="36" spans="1:25" ht="20.25">
      <c r="A36" s="110" t="s">
        <v>228</v>
      </c>
      <c r="B36" s="31">
        <v>1.0144177088927699</v>
      </c>
      <c r="C36" s="81">
        <v>1.00531184733283</v>
      </c>
      <c r="D36" s="32"/>
      <c r="E36" s="32"/>
      <c r="F36" s="31">
        <v>1.03662819869543</v>
      </c>
      <c r="G36" s="38">
        <v>1.06013015184381</v>
      </c>
      <c r="H36" s="17">
        <v>384490</v>
      </c>
      <c r="I36" s="44">
        <v>401980</v>
      </c>
      <c r="J36" s="49"/>
      <c r="K36" s="12">
        <f>VALUE(I115)</f>
        <v>56000</v>
      </c>
      <c r="L36" s="12">
        <f>VALUE(I119)</f>
        <v>121640</v>
      </c>
      <c r="M36" s="12">
        <f>VALUE(I125)</f>
        <v>206990</v>
      </c>
      <c r="N36" s="17">
        <f t="shared" si="28"/>
        <v>3998.5602583564892</v>
      </c>
      <c r="O36" s="5">
        <f t="shared" si="24"/>
        <v>11</v>
      </c>
      <c r="P36" s="17">
        <f t="shared" si="29"/>
        <v>3877.7644724104698</v>
      </c>
      <c r="Q36" s="5">
        <f t="shared" si="25"/>
        <v>52</v>
      </c>
      <c r="R36" s="17">
        <f t="shared" si="30"/>
        <v>3791.7985758716927</v>
      </c>
      <c r="S36" s="5">
        <f t="shared" si="26"/>
        <v>22</v>
      </c>
      <c r="T36" s="17">
        <f t="shared" si="31"/>
        <v>7607.2746568365046</v>
      </c>
      <c r="U36" s="5">
        <f t="shared" si="27"/>
        <v>7</v>
      </c>
      <c r="V36" s="160"/>
      <c r="W36" s="161"/>
      <c r="X36" s="161"/>
      <c r="Y36" s="162"/>
    </row>
    <row r="37" spans="1:25" ht="20.25">
      <c r="A37" s="3" t="s">
        <v>173</v>
      </c>
      <c r="B37" s="31">
        <v>0.97178462829423495</v>
      </c>
      <c r="C37" s="81">
        <v>1.0052979486558</v>
      </c>
      <c r="D37" s="32">
        <v>1.1787148594377499</v>
      </c>
      <c r="E37" s="32"/>
      <c r="F37" s="31">
        <v>0.99157588961510501</v>
      </c>
      <c r="G37" s="38">
        <v>1.1030581178715899</v>
      </c>
      <c r="H37" s="17">
        <v>603200</v>
      </c>
      <c r="I37" s="44">
        <v>631930</v>
      </c>
      <c r="J37" s="49" t="s">
        <v>175</v>
      </c>
      <c r="K37" s="12">
        <f>VALUE(I113)</f>
        <v>133000</v>
      </c>
      <c r="L37" s="12">
        <f>VALUE(I120)</f>
        <v>119180</v>
      </c>
      <c r="M37" s="12">
        <f>VALUE(I124)</f>
        <v>255430</v>
      </c>
      <c r="N37" s="17">
        <f t="shared" si="28"/>
        <v>6285.9971100603925</v>
      </c>
      <c r="O37" s="5">
        <f t="shared" si="24"/>
        <v>23</v>
      </c>
      <c r="P37" s="17">
        <f t="shared" si="29"/>
        <v>6372.9867438113388</v>
      </c>
      <c r="Q37" s="5">
        <f t="shared" si="25"/>
        <v>82</v>
      </c>
      <c r="R37" s="17">
        <f t="shared" si="30"/>
        <v>5728.8912502574476</v>
      </c>
      <c r="S37" s="5">
        <f t="shared" si="26"/>
        <v>79</v>
      </c>
      <c r="T37" s="17">
        <f t="shared" si="31"/>
        <v>11028.04851321342</v>
      </c>
      <c r="U37" s="5">
        <f t="shared" si="27"/>
        <v>23</v>
      </c>
      <c r="V37" s="160"/>
      <c r="W37" s="161"/>
      <c r="X37" s="161"/>
      <c r="Y37" s="162"/>
    </row>
    <row r="38" spans="1:25" ht="20.25">
      <c r="A38" s="3" t="s">
        <v>69</v>
      </c>
      <c r="B38" s="31">
        <v>0.97178462829423495</v>
      </c>
      <c r="C38" s="81">
        <v>1.0052979486558</v>
      </c>
      <c r="D38" s="32">
        <v>1.1787148594377499</v>
      </c>
      <c r="E38" s="32"/>
      <c r="F38" s="31">
        <v>0.99157588961510501</v>
      </c>
      <c r="G38" s="38">
        <v>1.1030581178715899</v>
      </c>
      <c r="H38" s="17">
        <v>592800</v>
      </c>
      <c r="I38" s="44">
        <v>596450</v>
      </c>
      <c r="J38" s="49"/>
      <c r="K38" s="12">
        <f>VALUE(I113)</f>
        <v>133000</v>
      </c>
      <c r="L38" s="12">
        <f>VALUE(I120)</f>
        <v>119180</v>
      </c>
      <c r="M38" s="12">
        <f>VALUE(I124)</f>
        <v>255430</v>
      </c>
      <c r="N38" s="17">
        <f t="shared" si="28"/>
        <v>5933.0669161070391</v>
      </c>
      <c r="O38" s="5">
        <f t="shared" si="24"/>
        <v>22</v>
      </c>
      <c r="P38" s="17">
        <f t="shared" si="29"/>
        <v>6015.1724769298398</v>
      </c>
      <c r="Q38" s="5">
        <f t="shared" si="25"/>
        <v>78</v>
      </c>
      <c r="R38" s="17">
        <f t="shared" si="30"/>
        <v>5407.2400205973045</v>
      </c>
      <c r="S38" s="5">
        <f t="shared" si="26"/>
        <v>73</v>
      </c>
      <c r="T38" s="17">
        <f t="shared" si="31"/>
        <v>10684.686137826147</v>
      </c>
      <c r="U38" s="5">
        <f t="shared" si="27"/>
        <v>21</v>
      </c>
      <c r="V38" s="160"/>
      <c r="W38" s="161"/>
      <c r="X38" s="161"/>
      <c r="Y38" s="162"/>
    </row>
    <row r="39" spans="1:25" ht="20.25">
      <c r="A39" s="3" t="s">
        <v>229</v>
      </c>
      <c r="B39" s="31">
        <v>0.96143841726944301</v>
      </c>
      <c r="C39" s="81">
        <v>1.00375322746786</v>
      </c>
      <c r="D39" s="32"/>
      <c r="E39" s="32"/>
      <c r="F39" s="31">
        <v>0.93945146767471321</v>
      </c>
      <c r="G39" s="38">
        <v>0.77541021171144187</v>
      </c>
      <c r="H39" s="17">
        <v>387790</v>
      </c>
      <c r="I39" s="44">
        <v>363100</v>
      </c>
      <c r="J39" s="49"/>
      <c r="K39" s="12">
        <f>VALUE(I115)</f>
        <v>56000</v>
      </c>
      <c r="L39" s="12">
        <f>VALUE(I120)</f>
        <v>119180</v>
      </c>
      <c r="M39" s="12">
        <f>VALUE(I138)</f>
        <v>164930</v>
      </c>
      <c r="N39" s="17">
        <f t="shared" si="28"/>
        <v>3617.4229886760331</v>
      </c>
      <c r="O39" s="5">
        <f t="shared" si="24"/>
        <v>7</v>
      </c>
      <c r="P39" s="17">
        <f t="shared" si="29"/>
        <v>3865.0213714469819</v>
      </c>
      <c r="Q39" s="5">
        <f t="shared" si="25"/>
        <v>51</v>
      </c>
      <c r="R39" s="17">
        <f t="shared" si="30"/>
        <v>4682.6827209121493</v>
      </c>
      <c r="S39" s="5">
        <f t="shared" si="26"/>
        <v>56</v>
      </c>
      <c r="T39" s="17">
        <f t="shared" si="31"/>
        <v>7759.9442079175042</v>
      </c>
      <c r="U39" s="5">
        <f t="shared" si="27"/>
        <v>9</v>
      </c>
      <c r="V39" s="160"/>
      <c r="W39" s="161"/>
      <c r="X39" s="161"/>
      <c r="Y39" s="162"/>
    </row>
    <row r="40" spans="1:25" ht="20.25">
      <c r="A40" s="3" t="s">
        <v>230</v>
      </c>
      <c r="B40" s="31">
        <v>0.96147187856893002</v>
      </c>
      <c r="C40" s="81">
        <v>1.00348972494927</v>
      </c>
      <c r="D40" s="32"/>
      <c r="E40" s="32"/>
      <c r="F40" s="31">
        <v>0.97371096586782857</v>
      </c>
      <c r="G40" s="38">
        <v>0.63552506020811561</v>
      </c>
      <c r="H40" s="17">
        <v>289900</v>
      </c>
      <c r="I40" s="44">
        <v>284390</v>
      </c>
      <c r="J40" s="49" t="s">
        <v>87</v>
      </c>
      <c r="K40" s="12">
        <f>VALUE(I115)</f>
        <v>56000</v>
      </c>
      <c r="L40" s="12">
        <f>VALUE(I120)</f>
        <v>119180</v>
      </c>
      <c r="M40" s="12">
        <f>VALUE(I138)</f>
        <v>164930</v>
      </c>
      <c r="N40" s="17">
        <f t="shared" si="28"/>
        <v>2834.0100843023274</v>
      </c>
      <c r="O40" s="5">
        <f t="shared" si="24"/>
        <v>3</v>
      </c>
      <c r="P40" s="17">
        <f t="shared" si="29"/>
        <v>2920.6819063245825</v>
      </c>
      <c r="Q40" s="5">
        <f t="shared" si="25"/>
        <v>34</v>
      </c>
      <c r="R40" s="17">
        <f t="shared" si="30"/>
        <v>4474.8825468325467</v>
      </c>
      <c r="S40" s="5">
        <f t="shared" si="26"/>
        <v>48</v>
      </c>
      <c r="T40" s="17">
        <f t="shared" si="31"/>
        <v>7170.6722347910136</v>
      </c>
      <c r="U40" s="5">
        <f t="shared" si="27"/>
        <v>4</v>
      </c>
      <c r="V40" s="160"/>
      <c r="W40" s="161"/>
      <c r="X40" s="161"/>
      <c r="Y40" s="162"/>
    </row>
    <row r="41" spans="1:25" ht="20.25">
      <c r="A41" s="3" t="s">
        <v>56</v>
      </c>
      <c r="B41" s="31">
        <v>0.99432113612477802</v>
      </c>
      <c r="C41" s="81">
        <v>1.0018797735643099</v>
      </c>
      <c r="D41" s="32"/>
      <c r="E41" s="32"/>
      <c r="F41" s="31">
        <v>0.68786381397956797</v>
      </c>
      <c r="G41" s="38">
        <v>0.46257449601261202</v>
      </c>
      <c r="H41" s="17"/>
      <c r="I41" s="44"/>
      <c r="J41" s="49" t="s">
        <v>120</v>
      </c>
      <c r="K41" s="12"/>
      <c r="L41" s="12"/>
      <c r="M41" s="12"/>
      <c r="N41" s="17"/>
      <c r="O41" s="5"/>
      <c r="P41" s="17"/>
      <c r="Q41" s="5"/>
      <c r="R41" s="17"/>
      <c r="S41" s="5"/>
      <c r="T41" s="17"/>
      <c r="U41" s="5"/>
      <c r="V41" s="160"/>
      <c r="W41" s="161"/>
      <c r="X41" s="161"/>
      <c r="Y41" s="162"/>
    </row>
    <row r="42" spans="1:25" ht="20.25">
      <c r="A42" s="3" t="s">
        <v>231</v>
      </c>
      <c r="B42" s="31">
        <v>1</v>
      </c>
      <c r="C42" s="81">
        <v>1</v>
      </c>
      <c r="D42" s="32"/>
      <c r="E42" s="32"/>
      <c r="F42" s="31">
        <v>1</v>
      </c>
      <c r="G42" s="38">
        <v>1</v>
      </c>
      <c r="H42" s="17">
        <v>402900</v>
      </c>
      <c r="I42" s="44">
        <v>417040</v>
      </c>
      <c r="J42" s="49"/>
      <c r="K42" s="12">
        <f>VALUE(I115)</f>
        <v>56000</v>
      </c>
      <c r="L42" s="12">
        <f>VALUE(I119)</f>
        <v>121640</v>
      </c>
      <c r="M42" s="12">
        <f>VALUE(I125)</f>
        <v>206990</v>
      </c>
      <c r="N42" s="17">
        <f t="shared" si="28"/>
        <v>4170.3999999999996</v>
      </c>
      <c r="O42" s="5">
        <f t="shared" ref="O42:O52" si="40">RANK(N42,$N$27:$N$52,1)</f>
        <v>14</v>
      </c>
      <c r="P42" s="17">
        <f t="shared" si="29"/>
        <v>4170.3999999999996</v>
      </c>
      <c r="Q42" s="5">
        <f t="shared" ref="Q42:Q52" si="41">RANK(P42,$P$5:$P$104,1)</f>
        <v>57</v>
      </c>
      <c r="R42" s="17">
        <f t="shared" si="30"/>
        <v>4170.3999999999996</v>
      </c>
      <c r="S42" s="5">
        <f t="shared" ref="S42:S52" si="42">RANK(R42,$R$5:$R$104,1)</f>
        <v>36</v>
      </c>
      <c r="T42" s="17">
        <f t="shared" si="31"/>
        <v>8016.7</v>
      </c>
      <c r="U42" s="5">
        <f t="shared" ref="U42:U52" si="43">RANK(T42,$T$27:$T$52,1)</f>
        <v>12</v>
      </c>
      <c r="V42" s="160"/>
      <c r="W42" s="161"/>
      <c r="X42" s="161"/>
      <c r="Y42" s="162"/>
    </row>
    <row r="43" spans="1:25" ht="20.25">
      <c r="A43" s="103" t="s">
        <v>232</v>
      </c>
      <c r="B43" s="31">
        <v>1</v>
      </c>
      <c r="C43" s="81">
        <v>1</v>
      </c>
      <c r="D43" s="32"/>
      <c r="E43" s="32"/>
      <c r="F43" s="31">
        <v>1</v>
      </c>
      <c r="G43" s="38">
        <v>1</v>
      </c>
      <c r="H43" s="17">
        <v>371500</v>
      </c>
      <c r="I43" s="44">
        <v>382900</v>
      </c>
      <c r="J43" s="49" t="s">
        <v>176</v>
      </c>
      <c r="K43" s="12">
        <f>VALUE(I115)</f>
        <v>56000</v>
      </c>
      <c r="L43" s="12">
        <f>VALUE(I119)</f>
        <v>121640</v>
      </c>
      <c r="M43" s="12">
        <f>VALUE(I125)</f>
        <v>206990</v>
      </c>
      <c r="N43" s="17">
        <f t="shared" si="28"/>
        <v>3829</v>
      </c>
      <c r="O43" s="5">
        <f t="shared" si="40"/>
        <v>8</v>
      </c>
      <c r="P43" s="17">
        <f t="shared" si="29"/>
        <v>3829</v>
      </c>
      <c r="Q43" s="5">
        <f t="shared" si="41"/>
        <v>50</v>
      </c>
      <c r="R43" s="17">
        <f t="shared" si="30"/>
        <v>3829</v>
      </c>
      <c r="S43" s="5">
        <f t="shared" si="42"/>
        <v>23</v>
      </c>
      <c r="T43" s="17">
        <f t="shared" si="31"/>
        <v>7675.3</v>
      </c>
      <c r="U43" s="5">
        <f t="shared" si="43"/>
        <v>8</v>
      </c>
      <c r="V43" s="160"/>
      <c r="W43" s="161"/>
      <c r="X43" s="161"/>
      <c r="Y43" s="162"/>
    </row>
    <row r="44" spans="1:25" ht="20.25">
      <c r="A44" s="3" t="s">
        <v>233</v>
      </c>
      <c r="B44" s="31">
        <v>0.92816179231962104</v>
      </c>
      <c r="C44" s="81">
        <v>0.98615301222149299</v>
      </c>
      <c r="D44" s="32"/>
      <c r="E44" s="32"/>
      <c r="F44" s="31">
        <v>0.92427705447200437</v>
      </c>
      <c r="G44" s="38">
        <v>0.60014143892418326</v>
      </c>
      <c r="H44" s="17">
        <v>238000</v>
      </c>
      <c r="I44" s="44">
        <v>223180</v>
      </c>
      <c r="J44" s="49"/>
      <c r="K44" s="12">
        <f>VALUE(I117)</f>
        <v>22420</v>
      </c>
      <c r="L44" s="12">
        <f>VALUE(I120)</f>
        <v>119180</v>
      </c>
      <c r="M44" s="12">
        <f>VALUE(I138)</f>
        <v>164930</v>
      </c>
      <c r="N44" s="17">
        <f t="shared" si="28"/>
        <v>2263.1376392315178</v>
      </c>
      <c r="O44" s="5">
        <f t="shared" si="40"/>
        <v>2</v>
      </c>
      <c r="P44" s="17">
        <f t="shared" si="29"/>
        <v>2414.643952483405</v>
      </c>
      <c r="Q44" s="5">
        <f t="shared" si="41"/>
        <v>29</v>
      </c>
      <c r="R44" s="17">
        <f t="shared" si="30"/>
        <v>3718.790030564689</v>
      </c>
      <c r="S44" s="5">
        <f t="shared" si="42"/>
        <v>18</v>
      </c>
      <c r="T44" s="17">
        <f t="shared" si="31"/>
        <v>6329.7539880626637</v>
      </c>
      <c r="U44" s="5">
        <f t="shared" si="43"/>
        <v>2</v>
      </c>
      <c r="V44" s="160"/>
      <c r="W44" s="161"/>
      <c r="X44" s="161"/>
      <c r="Y44" s="162"/>
    </row>
    <row r="45" spans="1:25" ht="20.25">
      <c r="A45" s="3" t="s">
        <v>234</v>
      </c>
      <c r="B45" s="31">
        <v>0.93770653716292596</v>
      </c>
      <c r="C45" s="81">
        <v>0.97866659610926199</v>
      </c>
      <c r="D45" s="32">
        <v>1.1759999999999999</v>
      </c>
      <c r="E45" s="32"/>
      <c r="F45" s="31">
        <v>0.95933188090050836</v>
      </c>
      <c r="G45" s="38">
        <v>0.95296950970145866</v>
      </c>
      <c r="H45" s="17">
        <v>469860</v>
      </c>
      <c r="I45" s="44">
        <v>447020</v>
      </c>
      <c r="J45" s="50" t="s">
        <v>89</v>
      </c>
      <c r="K45" s="10">
        <f>VALUE(I114)</f>
        <v>123000</v>
      </c>
      <c r="L45" s="47">
        <f>VALUE(I120)</f>
        <v>119180</v>
      </c>
      <c r="M45" s="12">
        <f>VALUE(I127)</f>
        <v>166370</v>
      </c>
      <c r="N45" s="17">
        <f t="shared" si="28"/>
        <v>4567.6433810773797</v>
      </c>
      <c r="O45" s="5">
        <f t="shared" si="40"/>
        <v>17</v>
      </c>
      <c r="P45" s="17">
        <f t="shared" si="29"/>
        <v>4659.7012869038608</v>
      </c>
      <c r="Q45" s="5">
        <f t="shared" si="41"/>
        <v>61</v>
      </c>
      <c r="R45" s="17">
        <f t="shared" si="30"/>
        <v>4690.8111481975966</v>
      </c>
      <c r="S45" s="5">
        <f t="shared" si="42"/>
        <v>58</v>
      </c>
      <c r="T45" s="17">
        <f t="shared" si="31"/>
        <v>8878.3757267402143</v>
      </c>
      <c r="U45" s="5">
        <f t="shared" si="43"/>
        <v>17</v>
      </c>
      <c r="V45" s="160"/>
      <c r="W45" s="161"/>
      <c r="X45" s="161"/>
      <c r="Y45" s="162"/>
    </row>
    <row r="46" spans="1:25" ht="20.25">
      <c r="A46" s="3" t="s">
        <v>70</v>
      </c>
      <c r="B46" s="31">
        <v>0.93770653716292596</v>
      </c>
      <c r="C46" s="81">
        <v>0.97866659610926199</v>
      </c>
      <c r="D46" s="32">
        <v>1.1759999999999999</v>
      </c>
      <c r="E46" s="32"/>
      <c r="F46" s="29">
        <v>0.95933188090050803</v>
      </c>
      <c r="G46" s="40">
        <v>0.95296950970145899</v>
      </c>
      <c r="H46" s="17">
        <v>350000</v>
      </c>
      <c r="I46" s="43">
        <v>401140</v>
      </c>
      <c r="J46" s="51"/>
      <c r="K46" s="10">
        <f>VALUE(I114)</f>
        <v>123000</v>
      </c>
      <c r="L46" s="47">
        <f>VALUE(I120)</f>
        <v>119180</v>
      </c>
      <c r="M46" s="12">
        <f>VALUE(I127)</f>
        <v>166370</v>
      </c>
      <c r="N46" s="17">
        <f t="shared" si="28"/>
        <v>4098.8422573607004</v>
      </c>
      <c r="O46" s="5">
        <f t="shared" si="40"/>
        <v>12</v>
      </c>
      <c r="P46" s="17">
        <f t="shared" si="29"/>
        <v>4181.4517789553383</v>
      </c>
      <c r="Q46" s="5">
        <f t="shared" si="41"/>
        <v>58</v>
      </c>
      <c r="R46" s="17">
        <f t="shared" si="30"/>
        <v>4209.368672515734</v>
      </c>
      <c r="S46" s="5">
        <f t="shared" si="42"/>
        <v>38</v>
      </c>
      <c r="T46" s="17">
        <f t="shared" si="31"/>
        <v>8402.2722187363779</v>
      </c>
      <c r="U46" s="5">
        <f t="shared" si="43"/>
        <v>14</v>
      </c>
      <c r="V46" s="160"/>
      <c r="W46" s="161"/>
      <c r="X46" s="161"/>
      <c r="Y46" s="162"/>
    </row>
    <row r="47" spans="1:25" ht="18.75" customHeight="1">
      <c r="A47" s="3" t="s">
        <v>156</v>
      </c>
      <c r="B47" s="31">
        <v>0.92925979801703296</v>
      </c>
      <c r="C47" s="81">
        <v>0.97411888887827103</v>
      </c>
      <c r="D47" s="32">
        <v>1.14127144298688</v>
      </c>
      <c r="E47" s="32"/>
      <c r="F47" s="29">
        <v>0.93881141285985503</v>
      </c>
      <c r="G47" s="40">
        <v>0.908847184986595</v>
      </c>
      <c r="H47" s="17">
        <v>414990</v>
      </c>
      <c r="I47" s="43">
        <v>425600</v>
      </c>
      <c r="J47" s="51"/>
      <c r="K47" s="10">
        <f>VALUE(I115)</f>
        <v>56000</v>
      </c>
      <c r="L47" s="47">
        <f>VALUE(I120)</f>
        <v>119180</v>
      </c>
      <c r="M47" s="12">
        <f>VALUE(I127)</f>
        <v>166370</v>
      </c>
      <c r="N47" s="17">
        <f t="shared" si="28"/>
        <v>4369.0765558410631</v>
      </c>
      <c r="O47" s="5">
        <f t="shared" si="40"/>
        <v>16</v>
      </c>
      <c r="P47" s="17">
        <f t="shared" si="29"/>
        <v>4533.3918417492996</v>
      </c>
      <c r="Q47" s="5">
        <f t="shared" si="41"/>
        <v>60</v>
      </c>
      <c r="R47" s="17">
        <f t="shared" si="30"/>
        <v>4682.8554572271396</v>
      </c>
      <c r="S47" s="5">
        <f t="shared" si="42"/>
        <v>57</v>
      </c>
      <c r="T47" s="17">
        <f t="shared" si="31"/>
        <v>8156.0293496824488</v>
      </c>
      <c r="U47" s="5">
        <f t="shared" si="43"/>
        <v>13</v>
      </c>
      <c r="V47" s="160"/>
      <c r="W47" s="161"/>
      <c r="X47" s="161"/>
      <c r="Y47" s="162"/>
    </row>
    <row r="48" spans="1:25" ht="20.25">
      <c r="A48" s="3" t="s">
        <v>71</v>
      </c>
      <c r="B48" s="31">
        <v>0.92925979801703296</v>
      </c>
      <c r="C48" s="81">
        <v>0.97411888887827103</v>
      </c>
      <c r="D48" s="32">
        <v>1.14127144298688</v>
      </c>
      <c r="E48" s="32"/>
      <c r="F48" s="31">
        <v>0.93881141285985503</v>
      </c>
      <c r="G48" s="38">
        <v>0.908847184986595</v>
      </c>
      <c r="H48" s="17">
        <v>390070</v>
      </c>
      <c r="I48" s="44">
        <v>389180</v>
      </c>
      <c r="J48" s="50"/>
      <c r="K48" s="10">
        <f>VALUE(I115)</f>
        <v>56000</v>
      </c>
      <c r="L48" s="47">
        <f>VALUE(I120)</f>
        <v>119180</v>
      </c>
      <c r="M48" s="12">
        <f>VALUE(I127)</f>
        <v>166370</v>
      </c>
      <c r="N48" s="17">
        <f t="shared" si="28"/>
        <v>3995.2002208698896</v>
      </c>
      <c r="O48" s="5">
        <f t="shared" si="40"/>
        <v>10</v>
      </c>
      <c r="P48" s="17">
        <f t="shared" si="29"/>
        <v>4145.4545041635156</v>
      </c>
      <c r="Q48" s="5">
        <f t="shared" si="41"/>
        <v>55</v>
      </c>
      <c r="R48" s="17">
        <f t="shared" si="30"/>
        <v>4282.1280235988206</v>
      </c>
      <c r="S48" s="5">
        <f t="shared" si="42"/>
        <v>42</v>
      </c>
      <c r="T48" s="17">
        <f t="shared" si="31"/>
        <v>7768.8266006562671</v>
      </c>
      <c r="U48" s="5">
        <f t="shared" si="43"/>
        <v>10</v>
      </c>
      <c r="V48" s="160"/>
      <c r="W48" s="161"/>
      <c r="X48" s="161"/>
      <c r="Y48" s="162"/>
    </row>
    <row r="49" spans="1:25" ht="20.25">
      <c r="A49" s="103" t="s">
        <v>130</v>
      </c>
      <c r="B49" s="31">
        <v>0.90790972520787805</v>
      </c>
      <c r="C49" s="81">
        <v>0.97237164405090504</v>
      </c>
      <c r="D49" s="32">
        <v>1.087</v>
      </c>
      <c r="E49" s="32"/>
      <c r="F49" s="31">
        <v>0.91009840581091495</v>
      </c>
      <c r="G49" s="38">
        <v>0.59508257058785896</v>
      </c>
      <c r="H49" s="17">
        <v>208559</v>
      </c>
      <c r="I49" s="44">
        <v>194780</v>
      </c>
      <c r="J49" s="50"/>
      <c r="K49" s="10">
        <f>VALUE(I117)</f>
        <v>22420</v>
      </c>
      <c r="L49" s="47">
        <f>VALUE(I120)</f>
        <v>119180</v>
      </c>
      <c r="M49" s="12">
        <f>VALUE(I139)</f>
        <v>135730</v>
      </c>
      <c r="N49" s="17">
        <f t="shared" si="28"/>
        <v>2003.1435633863773</v>
      </c>
      <c r="O49" s="5">
        <f t="shared" si="40"/>
        <v>1</v>
      </c>
      <c r="P49" s="17">
        <f t="shared" si="29"/>
        <v>2140.2081220705722</v>
      </c>
      <c r="Q49" s="5">
        <f t="shared" si="41"/>
        <v>20</v>
      </c>
      <c r="R49" s="17">
        <f t="shared" si="30"/>
        <v>3273.1592156628681</v>
      </c>
      <c r="S49" s="5">
        <f t="shared" si="42"/>
        <v>7</v>
      </c>
      <c r="T49" s="17">
        <f t="shared" si="31"/>
        <v>5716.6495206181917</v>
      </c>
      <c r="U49" s="5">
        <f t="shared" si="43"/>
        <v>1</v>
      </c>
      <c r="V49" s="160"/>
      <c r="W49" s="161"/>
      <c r="X49" s="161"/>
      <c r="Y49" s="162"/>
    </row>
    <row r="50" spans="1:25" ht="20.25" customHeight="1">
      <c r="A50" s="3" t="s">
        <v>72</v>
      </c>
      <c r="B50" s="31">
        <v>0.90221402214021995</v>
      </c>
      <c r="C50" s="81">
        <v>0.95069599015570205</v>
      </c>
      <c r="D50" s="32">
        <v>1.1207903316007499</v>
      </c>
      <c r="E50" s="32"/>
      <c r="F50" s="31">
        <v>0.96558225901928596</v>
      </c>
      <c r="G50" s="38">
        <v>0.90495908825513305</v>
      </c>
      <c r="H50" s="17">
        <v>368000</v>
      </c>
      <c r="I50" s="44">
        <v>368000</v>
      </c>
      <c r="J50" s="50" t="s">
        <v>151</v>
      </c>
      <c r="K50" s="10">
        <f>VALUE(I115)</f>
        <v>56000</v>
      </c>
      <c r="L50" s="47">
        <f>VALUE(I120)</f>
        <v>119180</v>
      </c>
      <c r="M50" s="12">
        <f>VALUE(I127)</f>
        <v>166370</v>
      </c>
      <c r="N50" s="17">
        <f t="shared" si="28"/>
        <v>3870.8483449028759</v>
      </c>
      <c r="O50" s="5">
        <f t="shared" si="40"/>
        <v>9</v>
      </c>
      <c r="P50" s="17">
        <f t="shared" si="29"/>
        <v>3811.1719282598146</v>
      </c>
      <c r="Q50" s="5">
        <f t="shared" si="41"/>
        <v>48</v>
      </c>
      <c r="R50" s="17">
        <f t="shared" si="30"/>
        <v>4066.4821733493723</v>
      </c>
      <c r="S50" s="5">
        <f t="shared" si="42"/>
        <v>28</v>
      </c>
      <c r="T50" s="17">
        <f t="shared" si="31"/>
        <v>7545.0936784318819</v>
      </c>
      <c r="U50" s="5">
        <f t="shared" si="43"/>
        <v>6</v>
      </c>
      <c r="V50" s="160"/>
      <c r="W50" s="161"/>
      <c r="X50" s="161"/>
      <c r="Y50" s="162"/>
    </row>
    <row r="51" spans="1:25" s="258" customFormat="1" ht="20.25" customHeight="1">
      <c r="A51" s="22" t="s">
        <v>217</v>
      </c>
      <c r="B51" s="245">
        <v>0.89159999999999995</v>
      </c>
      <c r="C51" s="246">
        <v>0.95199999999999996</v>
      </c>
      <c r="D51" s="247"/>
      <c r="E51" s="247"/>
      <c r="F51" s="245">
        <v>0.96799999999999997</v>
      </c>
      <c r="G51" s="248">
        <v>0.90700000000000003</v>
      </c>
      <c r="H51" s="249"/>
      <c r="I51" s="250">
        <v>329480</v>
      </c>
      <c r="J51" s="251"/>
      <c r="K51" s="252">
        <f>VALUE(I115)</f>
        <v>56000</v>
      </c>
      <c r="L51" s="253">
        <f>VALUE(I120)</f>
        <v>119180</v>
      </c>
      <c r="M51" s="254">
        <f>VALUE(I127)</f>
        <v>166370</v>
      </c>
      <c r="N51" s="249">
        <f t="shared" si="28"/>
        <v>3460.9243697478996</v>
      </c>
      <c r="O51" s="255">
        <f t="shared" si="40"/>
        <v>5</v>
      </c>
      <c r="P51" s="249">
        <f t="shared" si="29"/>
        <v>3403.7190082644629</v>
      </c>
      <c r="Q51" s="255">
        <f t="shared" si="41"/>
        <v>40</v>
      </c>
      <c r="R51" s="249">
        <f t="shared" si="30"/>
        <v>3632.6350606394703</v>
      </c>
      <c r="S51" s="255">
        <f t="shared" si="42"/>
        <v>16</v>
      </c>
      <c r="T51" s="256">
        <f t="shared" ref="T51" si="44">(I51+K51+L51+M51)/((C51+F51+G51)/3)/100</f>
        <v>7120.9409267775027</v>
      </c>
      <c r="U51" s="257">
        <f t="shared" ref="U51" si="45">RANK(T51,$T$27:$T$52,1)</f>
        <v>3</v>
      </c>
      <c r="V51" s="160"/>
      <c r="W51" s="161"/>
      <c r="X51" s="161"/>
      <c r="Y51" s="162"/>
    </row>
    <row r="52" spans="1:25" ht="20.25" customHeight="1" thickBot="1">
      <c r="A52" s="22" t="s">
        <v>131</v>
      </c>
      <c r="B52" s="34">
        <v>0.87915129151291405</v>
      </c>
      <c r="C52" s="82">
        <v>0.94734912774112001</v>
      </c>
      <c r="D52" s="35">
        <v>1.10407752130196</v>
      </c>
      <c r="E52" s="35"/>
      <c r="F52" s="59">
        <v>0.94429920116194599</v>
      </c>
      <c r="G52" s="61">
        <v>0.86473777506822835</v>
      </c>
      <c r="H52" s="62">
        <v>315400</v>
      </c>
      <c r="I52" s="63">
        <v>325400</v>
      </c>
      <c r="J52" s="71"/>
      <c r="K52" s="72">
        <f>VALUE(I115)</f>
        <v>56000</v>
      </c>
      <c r="L52" s="73">
        <f>VALUE(I120)</f>
        <v>119180</v>
      </c>
      <c r="M52" s="65">
        <f>VALUE(I127)</f>
        <v>166370</v>
      </c>
      <c r="N52" s="18">
        <f t="shared" si="28"/>
        <v>3434.847729008743</v>
      </c>
      <c r="O52" s="9">
        <f t="shared" si="40"/>
        <v>4</v>
      </c>
      <c r="P52" s="18">
        <f>(I52/F52)/100</f>
        <v>3445.94170576021</v>
      </c>
      <c r="Q52" s="9">
        <f t="shared" si="41"/>
        <v>43</v>
      </c>
      <c r="R52" s="18">
        <f t="shared" si="30"/>
        <v>3762.9904623320722</v>
      </c>
      <c r="S52" s="9">
        <f t="shared" si="42"/>
        <v>19</v>
      </c>
      <c r="T52" s="18">
        <f t="shared" si="31"/>
        <v>7258.9612794711611</v>
      </c>
      <c r="U52" s="9">
        <f t="shared" si="43"/>
        <v>5</v>
      </c>
      <c r="V52" s="163"/>
      <c r="W52" s="164"/>
      <c r="X52" s="164"/>
      <c r="Y52" s="165"/>
    </row>
    <row r="53" spans="1:25" ht="20.25" customHeight="1" thickBot="1">
      <c r="A53" s="79" t="s">
        <v>127</v>
      </c>
      <c r="B53" s="67"/>
      <c r="C53" s="67"/>
      <c r="D53" s="67"/>
      <c r="E53" s="67"/>
      <c r="F53" s="67"/>
      <c r="G53" s="68"/>
      <c r="H53" s="69"/>
      <c r="I53" s="69"/>
      <c r="J53" s="70" t="s">
        <v>123</v>
      </c>
      <c r="K53" s="145" t="s">
        <v>149</v>
      </c>
      <c r="L53" s="145"/>
      <c r="M53" s="145"/>
      <c r="N53" s="145"/>
      <c r="O53" s="145"/>
      <c r="P53" s="145"/>
      <c r="Q53" s="145"/>
      <c r="R53" s="145"/>
      <c r="S53" s="145"/>
      <c r="T53" s="145"/>
      <c r="U53" s="146"/>
      <c r="V53" s="6"/>
      <c r="W53" s="6"/>
      <c r="X53" s="6"/>
      <c r="Y53" s="104"/>
    </row>
    <row r="54" spans="1:25" ht="20.25">
      <c r="A54" s="103" t="s">
        <v>235</v>
      </c>
      <c r="B54" s="27">
        <v>0.90790972520787805</v>
      </c>
      <c r="C54" s="80">
        <v>0.97237164405090504</v>
      </c>
      <c r="D54" s="28">
        <v>1.087</v>
      </c>
      <c r="E54" s="37"/>
      <c r="F54" s="31">
        <v>0.91009840581091495</v>
      </c>
      <c r="G54" s="38">
        <v>0.59508257058785896</v>
      </c>
      <c r="H54" s="44">
        <v>208559</v>
      </c>
      <c r="I54" s="44">
        <v>194780</v>
      </c>
      <c r="J54" s="50"/>
      <c r="K54" s="10">
        <f>VALUE(I117)</f>
        <v>22420</v>
      </c>
      <c r="L54" s="47">
        <f>VALUE(I120)</f>
        <v>119180</v>
      </c>
      <c r="M54" s="12">
        <f>VALUE(I139)</f>
        <v>135730</v>
      </c>
      <c r="N54" s="15">
        <f>(I54/D54)/100</f>
        <v>1791.9043238270469</v>
      </c>
      <c r="O54" s="8">
        <f>RANK(N54,$N$54:$N$77,1)</f>
        <v>4</v>
      </c>
      <c r="P54" s="16">
        <f t="shared" ref="P54" si="46">(I54/F54)/100</f>
        <v>2140.2081220705722</v>
      </c>
      <c r="Q54" s="106">
        <f t="shared" ref="Q54" si="47">RANK(P54,$P$5:$P$104,1)</f>
        <v>20</v>
      </c>
      <c r="R54" s="16">
        <f t="shared" ref="R54" si="48">(I54/G54)/100</f>
        <v>3273.1592156628681</v>
      </c>
      <c r="S54" s="106">
        <f t="shared" ref="S54" si="49">RANK(R54,$R$5:$R$104,1)</f>
        <v>7</v>
      </c>
      <c r="T54" s="15">
        <f>(I54+K54+L54+M54)/((D54+F54+G54)/3)/100</f>
        <v>5463.854618544643</v>
      </c>
      <c r="U54" s="8">
        <f>RANK(T54,$T$54:$T$77,1)</f>
        <v>4</v>
      </c>
      <c r="V54" s="158" t="s">
        <v>260</v>
      </c>
      <c r="W54" s="158"/>
      <c r="X54" s="158"/>
      <c r="Y54" s="159"/>
    </row>
    <row r="55" spans="1:25" ht="20.25">
      <c r="A55" s="74" t="s">
        <v>236</v>
      </c>
      <c r="B55" s="30">
        <v>0.90100000000000002</v>
      </c>
      <c r="C55" s="30"/>
      <c r="D55" s="105"/>
      <c r="E55" s="30"/>
      <c r="F55" s="29">
        <v>0.88849999999999996</v>
      </c>
      <c r="G55" s="40">
        <v>0.72860000000000003</v>
      </c>
      <c r="H55" s="43"/>
      <c r="I55" s="43">
        <v>472500</v>
      </c>
      <c r="J55" s="51"/>
      <c r="K55" s="75">
        <f>VALUE(I117)</f>
        <v>22420</v>
      </c>
      <c r="L55" s="20">
        <f>VALUE(I120)</f>
        <v>119180</v>
      </c>
      <c r="M55" s="14">
        <f>VALUE(I139)</f>
        <v>135730</v>
      </c>
      <c r="N55" s="16"/>
      <c r="O55" s="106"/>
      <c r="P55" s="16">
        <f t="shared" ref="P54:P55" si="50">(I55/F55)/100</f>
        <v>5317.9516038266747</v>
      </c>
      <c r="Q55" s="106">
        <f t="shared" ref="Q55" si="51">RANK(P55,$P$5:$P$104,1)</f>
        <v>71</v>
      </c>
      <c r="R55" s="16">
        <f t="shared" ref="R54:R55" si="52">(I55/G55)/100</f>
        <v>6485.0398023606922</v>
      </c>
      <c r="S55" s="106">
        <f t="shared" ref="S55" si="53">RANK(R55,$R$5:$R$104,1)</f>
        <v>86</v>
      </c>
      <c r="T55" s="16">
        <f>(I55+K55+L55+M55)/((D55+F55+G55)/3)/100</f>
        <v>13910.642508193678</v>
      </c>
      <c r="U55" s="106"/>
      <c r="V55" s="161"/>
      <c r="W55" s="161"/>
      <c r="X55" s="161"/>
      <c r="Y55" s="162"/>
    </row>
    <row r="56" spans="1:25" ht="20.25">
      <c r="A56" s="74" t="s">
        <v>237</v>
      </c>
      <c r="B56" s="30">
        <v>0.85529999999999995</v>
      </c>
      <c r="C56" s="30"/>
      <c r="D56" s="105"/>
      <c r="E56" s="30"/>
      <c r="F56" s="29">
        <v>0.83640000000000003</v>
      </c>
      <c r="G56" s="40">
        <v>0.52470000000000006</v>
      </c>
      <c r="H56" s="43"/>
      <c r="I56" s="43">
        <v>328480</v>
      </c>
      <c r="J56" s="51"/>
      <c r="K56" s="75">
        <v>0</v>
      </c>
      <c r="L56" s="20">
        <f>VALUE(I120)</f>
        <v>119180</v>
      </c>
      <c r="M56" s="14">
        <f>VALUE(I139)</f>
        <v>135730</v>
      </c>
      <c r="N56" s="16"/>
      <c r="O56" s="106"/>
      <c r="P56" s="16">
        <f t="shared" ref="P56" si="54">(I56/F56)/100</f>
        <v>3927.3075083692011</v>
      </c>
      <c r="Q56" s="106">
        <f t="shared" ref="Q56" si="55">RANK(P56,$P$5:$P$104,1)</f>
        <v>53</v>
      </c>
      <c r="R56" s="16">
        <f t="shared" ref="R56" si="56">(I56/G56)/100</f>
        <v>6260.3392414713162</v>
      </c>
      <c r="S56" s="106">
        <f t="shared" ref="S56" si="57">RANK(R56,$R$5:$R$104,1)</f>
        <v>85</v>
      </c>
      <c r="T56" s="16">
        <f>(I56+K56+L56+M56)/((D56+F56+G56)/3)/100</f>
        <v>12858.496804055543</v>
      </c>
      <c r="U56" s="106"/>
      <c r="V56" s="161"/>
      <c r="W56" s="161"/>
      <c r="X56" s="161"/>
      <c r="Y56" s="162"/>
    </row>
    <row r="57" spans="1:25" ht="20.25" customHeight="1">
      <c r="A57" s="74" t="s">
        <v>238</v>
      </c>
      <c r="B57" s="30">
        <v>0.84040590405903903</v>
      </c>
      <c r="C57" s="30">
        <v>0.94172639888462295</v>
      </c>
      <c r="D57" s="105">
        <v>1.0760000000000001</v>
      </c>
      <c r="E57" s="30"/>
      <c r="F57" s="29">
        <v>0.92834774650331497</v>
      </c>
      <c r="G57" s="40">
        <v>0.72460926721548902</v>
      </c>
      <c r="H57" s="43">
        <v>360410</v>
      </c>
      <c r="I57" s="43">
        <v>317000</v>
      </c>
      <c r="J57" s="51"/>
      <c r="K57" s="75">
        <f>VALUE(I117)</f>
        <v>22420</v>
      </c>
      <c r="L57" s="20">
        <f>VALUE(I120)</f>
        <v>119180</v>
      </c>
      <c r="M57" s="14">
        <f>VALUE(I127)</f>
        <v>166370</v>
      </c>
      <c r="N57" s="16">
        <f>(I57/D57)/100</f>
        <v>2946.096654275093</v>
      </c>
      <c r="O57" s="106">
        <f>RANK(N57,$N$57:$N$77,1)</f>
        <v>12</v>
      </c>
      <c r="P57" s="16">
        <f t="shared" si="29"/>
        <v>3414.6687078629975</v>
      </c>
      <c r="Q57" s="106">
        <f t="shared" ref="Q54:Q77" si="58">RANK(P57,$P$5:$P$104,1)</f>
        <v>41</v>
      </c>
      <c r="R57" s="16">
        <f t="shared" si="30"/>
        <v>4374.7715402282938</v>
      </c>
      <c r="S57" s="106">
        <f>RANK(R57,$R$5:$R$104,1)</f>
        <v>45</v>
      </c>
      <c r="T57" s="16">
        <f>(I57+K57+L57+M57)/((D57+F57+G57)/3)/100</f>
        <v>6870.4270187276525</v>
      </c>
      <c r="U57" s="106">
        <f>RANK(T57,$T$57:$T$77,1)</f>
        <v>14</v>
      </c>
      <c r="V57" s="161"/>
      <c r="W57" s="161"/>
      <c r="X57" s="161"/>
      <c r="Y57" s="162"/>
    </row>
    <row r="58" spans="1:25" ht="20.25">
      <c r="A58" s="22" t="s">
        <v>85</v>
      </c>
      <c r="B58" s="32">
        <v>0.84040590405903903</v>
      </c>
      <c r="C58" s="32">
        <v>0.94172639888462295</v>
      </c>
      <c r="D58" s="81">
        <v>1.0760000000000001</v>
      </c>
      <c r="E58" s="32"/>
      <c r="F58" s="31">
        <v>0.92834774650331497</v>
      </c>
      <c r="G58" s="38">
        <v>0.72460926721548902</v>
      </c>
      <c r="H58" s="44">
        <v>307420</v>
      </c>
      <c r="I58" s="44">
        <v>295100</v>
      </c>
      <c r="J58" s="50"/>
      <c r="K58" s="10">
        <f>VALUE(I117)</f>
        <v>22420</v>
      </c>
      <c r="L58" s="47">
        <f>VALUE(I120)</f>
        <v>119180</v>
      </c>
      <c r="M58" s="12">
        <f>VALUE(I127)</f>
        <v>166370</v>
      </c>
      <c r="N58" s="17">
        <f t="shared" ref="N58:N77" si="59">(I58/D58)/100</f>
        <v>2742.5650557620816</v>
      </c>
      <c r="O58" s="5">
        <f t="shared" ref="O58:O77" si="60">RANK(N58,$N$57:$N$77,1)</f>
        <v>9</v>
      </c>
      <c r="P58" s="17">
        <f t="shared" si="29"/>
        <v>3178.7657277298754</v>
      </c>
      <c r="Q58" s="5">
        <f t="shared" si="58"/>
        <v>36</v>
      </c>
      <c r="R58" s="17">
        <f t="shared" si="30"/>
        <v>4072.5396893418592</v>
      </c>
      <c r="S58" s="5">
        <f>RANK(R58,$R$5:$R$104,1)</f>
        <v>29</v>
      </c>
      <c r="T58" s="17">
        <f t="shared" ref="T58:T77" si="61">(I58+K58+L58+M58)/((D58+F58+G58)/3)/100</f>
        <v>6629.6756999281324</v>
      </c>
      <c r="U58" s="5">
        <f t="shared" ref="U58:U77" si="62">RANK(T58,$T$57:$T$77,1)</f>
        <v>11</v>
      </c>
      <c r="V58" s="161"/>
      <c r="W58" s="161"/>
      <c r="X58" s="161"/>
      <c r="Y58" s="162"/>
    </row>
    <row r="59" spans="1:25" ht="20.25">
      <c r="A59" s="22" t="s">
        <v>239</v>
      </c>
      <c r="B59" s="32">
        <v>0.84309999999999996</v>
      </c>
      <c r="C59" s="32">
        <v>0.94199999999999995</v>
      </c>
      <c r="D59" s="81"/>
      <c r="E59" s="32"/>
      <c r="F59" s="31">
        <v>0.94499999999999995</v>
      </c>
      <c r="G59" s="38">
        <v>0.69299999999999995</v>
      </c>
      <c r="H59" s="44"/>
      <c r="I59" s="44">
        <v>314660</v>
      </c>
      <c r="J59" s="50" t="s">
        <v>240</v>
      </c>
      <c r="K59" s="10">
        <f>VALUE(I116)</f>
        <v>37490</v>
      </c>
      <c r="L59" s="47">
        <f>VALUE(I119)</f>
        <v>121640</v>
      </c>
      <c r="M59" s="12">
        <f>VALUE(I128)</f>
        <v>151510</v>
      </c>
      <c r="N59" s="17"/>
      <c r="O59" s="5"/>
      <c r="P59" s="17">
        <f t="shared" ref="P59" si="63">(I59/F59)/100</f>
        <v>3329.7354497354499</v>
      </c>
      <c r="Q59" s="5">
        <f t="shared" ref="Q59" si="64">RANK(P59,$P$5:$P$104,1)</f>
        <v>39</v>
      </c>
      <c r="R59" s="17">
        <f t="shared" ref="R59" si="65">(I59/G59)/100</f>
        <v>4540.548340548341</v>
      </c>
      <c r="S59" s="5">
        <f>RANK(R59,$R$5:$R$104,1)</f>
        <v>50</v>
      </c>
      <c r="T59" s="17">
        <f t="shared" ref="T59" si="66">(I59+K59+L59+M59)/((D59+F59+G59)/3)/100</f>
        <v>11452.380952380954</v>
      </c>
      <c r="U59" s="5">
        <f t="shared" ref="U59" si="67">RANK(T59,$T$57:$T$77,1)</f>
        <v>21</v>
      </c>
      <c r="V59" s="161"/>
      <c r="W59" s="161"/>
      <c r="X59" s="161"/>
      <c r="Y59" s="162"/>
    </row>
    <row r="60" spans="1:25" ht="20.25">
      <c r="A60" s="22" t="s">
        <v>74</v>
      </c>
      <c r="B60" s="32">
        <v>0.83394833948339397</v>
      </c>
      <c r="C60" s="32">
        <v>0.93738101790884998</v>
      </c>
      <c r="D60" s="81">
        <v>1.0670029847156299</v>
      </c>
      <c r="E60" s="32"/>
      <c r="F60" s="31">
        <v>0.92493659924537397</v>
      </c>
      <c r="G60" s="38">
        <v>0.67544319733463909</v>
      </c>
      <c r="H60" s="44">
        <v>297840</v>
      </c>
      <c r="I60" s="44">
        <v>307120</v>
      </c>
      <c r="J60" s="50"/>
      <c r="K60" s="10">
        <f>VALUE(I117)</f>
        <v>22420</v>
      </c>
      <c r="L60" s="47">
        <f>VALUE(I120)</f>
        <v>119180</v>
      </c>
      <c r="M60" s="12">
        <f>VALUE(I129)</f>
        <v>161900</v>
      </c>
      <c r="N60" s="17">
        <f t="shared" si="59"/>
        <v>2878.3424638859042</v>
      </c>
      <c r="O60" s="5">
        <f t="shared" si="60"/>
        <v>11</v>
      </c>
      <c r="P60" s="17">
        <f t="shared" si="29"/>
        <v>3320.4438039382303</v>
      </c>
      <c r="Q60" s="5">
        <f t="shared" si="58"/>
        <v>38</v>
      </c>
      <c r="R60" s="17">
        <f t="shared" si="30"/>
        <v>4546.9404564576816</v>
      </c>
      <c r="S60" s="5">
        <f>RANK(R60,$R$5:$R$104,1)</f>
        <v>51</v>
      </c>
      <c r="T60" s="17">
        <f t="shared" si="61"/>
        <v>6867.6307459336604</v>
      </c>
      <c r="U60" s="5">
        <f t="shared" si="62"/>
        <v>13</v>
      </c>
      <c r="V60" s="161"/>
      <c r="W60" s="161"/>
      <c r="X60" s="161"/>
      <c r="Y60" s="162"/>
    </row>
    <row r="61" spans="1:25" ht="20.25">
      <c r="A61" s="22" t="s">
        <v>75</v>
      </c>
      <c r="B61" s="32">
        <v>0.83394833948339397</v>
      </c>
      <c r="C61" s="32">
        <v>0.93738101790884998</v>
      </c>
      <c r="D61" s="81">
        <v>1.0670029847156299</v>
      </c>
      <c r="E61" s="32"/>
      <c r="F61" s="31">
        <v>0.92493659924537397</v>
      </c>
      <c r="G61" s="38">
        <v>0.67544319733463898</v>
      </c>
      <c r="H61" s="44">
        <v>260140</v>
      </c>
      <c r="I61" s="44">
        <v>263630</v>
      </c>
      <c r="J61" s="50"/>
      <c r="K61" s="10">
        <f>VALUE(I117)</f>
        <v>22420</v>
      </c>
      <c r="L61" s="47">
        <f>VALUE(I120)</f>
        <v>119180</v>
      </c>
      <c r="M61" s="12">
        <f>VALUE(I129)</f>
        <v>161900</v>
      </c>
      <c r="N61" s="17">
        <f t="shared" si="59"/>
        <v>2470.7522263422798</v>
      </c>
      <c r="O61" s="5">
        <f t="shared" si="60"/>
        <v>8</v>
      </c>
      <c r="P61" s="17">
        <f t="shared" si="29"/>
        <v>2850.2494140148333</v>
      </c>
      <c r="Q61" s="5">
        <f t="shared" si="58"/>
        <v>33</v>
      </c>
      <c r="R61" s="17">
        <f t="shared" si="30"/>
        <v>3903.0669202133986</v>
      </c>
      <c r="S61" s="5">
        <f>RANK(R61,$R$5:$R$104,1)</f>
        <v>25</v>
      </c>
      <c r="T61" s="17">
        <f t="shared" si="61"/>
        <v>6378.4995986724271</v>
      </c>
      <c r="U61" s="5">
        <f t="shared" si="62"/>
        <v>8</v>
      </c>
      <c r="V61" s="161"/>
      <c r="W61" s="161"/>
      <c r="X61" s="161"/>
      <c r="Y61" s="162"/>
    </row>
    <row r="62" spans="1:25" ht="20.25">
      <c r="A62" s="22" t="s">
        <v>241</v>
      </c>
      <c r="B62" s="32">
        <v>0.84214736076583796</v>
      </c>
      <c r="C62" s="32">
        <v>0.93611525582039701</v>
      </c>
      <c r="D62" s="81">
        <v>1.13395445268618</v>
      </c>
      <c r="E62" s="32"/>
      <c r="F62" s="31">
        <v>0.81256354393609298</v>
      </c>
      <c r="G62" s="38">
        <v>1.07747534875267</v>
      </c>
      <c r="H62" s="44">
        <v>650320</v>
      </c>
      <c r="I62" s="44">
        <v>648010</v>
      </c>
      <c r="J62" s="50"/>
      <c r="K62" s="10">
        <f>VALUE(I113)</f>
        <v>133000</v>
      </c>
      <c r="L62" s="47">
        <f>VALUE(I121)</f>
        <v>86580</v>
      </c>
      <c r="M62" s="12">
        <f>VALUE(I141)</f>
        <v>155310</v>
      </c>
      <c r="N62" s="17">
        <f t="shared" si="59"/>
        <v>5714.6034257809442</v>
      </c>
      <c r="O62" s="5">
        <f t="shared" si="60"/>
        <v>20</v>
      </c>
      <c r="P62" s="17">
        <f t="shared" si="29"/>
        <v>7974.8839932076144</v>
      </c>
      <c r="Q62" s="5">
        <f t="shared" si="58"/>
        <v>91</v>
      </c>
      <c r="R62" s="17">
        <f t="shared" si="30"/>
        <v>6014.1515140013471</v>
      </c>
      <c r="S62" s="5">
        <f>RANK(R62,$R$5:$R$104,1)</f>
        <v>82</v>
      </c>
      <c r="T62" s="17">
        <f t="shared" si="61"/>
        <v>10147.839791689468</v>
      </c>
      <c r="U62" s="5">
        <f t="shared" si="62"/>
        <v>20</v>
      </c>
      <c r="V62" s="161"/>
      <c r="W62" s="161"/>
      <c r="X62" s="161"/>
      <c r="Y62" s="162"/>
    </row>
    <row r="63" spans="1:25" ht="20.25">
      <c r="A63" s="22" t="s">
        <v>242</v>
      </c>
      <c r="B63" s="32">
        <v>0.84004879757802997</v>
      </c>
      <c r="C63" s="32">
        <v>0.931190322809617</v>
      </c>
      <c r="D63" s="81">
        <v>1.11869946004914</v>
      </c>
      <c r="E63" s="32"/>
      <c r="F63" s="31">
        <v>0.80070130241877702</v>
      </c>
      <c r="G63" s="38">
        <v>0.904456508610888</v>
      </c>
      <c r="H63" s="44">
        <v>481930</v>
      </c>
      <c r="I63" s="44">
        <v>499980</v>
      </c>
      <c r="J63" s="50"/>
      <c r="K63" s="10">
        <f>VALUE(I113)</f>
        <v>133000</v>
      </c>
      <c r="L63" s="47">
        <f>VALUE(I121)</f>
        <v>86580</v>
      </c>
      <c r="M63" s="12">
        <f>VALUE(I141)</f>
        <v>155310</v>
      </c>
      <c r="N63" s="17">
        <f t="shared" si="59"/>
        <v>4469.2968742296334</v>
      </c>
      <c r="O63" s="5">
        <f t="shared" si="60"/>
        <v>19</v>
      </c>
      <c r="P63" s="17">
        <f t="shared" si="29"/>
        <v>6244.2760925909433</v>
      </c>
      <c r="Q63" s="5">
        <f t="shared" si="58"/>
        <v>80</v>
      </c>
      <c r="R63" s="17">
        <f t="shared" si="30"/>
        <v>5527.9606618995495</v>
      </c>
      <c r="S63" s="5">
        <f>RANK(R63,$R$5:$R$104,1)</f>
        <v>76</v>
      </c>
      <c r="T63" s="17">
        <f t="shared" si="61"/>
        <v>9294.4145119534096</v>
      </c>
      <c r="U63" s="5">
        <f t="shared" si="62"/>
        <v>19</v>
      </c>
      <c r="V63" s="161"/>
      <c r="W63" s="161"/>
      <c r="X63" s="161"/>
      <c r="Y63" s="162"/>
    </row>
    <row r="64" spans="1:25" ht="20.25">
      <c r="A64" s="22" t="s">
        <v>243</v>
      </c>
      <c r="B64" s="32">
        <v>0.81738090762348703</v>
      </c>
      <c r="C64" s="32">
        <v>0.92445894430242503</v>
      </c>
      <c r="D64" s="81">
        <v>1.0402481168707001</v>
      </c>
      <c r="E64" s="32"/>
      <c r="F64" s="31">
        <v>0.92709437448799004</v>
      </c>
      <c r="G64" s="38">
        <v>0.72417867042304696</v>
      </c>
      <c r="H64" s="44">
        <v>360410</v>
      </c>
      <c r="I64" s="44">
        <v>317000</v>
      </c>
      <c r="J64" s="50"/>
      <c r="K64" s="10">
        <f>VALUE(I117)</f>
        <v>22420</v>
      </c>
      <c r="L64" s="47">
        <f>VALUE(I121)</f>
        <v>86580</v>
      </c>
      <c r="M64" s="12">
        <f>VALUE(I128)</f>
        <v>151510</v>
      </c>
      <c r="N64" s="17">
        <f t="shared" si="59"/>
        <v>3047.3499048823778</v>
      </c>
      <c r="O64" s="5">
        <f t="shared" si="60"/>
        <v>14</v>
      </c>
      <c r="P64" s="17">
        <f t="shared" si="29"/>
        <v>3419.2851205150587</v>
      </c>
      <c r="Q64" s="5">
        <f t="shared" si="58"/>
        <v>42</v>
      </c>
      <c r="R64" s="17">
        <f t="shared" si="30"/>
        <v>4377.372780322522</v>
      </c>
      <c r="S64" s="5">
        <f>RANK(R64,$R$5:$R$104,1)</f>
        <v>46</v>
      </c>
      <c r="T64" s="17">
        <f t="shared" si="61"/>
        <v>6436.9919308124527</v>
      </c>
      <c r="U64" s="5">
        <f t="shared" si="62"/>
        <v>9</v>
      </c>
      <c r="V64" s="161"/>
      <c r="W64" s="161"/>
      <c r="X64" s="161"/>
      <c r="Y64" s="162"/>
    </row>
    <row r="65" spans="1:25" ht="20.25">
      <c r="A65" s="22" t="s">
        <v>73</v>
      </c>
      <c r="B65" s="32">
        <v>0.81738090762348703</v>
      </c>
      <c r="C65" s="32">
        <v>0.92445894430242503</v>
      </c>
      <c r="D65" s="81">
        <v>1.0402481168707001</v>
      </c>
      <c r="E65" s="32"/>
      <c r="F65" s="31">
        <v>0.92709437448799004</v>
      </c>
      <c r="G65" s="38">
        <v>0.72417867042304718</v>
      </c>
      <c r="H65" s="44">
        <v>307420</v>
      </c>
      <c r="I65" s="44">
        <v>295100</v>
      </c>
      <c r="J65" s="50"/>
      <c r="K65" s="10">
        <f>VALUE(I117)</f>
        <v>22420</v>
      </c>
      <c r="L65" s="47">
        <f>VALUE(I121)</f>
        <v>86580</v>
      </c>
      <c r="M65" s="12">
        <f>VALUE(I128)</f>
        <v>151510</v>
      </c>
      <c r="N65" s="17">
        <f t="shared" si="59"/>
        <v>2836.8232079835634</v>
      </c>
      <c r="O65" s="5">
        <f t="shared" si="60"/>
        <v>10</v>
      </c>
      <c r="P65" s="17">
        <f t="shared" si="29"/>
        <v>3183.063214712914</v>
      </c>
      <c r="Q65" s="5">
        <f t="shared" si="58"/>
        <v>37</v>
      </c>
      <c r="R65" s="17">
        <f t="shared" si="30"/>
        <v>4074.9612223128574</v>
      </c>
      <c r="S65" s="5">
        <f>RANK(R65,$R$5:$R$104,1)</f>
        <v>31</v>
      </c>
      <c r="T65" s="17">
        <f t="shared" si="61"/>
        <v>6192.8920480661918</v>
      </c>
      <c r="U65" s="5">
        <f t="shared" si="62"/>
        <v>6</v>
      </c>
      <c r="V65" s="161"/>
      <c r="W65" s="161"/>
      <c r="X65" s="161"/>
      <c r="Y65" s="162"/>
    </row>
    <row r="66" spans="1:25" ht="20.25">
      <c r="A66" s="22" t="s">
        <v>244</v>
      </c>
      <c r="B66" s="32">
        <v>0.82516639852919904</v>
      </c>
      <c r="C66" s="32">
        <v>0.91834995179150103</v>
      </c>
      <c r="D66" s="81">
        <v>1.0454885981942099</v>
      </c>
      <c r="E66" s="32"/>
      <c r="F66" s="31">
        <v>0.79377310820748903</v>
      </c>
      <c r="G66" s="38">
        <v>0.65447109530714498</v>
      </c>
      <c r="H66" s="44">
        <v>308280</v>
      </c>
      <c r="I66" s="44">
        <v>312290</v>
      </c>
      <c r="J66" s="50"/>
      <c r="K66" s="10">
        <f>VALUE(I114)</f>
        <v>123000</v>
      </c>
      <c r="L66" s="47">
        <f>VALUE(I121)</f>
        <v>86580</v>
      </c>
      <c r="M66" s="12">
        <f>VALUE(I142)</f>
        <v>137440</v>
      </c>
      <c r="N66" s="17">
        <f t="shared" si="59"/>
        <v>2987.0244452153174</v>
      </c>
      <c r="O66" s="5">
        <f t="shared" si="60"/>
        <v>13</v>
      </c>
      <c r="P66" s="17">
        <f t="shared" si="29"/>
        <v>3934.2476681430817</v>
      </c>
      <c r="Q66" s="5">
        <f t="shared" si="58"/>
        <v>54</v>
      </c>
      <c r="R66" s="17">
        <f t="shared" si="30"/>
        <v>4771.6393014032419</v>
      </c>
      <c r="S66" s="5">
        <f>RANK(R66,$R$5:$R$104,1)</f>
        <v>59</v>
      </c>
      <c r="T66" s="17">
        <f t="shared" si="61"/>
        <v>7931.6035729433906</v>
      </c>
      <c r="U66" s="5">
        <f t="shared" si="62"/>
        <v>18</v>
      </c>
      <c r="V66" s="161"/>
      <c r="W66" s="161"/>
      <c r="X66" s="161"/>
      <c r="Y66" s="162"/>
    </row>
    <row r="67" spans="1:25" ht="20.25">
      <c r="A67" s="3" t="s">
        <v>84</v>
      </c>
      <c r="B67" s="32">
        <v>0.81570418524921096</v>
      </c>
      <c r="C67" s="32">
        <v>0.90917228135088701</v>
      </c>
      <c r="D67" s="81">
        <v>1.0379189785733201</v>
      </c>
      <c r="E67" s="32"/>
      <c r="F67" s="31">
        <v>0.75539999999999996</v>
      </c>
      <c r="G67" s="38">
        <v>0.58530000000000004</v>
      </c>
      <c r="H67" s="44">
        <v>242380</v>
      </c>
      <c r="I67" s="44">
        <v>232570</v>
      </c>
      <c r="J67" s="50"/>
      <c r="K67" s="10">
        <f>VALUE(I115)</f>
        <v>56000</v>
      </c>
      <c r="L67" s="47">
        <f>VALUE(I121)</f>
        <v>86580</v>
      </c>
      <c r="M67" s="12">
        <f>VALUE(I143)</f>
        <v>119690</v>
      </c>
      <c r="N67" s="17">
        <f t="shared" si="59"/>
        <v>2240.7336680525968</v>
      </c>
      <c r="O67" s="5">
        <f t="shared" si="60"/>
        <v>7</v>
      </c>
      <c r="P67" s="17">
        <f t="shared" si="29"/>
        <v>3078.7662165740003</v>
      </c>
      <c r="Q67" s="5">
        <f t="shared" si="58"/>
        <v>35</v>
      </c>
      <c r="R67" s="17">
        <f t="shared" si="30"/>
        <v>3973.5178540919187</v>
      </c>
      <c r="S67" s="5">
        <f>RANK(R67,$R$5:$R$104,1)</f>
        <v>27</v>
      </c>
      <c r="T67" s="17">
        <f t="shared" si="61"/>
        <v>6241.1004594372034</v>
      </c>
      <c r="U67" s="5">
        <f t="shared" si="62"/>
        <v>7</v>
      </c>
      <c r="V67" s="161"/>
      <c r="W67" s="161"/>
      <c r="X67" s="161"/>
      <c r="Y67" s="162"/>
    </row>
    <row r="68" spans="1:25" ht="20.25">
      <c r="A68" s="3" t="s">
        <v>76</v>
      </c>
      <c r="B68" s="32">
        <v>0.82093822498287305</v>
      </c>
      <c r="C68" s="32">
        <v>0.90742510621001804</v>
      </c>
      <c r="D68" s="81">
        <v>1.0140943413207799</v>
      </c>
      <c r="E68" s="32"/>
      <c r="F68" s="31">
        <v>0.90983734635004898</v>
      </c>
      <c r="G68" s="38">
        <v>0.56301276879823803</v>
      </c>
      <c r="H68" s="44">
        <v>336000</v>
      </c>
      <c r="I68" s="44">
        <v>319000</v>
      </c>
      <c r="J68" s="50" t="s">
        <v>88</v>
      </c>
      <c r="K68" s="10">
        <f>VALUE(I117)</f>
        <v>22420</v>
      </c>
      <c r="L68" s="47">
        <f>VALUE(I120)</f>
        <v>119180</v>
      </c>
      <c r="M68" s="12">
        <f>VALUE(I129)</f>
        <v>161900</v>
      </c>
      <c r="N68" s="17">
        <f t="shared" si="59"/>
        <v>3145.6639387665555</v>
      </c>
      <c r="O68" s="5">
        <f t="shared" si="60"/>
        <v>15</v>
      </c>
      <c r="P68" s="17">
        <f t="shared" si="29"/>
        <v>3506.1211905591376</v>
      </c>
      <c r="Q68" s="5">
        <f t="shared" si="58"/>
        <v>44</v>
      </c>
      <c r="R68" s="17">
        <f t="shared" si="30"/>
        <v>5665.9460971180433</v>
      </c>
      <c r="S68" s="5">
        <f>RANK(R68,$R$5:$R$104,1)</f>
        <v>77</v>
      </c>
      <c r="T68" s="17">
        <f t="shared" si="61"/>
        <v>7509.2147520313074</v>
      </c>
      <c r="U68" s="5">
        <f t="shared" si="62"/>
        <v>16</v>
      </c>
      <c r="V68" s="161"/>
      <c r="W68" s="161"/>
      <c r="X68" s="161"/>
      <c r="Y68" s="162"/>
    </row>
    <row r="69" spans="1:25" ht="20.25">
      <c r="A69" s="3" t="s">
        <v>78</v>
      </c>
      <c r="B69" s="32">
        <v>0.81668378676640196</v>
      </c>
      <c r="C69" s="32">
        <v>0.90726341338683103</v>
      </c>
      <c r="D69" s="81">
        <v>1.01384607796506</v>
      </c>
      <c r="E69" s="32"/>
      <c r="F69" s="31">
        <v>0.88843228507226002</v>
      </c>
      <c r="G69" s="38">
        <v>0.55459467282243502</v>
      </c>
      <c r="H69" s="44">
        <v>338250</v>
      </c>
      <c r="I69" s="44">
        <v>338250</v>
      </c>
      <c r="J69" s="50" t="s">
        <v>90</v>
      </c>
      <c r="K69" s="10">
        <f>VALUE(I117)</f>
        <v>22420</v>
      </c>
      <c r="L69" s="47">
        <f>VALUE(I120)</f>
        <v>119180</v>
      </c>
      <c r="M69" s="12">
        <f>VALUE(I129)</f>
        <v>161900</v>
      </c>
      <c r="N69" s="17">
        <f t="shared" si="59"/>
        <v>3336.3052572922916</v>
      </c>
      <c r="O69" s="5">
        <f t="shared" si="60"/>
        <v>17</v>
      </c>
      <c r="P69" s="17">
        <f t="shared" si="29"/>
        <v>3807.2682148475578</v>
      </c>
      <c r="Q69" s="5">
        <f t="shared" si="58"/>
        <v>47</v>
      </c>
      <c r="R69" s="17">
        <f t="shared" si="30"/>
        <v>6099.0488473065034</v>
      </c>
      <c r="S69" s="5">
        <f>RANK(R69,$R$5:$R$104,1)</f>
        <v>83</v>
      </c>
      <c r="T69" s="17">
        <f t="shared" si="61"/>
        <v>7836.1802661336169</v>
      </c>
      <c r="U69" s="5">
        <f t="shared" si="62"/>
        <v>17</v>
      </c>
      <c r="V69" s="161"/>
      <c r="W69" s="161"/>
      <c r="X69" s="161"/>
      <c r="Y69" s="162"/>
    </row>
    <row r="70" spans="1:25" ht="20.25">
      <c r="A70" s="3" t="s">
        <v>245</v>
      </c>
      <c r="B70" s="32">
        <v>0.78754559776486899</v>
      </c>
      <c r="C70" s="32">
        <v>0.90615599666046398</v>
      </c>
      <c r="D70" s="81">
        <v>1.01214574898785</v>
      </c>
      <c r="E70" s="32"/>
      <c r="F70" s="31">
        <v>0.860711943304311</v>
      </c>
      <c r="G70" s="38">
        <v>0.520852740294522</v>
      </c>
      <c r="H70" s="44">
        <v>214990</v>
      </c>
      <c r="I70" s="44">
        <v>213060</v>
      </c>
      <c r="J70" s="50"/>
      <c r="K70" s="10">
        <f>VALUE(I117)</f>
        <v>22420</v>
      </c>
      <c r="L70" s="47">
        <f>VALUE(I120)</f>
        <v>119180</v>
      </c>
      <c r="M70" s="12">
        <f>VALUE(I129)</f>
        <v>161900</v>
      </c>
      <c r="N70" s="17">
        <f t="shared" si="59"/>
        <v>2105.0328000000086</v>
      </c>
      <c r="O70" s="5">
        <f t="shared" si="60"/>
        <v>5</v>
      </c>
      <c r="P70" s="17">
        <f t="shared" si="29"/>
        <v>2475.3926288283315</v>
      </c>
      <c r="Q70" s="5">
        <f t="shared" si="58"/>
        <v>31</v>
      </c>
      <c r="R70" s="17">
        <f t="shared" si="30"/>
        <v>4090.5995786740573</v>
      </c>
      <c r="S70" s="5">
        <f>RANK(R70,$R$5:$R$104,1)</f>
        <v>32</v>
      </c>
      <c r="T70" s="17">
        <f t="shared" si="61"/>
        <v>6473.9660190451277</v>
      </c>
      <c r="U70" s="5">
        <f t="shared" si="62"/>
        <v>10</v>
      </c>
      <c r="V70" s="161"/>
      <c r="W70" s="161"/>
      <c r="X70" s="161"/>
      <c r="Y70" s="162"/>
    </row>
    <row r="71" spans="1:25" ht="20.25">
      <c r="A71" s="3" t="s">
        <v>133</v>
      </c>
      <c r="B71" s="32">
        <v>0.78754559776486899</v>
      </c>
      <c r="C71" s="32">
        <v>0.90615599666046398</v>
      </c>
      <c r="D71" s="81">
        <v>1.01214574898785</v>
      </c>
      <c r="E71" s="32"/>
      <c r="F71" s="31">
        <v>0.860711943304311</v>
      </c>
      <c r="G71" s="38">
        <v>0.520852740294522</v>
      </c>
      <c r="H71" s="44">
        <v>168960</v>
      </c>
      <c r="I71" s="44">
        <v>179990</v>
      </c>
      <c r="J71" s="50"/>
      <c r="K71" s="10">
        <f>VALUE(I117)</f>
        <v>22420</v>
      </c>
      <c r="L71" s="47">
        <f>VALUE(I120)</f>
        <v>119180</v>
      </c>
      <c r="M71" s="12">
        <f>VALUE(I129)</f>
        <v>161900</v>
      </c>
      <c r="N71" s="17">
        <f t="shared" si="59"/>
        <v>1778.3012000000076</v>
      </c>
      <c r="O71" s="5">
        <f t="shared" si="60"/>
        <v>3</v>
      </c>
      <c r="P71" s="17">
        <f t="shared" si="29"/>
        <v>2091.1758155581119</v>
      </c>
      <c r="Q71" s="5">
        <f t="shared" si="58"/>
        <v>18</v>
      </c>
      <c r="R71" s="17">
        <f t="shared" si="30"/>
        <v>3455.6792366729728</v>
      </c>
      <c r="S71" s="5">
        <f>RANK(R71,$R$5:$R$104,1)</f>
        <v>12</v>
      </c>
      <c r="T71" s="17">
        <f t="shared" si="61"/>
        <v>6059.5048601287917</v>
      </c>
      <c r="U71" s="5">
        <f t="shared" si="62"/>
        <v>5</v>
      </c>
      <c r="V71" s="161"/>
      <c r="W71" s="161"/>
      <c r="X71" s="161"/>
      <c r="Y71" s="162"/>
    </row>
    <row r="72" spans="1:25" ht="20.25">
      <c r="A72" s="22" t="s">
        <v>246</v>
      </c>
      <c r="B72" s="32">
        <v>0.78904469532496502</v>
      </c>
      <c r="C72" s="32">
        <v>0.89781150321612202</v>
      </c>
      <c r="D72" s="81">
        <v>1.0169995091355799</v>
      </c>
      <c r="E72" s="32"/>
      <c r="F72" s="31">
        <v>0.76165475742428101</v>
      </c>
      <c r="G72" s="38">
        <v>0.482365673505049</v>
      </c>
      <c r="H72" s="44">
        <v>171130</v>
      </c>
      <c r="I72" s="44">
        <v>175920</v>
      </c>
      <c r="J72" s="50"/>
      <c r="K72" s="10">
        <f>VALUE(I117)</f>
        <v>22420</v>
      </c>
      <c r="L72" s="47">
        <f>VALUE(I121)</f>
        <v>86580</v>
      </c>
      <c r="M72" s="12">
        <f>VALUE(I144)</f>
        <v>78730</v>
      </c>
      <c r="N72" s="17">
        <f t="shared" si="59"/>
        <v>1729.7943452256618</v>
      </c>
      <c r="O72" s="5">
        <f t="shared" si="60"/>
        <v>2</v>
      </c>
      <c r="P72" s="17">
        <f t="shared" si="29"/>
        <v>2309.7078864827922</v>
      </c>
      <c r="Q72" s="5">
        <f t="shared" si="58"/>
        <v>27</v>
      </c>
      <c r="R72" s="17">
        <f t="shared" si="30"/>
        <v>3647.0256832684554</v>
      </c>
      <c r="S72" s="5">
        <f>RANK(R72,$R$5:$R$104,1)</f>
        <v>17</v>
      </c>
      <c r="T72" s="17">
        <f t="shared" si="61"/>
        <v>4825.0348467456715</v>
      </c>
      <c r="U72" s="5">
        <f t="shared" si="62"/>
        <v>2</v>
      </c>
      <c r="V72" s="161"/>
      <c r="W72" s="161"/>
      <c r="X72" s="161"/>
      <c r="Y72" s="162"/>
    </row>
    <row r="73" spans="1:25" ht="20.25">
      <c r="A73" s="3" t="s">
        <v>77</v>
      </c>
      <c r="B73" s="32">
        <v>0.79950944840615701</v>
      </c>
      <c r="C73" s="32">
        <v>0.89711255179158</v>
      </c>
      <c r="D73" s="81">
        <v>1.0014797935309401</v>
      </c>
      <c r="E73" s="32"/>
      <c r="F73" s="31">
        <v>0.90922294843863505</v>
      </c>
      <c r="G73" s="38">
        <v>0.56284545964966504</v>
      </c>
      <c r="H73" s="44">
        <v>336000</v>
      </c>
      <c r="I73" s="44">
        <v>319000</v>
      </c>
      <c r="J73" s="50" t="s">
        <v>90</v>
      </c>
      <c r="K73" s="10">
        <f>VALUE(I117)</f>
        <v>22420</v>
      </c>
      <c r="L73" s="47">
        <f>VALUE(I121)</f>
        <v>86580</v>
      </c>
      <c r="M73" s="12">
        <f>VALUE(I130)</f>
        <v>134010</v>
      </c>
      <c r="N73" s="17">
        <f t="shared" si="59"/>
        <v>3185.2864337411588</v>
      </c>
      <c r="O73" s="5">
        <f t="shared" si="60"/>
        <v>16</v>
      </c>
      <c r="P73" s="17">
        <f t="shared" si="29"/>
        <v>3508.4904153354619</v>
      </c>
      <c r="Q73" s="5">
        <f t="shared" si="58"/>
        <v>45</v>
      </c>
      <c r="R73" s="17">
        <f t="shared" si="30"/>
        <v>5667.6303331745257</v>
      </c>
      <c r="S73" s="5">
        <f>RANK(R73,$R$5:$R$104,1)</f>
        <v>78</v>
      </c>
      <c r="T73" s="17">
        <f t="shared" si="61"/>
        <v>6816.2407302040319</v>
      </c>
      <c r="U73" s="5">
        <f t="shared" si="62"/>
        <v>12</v>
      </c>
      <c r="V73" s="161"/>
      <c r="W73" s="161"/>
      <c r="X73" s="161"/>
      <c r="Y73" s="162"/>
    </row>
    <row r="74" spans="1:25" ht="20.25">
      <c r="A74" s="3" t="s">
        <v>83</v>
      </c>
      <c r="B74" s="32">
        <v>0.79536606288917699</v>
      </c>
      <c r="C74" s="32">
        <v>0.89695269654818599</v>
      </c>
      <c r="D74" s="81">
        <v>1.0012912581961999</v>
      </c>
      <c r="E74" s="32"/>
      <c r="F74" s="31">
        <v>0.88743645606390698</v>
      </c>
      <c r="G74" s="38">
        <v>0.55442986525916904</v>
      </c>
      <c r="H74" s="44">
        <v>338250</v>
      </c>
      <c r="I74" s="44">
        <v>338250</v>
      </c>
      <c r="J74" s="50" t="s">
        <v>88</v>
      </c>
      <c r="K74" s="10">
        <f>VALUE(I117)</f>
        <v>22420</v>
      </c>
      <c r="L74" s="47">
        <f>VALUE(I121)</f>
        <v>86580</v>
      </c>
      <c r="M74" s="12">
        <f>VALUE(I130)</f>
        <v>134010</v>
      </c>
      <c r="N74" s="17">
        <f t="shared" si="59"/>
        <v>3378.137951681997</v>
      </c>
      <c r="O74" s="5">
        <f t="shared" si="60"/>
        <v>18</v>
      </c>
      <c r="P74" s="17">
        <f t="shared" si="29"/>
        <v>3811.5405073649758</v>
      </c>
      <c r="Q74" s="5">
        <f t="shared" si="58"/>
        <v>49</v>
      </c>
      <c r="R74" s="17">
        <f t="shared" si="30"/>
        <v>6100.8618257222588</v>
      </c>
      <c r="S74" s="5">
        <f>RANK(R74,$R$5:$R$104,1)</f>
        <v>84</v>
      </c>
      <c r="T74" s="17">
        <f t="shared" si="61"/>
        <v>7137.4029027759725</v>
      </c>
      <c r="U74" s="5">
        <f t="shared" si="62"/>
        <v>15</v>
      </c>
      <c r="V74" s="161"/>
      <c r="W74" s="161"/>
      <c r="X74" s="161"/>
      <c r="Y74" s="162"/>
    </row>
    <row r="75" spans="1:25" ht="20.25">
      <c r="A75" s="3" t="s">
        <v>79</v>
      </c>
      <c r="B75" s="32">
        <v>0.76698846186242997</v>
      </c>
      <c r="C75" s="32">
        <v>0.89585786520784805</v>
      </c>
      <c r="D75" s="81">
        <v>1</v>
      </c>
      <c r="E75" s="32"/>
      <c r="F75" s="31">
        <v>0.86013071895424797</v>
      </c>
      <c r="G75" s="38">
        <v>0.52069795974008304</v>
      </c>
      <c r="H75" s="44">
        <v>214990</v>
      </c>
      <c r="I75" s="44">
        <v>213060</v>
      </c>
      <c r="J75" s="50"/>
      <c r="K75" s="10">
        <f>VALUE(I117)</f>
        <v>22420</v>
      </c>
      <c r="L75" s="47">
        <f>VALUE(I121)</f>
        <v>86580</v>
      </c>
      <c r="M75" s="12">
        <f>VALUE(I130)</f>
        <v>134010</v>
      </c>
      <c r="N75" s="17">
        <f t="shared" si="59"/>
        <v>2130.6</v>
      </c>
      <c r="O75" s="5">
        <f t="shared" si="60"/>
        <v>6</v>
      </c>
      <c r="P75" s="17">
        <f t="shared" si="29"/>
        <v>2477.0653495440738</v>
      </c>
      <c r="Q75" s="5">
        <f t="shared" si="58"/>
        <v>32</v>
      </c>
      <c r="R75" s="17">
        <f t="shared" si="30"/>
        <v>4091.8155336416762</v>
      </c>
      <c r="S75" s="5">
        <f>RANK(R75,$R$5:$R$104,1)</f>
        <v>33</v>
      </c>
      <c r="T75" s="17">
        <f t="shared" si="61"/>
        <v>5746.7805736880618</v>
      </c>
      <c r="U75" s="5">
        <f t="shared" si="62"/>
        <v>4</v>
      </c>
      <c r="V75" s="161"/>
      <c r="W75" s="161"/>
      <c r="X75" s="161"/>
      <c r="Y75" s="162"/>
    </row>
    <row r="76" spans="1:25" ht="20.25">
      <c r="A76" s="22" t="s">
        <v>137</v>
      </c>
      <c r="B76" s="32">
        <v>0.76698846186242997</v>
      </c>
      <c r="C76" s="32">
        <v>0.89585786520784805</v>
      </c>
      <c r="D76" s="81">
        <v>1</v>
      </c>
      <c r="E76" s="32"/>
      <c r="F76" s="31">
        <v>0.86009999999999998</v>
      </c>
      <c r="G76" s="38">
        <v>0.52070000000000005</v>
      </c>
      <c r="H76" s="44">
        <v>168960</v>
      </c>
      <c r="I76" s="44">
        <v>179990</v>
      </c>
      <c r="J76" s="50"/>
      <c r="K76" s="10">
        <f>VALUE(I117)</f>
        <v>22420</v>
      </c>
      <c r="L76" s="47">
        <f>VALUE(I121)</f>
        <v>86580</v>
      </c>
      <c r="M76" s="12">
        <f>VALUE(I130)</f>
        <v>134010</v>
      </c>
      <c r="N76" s="17">
        <f t="shared" si="59"/>
        <v>1799.9</v>
      </c>
      <c r="O76" s="5">
        <f t="shared" si="60"/>
        <v>4</v>
      </c>
      <c r="P76" s="17">
        <f t="shared" si="29"/>
        <v>2092.6636437623533</v>
      </c>
      <c r="Q76" s="5">
        <f t="shared" si="58"/>
        <v>19</v>
      </c>
      <c r="R76" s="17">
        <f t="shared" si="30"/>
        <v>3456.6929133858266</v>
      </c>
      <c r="S76" s="5">
        <f>RANK(R76,$R$5:$R$104,1)</f>
        <v>13</v>
      </c>
      <c r="T76" s="17">
        <f t="shared" si="61"/>
        <v>5330.1411290322567</v>
      </c>
      <c r="U76" s="5">
        <f t="shared" si="62"/>
        <v>3</v>
      </c>
      <c r="V76" s="161"/>
      <c r="W76" s="161"/>
      <c r="X76" s="161"/>
      <c r="Y76" s="162"/>
    </row>
    <row r="77" spans="1:25" ht="21" thickBot="1">
      <c r="A77" s="103" t="s">
        <v>132</v>
      </c>
      <c r="B77" s="32">
        <v>0.77569943521432105</v>
      </c>
      <c r="C77" s="32">
        <v>0.88617067444334596</v>
      </c>
      <c r="D77" s="81">
        <v>0.99790245971967795</v>
      </c>
      <c r="E77" s="32"/>
      <c r="F77" s="59">
        <v>0.75149999999999995</v>
      </c>
      <c r="G77" s="61">
        <v>0.45839999999999997</v>
      </c>
      <c r="H77" s="63">
        <v>139840</v>
      </c>
      <c r="I77" s="63">
        <v>136240</v>
      </c>
      <c r="J77" s="71"/>
      <c r="K77" s="72">
        <f>VALUE(I117)</f>
        <v>22420</v>
      </c>
      <c r="L77" s="73">
        <f>VALUE(I121)</f>
        <v>86580</v>
      </c>
      <c r="M77" s="65">
        <f>VALUE(I144)</f>
        <v>78730</v>
      </c>
      <c r="N77" s="18">
        <f t="shared" si="59"/>
        <v>1365.2636955947714</v>
      </c>
      <c r="O77" s="9">
        <f t="shared" si="60"/>
        <v>1</v>
      </c>
      <c r="P77" s="18">
        <f t="shared" si="29"/>
        <v>1812.9075182967399</v>
      </c>
      <c r="Q77" s="9">
        <f t="shared" si="58"/>
        <v>9</v>
      </c>
      <c r="R77" s="18">
        <f t="shared" si="30"/>
        <v>2972.0767888307159</v>
      </c>
      <c r="S77" s="9">
        <f>RANK(R77,$R$5:$R$104,1)</f>
        <v>5</v>
      </c>
      <c r="T77" s="18">
        <f t="shared" si="61"/>
        <v>4402.1601467162163</v>
      </c>
      <c r="U77" s="9">
        <f t="shared" si="62"/>
        <v>1</v>
      </c>
      <c r="V77" s="164"/>
      <c r="W77" s="164"/>
      <c r="X77" s="164"/>
      <c r="Y77" s="165"/>
    </row>
    <row r="78" spans="1:25" ht="21" thickBot="1">
      <c r="A78" s="79" t="s">
        <v>126</v>
      </c>
      <c r="B78" s="67"/>
      <c r="C78" s="67"/>
      <c r="D78" s="67"/>
      <c r="E78" s="68"/>
      <c r="F78" s="67"/>
      <c r="G78" s="68"/>
      <c r="H78" s="69"/>
      <c r="I78" s="69"/>
      <c r="J78" s="70" t="s">
        <v>122</v>
      </c>
      <c r="K78" s="145" t="s">
        <v>150</v>
      </c>
      <c r="L78" s="145"/>
      <c r="M78" s="145"/>
      <c r="N78" s="236"/>
      <c r="O78" s="236"/>
      <c r="P78" s="236"/>
      <c r="Q78" s="236"/>
      <c r="R78" s="236"/>
      <c r="S78" s="236"/>
      <c r="T78" s="236"/>
      <c r="U78" s="237"/>
      <c r="V78" s="6"/>
      <c r="W78" s="6"/>
      <c r="X78" s="6"/>
      <c r="Y78" s="104"/>
    </row>
    <row r="79" spans="1:25" ht="21" customHeight="1">
      <c r="A79" s="13" t="s">
        <v>218</v>
      </c>
      <c r="B79" s="232">
        <v>0.74880000000000002</v>
      </c>
      <c r="C79" s="232">
        <v>0.878</v>
      </c>
      <c r="D79" s="232">
        <v>0.96499999999999997</v>
      </c>
      <c r="E79" s="233">
        <v>1.0042</v>
      </c>
      <c r="F79" s="234">
        <v>0.872</v>
      </c>
      <c r="G79" s="235">
        <v>0.36599999999999999</v>
      </c>
      <c r="H79" s="43"/>
      <c r="I79" s="43">
        <v>194720</v>
      </c>
      <c r="J79" s="51" t="s">
        <v>247</v>
      </c>
      <c r="K79" s="75">
        <v>0</v>
      </c>
      <c r="L79" s="20">
        <f>VALUE(I119)</f>
        <v>121640</v>
      </c>
      <c r="M79" s="226">
        <f>VALUE(I130)</f>
        <v>134010</v>
      </c>
      <c r="N79" s="15">
        <f>(I79/E79)/100</f>
        <v>1939.0559649472218</v>
      </c>
      <c r="O79" s="241">
        <f>RANK(N79,$N$79:$N$104,1)</f>
        <v>23</v>
      </c>
      <c r="P79" s="242">
        <f t="shared" ref="P79" si="68">(I79/F79)/100</f>
        <v>2233.0275229357799</v>
      </c>
      <c r="Q79" s="241">
        <f t="shared" ref="Q79" si="69">RANK(P79,$P$5:$P$104,1)</f>
        <v>23</v>
      </c>
      <c r="R79" s="242">
        <f t="shared" ref="R79" si="70">(I79/G79)/100</f>
        <v>5320.2185792349737</v>
      </c>
      <c r="S79" s="241">
        <f t="shared" ref="S79" si="71">RANK(R79,$R$5:$R$104,1)</f>
        <v>69</v>
      </c>
      <c r="T79" s="242">
        <f>(I79+K79+L79+M79)/((E79+F79+G79)/3)/100</f>
        <v>6025.822852555526</v>
      </c>
      <c r="U79" s="8">
        <f>RANK(T79,$T$79:$T$104,1)</f>
        <v>24</v>
      </c>
      <c r="V79" s="158" t="s">
        <v>261</v>
      </c>
      <c r="W79" s="158"/>
      <c r="X79" s="158"/>
      <c r="Y79" s="159"/>
    </row>
    <row r="80" spans="1:25" ht="21" customHeight="1">
      <c r="A80" s="13" t="s">
        <v>157</v>
      </c>
      <c r="B80" s="31">
        <v>0.72878228782287702</v>
      </c>
      <c r="C80" s="32">
        <v>0.86923581924281501</v>
      </c>
      <c r="D80" s="32">
        <v>0.96285794910057299</v>
      </c>
      <c r="E80" s="33">
        <v>1.0038525347668328</v>
      </c>
      <c r="F80" s="31">
        <v>0.83883896699885896</v>
      </c>
      <c r="G80" s="38">
        <v>0.36136106035660798</v>
      </c>
      <c r="H80" s="43">
        <v>196420</v>
      </c>
      <c r="I80" s="43">
        <v>193870</v>
      </c>
      <c r="J80" s="51"/>
      <c r="K80" s="75">
        <v>0</v>
      </c>
      <c r="L80" s="20">
        <f>VALUE(I120)</f>
        <v>119180</v>
      </c>
      <c r="M80" s="226">
        <f>VALUE(I131)</f>
        <v>124660</v>
      </c>
      <c r="N80" s="17">
        <f t="shared" ref="N80:N94" si="72">(I80/E80)/100</f>
        <v>1931.2597546514205</v>
      </c>
      <c r="O80" s="228">
        <f t="shared" ref="O80:O104" si="73">RANK(N80,$N$79:$N$104,1)</f>
        <v>22</v>
      </c>
      <c r="P80" s="227">
        <f t="shared" ref="P80:P95" si="74">(I80/F80)/100</f>
        <v>2311.1706492798603</v>
      </c>
      <c r="Q80" s="228">
        <f t="shared" ref="Q80:Q95" si="75">RANK(P80,$P$5:$P$104,1)</f>
        <v>28</v>
      </c>
      <c r="R80" s="227">
        <f t="shared" ref="R80:R95" si="76">(I80/G80)/100</f>
        <v>5364.9942195952171</v>
      </c>
      <c r="S80" s="228">
        <f t="shared" ref="S80:S95" si="77">RANK(R80,$R$5:$R$104,1)</f>
        <v>70</v>
      </c>
      <c r="T80" s="227">
        <f t="shared" ref="T80:T94" si="78">(I80+K80+L80+M80)/((E80+F80+G80)/3)/100</f>
        <v>5957.7980242702415</v>
      </c>
      <c r="U80" s="5">
        <f t="shared" ref="U80:U104" si="79">RANK(T80,$T$79:$T$104,1)</f>
        <v>21</v>
      </c>
      <c r="V80" s="161"/>
      <c r="W80" s="161"/>
      <c r="X80" s="161"/>
      <c r="Y80" s="162"/>
    </row>
    <row r="81" spans="1:25" ht="21" customHeight="1">
      <c r="A81" s="3" t="s">
        <v>80</v>
      </c>
      <c r="B81" s="32">
        <v>0.72878228782287702</v>
      </c>
      <c r="C81" s="32">
        <v>0.86923581924281501</v>
      </c>
      <c r="D81" s="32">
        <v>0.96285794910057299</v>
      </c>
      <c r="E81" s="33">
        <v>1.0038525347668299</v>
      </c>
      <c r="F81" s="31">
        <v>0.83883896699885896</v>
      </c>
      <c r="G81" s="38">
        <v>0.36136106035660792</v>
      </c>
      <c r="H81" s="44">
        <v>151890</v>
      </c>
      <c r="I81" s="44">
        <v>152960</v>
      </c>
      <c r="J81" s="50"/>
      <c r="K81" s="10">
        <v>0</v>
      </c>
      <c r="L81" s="47">
        <f>VALUE(I120)</f>
        <v>119180</v>
      </c>
      <c r="M81" s="229">
        <f>VALUE(I131)</f>
        <v>124660</v>
      </c>
      <c r="N81" s="17">
        <f t="shared" si="72"/>
        <v>1523.7297780547899</v>
      </c>
      <c r="O81" s="228">
        <f t="shared" si="73"/>
        <v>16</v>
      </c>
      <c r="P81" s="227">
        <f t="shared" si="74"/>
        <v>1823.472752431255</v>
      </c>
      <c r="Q81" s="228">
        <f t="shared" si="75"/>
        <v>12</v>
      </c>
      <c r="R81" s="227">
        <f t="shared" si="76"/>
        <v>4232.8855203449966</v>
      </c>
      <c r="S81" s="228">
        <f t="shared" si="77"/>
        <v>39</v>
      </c>
      <c r="T81" s="227">
        <f t="shared" si="78"/>
        <v>5400.9601243527322</v>
      </c>
      <c r="U81" s="5">
        <f t="shared" si="79"/>
        <v>16</v>
      </c>
      <c r="V81" s="161"/>
      <c r="W81" s="161"/>
      <c r="X81" s="161"/>
      <c r="Y81" s="162"/>
    </row>
    <row r="82" spans="1:25" ht="21" customHeight="1">
      <c r="A82" s="3" t="s">
        <v>177</v>
      </c>
      <c r="B82" s="32">
        <v>0.71468895656195097</v>
      </c>
      <c r="C82" s="32">
        <v>0.86090207054900203</v>
      </c>
      <c r="D82" s="32">
        <v>0.96047286549648303</v>
      </c>
      <c r="E82" s="33">
        <v>1.0026044478390801</v>
      </c>
      <c r="F82" s="31">
        <v>0.83785688306785699</v>
      </c>
      <c r="G82" s="38">
        <v>0.359193019143831</v>
      </c>
      <c r="H82" s="44">
        <v>193390</v>
      </c>
      <c r="I82" s="44">
        <v>193390</v>
      </c>
      <c r="J82" s="50"/>
      <c r="K82" s="10">
        <v>0</v>
      </c>
      <c r="L82" s="47">
        <f>VALUE(I120)</f>
        <v>119180</v>
      </c>
      <c r="M82" s="229">
        <f>VALUE(I131)</f>
        <v>124660</v>
      </c>
      <c r="N82" s="17">
        <f t="shared" si="72"/>
        <v>1928.8763421787598</v>
      </c>
      <c r="O82" s="228">
        <f t="shared" si="73"/>
        <v>20</v>
      </c>
      <c r="P82" s="227">
        <f t="shared" si="74"/>
        <v>2308.1507583000612</v>
      </c>
      <c r="Q82" s="228">
        <f t="shared" si="75"/>
        <v>25</v>
      </c>
      <c r="R82" s="227">
        <f t="shared" si="76"/>
        <v>5384.0133213324289</v>
      </c>
      <c r="S82" s="228">
        <f t="shared" si="77"/>
        <v>71</v>
      </c>
      <c r="T82" s="227">
        <f t="shared" si="78"/>
        <v>5963.1641669961737</v>
      </c>
      <c r="U82" s="5">
        <f t="shared" si="79"/>
        <v>22</v>
      </c>
      <c r="V82" s="161"/>
      <c r="W82" s="161"/>
      <c r="X82" s="161"/>
      <c r="Y82" s="162"/>
    </row>
    <row r="83" spans="1:25" ht="21" customHeight="1">
      <c r="A83" s="3" t="s">
        <v>81</v>
      </c>
      <c r="B83" s="32">
        <v>0.70097648970570003</v>
      </c>
      <c r="C83" s="32">
        <v>0.85716248023069697</v>
      </c>
      <c r="D83" s="32">
        <v>0.959402610574971</v>
      </c>
      <c r="E83" s="33">
        <v>1.00204439569893</v>
      </c>
      <c r="F83" s="31">
        <v>0.83757393993763796</v>
      </c>
      <c r="G83" s="38">
        <v>0.359139644916045</v>
      </c>
      <c r="H83" s="44">
        <v>193390</v>
      </c>
      <c r="I83" s="44">
        <v>193390</v>
      </c>
      <c r="J83" s="50"/>
      <c r="K83" s="10">
        <v>0</v>
      </c>
      <c r="L83" s="47">
        <f>VALUE(I121)</f>
        <v>86580</v>
      </c>
      <c r="M83" s="229">
        <f>VALUE(I132)</f>
        <v>97990</v>
      </c>
      <c r="N83" s="17">
        <f t="shared" si="72"/>
        <v>1929.9544095060746</v>
      </c>
      <c r="O83" s="228">
        <f t="shared" si="73"/>
        <v>21</v>
      </c>
      <c r="P83" s="227">
        <f t="shared" si="74"/>
        <v>2308.9304809841501</v>
      </c>
      <c r="Q83" s="228">
        <f t="shared" si="75"/>
        <v>26</v>
      </c>
      <c r="R83" s="227">
        <f t="shared" si="76"/>
        <v>5384.8134768081145</v>
      </c>
      <c r="S83" s="228">
        <f t="shared" si="77"/>
        <v>72</v>
      </c>
      <c r="T83" s="227">
        <f t="shared" si="78"/>
        <v>5156.9113564514382</v>
      </c>
      <c r="U83" s="5">
        <f t="shared" si="79"/>
        <v>14</v>
      </c>
      <c r="V83" s="161"/>
      <c r="W83" s="161"/>
      <c r="X83" s="161"/>
      <c r="Y83" s="162"/>
    </row>
    <row r="84" spans="1:25" ht="21" customHeight="1">
      <c r="A84" s="3" t="s">
        <v>86</v>
      </c>
      <c r="B84" s="32">
        <v>0.69517378481116998</v>
      </c>
      <c r="C84" s="32">
        <v>0.84581742851184805</v>
      </c>
      <c r="D84" s="32">
        <v>0.95645149782861905</v>
      </c>
      <c r="E84" s="33">
        <v>1.00129813807128</v>
      </c>
      <c r="F84" s="31">
        <v>0.83659333705699102</v>
      </c>
      <c r="G84" s="38">
        <v>0.356984931426573</v>
      </c>
      <c r="H84" s="44">
        <v>115890</v>
      </c>
      <c r="I84" s="44">
        <v>118030</v>
      </c>
      <c r="J84" s="50"/>
      <c r="K84" s="10">
        <v>0</v>
      </c>
      <c r="L84" s="47">
        <f>VALUE(I120)</f>
        <v>119180</v>
      </c>
      <c r="M84" s="229">
        <f>VALUE(I131)</f>
        <v>124660</v>
      </c>
      <c r="N84" s="17">
        <f t="shared" si="72"/>
        <v>1178.7697940530647</v>
      </c>
      <c r="O84" s="228">
        <f t="shared" si="73"/>
        <v>6</v>
      </c>
      <c r="P84" s="227">
        <f t="shared" si="74"/>
        <v>1410.8407845466677</v>
      </c>
      <c r="Q84" s="228">
        <f t="shared" si="75"/>
        <v>3</v>
      </c>
      <c r="R84" s="227">
        <f t="shared" si="76"/>
        <v>3306.302020321471</v>
      </c>
      <c r="S84" s="228">
        <f t="shared" si="77"/>
        <v>9</v>
      </c>
      <c r="T84" s="227">
        <f t="shared" si="78"/>
        <v>4946.1099347457666</v>
      </c>
      <c r="U84" s="5">
        <f t="shared" si="79"/>
        <v>11</v>
      </c>
      <c r="V84" s="161"/>
      <c r="W84" s="161"/>
      <c r="X84" s="161"/>
      <c r="Y84" s="162"/>
    </row>
    <row r="85" spans="1:25" ht="21" customHeight="1">
      <c r="A85" s="3" t="s">
        <v>82</v>
      </c>
      <c r="B85" s="32">
        <v>0.68183574817854198</v>
      </c>
      <c r="C85" s="32">
        <v>0.842143362930034</v>
      </c>
      <c r="D85" s="32">
        <v>0.95549578761784904</v>
      </c>
      <c r="E85" s="33">
        <v>1</v>
      </c>
      <c r="F85" s="31">
        <v>0.83631082062454198</v>
      </c>
      <c r="G85" s="38">
        <v>0.35693188530921999</v>
      </c>
      <c r="H85" s="44">
        <v>156620</v>
      </c>
      <c r="I85" s="44">
        <v>152400</v>
      </c>
      <c r="J85" s="50"/>
      <c r="K85" s="10">
        <v>0</v>
      </c>
      <c r="L85" s="47">
        <f>VALUE(I121)</f>
        <v>86580</v>
      </c>
      <c r="M85" s="229">
        <f>VALUE(I132)</f>
        <v>97990</v>
      </c>
      <c r="N85" s="17">
        <f t="shared" si="72"/>
        <v>1524</v>
      </c>
      <c r="O85" s="228">
        <f t="shared" si="73"/>
        <v>17</v>
      </c>
      <c r="P85" s="227">
        <f t="shared" si="74"/>
        <v>1822.2889892323813</v>
      </c>
      <c r="Q85" s="228">
        <f t="shared" si="75"/>
        <v>11</v>
      </c>
      <c r="R85" s="227">
        <f t="shared" si="76"/>
        <v>4269.7222151495844</v>
      </c>
      <c r="S85" s="228">
        <f t="shared" si="77"/>
        <v>41</v>
      </c>
      <c r="T85" s="227">
        <f t="shared" si="78"/>
        <v>4609.2026079239149</v>
      </c>
      <c r="U85" s="5">
        <f t="shared" si="79"/>
        <v>9</v>
      </c>
      <c r="V85" s="161"/>
      <c r="W85" s="161"/>
      <c r="X85" s="161"/>
      <c r="Y85" s="162"/>
    </row>
    <row r="86" spans="1:25" ht="21" customHeight="1">
      <c r="A86" s="103" t="s">
        <v>134</v>
      </c>
      <c r="B86" s="32">
        <v>0.68183574817854198</v>
      </c>
      <c r="C86" s="32">
        <v>0.842143362930034</v>
      </c>
      <c r="D86" s="32">
        <v>0.95549578761784904</v>
      </c>
      <c r="E86" s="33">
        <v>1</v>
      </c>
      <c r="F86" s="31">
        <v>0.8363108206245421</v>
      </c>
      <c r="G86" s="38">
        <v>0.3569318853092201</v>
      </c>
      <c r="H86" s="44">
        <v>115890</v>
      </c>
      <c r="I86" s="44">
        <v>118030</v>
      </c>
      <c r="J86" s="50"/>
      <c r="K86" s="10">
        <v>0</v>
      </c>
      <c r="L86" s="47">
        <f>VALUE(I121)</f>
        <v>86580</v>
      </c>
      <c r="M86" s="229">
        <f>VALUE(I132)</f>
        <v>97990</v>
      </c>
      <c r="N86" s="17">
        <f t="shared" si="72"/>
        <v>1180.3</v>
      </c>
      <c r="O86" s="228">
        <f t="shared" si="73"/>
        <v>7</v>
      </c>
      <c r="P86" s="227">
        <f t="shared" si="74"/>
        <v>1411.3173845085166</v>
      </c>
      <c r="Q86" s="228">
        <f t="shared" si="75"/>
        <v>4</v>
      </c>
      <c r="R86" s="227">
        <f t="shared" si="76"/>
        <v>3306.7933927434729</v>
      </c>
      <c r="S86" s="228">
        <f t="shared" si="77"/>
        <v>10</v>
      </c>
      <c r="T86" s="227">
        <f t="shared" si="78"/>
        <v>4139.076799589805</v>
      </c>
      <c r="U86" s="5">
        <f t="shared" si="79"/>
        <v>1</v>
      </c>
      <c r="V86" s="161"/>
      <c r="W86" s="161"/>
      <c r="X86" s="161"/>
      <c r="Y86" s="162"/>
    </row>
    <row r="87" spans="1:25" ht="21" customHeight="1">
      <c r="A87" s="4" t="s">
        <v>178</v>
      </c>
      <c r="B87" s="32"/>
      <c r="C87" s="32">
        <v>0.81892014086917297</v>
      </c>
      <c r="D87" s="32">
        <v>0.85935688509165298</v>
      </c>
      <c r="E87" s="33">
        <v>0.95412739741264296</v>
      </c>
      <c r="F87" s="31">
        <v>0.78381450000000019</v>
      </c>
      <c r="G87" s="38">
        <v>0.62195712000000014</v>
      </c>
      <c r="H87" s="44">
        <v>269530</v>
      </c>
      <c r="I87" s="44">
        <v>286040</v>
      </c>
      <c r="J87" s="50"/>
      <c r="K87" s="10">
        <f>VALUE(I117)</f>
        <v>22420</v>
      </c>
      <c r="L87" s="47">
        <f>VALUE(I121)</f>
        <v>86580</v>
      </c>
      <c r="M87" s="229">
        <f>VALUE(I144)</f>
        <v>78730</v>
      </c>
      <c r="N87" s="17">
        <f t="shared" si="72"/>
        <v>2997.9225077874253</v>
      </c>
      <c r="O87" s="228">
        <f t="shared" si="73"/>
        <v>24</v>
      </c>
      <c r="P87" s="227">
        <f t="shared" si="74"/>
        <v>3649.3328459731215</v>
      </c>
      <c r="Q87" s="228">
        <f t="shared" si="75"/>
        <v>46</v>
      </c>
      <c r="R87" s="227">
        <f t="shared" si="76"/>
        <v>4599.0308785274447</v>
      </c>
      <c r="S87" s="228">
        <f t="shared" si="77"/>
        <v>53</v>
      </c>
      <c r="T87" s="227">
        <f t="shared" si="78"/>
        <v>6022.7577091764806</v>
      </c>
      <c r="U87" s="5">
        <f t="shared" si="79"/>
        <v>23</v>
      </c>
      <c r="V87" s="161"/>
      <c r="W87" s="161"/>
      <c r="X87" s="161"/>
      <c r="Y87" s="162"/>
    </row>
    <row r="88" spans="1:25" ht="21" customHeight="1">
      <c r="A88" s="103" t="s">
        <v>184</v>
      </c>
      <c r="B88" s="32"/>
      <c r="C88" s="32">
        <v>0.78610049414650895</v>
      </c>
      <c r="D88" s="32">
        <v>0.83115131630263805</v>
      </c>
      <c r="E88" s="33">
        <v>0.94066913219626802</v>
      </c>
      <c r="F88" s="31">
        <v>0.74059549745824205</v>
      </c>
      <c r="G88" s="38">
        <v>0.46189848684509499</v>
      </c>
      <c r="H88" s="44">
        <v>146190</v>
      </c>
      <c r="I88" s="44">
        <v>143650</v>
      </c>
      <c r="J88" s="50"/>
      <c r="K88" s="10">
        <v>0</v>
      </c>
      <c r="L88" s="47">
        <f>VALUE(I121)</f>
        <v>86580</v>
      </c>
      <c r="M88" s="229">
        <f>VALUE(I144)</f>
        <v>78730</v>
      </c>
      <c r="N88" s="17">
        <f t="shared" si="72"/>
        <v>1527.1044311256067</v>
      </c>
      <c r="O88" s="228">
        <f t="shared" si="73"/>
        <v>19</v>
      </c>
      <c r="P88" s="227">
        <f t="shared" si="74"/>
        <v>1939.6553245734469</v>
      </c>
      <c r="Q88" s="228">
        <f t="shared" si="75"/>
        <v>17</v>
      </c>
      <c r="R88" s="227">
        <f t="shared" si="76"/>
        <v>3109.9907033939976</v>
      </c>
      <c r="S88" s="228">
        <f t="shared" si="77"/>
        <v>6</v>
      </c>
      <c r="T88" s="227">
        <f t="shared" si="78"/>
        <v>4324.8224685476052</v>
      </c>
      <c r="U88" s="5">
        <f t="shared" si="79"/>
        <v>3</v>
      </c>
      <c r="V88" s="161"/>
      <c r="W88" s="161"/>
      <c r="X88" s="161"/>
      <c r="Y88" s="162"/>
    </row>
    <row r="89" spans="1:25" ht="21" customHeight="1">
      <c r="A89" s="4" t="s">
        <v>179</v>
      </c>
      <c r="B89" s="32"/>
      <c r="C89" s="32">
        <v>0.76978466393132905</v>
      </c>
      <c r="D89" s="32">
        <v>0.82045086522449096</v>
      </c>
      <c r="E89" s="33">
        <v>0.93556342028449002</v>
      </c>
      <c r="F89" s="31">
        <v>0.70576804667873905</v>
      </c>
      <c r="G89" s="38">
        <v>0.45209136898630198</v>
      </c>
      <c r="H89" s="44">
        <v>138320</v>
      </c>
      <c r="I89" s="44">
        <v>127450</v>
      </c>
      <c r="J89" s="50"/>
      <c r="K89" s="10">
        <v>0</v>
      </c>
      <c r="L89" s="47">
        <f>VALUE(I121)</f>
        <v>86580</v>
      </c>
      <c r="M89" s="229">
        <f>VALUE(I144)</f>
        <v>78730</v>
      </c>
      <c r="N89" s="17">
        <f t="shared" si="72"/>
        <v>1362.2807095348433</v>
      </c>
      <c r="O89" s="228">
        <f t="shared" si="73"/>
        <v>11</v>
      </c>
      <c r="P89" s="227">
        <f t="shared" si="74"/>
        <v>1805.8340923730484</v>
      </c>
      <c r="Q89" s="228">
        <f t="shared" si="75"/>
        <v>8</v>
      </c>
      <c r="R89" s="227">
        <f t="shared" si="76"/>
        <v>2819.1203978473127</v>
      </c>
      <c r="S89" s="228">
        <f t="shared" si="77"/>
        <v>1</v>
      </c>
      <c r="T89" s="227">
        <f t="shared" si="78"/>
        <v>4195.4257158068658</v>
      </c>
      <c r="U89" s="5">
        <f t="shared" si="79"/>
        <v>2</v>
      </c>
      <c r="V89" s="161"/>
      <c r="W89" s="161"/>
      <c r="X89" s="161"/>
      <c r="Y89" s="162"/>
    </row>
    <row r="90" spans="1:25" ht="20.25">
      <c r="A90" s="4" t="s">
        <v>248</v>
      </c>
      <c r="B90" s="32"/>
      <c r="C90" s="32">
        <v>0.66302215229071204</v>
      </c>
      <c r="D90" s="32">
        <v>0.80280403387013199</v>
      </c>
      <c r="E90" s="33">
        <v>0.92714324842509099</v>
      </c>
      <c r="F90" s="31">
        <v>0.58415290180171597</v>
      </c>
      <c r="G90" s="38">
        <v>0.24180439214448701</v>
      </c>
      <c r="H90" s="44">
        <v>141490</v>
      </c>
      <c r="I90" s="44">
        <v>141490</v>
      </c>
      <c r="J90" s="49" t="s">
        <v>88</v>
      </c>
      <c r="K90" s="47">
        <v>0</v>
      </c>
      <c r="L90" s="47">
        <f>VALUE(I121)</f>
        <v>86580</v>
      </c>
      <c r="M90" s="229">
        <f>VALUE(I135)</f>
        <v>97250</v>
      </c>
      <c r="N90" s="17">
        <f t="shared" si="72"/>
        <v>1526.0856425406173</v>
      </c>
      <c r="O90" s="228">
        <f t="shared" si="73"/>
        <v>18</v>
      </c>
      <c r="P90" s="227">
        <f t="shared" si="74"/>
        <v>2422.1398124292323</v>
      </c>
      <c r="Q90" s="228">
        <f t="shared" si="75"/>
        <v>30</v>
      </c>
      <c r="R90" s="227">
        <f t="shared" si="76"/>
        <v>5851.4239028154007</v>
      </c>
      <c r="S90" s="228">
        <f t="shared" si="77"/>
        <v>81</v>
      </c>
      <c r="T90" s="227">
        <f t="shared" si="78"/>
        <v>5567.050927266775</v>
      </c>
      <c r="U90" s="5">
        <f t="shared" si="79"/>
        <v>19</v>
      </c>
      <c r="V90" s="161"/>
      <c r="W90" s="161"/>
      <c r="X90" s="161"/>
      <c r="Y90" s="162"/>
    </row>
    <row r="91" spans="1:25" ht="20.25">
      <c r="A91" s="4" t="s">
        <v>58</v>
      </c>
      <c r="B91" s="32"/>
      <c r="C91" s="32">
        <v>0.66302215229071204</v>
      </c>
      <c r="D91" s="32">
        <v>0.80280403387013199</v>
      </c>
      <c r="E91" s="33">
        <v>0.92714324842508933</v>
      </c>
      <c r="F91" s="31">
        <v>0.58415290180171597</v>
      </c>
      <c r="G91" s="38">
        <v>0.24180439214448701</v>
      </c>
      <c r="H91" s="44">
        <v>96490</v>
      </c>
      <c r="I91" s="44">
        <v>99290</v>
      </c>
      <c r="J91" s="49" t="s">
        <v>87</v>
      </c>
      <c r="K91" s="47">
        <v>0</v>
      </c>
      <c r="L91" s="47">
        <f>VALUE(I121)</f>
        <v>86580</v>
      </c>
      <c r="M91" s="229">
        <f>VALUE(I135)</f>
        <v>97250</v>
      </c>
      <c r="N91" s="17">
        <f t="shared" si="72"/>
        <v>1070.9240472673557</v>
      </c>
      <c r="O91" s="228">
        <f t="shared" si="73"/>
        <v>3</v>
      </c>
      <c r="P91" s="227">
        <f t="shared" si="74"/>
        <v>1699.7262136977768</v>
      </c>
      <c r="Q91" s="228">
        <f t="shared" si="75"/>
        <v>6</v>
      </c>
      <c r="R91" s="227">
        <f t="shared" si="76"/>
        <v>4106.2116001875838</v>
      </c>
      <c r="S91" s="228">
        <f t="shared" si="77"/>
        <v>35</v>
      </c>
      <c r="T91" s="227">
        <f t="shared" si="78"/>
        <v>4844.901815221232</v>
      </c>
      <c r="U91" s="5">
        <f t="shared" si="79"/>
        <v>10</v>
      </c>
      <c r="V91" s="161"/>
      <c r="W91" s="161"/>
      <c r="X91" s="161"/>
      <c r="Y91" s="162"/>
    </row>
    <row r="92" spans="1:25" ht="20.25">
      <c r="A92" s="4" t="s">
        <v>249</v>
      </c>
      <c r="B92" s="32"/>
      <c r="C92" s="32">
        <v>0.66189983894083815</v>
      </c>
      <c r="D92" s="32">
        <v>0.80145268022564298</v>
      </c>
      <c r="E92" s="33">
        <v>0.926686752487903</v>
      </c>
      <c r="F92" s="31">
        <v>0.57741466957152798</v>
      </c>
      <c r="G92" s="38">
        <v>0.236288453673832</v>
      </c>
      <c r="H92" s="44">
        <v>134830</v>
      </c>
      <c r="I92" s="44">
        <v>130240</v>
      </c>
      <c r="J92" s="49" t="s">
        <v>180</v>
      </c>
      <c r="K92" s="47">
        <v>0</v>
      </c>
      <c r="L92" s="47">
        <f>VALUE(I121)</f>
        <v>86580</v>
      </c>
      <c r="M92" s="229">
        <f>VALUE(I135)</f>
        <v>97250</v>
      </c>
      <c r="N92" s="17">
        <f t="shared" si="72"/>
        <v>1405.4371625615761</v>
      </c>
      <c r="O92" s="228">
        <f t="shared" si="73"/>
        <v>13</v>
      </c>
      <c r="P92" s="227">
        <f t="shared" si="74"/>
        <v>2255.5713746698698</v>
      </c>
      <c r="Q92" s="228">
        <f t="shared" si="75"/>
        <v>24</v>
      </c>
      <c r="R92" s="227">
        <f t="shared" si="76"/>
        <v>5511.9070769230548</v>
      </c>
      <c r="S92" s="228">
        <f t="shared" si="77"/>
        <v>75</v>
      </c>
      <c r="T92" s="227">
        <f t="shared" si="78"/>
        <v>5413.7869516336223</v>
      </c>
      <c r="U92" s="5">
        <f t="shared" si="79"/>
        <v>17</v>
      </c>
      <c r="V92" s="161"/>
      <c r="W92" s="161"/>
      <c r="X92" s="161"/>
      <c r="Y92" s="162"/>
    </row>
    <row r="93" spans="1:25" ht="20.25">
      <c r="A93" s="4" t="s">
        <v>59</v>
      </c>
      <c r="B93" s="32"/>
      <c r="C93" s="32">
        <v>0.66189983894083815</v>
      </c>
      <c r="D93" s="32">
        <v>0.80145268022564298</v>
      </c>
      <c r="E93" s="33">
        <v>0.926686752487903</v>
      </c>
      <c r="F93" s="31">
        <v>0.57741466957152832</v>
      </c>
      <c r="G93" s="38">
        <v>0.23628845367383247</v>
      </c>
      <c r="H93" s="44">
        <v>82880</v>
      </c>
      <c r="I93" s="44">
        <v>81450</v>
      </c>
      <c r="J93" s="49"/>
      <c r="K93" s="47">
        <v>0</v>
      </c>
      <c r="L93" s="47">
        <f>VALUE(I121)</f>
        <v>86580</v>
      </c>
      <c r="M93" s="229">
        <f>VALUE(I135)</f>
        <v>97250</v>
      </c>
      <c r="N93" s="17">
        <f t="shared" si="72"/>
        <v>878.93778325123139</v>
      </c>
      <c r="O93" s="228">
        <f t="shared" si="73"/>
        <v>2</v>
      </c>
      <c r="P93" s="227">
        <f t="shared" si="74"/>
        <v>1410.5980379826535</v>
      </c>
      <c r="Q93" s="228">
        <f t="shared" si="75"/>
        <v>2</v>
      </c>
      <c r="R93" s="227">
        <f t="shared" si="76"/>
        <v>3447.0579807692102</v>
      </c>
      <c r="S93" s="228">
        <f t="shared" si="77"/>
        <v>11</v>
      </c>
      <c r="T93" s="227">
        <f t="shared" si="78"/>
        <v>4572.7684991542219</v>
      </c>
      <c r="U93" s="5">
        <f t="shared" si="79"/>
        <v>7</v>
      </c>
      <c r="V93" s="161"/>
      <c r="W93" s="161"/>
      <c r="X93" s="161"/>
      <c r="Y93" s="162"/>
    </row>
    <row r="94" spans="1:25" ht="20.25">
      <c r="A94" s="4" t="s">
        <v>257</v>
      </c>
      <c r="B94" s="32"/>
      <c r="C94" s="32">
        <v>0.66739080557030195</v>
      </c>
      <c r="D94" s="32">
        <v>0.79052608946972702</v>
      </c>
      <c r="E94" s="33">
        <v>0.92378832881956141</v>
      </c>
      <c r="F94" s="31">
        <v>0.72410548638189598</v>
      </c>
      <c r="G94" s="38">
        <v>0.32114476005016002</v>
      </c>
      <c r="H94" s="44"/>
      <c r="I94" s="44"/>
      <c r="J94" s="49" t="s">
        <v>121</v>
      </c>
      <c r="K94" s="47">
        <v>0</v>
      </c>
      <c r="L94" s="47">
        <f>VALUE(I121)</f>
        <v>86580</v>
      </c>
      <c r="M94" s="229">
        <f>VALUE(I144)</f>
        <v>78730</v>
      </c>
      <c r="N94" s="17"/>
      <c r="O94" s="228"/>
      <c r="P94" s="227"/>
      <c r="Q94" s="228"/>
      <c r="R94" s="227"/>
      <c r="S94" s="228"/>
      <c r="T94" s="227"/>
      <c r="U94" s="5"/>
      <c r="V94" s="161"/>
      <c r="W94" s="161"/>
      <c r="X94" s="161"/>
      <c r="Y94" s="162"/>
    </row>
    <row r="95" spans="1:25" ht="20.25">
      <c r="A95" s="3" t="s">
        <v>250</v>
      </c>
      <c r="B95" s="32"/>
      <c r="C95" s="32">
        <v>0.65471417043325097</v>
      </c>
      <c r="D95" s="32">
        <v>0.78156443002572995</v>
      </c>
      <c r="E95" s="33">
        <v>0.92141112934166969</v>
      </c>
      <c r="F95" s="31">
        <v>0.63035820000000031</v>
      </c>
      <c r="G95" s="38">
        <v>0.4959429600000001</v>
      </c>
      <c r="H95" s="44">
        <v>426690</v>
      </c>
      <c r="I95" s="44">
        <v>426690</v>
      </c>
      <c r="J95" s="49" t="s">
        <v>251</v>
      </c>
      <c r="K95" s="47">
        <f>VALUE(I117)</f>
        <v>22420</v>
      </c>
      <c r="L95" s="47">
        <f>VALUE(I121)</f>
        <v>86580</v>
      </c>
      <c r="M95" s="230">
        <f>VALUE(I144)</f>
        <v>78730</v>
      </c>
      <c r="N95" s="17">
        <f>(I95/E95)/100</f>
        <v>4630.8318448992659</v>
      </c>
      <c r="O95" s="228">
        <f>RANK(N95,$N$79:$N$104,1)</f>
        <v>25</v>
      </c>
      <c r="P95" s="227">
        <f t="shared" si="74"/>
        <v>6769.0084780367697</v>
      </c>
      <c r="Q95" s="228">
        <f t="shared" si="75"/>
        <v>87</v>
      </c>
      <c r="R95" s="227">
        <f t="shared" si="76"/>
        <v>8603.6103829359708</v>
      </c>
      <c r="S95" s="228">
        <f t="shared" si="77"/>
        <v>93</v>
      </c>
      <c r="T95" s="227">
        <f>(I95+K95+L95+M95)/((E95+F95+G95)/3)/100</f>
        <v>9001.557541038148</v>
      </c>
      <c r="U95" s="5">
        <f>RANK(T95,$T$79:$T$104,1)</f>
        <v>25</v>
      </c>
      <c r="V95" s="161"/>
      <c r="W95" s="161"/>
      <c r="X95" s="161"/>
      <c r="Y95" s="162"/>
    </row>
    <row r="96" spans="1:25" ht="20.25">
      <c r="A96" s="103" t="s">
        <v>252</v>
      </c>
      <c r="B96" s="32"/>
      <c r="C96" s="32">
        <v>0.62849527080071199</v>
      </c>
      <c r="D96" s="32">
        <v>0.75136357333630499</v>
      </c>
      <c r="E96" s="33">
        <v>0.91339995002799279</v>
      </c>
      <c r="F96" s="31">
        <v>0.60915032679738546</v>
      </c>
      <c r="G96" s="38">
        <v>0.38987594856182151</v>
      </c>
      <c r="H96" s="44">
        <v>114900</v>
      </c>
      <c r="I96" s="44">
        <v>111210</v>
      </c>
      <c r="J96" s="49"/>
      <c r="K96" s="47">
        <v>0</v>
      </c>
      <c r="L96" s="47">
        <f>VALUE(I121)</f>
        <v>86580</v>
      </c>
      <c r="M96" s="229">
        <f>VALUE(I144)</f>
        <v>78730</v>
      </c>
      <c r="N96" s="17">
        <f t="shared" ref="N96:N104" si="80">(I96/E96)/100</f>
        <v>1217.5389323876334</v>
      </c>
      <c r="O96" s="228">
        <f t="shared" si="73"/>
        <v>8</v>
      </c>
      <c r="P96" s="227">
        <f t="shared" ref="P96:P104" si="81">(I96/F96)/100</f>
        <v>1825.6577253218888</v>
      </c>
      <c r="Q96" s="228">
        <f t="shared" ref="Q96:Q104" si="82">RANK(P96,$P$5:$P$104,1)</f>
        <v>13</v>
      </c>
      <c r="R96" s="227">
        <f t="shared" ref="R96:R104" si="83">(I96/G96)/100</f>
        <v>2852.4457692307669</v>
      </c>
      <c r="S96" s="228">
        <f t="shared" ref="S96:S104" si="84">RANK(R96,$R$5:$R$104,1)</f>
        <v>2</v>
      </c>
      <c r="T96" s="227">
        <f t="shared" ref="T96:T104" si="85">(I96+K96+L96+M96)/((E96+F96+G96)/3)/100</f>
        <v>4337.7359554460354</v>
      </c>
      <c r="U96" s="5">
        <f t="shared" si="79"/>
        <v>4</v>
      </c>
      <c r="V96" s="161"/>
      <c r="W96" s="161"/>
      <c r="X96" s="161"/>
      <c r="Y96" s="162"/>
    </row>
    <row r="97" spans="1:26" ht="20.25">
      <c r="A97" s="22" t="s">
        <v>135</v>
      </c>
      <c r="B97" s="32"/>
      <c r="C97" s="32">
        <v>0.62406649233574996</v>
      </c>
      <c r="D97" s="32">
        <v>0.75136357333630499</v>
      </c>
      <c r="E97" s="33">
        <v>0.91339995002799279</v>
      </c>
      <c r="F97" s="31">
        <v>0.60915032679738501</v>
      </c>
      <c r="G97" s="38">
        <v>0.38987594856182101</v>
      </c>
      <c r="H97" s="44">
        <v>114740</v>
      </c>
      <c r="I97" s="44">
        <v>112090</v>
      </c>
      <c r="J97" s="49" t="s">
        <v>158</v>
      </c>
      <c r="K97" s="47">
        <v>0</v>
      </c>
      <c r="L97" s="47">
        <f>VALUE(I121)</f>
        <v>86580</v>
      </c>
      <c r="M97" s="229">
        <f>VALUE(I144)</f>
        <v>78730</v>
      </c>
      <c r="N97" s="17">
        <f t="shared" si="80"/>
        <v>1227.1732661750727</v>
      </c>
      <c r="O97" s="228">
        <f t="shared" si="73"/>
        <v>9</v>
      </c>
      <c r="P97" s="227">
        <f t="shared" si="81"/>
        <v>1840.1040772532206</v>
      </c>
      <c r="Q97" s="228">
        <f t="shared" si="82"/>
        <v>14</v>
      </c>
      <c r="R97" s="227">
        <f t="shared" si="83"/>
        <v>2875.0170512820532</v>
      </c>
      <c r="S97" s="228">
        <f t="shared" si="84"/>
        <v>3</v>
      </c>
      <c r="T97" s="227">
        <f t="shared" si="85"/>
        <v>4351.5404095209415</v>
      </c>
      <c r="U97" s="5">
        <f t="shared" si="79"/>
        <v>5</v>
      </c>
      <c r="V97" s="161"/>
      <c r="W97" s="161"/>
      <c r="X97" s="161"/>
      <c r="Y97" s="162"/>
    </row>
    <row r="98" spans="1:26" ht="20.25">
      <c r="A98" s="3" t="s">
        <v>181</v>
      </c>
      <c r="B98" s="32"/>
      <c r="C98" s="32">
        <v>0.621781291659397</v>
      </c>
      <c r="D98" s="32">
        <v>0.744541018490947</v>
      </c>
      <c r="E98" s="33">
        <v>0.91128348034867057</v>
      </c>
      <c r="F98" s="31">
        <v>0.60814512823831302</v>
      </c>
      <c r="G98" s="38">
        <v>0.38525421843492302</v>
      </c>
      <c r="H98" s="44">
        <v>112450</v>
      </c>
      <c r="I98" s="44">
        <v>112260</v>
      </c>
      <c r="J98" s="49"/>
      <c r="K98" s="47">
        <v>0</v>
      </c>
      <c r="L98" s="47">
        <f>VALUE(I121)</f>
        <v>86580</v>
      </c>
      <c r="M98" s="229">
        <f>VALUE(I144)</f>
        <v>78730</v>
      </c>
      <c r="N98" s="17">
        <f t="shared" si="80"/>
        <v>1231.8888953967173</v>
      </c>
      <c r="O98" s="228">
        <f t="shared" si="73"/>
        <v>10</v>
      </c>
      <c r="P98" s="227">
        <f t="shared" si="81"/>
        <v>1845.9409569751388</v>
      </c>
      <c r="Q98" s="228">
        <f t="shared" si="82"/>
        <v>15</v>
      </c>
      <c r="R98" s="227">
        <f t="shared" si="83"/>
        <v>2913.92007220715</v>
      </c>
      <c r="S98" s="228">
        <f t="shared" si="84"/>
        <v>4</v>
      </c>
      <c r="T98" s="227">
        <f t="shared" si="85"/>
        <v>4371.9090033588182</v>
      </c>
      <c r="U98" s="5">
        <f t="shared" si="79"/>
        <v>6</v>
      </c>
      <c r="V98" s="161"/>
      <c r="W98" s="161"/>
      <c r="X98" s="161"/>
      <c r="Y98" s="162"/>
    </row>
    <row r="99" spans="1:26" ht="20.25">
      <c r="A99" s="3" t="s">
        <v>26</v>
      </c>
      <c r="B99" s="32"/>
      <c r="C99" s="32">
        <v>0.58766072397491698</v>
      </c>
      <c r="D99" s="32"/>
      <c r="E99" s="33">
        <v>0.89593968742126007</v>
      </c>
      <c r="F99" s="31">
        <v>0.57988380537399742</v>
      </c>
      <c r="G99" s="38">
        <v>0.25001136002181279</v>
      </c>
      <c r="H99" s="46">
        <v>128400</v>
      </c>
      <c r="I99" s="46">
        <v>129110</v>
      </c>
      <c r="J99" s="53" t="s">
        <v>158</v>
      </c>
      <c r="K99" s="47">
        <v>0</v>
      </c>
      <c r="L99" s="47">
        <f>VALUE(I121)</f>
        <v>86580</v>
      </c>
      <c r="M99" s="229">
        <f>VALUE(I144)</f>
        <v>78730</v>
      </c>
      <c r="N99" s="17">
        <f t="shared" si="80"/>
        <v>1441.0568234968034</v>
      </c>
      <c r="O99" s="228">
        <f t="shared" si="73"/>
        <v>15</v>
      </c>
      <c r="P99" s="227">
        <f t="shared" si="81"/>
        <v>2226.4805259862396</v>
      </c>
      <c r="Q99" s="228">
        <f t="shared" si="82"/>
        <v>22</v>
      </c>
      <c r="R99" s="227">
        <f t="shared" si="83"/>
        <v>5164.1653398763765</v>
      </c>
      <c r="S99" s="228">
        <f t="shared" si="84"/>
        <v>67</v>
      </c>
      <c r="T99" s="227">
        <f t="shared" si="85"/>
        <v>5117.8709165495166</v>
      </c>
      <c r="U99" s="5">
        <f t="shared" si="79"/>
        <v>13</v>
      </c>
      <c r="V99" s="161"/>
      <c r="W99" s="161"/>
      <c r="X99" s="161"/>
      <c r="Y99" s="162"/>
    </row>
    <row r="100" spans="1:26" ht="20.25">
      <c r="A100" s="3" t="s">
        <v>253</v>
      </c>
      <c r="B100" s="32"/>
      <c r="C100" s="32">
        <v>0.58766072397491698</v>
      </c>
      <c r="D100" s="32"/>
      <c r="E100" s="33">
        <v>0.89593968742126007</v>
      </c>
      <c r="F100" s="31">
        <v>0.57988380537399742</v>
      </c>
      <c r="G100" s="38">
        <v>0.25001136002181279</v>
      </c>
      <c r="H100" s="46">
        <v>99000</v>
      </c>
      <c r="I100" s="46">
        <v>99000</v>
      </c>
      <c r="J100" s="53" t="s">
        <v>91</v>
      </c>
      <c r="K100" s="47">
        <v>0</v>
      </c>
      <c r="L100" s="47">
        <f>VALUE(I121)</f>
        <v>86580</v>
      </c>
      <c r="M100" s="229">
        <f>VALUE(I144)</f>
        <v>78730</v>
      </c>
      <c r="N100" s="17">
        <f t="shared" si="80"/>
        <v>1104.9850943086014</v>
      </c>
      <c r="O100" s="228">
        <f t="shared" si="73"/>
        <v>4</v>
      </c>
      <c r="P100" s="227">
        <f t="shared" si="81"/>
        <v>1707.2385723231178</v>
      </c>
      <c r="Q100" s="228">
        <f t="shared" si="82"/>
        <v>7</v>
      </c>
      <c r="R100" s="227">
        <f t="shared" si="83"/>
        <v>3959.8200654307279</v>
      </c>
      <c r="S100" s="228">
        <f t="shared" si="84"/>
        <v>26</v>
      </c>
      <c r="T100" s="227">
        <f t="shared" si="85"/>
        <v>4594.4720533700247</v>
      </c>
      <c r="U100" s="5">
        <f t="shared" si="79"/>
        <v>8</v>
      </c>
      <c r="V100" s="161"/>
      <c r="W100" s="161"/>
      <c r="X100" s="161"/>
      <c r="Y100" s="162"/>
    </row>
    <row r="101" spans="1:26" ht="20.25">
      <c r="A101" s="3" t="s">
        <v>254</v>
      </c>
      <c r="B101" s="32"/>
      <c r="C101" s="32">
        <v>0.50014208730784404</v>
      </c>
      <c r="D101" s="32"/>
      <c r="E101" s="33">
        <v>0.91299187437231788</v>
      </c>
      <c r="F101" s="31">
        <v>0.55863380851507194</v>
      </c>
      <c r="G101" s="38">
        <v>0.11761303462125994</v>
      </c>
      <c r="H101" s="46">
        <v>107390</v>
      </c>
      <c r="I101" s="46">
        <v>104780</v>
      </c>
      <c r="J101" s="109" t="s">
        <v>87</v>
      </c>
      <c r="K101" s="47">
        <v>0</v>
      </c>
      <c r="L101" s="47">
        <f>VALUE(I121)</f>
        <v>86580</v>
      </c>
      <c r="M101" s="229">
        <f>VALUE(I135)</f>
        <v>97250</v>
      </c>
      <c r="N101" s="17">
        <f t="shared" si="80"/>
        <v>1147.6553400000003</v>
      </c>
      <c r="O101" s="228">
        <f t="shared" si="73"/>
        <v>5</v>
      </c>
      <c r="P101" s="227">
        <f t="shared" si="81"/>
        <v>1875.6473096127163</v>
      </c>
      <c r="Q101" s="228">
        <f t="shared" si="82"/>
        <v>16</v>
      </c>
      <c r="R101" s="227">
        <f t="shared" si="83"/>
        <v>8908.8764980356846</v>
      </c>
      <c r="S101" s="228">
        <f t="shared" si="84"/>
        <v>95</v>
      </c>
      <c r="T101" s="227">
        <f t="shared" si="85"/>
        <v>5448.0802063349402</v>
      </c>
      <c r="U101" s="5">
        <f t="shared" si="79"/>
        <v>18</v>
      </c>
      <c r="V101" s="161"/>
      <c r="W101" s="161"/>
      <c r="X101" s="161"/>
      <c r="Y101" s="162"/>
    </row>
    <row r="102" spans="1:26" ht="20.25">
      <c r="A102" s="4" t="s">
        <v>255</v>
      </c>
      <c r="B102" s="32"/>
      <c r="C102" s="32">
        <v>0.47622118708521499</v>
      </c>
      <c r="D102" s="32"/>
      <c r="E102" s="33">
        <v>0.89062357345019683</v>
      </c>
      <c r="F102" s="31">
        <v>0.68700072621640762</v>
      </c>
      <c r="G102" s="38">
        <v>0.159403826055347</v>
      </c>
      <c r="H102" s="46">
        <v>139840</v>
      </c>
      <c r="I102" s="46">
        <v>124670</v>
      </c>
      <c r="J102" s="53"/>
      <c r="K102" s="47">
        <v>0</v>
      </c>
      <c r="L102" s="47">
        <f>VALUE(I121)</f>
        <v>86580</v>
      </c>
      <c r="M102" s="229">
        <f>VALUE(I132)</f>
        <v>97990</v>
      </c>
      <c r="N102" s="17">
        <f t="shared" si="80"/>
        <v>1399.805750896975</v>
      </c>
      <c r="O102" s="228">
        <f t="shared" si="73"/>
        <v>12</v>
      </c>
      <c r="P102" s="227">
        <f t="shared" si="81"/>
        <v>1814.6996828752772</v>
      </c>
      <c r="Q102" s="228">
        <f t="shared" si="82"/>
        <v>10</v>
      </c>
      <c r="R102" s="227">
        <f t="shared" si="83"/>
        <v>7821.0167901937939</v>
      </c>
      <c r="S102" s="228">
        <f t="shared" si="84"/>
        <v>91</v>
      </c>
      <c r="T102" s="227">
        <f t="shared" si="85"/>
        <v>5340.8461628358309</v>
      </c>
      <c r="U102" s="5">
        <f t="shared" si="79"/>
        <v>15</v>
      </c>
      <c r="V102" s="161"/>
      <c r="W102" s="161"/>
      <c r="X102" s="161"/>
      <c r="Y102" s="162"/>
      <c r="Z102" s="21"/>
    </row>
    <row r="103" spans="1:26" ht="20.25">
      <c r="A103" s="4" t="s">
        <v>256</v>
      </c>
      <c r="B103" s="32"/>
      <c r="C103" s="32">
        <v>0.46948553932777698</v>
      </c>
      <c r="D103" s="32"/>
      <c r="E103" s="33">
        <v>0.80585553369600027</v>
      </c>
      <c r="F103" s="31">
        <v>0.48815467238390425</v>
      </c>
      <c r="G103" s="38">
        <v>0.10123768133937699</v>
      </c>
      <c r="H103" s="46">
        <v>68000</v>
      </c>
      <c r="I103" s="46">
        <v>68000</v>
      </c>
      <c r="J103" s="53"/>
      <c r="K103" s="47">
        <v>0</v>
      </c>
      <c r="L103" s="47">
        <f>VALUE(I121)</f>
        <v>86580</v>
      </c>
      <c r="M103" s="229">
        <f>VALUE(I144)</f>
        <v>78730</v>
      </c>
      <c r="N103" s="17">
        <f t="shared" si="80"/>
        <v>843.82370234678092</v>
      </c>
      <c r="O103" s="228">
        <f t="shared" si="73"/>
        <v>1</v>
      </c>
      <c r="P103" s="227">
        <f t="shared" si="81"/>
        <v>1393.0011090116554</v>
      </c>
      <c r="Q103" s="228">
        <f t="shared" si="82"/>
        <v>1</v>
      </c>
      <c r="R103" s="227">
        <f t="shared" si="83"/>
        <v>6716.8665955559572</v>
      </c>
      <c r="S103" s="228">
        <f t="shared" si="84"/>
        <v>89</v>
      </c>
      <c r="T103" s="227">
        <f t="shared" si="85"/>
        <v>5016.5279324996836</v>
      </c>
      <c r="U103" s="5">
        <f t="shared" si="79"/>
        <v>12</v>
      </c>
      <c r="V103" s="161"/>
      <c r="W103" s="161"/>
      <c r="X103" s="161"/>
      <c r="Y103" s="162"/>
    </row>
    <row r="104" spans="1:26" ht="21" thickBot="1">
      <c r="A104" s="7" t="s">
        <v>114</v>
      </c>
      <c r="B104" s="35"/>
      <c r="C104" s="35">
        <v>0.23285520449950797</v>
      </c>
      <c r="D104" s="35"/>
      <c r="E104" s="36">
        <v>0.66305339498613336</v>
      </c>
      <c r="F104" s="31">
        <v>0.65128660904125801</v>
      </c>
      <c r="G104" s="38">
        <v>0.109368620387961</v>
      </c>
      <c r="H104" s="55">
        <v>101720</v>
      </c>
      <c r="I104" s="55">
        <v>94970</v>
      </c>
      <c r="J104" s="54" t="s">
        <v>88</v>
      </c>
      <c r="K104" s="45">
        <v>0</v>
      </c>
      <c r="L104" s="45">
        <f>VALUE(I121)</f>
        <v>86580</v>
      </c>
      <c r="M104" s="231">
        <f>VALUE(I132)</f>
        <v>97990</v>
      </c>
      <c r="N104" s="18">
        <f t="shared" si="80"/>
        <v>1432.313004022642</v>
      </c>
      <c r="O104" s="243">
        <f t="shared" si="73"/>
        <v>14</v>
      </c>
      <c r="P104" s="244">
        <f t="shared" si="81"/>
        <v>1458.1905827881651</v>
      </c>
      <c r="Q104" s="243">
        <f t="shared" si="82"/>
        <v>5</v>
      </c>
      <c r="R104" s="244">
        <f t="shared" si="83"/>
        <v>8683.4779174424002</v>
      </c>
      <c r="S104" s="243">
        <f t="shared" si="84"/>
        <v>94</v>
      </c>
      <c r="T104" s="244">
        <f t="shared" si="85"/>
        <v>5890.3906713663437</v>
      </c>
      <c r="U104" s="9">
        <f t="shared" si="79"/>
        <v>20</v>
      </c>
      <c r="V104" s="164"/>
      <c r="W104" s="164"/>
      <c r="X104" s="164"/>
      <c r="Y104" s="165"/>
    </row>
    <row r="105" spans="1:26" ht="21" thickBot="1">
      <c r="A105" s="78" t="s">
        <v>128</v>
      </c>
      <c r="B105" s="76"/>
      <c r="C105" s="76"/>
      <c r="D105" s="76"/>
      <c r="E105" s="76"/>
      <c r="F105" s="76"/>
      <c r="G105" s="76"/>
      <c r="H105" s="76"/>
      <c r="I105" s="76"/>
      <c r="J105" s="52" t="s">
        <v>125</v>
      </c>
      <c r="K105" s="77"/>
      <c r="L105" s="77"/>
      <c r="M105" s="76"/>
      <c r="N105" s="238"/>
      <c r="O105" s="239"/>
      <c r="P105" s="238"/>
      <c r="Q105" s="239"/>
      <c r="R105" s="238"/>
      <c r="S105" s="239"/>
      <c r="T105" s="238"/>
      <c r="U105" s="240"/>
    </row>
    <row r="108" spans="1:26" ht="17.25" thickBot="1">
      <c r="F108" s="2"/>
      <c r="G108" s="2"/>
      <c r="H108" s="2"/>
      <c r="I108" s="2"/>
      <c r="J108" s="2"/>
      <c r="K108" s="2"/>
      <c r="L108" s="2"/>
      <c r="M108" s="2"/>
      <c r="N108" s="2"/>
      <c r="O108" s="2"/>
      <c r="P108" s="1"/>
      <c r="Q108" s="1"/>
      <c r="R108" s="1"/>
      <c r="S108" s="1"/>
      <c r="T108" s="2"/>
      <c r="U108" s="2"/>
    </row>
    <row r="109" spans="1:26">
      <c r="C109" s="137" t="s">
        <v>163</v>
      </c>
      <c r="D109" s="138"/>
      <c r="E109" s="138"/>
      <c r="F109" s="138"/>
      <c r="G109" s="138"/>
      <c r="H109" s="138"/>
      <c r="I109" s="138"/>
      <c r="J109" s="139"/>
      <c r="K109" s="2"/>
      <c r="L109" s="2"/>
      <c r="M109" s="2"/>
      <c r="N109" s="2"/>
      <c r="O109" s="2"/>
      <c r="P109" s="1"/>
      <c r="Q109" s="1"/>
      <c r="R109" s="1"/>
      <c r="S109" s="1"/>
      <c r="T109" s="2"/>
      <c r="U109" s="2"/>
    </row>
    <row r="110" spans="1:26" ht="17.25" thickBot="1">
      <c r="C110" s="131" t="s">
        <v>31</v>
      </c>
      <c r="D110" s="132"/>
      <c r="E110" s="132"/>
      <c r="F110" s="132"/>
      <c r="G110" s="132"/>
      <c r="H110" s="84" t="s">
        <v>53</v>
      </c>
      <c r="I110" s="85" t="s">
        <v>54</v>
      </c>
      <c r="J110" s="83" t="s">
        <v>136</v>
      </c>
      <c r="K110" s="2"/>
      <c r="L110" s="2"/>
      <c r="M110" s="2"/>
      <c r="N110" s="2"/>
      <c r="O110" s="2"/>
      <c r="P110" s="2"/>
      <c r="Q110" s="2"/>
      <c r="R110" s="2"/>
      <c r="S110" s="2"/>
      <c r="T110" s="2"/>
      <c r="U110" s="2"/>
    </row>
    <row r="111" spans="1:26" ht="17.25" thickBot="1">
      <c r="C111" s="140" t="s">
        <v>30</v>
      </c>
      <c r="D111" s="141"/>
      <c r="E111" s="141"/>
      <c r="F111" s="141"/>
      <c r="G111" s="141"/>
      <c r="H111" s="141"/>
      <c r="I111" s="141"/>
      <c r="J111" s="142"/>
      <c r="K111" s="2"/>
      <c r="L111" s="2"/>
      <c r="M111" s="2"/>
      <c r="N111" s="2"/>
      <c r="O111" s="2"/>
      <c r="P111" s="1"/>
      <c r="Q111" s="1"/>
      <c r="R111" s="1"/>
      <c r="S111" s="1"/>
      <c r="T111" s="2"/>
      <c r="U111" s="2"/>
    </row>
    <row r="112" spans="1:26">
      <c r="C112" s="135" t="s">
        <v>203</v>
      </c>
      <c r="D112" s="136"/>
      <c r="E112" s="136"/>
      <c r="F112" s="136"/>
      <c r="G112" s="136"/>
      <c r="H112" s="86">
        <v>333340</v>
      </c>
      <c r="I112" s="87">
        <v>333340</v>
      </c>
      <c r="J112" s="96"/>
      <c r="K112" s="107"/>
      <c r="L112" s="2"/>
      <c r="M112" s="2"/>
      <c r="N112" s="2"/>
      <c r="O112" s="2"/>
      <c r="P112" s="1"/>
      <c r="Q112" s="1"/>
      <c r="S112" s="1"/>
      <c r="T112" s="2"/>
      <c r="U112" s="2"/>
    </row>
    <row r="113" spans="3:21">
      <c r="C113" s="133" t="s">
        <v>160</v>
      </c>
      <c r="D113" s="134"/>
      <c r="E113" s="134"/>
      <c r="F113" s="134"/>
      <c r="G113" s="134"/>
      <c r="H113" s="88">
        <v>131500</v>
      </c>
      <c r="I113" s="89">
        <v>133000</v>
      </c>
      <c r="J113" s="97"/>
      <c r="K113" s="2"/>
      <c r="L113" s="2"/>
      <c r="M113" s="2"/>
      <c r="N113" s="2"/>
      <c r="O113" s="2"/>
      <c r="P113" s="1"/>
      <c r="Q113" s="1"/>
      <c r="R113" s="1"/>
      <c r="S113" s="1"/>
      <c r="T113" s="2"/>
      <c r="U113" s="2"/>
    </row>
    <row r="114" spans="3:21">
      <c r="C114" s="133" t="s">
        <v>204</v>
      </c>
      <c r="D114" s="134"/>
      <c r="E114" s="134"/>
      <c r="F114" s="134"/>
      <c r="G114" s="134"/>
      <c r="H114" s="88">
        <v>121500</v>
      </c>
      <c r="I114" s="89">
        <v>123000</v>
      </c>
      <c r="J114" s="97"/>
      <c r="K114" s="2"/>
      <c r="L114" s="2"/>
      <c r="M114" s="2"/>
      <c r="N114" s="2"/>
      <c r="O114" s="2"/>
      <c r="P114" s="1"/>
      <c r="Q114" s="1"/>
      <c r="R114" s="1"/>
      <c r="S114" s="1"/>
      <c r="T114" s="2"/>
      <c r="U114" s="2"/>
    </row>
    <row r="115" spans="3:21">
      <c r="C115" s="200" t="s">
        <v>205</v>
      </c>
      <c r="D115" s="134"/>
      <c r="E115" s="134"/>
      <c r="F115" s="134"/>
      <c r="G115" s="134"/>
      <c r="H115" s="88">
        <v>54000</v>
      </c>
      <c r="I115" s="89">
        <v>56000</v>
      </c>
      <c r="J115" s="97"/>
      <c r="K115" s="2"/>
      <c r="L115" s="2"/>
      <c r="M115" s="2"/>
      <c r="N115" s="2"/>
      <c r="O115" s="2"/>
      <c r="P115" s="1"/>
      <c r="Q115" s="1"/>
      <c r="R115" s="1"/>
      <c r="S115" s="1"/>
      <c r="T115" s="2"/>
      <c r="U115" s="2"/>
    </row>
    <row r="116" spans="3:21">
      <c r="C116" s="190" t="s">
        <v>185</v>
      </c>
      <c r="D116" s="191"/>
      <c r="E116" s="191"/>
      <c r="F116" s="191"/>
      <c r="G116" s="192"/>
      <c r="H116" s="94"/>
      <c r="I116" s="95">
        <v>37490</v>
      </c>
      <c r="J116" s="225"/>
      <c r="K116" s="2"/>
      <c r="L116" s="2"/>
      <c r="M116" s="2"/>
      <c r="N116" s="2"/>
      <c r="O116" s="2"/>
      <c r="P116" s="2"/>
      <c r="Q116" s="2"/>
      <c r="R116" s="2"/>
      <c r="S116" s="2"/>
      <c r="T116" s="2"/>
      <c r="U116" s="2"/>
    </row>
    <row r="117" spans="3:21" ht="17.25" thickBot="1">
      <c r="C117" s="203" t="s">
        <v>206</v>
      </c>
      <c r="D117" s="189"/>
      <c r="E117" s="189"/>
      <c r="F117" s="189"/>
      <c r="G117" s="189"/>
      <c r="H117" s="90">
        <v>22800</v>
      </c>
      <c r="I117" s="91">
        <v>22420</v>
      </c>
      <c r="J117" s="98"/>
      <c r="K117" s="2"/>
      <c r="L117" s="2"/>
      <c r="M117" s="2"/>
      <c r="N117" s="2"/>
      <c r="O117" s="2"/>
      <c r="P117" s="1"/>
      <c r="Q117" s="1"/>
      <c r="R117" s="1"/>
      <c r="S117" s="1"/>
      <c r="T117" s="2"/>
      <c r="U117" s="2"/>
    </row>
    <row r="118" spans="3:21" ht="17.25" thickBot="1">
      <c r="C118" s="204" t="s">
        <v>92</v>
      </c>
      <c r="D118" s="205"/>
      <c r="E118" s="205"/>
      <c r="F118" s="205"/>
      <c r="G118" s="205"/>
      <c r="H118" s="205"/>
      <c r="I118" s="205"/>
      <c r="J118" s="206"/>
      <c r="K118" s="2"/>
      <c r="L118" s="2"/>
      <c r="M118" s="2"/>
      <c r="N118" s="2"/>
      <c r="O118" s="2"/>
      <c r="P118" s="2"/>
      <c r="Q118" s="2"/>
      <c r="R118" s="2"/>
      <c r="S118" s="2"/>
      <c r="T118" s="2"/>
      <c r="U118" s="2"/>
    </row>
    <row r="119" spans="3:21">
      <c r="C119" s="135" t="s">
        <v>161</v>
      </c>
      <c r="D119" s="136"/>
      <c r="E119" s="136"/>
      <c r="F119" s="136"/>
      <c r="G119" s="136"/>
      <c r="H119" s="86">
        <v>60350</v>
      </c>
      <c r="I119" s="87">
        <v>121640</v>
      </c>
      <c r="J119" s="96"/>
      <c r="K119" s="2"/>
      <c r="L119" s="2"/>
      <c r="M119" s="2"/>
      <c r="N119" s="2"/>
      <c r="O119" s="2"/>
      <c r="P119" s="2"/>
      <c r="Q119" s="2"/>
      <c r="R119" s="2"/>
      <c r="S119" s="2"/>
      <c r="T119" s="2"/>
      <c r="U119" s="2"/>
    </row>
    <row r="120" spans="3:21">
      <c r="C120" s="133" t="s">
        <v>152</v>
      </c>
      <c r="D120" s="134"/>
      <c r="E120" s="134"/>
      <c r="F120" s="134"/>
      <c r="G120" s="134"/>
      <c r="H120" s="88">
        <v>55104</v>
      </c>
      <c r="I120" s="89">
        <v>119180</v>
      </c>
      <c r="J120" s="97"/>
      <c r="K120" s="2"/>
      <c r="L120" s="2"/>
      <c r="M120" s="2"/>
      <c r="N120" s="2"/>
      <c r="O120" s="2"/>
      <c r="P120" s="2"/>
      <c r="Q120" s="2"/>
      <c r="R120" s="2"/>
      <c r="S120" s="2"/>
      <c r="T120" s="2"/>
      <c r="U120" s="2"/>
    </row>
    <row r="121" spans="3:21" ht="17.25" thickBot="1">
      <c r="C121" s="203" t="s">
        <v>162</v>
      </c>
      <c r="D121" s="189"/>
      <c r="E121" s="189"/>
      <c r="F121" s="189"/>
      <c r="G121" s="189"/>
      <c r="H121" s="90">
        <v>40860</v>
      </c>
      <c r="I121" s="91">
        <v>86580</v>
      </c>
      <c r="J121" s="98"/>
      <c r="K121" s="2"/>
      <c r="L121" s="2"/>
      <c r="M121" s="2"/>
      <c r="N121" s="2"/>
      <c r="O121" s="2"/>
      <c r="P121" s="2"/>
      <c r="Q121" s="2"/>
      <c r="R121" s="2"/>
      <c r="S121" s="2"/>
      <c r="T121" s="2"/>
      <c r="U121" s="2"/>
    </row>
    <row r="122" spans="3:21" ht="17.25" thickBot="1">
      <c r="C122" s="193" t="s">
        <v>51</v>
      </c>
      <c r="D122" s="194"/>
      <c r="E122" s="194"/>
      <c r="F122" s="194"/>
      <c r="G122" s="194"/>
      <c r="H122" s="194"/>
      <c r="I122" s="194"/>
      <c r="J122" s="195"/>
      <c r="K122" s="2"/>
      <c r="L122" s="2"/>
      <c r="M122" s="2"/>
      <c r="N122" s="2"/>
      <c r="O122" s="2"/>
      <c r="P122" s="1"/>
      <c r="Q122" s="1"/>
      <c r="R122" s="1"/>
      <c r="S122" s="1"/>
      <c r="T122" s="2"/>
      <c r="U122" s="2"/>
    </row>
    <row r="123" spans="3:21" ht="30.75" customHeight="1">
      <c r="C123" s="177" t="s">
        <v>186</v>
      </c>
      <c r="D123" s="136"/>
      <c r="E123" s="136"/>
      <c r="F123" s="136"/>
      <c r="G123" s="136"/>
      <c r="H123" s="86">
        <v>354240</v>
      </c>
      <c r="I123" s="87">
        <v>384330</v>
      </c>
      <c r="J123" s="99" t="s">
        <v>164</v>
      </c>
      <c r="K123" s="108" t="s">
        <v>187</v>
      </c>
      <c r="L123" s="108"/>
      <c r="M123" s="2"/>
      <c r="N123" s="2"/>
      <c r="O123" s="2"/>
      <c r="P123" s="2"/>
      <c r="Q123" s="2"/>
      <c r="R123" s="2"/>
      <c r="S123" s="2"/>
      <c r="T123" s="2"/>
      <c r="U123" s="2"/>
    </row>
    <row r="124" spans="3:21" ht="20.25" customHeight="1">
      <c r="C124" s="200" t="s">
        <v>188</v>
      </c>
      <c r="D124" s="134"/>
      <c r="E124" s="134"/>
      <c r="F124" s="134"/>
      <c r="G124" s="134"/>
      <c r="H124" s="88">
        <v>308970</v>
      </c>
      <c r="I124" s="89">
        <v>255430</v>
      </c>
      <c r="J124" s="100" t="s">
        <v>138</v>
      </c>
      <c r="K124" s="2"/>
      <c r="L124" s="2"/>
      <c r="M124" s="2"/>
      <c r="N124" s="2"/>
      <c r="O124" s="2"/>
      <c r="P124" s="1"/>
      <c r="Q124" s="1"/>
      <c r="R124" s="1"/>
      <c r="S124" s="1"/>
      <c r="T124" s="2"/>
      <c r="U124" s="2"/>
    </row>
    <row r="125" spans="3:21" ht="33" customHeight="1">
      <c r="C125" s="200" t="s">
        <v>165</v>
      </c>
      <c r="D125" s="134"/>
      <c r="E125" s="134"/>
      <c r="F125" s="134"/>
      <c r="G125" s="134"/>
      <c r="H125" s="88">
        <v>208950</v>
      </c>
      <c r="I125" s="89">
        <v>206990</v>
      </c>
      <c r="J125" s="100" t="s">
        <v>139</v>
      </c>
      <c r="K125" s="2"/>
      <c r="L125" s="2"/>
      <c r="M125" s="2"/>
      <c r="N125" s="2"/>
      <c r="O125" s="2"/>
      <c r="P125" s="1"/>
      <c r="Q125" s="1"/>
      <c r="R125" s="1"/>
      <c r="S125" s="1"/>
      <c r="T125" s="2"/>
      <c r="U125" s="2"/>
    </row>
    <row r="126" spans="3:21">
      <c r="C126" s="190" t="s">
        <v>166</v>
      </c>
      <c r="D126" s="191"/>
      <c r="E126" s="191"/>
      <c r="F126" s="191"/>
      <c r="G126" s="192"/>
      <c r="H126" s="88">
        <v>167000</v>
      </c>
      <c r="I126" s="89">
        <v>156830</v>
      </c>
      <c r="J126" s="100" t="s">
        <v>140</v>
      </c>
      <c r="K126" s="2"/>
      <c r="L126" s="2"/>
      <c r="M126" s="2"/>
      <c r="N126" s="2"/>
      <c r="O126" s="2"/>
      <c r="P126" s="2"/>
      <c r="Q126" s="2"/>
      <c r="R126" s="2"/>
      <c r="S126" s="2"/>
      <c r="T126" s="2"/>
      <c r="U126" s="2"/>
    </row>
    <row r="127" spans="3:21" ht="15.75" customHeight="1">
      <c r="C127" s="200" t="s">
        <v>190</v>
      </c>
      <c r="D127" s="134"/>
      <c r="E127" s="134"/>
      <c r="F127" s="134"/>
      <c r="G127" s="134"/>
      <c r="H127" s="88">
        <v>178990</v>
      </c>
      <c r="I127" s="89">
        <v>166370</v>
      </c>
      <c r="J127" s="100" t="s">
        <v>141</v>
      </c>
      <c r="K127" s="2"/>
      <c r="L127" s="2"/>
      <c r="M127" s="2"/>
      <c r="N127" s="2"/>
      <c r="O127" s="2"/>
      <c r="P127" s="2"/>
      <c r="Q127" s="2"/>
      <c r="R127" s="2"/>
      <c r="S127" s="2"/>
      <c r="T127" s="2"/>
      <c r="U127" s="2"/>
    </row>
    <row r="128" spans="3:21" ht="15.75" customHeight="1">
      <c r="C128" s="200" t="s">
        <v>189</v>
      </c>
      <c r="D128" s="134"/>
      <c r="E128" s="134"/>
      <c r="F128" s="134"/>
      <c r="G128" s="134"/>
      <c r="H128" s="88">
        <v>167000</v>
      </c>
      <c r="I128" s="89">
        <v>151510</v>
      </c>
      <c r="J128" s="100" t="s">
        <v>142</v>
      </c>
    </row>
    <row r="129" spans="3:15">
      <c r="C129" s="190" t="s">
        <v>191</v>
      </c>
      <c r="D129" s="191"/>
      <c r="E129" s="191"/>
      <c r="F129" s="191"/>
      <c r="G129" s="192"/>
      <c r="H129" s="88">
        <v>166000</v>
      </c>
      <c r="I129" s="89">
        <v>161900</v>
      </c>
      <c r="J129" s="100" t="s">
        <v>143</v>
      </c>
    </row>
    <row r="130" spans="3:15" ht="18" customHeight="1">
      <c r="C130" s="200" t="s">
        <v>192</v>
      </c>
      <c r="D130" s="134"/>
      <c r="E130" s="134"/>
      <c r="F130" s="134"/>
      <c r="G130" s="134"/>
      <c r="H130" s="88">
        <v>138310</v>
      </c>
      <c r="I130" s="89">
        <v>134010</v>
      </c>
      <c r="J130" s="100" t="s">
        <v>144</v>
      </c>
    </row>
    <row r="131" spans="3:15">
      <c r="C131" s="190" t="s">
        <v>193</v>
      </c>
      <c r="D131" s="191"/>
      <c r="E131" s="191"/>
      <c r="F131" s="191"/>
      <c r="G131" s="192"/>
      <c r="H131" s="94">
        <v>123650</v>
      </c>
      <c r="I131" s="95">
        <v>124660</v>
      </c>
      <c r="J131" s="100" t="s">
        <v>145</v>
      </c>
    </row>
    <row r="132" spans="3:15" ht="21.75" customHeight="1" thickBot="1">
      <c r="C132" s="188" t="s">
        <v>194</v>
      </c>
      <c r="D132" s="189"/>
      <c r="E132" s="189"/>
      <c r="F132" s="189"/>
      <c r="G132" s="189"/>
      <c r="H132" s="90">
        <v>97200</v>
      </c>
      <c r="I132" s="91">
        <v>97990</v>
      </c>
      <c r="J132" s="101" t="s">
        <v>146</v>
      </c>
    </row>
    <row r="133" spans="3:15" ht="17.25" thickBot="1">
      <c r="C133" s="193" t="s">
        <v>28</v>
      </c>
      <c r="D133" s="194"/>
      <c r="E133" s="194"/>
      <c r="F133" s="194"/>
      <c r="G133" s="194"/>
      <c r="H133" s="194"/>
      <c r="I133" s="194"/>
      <c r="J133" s="195"/>
    </row>
    <row r="134" spans="3:15" ht="33" customHeight="1">
      <c r="C134" s="177" t="s">
        <v>195</v>
      </c>
      <c r="D134" s="136"/>
      <c r="E134" s="136"/>
      <c r="F134" s="136"/>
      <c r="G134" s="136"/>
      <c r="H134" s="86">
        <v>366990</v>
      </c>
      <c r="I134" s="87"/>
      <c r="J134" s="96" t="s">
        <v>196</v>
      </c>
    </row>
    <row r="135" spans="3:15" ht="19.5" customHeight="1" thickBot="1">
      <c r="C135" s="188" t="s">
        <v>167</v>
      </c>
      <c r="D135" s="189"/>
      <c r="E135" s="189"/>
      <c r="F135" s="189"/>
      <c r="G135" s="189"/>
      <c r="H135" s="90">
        <v>92520</v>
      </c>
      <c r="I135" s="91">
        <v>97250</v>
      </c>
      <c r="J135" s="98"/>
    </row>
    <row r="136" spans="3:15" ht="17.25" thickBot="1">
      <c r="C136" s="166" t="s">
        <v>29</v>
      </c>
      <c r="D136" s="167"/>
      <c r="E136" s="167"/>
      <c r="F136" s="167"/>
      <c r="G136" s="167"/>
      <c r="H136" s="167"/>
      <c r="I136" s="167"/>
      <c r="J136" s="168"/>
    </row>
    <row r="137" spans="3:15" ht="21" customHeight="1">
      <c r="C137" s="201" t="s">
        <v>197</v>
      </c>
      <c r="D137" s="202"/>
      <c r="E137" s="202"/>
      <c r="F137" s="202"/>
      <c r="G137" s="202"/>
      <c r="H137" s="92">
        <v>308530</v>
      </c>
      <c r="I137" s="93">
        <v>305870</v>
      </c>
      <c r="J137" s="96"/>
    </row>
    <row r="138" spans="3:15">
      <c r="C138" s="200" t="s">
        <v>198</v>
      </c>
      <c r="D138" s="134"/>
      <c r="E138" s="134"/>
      <c r="F138" s="134"/>
      <c r="G138" s="134"/>
      <c r="H138" s="88">
        <v>168480</v>
      </c>
      <c r="I138" s="89">
        <v>164930</v>
      </c>
      <c r="J138" s="97"/>
    </row>
    <row r="139" spans="3:15" ht="19.5" customHeight="1" thickBot="1">
      <c r="C139" s="188" t="s">
        <v>199</v>
      </c>
      <c r="D139" s="196"/>
      <c r="E139" s="196"/>
      <c r="F139" s="196"/>
      <c r="G139" s="196"/>
      <c r="H139" s="90">
        <v>142980</v>
      </c>
      <c r="I139" s="91">
        <v>135730</v>
      </c>
      <c r="J139" s="98"/>
    </row>
    <row r="140" spans="3:15" ht="17.25" thickBot="1">
      <c r="C140" s="207" t="s">
        <v>52</v>
      </c>
      <c r="D140" s="208"/>
      <c r="E140" s="208"/>
      <c r="F140" s="208"/>
      <c r="G140" s="208"/>
      <c r="H140" s="208"/>
      <c r="I140" s="208"/>
      <c r="J140" s="209"/>
    </row>
    <row r="141" spans="3:15" ht="21.75" customHeight="1">
      <c r="C141" s="177" t="s">
        <v>200</v>
      </c>
      <c r="D141" s="136"/>
      <c r="E141" s="136"/>
      <c r="F141" s="136"/>
      <c r="G141" s="136"/>
      <c r="H141" s="86">
        <v>156600</v>
      </c>
      <c r="I141" s="87">
        <v>155310</v>
      </c>
      <c r="J141" s="99"/>
      <c r="O141" s="2"/>
    </row>
    <row r="142" spans="3:15">
      <c r="C142" s="190" t="s">
        <v>201</v>
      </c>
      <c r="D142" s="191"/>
      <c r="E142" s="191"/>
      <c r="F142" s="191"/>
      <c r="G142" s="192"/>
      <c r="H142" s="92">
        <v>149900</v>
      </c>
      <c r="I142" s="93">
        <v>137440</v>
      </c>
      <c r="J142" s="100"/>
      <c r="O142" s="2"/>
    </row>
    <row r="143" spans="3:15">
      <c r="C143" s="200" t="s">
        <v>202</v>
      </c>
      <c r="D143" s="134"/>
      <c r="E143" s="134"/>
      <c r="F143" s="134"/>
      <c r="G143" s="134"/>
      <c r="H143" s="88">
        <v>116100</v>
      </c>
      <c r="I143" s="89">
        <v>119690</v>
      </c>
      <c r="J143" s="100"/>
      <c r="O143" s="2"/>
    </row>
    <row r="144" spans="3:15" ht="17.25" thickBot="1">
      <c r="C144" s="188" t="s">
        <v>93</v>
      </c>
      <c r="D144" s="189"/>
      <c r="E144" s="189"/>
      <c r="F144" s="189"/>
      <c r="G144" s="189"/>
      <c r="H144" s="90">
        <v>85980</v>
      </c>
      <c r="I144" s="91">
        <v>78730</v>
      </c>
      <c r="J144" s="101"/>
      <c r="O144" s="2"/>
    </row>
    <row r="147" spans="3:7" ht="17.25" thickBot="1"/>
    <row r="148" spans="3:7" ht="17.25" thickBot="1">
      <c r="C148" s="197" t="s">
        <v>11</v>
      </c>
      <c r="D148" s="198"/>
      <c r="E148" s="198"/>
      <c r="F148" s="198"/>
      <c r="G148" s="199"/>
    </row>
    <row r="149" spans="3:7" ht="17.25" thickBot="1">
      <c r="C149" s="182" t="s">
        <v>95</v>
      </c>
      <c r="D149" s="183"/>
      <c r="E149" s="183"/>
      <c r="F149" s="183"/>
      <c r="G149" s="184"/>
    </row>
    <row r="150" spans="3:7">
      <c r="C150" s="218" t="s">
        <v>109</v>
      </c>
      <c r="D150" s="219"/>
      <c r="E150" s="213" t="s">
        <v>111</v>
      </c>
      <c r="F150" s="214"/>
      <c r="G150" s="215"/>
    </row>
    <row r="151" spans="3:7">
      <c r="C151" s="223" t="s">
        <v>108</v>
      </c>
      <c r="D151" s="224"/>
      <c r="E151" s="220" t="s">
        <v>112</v>
      </c>
      <c r="F151" s="221"/>
      <c r="G151" s="222"/>
    </row>
    <row r="152" spans="3:7" ht="17.25" thickBot="1">
      <c r="C152" s="216" t="s">
        <v>110</v>
      </c>
      <c r="D152" s="217"/>
      <c r="E152" s="210" t="s">
        <v>113</v>
      </c>
      <c r="F152" s="211"/>
      <c r="G152" s="212"/>
    </row>
    <row r="153" spans="3:7" ht="17.25" thickBot="1">
      <c r="C153" s="182" t="s">
        <v>96</v>
      </c>
      <c r="D153" s="183"/>
      <c r="E153" s="183"/>
      <c r="F153" s="183"/>
      <c r="G153" s="184"/>
    </row>
    <row r="154" spans="3:7">
      <c r="C154" s="218" t="s">
        <v>102</v>
      </c>
      <c r="D154" s="219"/>
      <c r="E154" s="213" t="s">
        <v>105</v>
      </c>
      <c r="F154" s="214"/>
      <c r="G154" s="215"/>
    </row>
    <row r="155" spans="3:7">
      <c r="C155" s="223" t="s">
        <v>103</v>
      </c>
      <c r="D155" s="224"/>
      <c r="E155" s="220" t="s">
        <v>106</v>
      </c>
      <c r="F155" s="221"/>
      <c r="G155" s="222"/>
    </row>
    <row r="156" spans="3:7" ht="17.25" thickBot="1">
      <c r="C156" s="216" t="s">
        <v>104</v>
      </c>
      <c r="D156" s="217"/>
      <c r="E156" s="210" t="s">
        <v>107</v>
      </c>
      <c r="F156" s="211"/>
      <c r="G156" s="212"/>
    </row>
    <row r="157" spans="3:7" ht="17.25" thickBot="1">
      <c r="C157" s="182" t="s">
        <v>94</v>
      </c>
      <c r="D157" s="183"/>
      <c r="E157" s="183"/>
      <c r="F157" s="183"/>
      <c r="G157" s="184"/>
    </row>
    <row r="158" spans="3:7">
      <c r="C158" s="180" t="s">
        <v>25</v>
      </c>
      <c r="D158" s="181"/>
      <c r="E158" s="172" t="s">
        <v>101</v>
      </c>
      <c r="F158" s="173"/>
      <c r="G158" s="174"/>
    </row>
    <row r="159" spans="3:7">
      <c r="C159" s="178" t="s">
        <v>97</v>
      </c>
      <c r="D159" s="179"/>
      <c r="E159" s="185" t="s">
        <v>100</v>
      </c>
      <c r="F159" s="186"/>
      <c r="G159" s="187"/>
    </row>
    <row r="160" spans="3:7" ht="17.25" thickBot="1">
      <c r="C160" s="175" t="s">
        <v>98</v>
      </c>
      <c r="D160" s="176"/>
      <c r="E160" s="169" t="s">
        <v>99</v>
      </c>
      <c r="F160" s="170"/>
      <c r="G160" s="171"/>
    </row>
    <row r="161" spans="3:7" ht="17.25" thickBot="1">
      <c r="C161" s="182" t="s">
        <v>46</v>
      </c>
      <c r="D161" s="183"/>
      <c r="E161" s="183"/>
      <c r="F161" s="183"/>
      <c r="G161" s="184"/>
    </row>
    <row r="162" spans="3:7">
      <c r="C162" s="180" t="s">
        <v>15</v>
      </c>
      <c r="D162" s="181"/>
      <c r="E162" s="172" t="s">
        <v>37</v>
      </c>
      <c r="F162" s="173"/>
      <c r="G162" s="174"/>
    </row>
    <row r="163" spans="3:7">
      <c r="C163" s="178" t="s">
        <v>16</v>
      </c>
      <c r="D163" s="179"/>
      <c r="E163" s="185" t="s">
        <v>38</v>
      </c>
      <c r="F163" s="186"/>
      <c r="G163" s="187"/>
    </row>
    <row r="164" spans="3:7">
      <c r="C164" s="178" t="s">
        <v>17</v>
      </c>
      <c r="D164" s="179"/>
      <c r="E164" s="185" t="s">
        <v>36</v>
      </c>
      <c r="F164" s="186"/>
      <c r="G164" s="187"/>
    </row>
    <row r="165" spans="3:7">
      <c r="C165" s="178" t="s">
        <v>18</v>
      </c>
      <c r="D165" s="179"/>
      <c r="E165" s="185" t="s">
        <v>39</v>
      </c>
      <c r="F165" s="186"/>
      <c r="G165" s="187"/>
    </row>
    <row r="166" spans="3:7">
      <c r="C166" s="178" t="s">
        <v>19</v>
      </c>
      <c r="D166" s="179"/>
      <c r="E166" s="185" t="s">
        <v>40</v>
      </c>
      <c r="F166" s="186"/>
      <c r="G166" s="187"/>
    </row>
    <row r="167" spans="3:7">
      <c r="C167" s="178" t="s">
        <v>20</v>
      </c>
      <c r="D167" s="179"/>
      <c r="E167" s="185" t="s">
        <v>41</v>
      </c>
      <c r="F167" s="186"/>
      <c r="G167" s="187"/>
    </row>
    <row r="168" spans="3:7">
      <c r="C168" s="178" t="s">
        <v>21</v>
      </c>
      <c r="D168" s="179"/>
      <c r="E168" s="185" t="s">
        <v>42</v>
      </c>
      <c r="F168" s="186"/>
      <c r="G168" s="187"/>
    </row>
    <row r="169" spans="3:7" ht="17.25" thickBot="1">
      <c r="C169" s="175" t="s">
        <v>22</v>
      </c>
      <c r="D169" s="176"/>
      <c r="E169" s="169" t="s">
        <v>43</v>
      </c>
      <c r="F169" s="170"/>
      <c r="G169" s="171"/>
    </row>
    <row r="170" spans="3:7" ht="17.25" thickBot="1">
      <c r="C170" s="182" t="s">
        <v>47</v>
      </c>
      <c r="D170" s="183"/>
      <c r="E170" s="183"/>
      <c r="F170" s="183"/>
      <c r="G170" s="184"/>
    </row>
    <row r="171" spans="3:7">
      <c r="C171" s="180" t="s">
        <v>23</v>
      </c>
      <c r="D171" s="181"/>
      <c r="E171" s="172" t="s">
        <v>44</v>
      </c>
      <c r="F171" s="173"/>
      <c r="G171" s="174"/>
    </row>
    <row r="172" spans="3:7" ht="17.25" thickBot="1">
      <c r="C172" s="175" t="s">
        <v>24</v>
      </c>
      <c r="D172" s="176"/>
      <c r="E172" s="169" t="s">
        <v>45</v>
      </c>
      <c r="F172" s="170"/>
      <c r="G172" s="171"/>
    </row>
    <row r="173" spans="3:7" ht="17.25" thickBot="1">
      <c r="C173" s="166" t="s">
        <v>48</v>
      </c>
      <c r="D173" s="167"/>
      <c r="E173" s="167"/>
      <c r="F173" s="167"/>
      <c r="G173" s="168"/>
    </row>
    <row r="174" spans="3:7">
      <c r="C174" s="180" t="s">
        <v>12</v>
      </c>
      <c r="D174" s="181"/>
      <c r="E174" s="172" t="s">
        <v>50</v>
      </c>
      <c r="F174" s="173"/>
      <c r="G174" s="174"/>
    </row>
    <row r="175" spans="3:7">
      <c r="C175" s="178" t="s">
        <v>13</v>
      </c>
      <c r="D175" s="179"/>
      <c r="E175" s="185" t="s">
        <v>32</v>
      </c>
      <c r="F175" s="186"/>
      <c r="G175" s="187"/>
    </row>
    <row r="176" spans="3:7" ht="17.25" thickBot="1">
      <c r="C176" s="175" t="s">
        <v>14</v>
      </c>
      <c r="D176" s="176"/>
      <c r="E176" s="169" t="s">
        <v>33</v>
      </c>
      <c r="F176" s="170"/>
      <c r="G176" s="171"/>
    </row>
    <row r="177" spans="3:7" ht="17.25" thickBot="1">
      <c r="C177" s="166" t="s">
        <v>49</v>
      </c>
      <c r="D177" s="167"/>
      <c r="E177" s="167"/>
      <c r="F177" s="167"/>
      <c r="G177" s="168"/>
    </row>
    <row r="178" spans="3:7">
      <c r="C178" s="180" t="s">
        <v>27</v>
      </c>
      <c r="D178" s="181"/>
      <c r="E178" s="172" t="s">
        <v>34</v>
      </c>
      <c r="F178" s="173"/>
      <c r="G178" s="174"/>
    </row>
    <row r="179" spans="3:7" ht="17.25" thickBot="1">
      <c r="C179" s="175" t="s">
        <v>26</v>
      </c>
      <c r="D179" s="176"/>
      <c r="E179" s="169" t="s">
        <v>35</v>
      </c>
      <c r="F179" s="170"/>
      <c r="G179" s="171"/>
    </row>
  </sheetData>
  <mergeCells count="109">
    <mergeCell ref="V79:Y104"/>
    <mergeCell ref="V54:Y77"/>
    <mergeCell ref="C136:J136"/>
    <mergeCell ref="C140:J140"/>
    <mergeCell ref="C149:G149"/>
    <mergeCell ref="E156:G156"/>
    <mergeCell ref="E150:G150"/>
    <mergeCell ref="C156:D156"/>
    <mergeCell ref="C150:D150"/>
    <mergeCell ref="C153:G153"/>
    <mergeCell ref="E155:G155"/>
    <mergeCell ref="C155:D155"/>
    <mergeCell ref="E154:G154"/>
    <mergeCell ref="C154:D154"/>
    <mergeCell ref="E152:G152"/>
    <mergeCell ref="C152:D152"/>
    <mergeCell ref="E151:G151"/>
    <mergeCell ref="C151:D151"/>
    <mergeCell ref="C130:G130"/>
    <mergeCell ref="C125:G125"/>
    <mergeCell ref="C124:G124"/>
    <mergeCell ref="C117:G117"/>
    <mergeCell ref="C115:G115"/>
    <mergeCell ref="C119:G119"/>
    <mergeCell ref="C120:G120"/>
    <mergeCell ref="C121:G121"/>
    <mergeCell ref="C126:G126"/>
    <mergeCell ref="C129:G129"/>
    <mergeCell ref="C118:J118"/>
    <mergeCell ref="C122:J122"/>
    <mergeCell ref="C127:G127"/>
    <mergeCell ref="C123:G123"/>
    <mergeCell ref="C128:G128"/>
    <mergeCell ref="C116:G116"/>
    <mergeCell ref="C131:G131"/>
    <mergeCell ref="C133:J133"/>
    <mergeCell ref="C139:G139"/>
    <mergeCell ref="C167:D167"/>
    <mergeCell ref="C166:D166"/>
    <mergeCell ref="C165:D165"/>
    <mergeCell ref="C157:G157"/>
    <mergeCell ref="C163:D163"/>
    <mergeCell ref="C162:D162"/>
    <mergeCell ref="C161:G161"/>
    <mergeCell ref="E160:G160"/>
    <mergeCell ref="E158:G158"/>
    <mergeCell ref="C160:D160"/>
    <mergeCell ref="C158:D158"/>
    <mergeCell ref="E162:G162"/>
    <mergeCell ref="E159:G159"/>
    <mergeCell ref="C159:D159"/>
    <mergeCell ref="C148:G148"/>
    <mergeCell ref="C143:G143"/>
    <mergeCell ref="C144:G144"/>
    <mergeCell ref="C142:G142"/>
    <mergeCell ref="C138:G138"/>
    <mergeCell ref="C137:G137"/>
    <mergeCell ref="C135:G135"/>
    <mergeCell ref="E179:G179"/>
    <mergeCell ref="E178:G178"/>
    <mergeCell ref="C179:D179"/>
    <mergeCell ref="C178:D178"/>
    <mergeCell ref="C177:G177"/>
    <mergeCell ref="E176:G176"/>
    <mergeCell ref="E175:G175"/>
    <mergeCell ref="E174:G174"/>
    <mergeCell ref="C176:D176"/>
    <mergeCell ref="C175:D175"/>
    <mergeCell ref="C174:D174"/>
    <mergeCell ref="V1:Y4"/>
    <mergeCell ref="V5:Y25"/>
    <mergeCell ref="V27:Y52"/>
    <mergeCell ref="C173:G173"/>
    <mergeCell ref="E172:G172"/>
    <mergeCell ref="E171:G171"/>
    <mergeCell ref="C172:D172"/>
    <mergeCell ref="C141:G141"/>
    <mergeCell ref="C164:D164"/>
    <mergeCell ref="C171:D171"/>
    <mergeCell ref="C170:G170"/>
    <mergeCell ref="E164:G164"/>
    <mergeCell ref="E163:G163"/>
    <mergeCell ref="E169:G169"/>
    <mergeCell ref="E168:G168"/>
    <mergeCell ref="E167:G167"/>
    <mergeCell ref="E166:G166"/>
    <mergeCell ref="E165:G165"/>
    <mergeCell ref="C169:D169"/>
    <mergeCell ref="C134:G134"/>
    <mergeCell ref="C132:G132"/>
    <mergeCell ref="C168:D168"/>
    <mergeCell ref="B1:E3"/>
    <mergeCell ref="F1:G3"/>
    <mergeCell ref="K1:M3"/>
    <mergeCell ref="H1:J3"/>
    <mergeCell ref="A1:A4"/>
    <mergeCell ref="C110:G110"/>
    <mergeCell ref="C114:G114"/>
    <mergeCell ref="C113:G113"/>
    <mergeCell ref="C112:G112"/>
    <mergeCell ref="C109:J109"/>
    <mergeCell ref="C111:J111"/>
    <mergeCell ref="K26:U26"/>
    <mergeCell ref="K53:U53"/>
    <mergeCell ref="K78:U78"/>
    <mergeCell ref="T1:U3"/>
    <mergeCell ref="N1:O3"/>
    <mergeCell ref="P1:Q3"/>
    <mergeCell ref="R1:S3"/>
  </mergeCells>
  <phoneticPr fontId="1" type="noConversion"/>
  <conditionalFormatting sqref="I112:I117 I119:I121 I5:I12 I57:I58 I15:I16 I19:I53 I60:I78 I80:I81 I84:I105">
    <cfRule type="expression" dxfId="544" priority="585">
      <formula>ISBLANK($H5)=TRUE</formula>
    </cfRule>
    <cfRule type="cellIs" dxfId="543" priority="586" operator="equal">
      <formula>$H5</formula>
    </cfRule>
    <cfRule type="cellIs" dxfId="542" priority="587" operator="greaterThan">
      <formula>$H5</formula>
    </cfRule>
    <cfRule type="cellIs" dxfId="541" priority="588" operator="lessThan">
      <formula>$H5</formula>
    </cfRule>
  </conditionalFormatting>
  <conditionalFormatting sqref="I134:I135">
    <cfRule type="expression" dxfId="540" priority="561">
      <formula>ISBLANK($H134)=TRUE</formula>
    </cfRule>
    <cfRule type="cellIs" dxfId="539" priority="562" operator="equal">
      <formula>$H134</formula>
    </cfRule>
    <cfRule type="cellIs" dxfId="538" priority="563" operator="greaterThan">
      <formula>$H134</formula>
    </cfRule>
    <cfRule type="cellIs" dxfId="537" priority="564" operator="lessThan">
      <formula>$H134</formula>
    </cfRule>
  </conditionalFormatting>
  <conditionalFormatting sqref="I137:I139">
    <cfRule type="expression" dxfId="536" priority="557">
      <formula>ISBLANK($H137)=TRUE</formula>
    </cfRule>
    <cfRule type="cellIs" dxfId="535" priority="558" operator="equal">
      <formula>$H137</formula>
    </cfRule>
    <cfRule type="cellIs" dxfId="534" priority="559" operator="greaterThan">
      <formula>$H137</formula>
    </cfRule>
    <cfRule type="cellIs" dxfId="533" priority="560" operator="lessThan">
      <formula>$H137</formula>
    </cfRule>
  </conditionalFormatting>
  <conditionalFormatting sqref="B5:B12 B15:B16 B19:B25">
    <cfRule type="colorScale" priority="550">
      <colorScale>
        <cfvo type="min"/>
        <cfvo type="max"/>
        <color theme="9" tint="0.59999389629810485"/>
        <color theme="9"/>
      </colorScale>
    </cfRule>
  </conditionalFormatting>
  <conditionalFormatting sqref="C5:C12 C15:C16 C19:C25">
    <cfRule type="colorScale" priority="549">
      <colorScale>
        <cfvo type="min"/>
        <cfvo type="max"/>
        <color theme="0"/>
        <color theme="9" tint="0.59999389629810485"/>
      </colorScale>
    </cfRule>
  </conditionalFormatting>
  <conditionalFormatting sqref="D5:D12 D15:D16 D19:D25">
    <cfRule type="colorScale" priority="544">
      <colorScale>
        <cfvo type="min"/>
        <cfvo type="max"/>
        <color theme="0"/>
        <color theme="9" tint="0.59999389629810485"/>
      </colorScale>
    </cfRule>
  </conditionalFormatting>
  <conditionalFormatting sqref="E5:E12 E15:E16 E19:E25">
    <cfRule type="colorScale" priority="543">
      <colorScale>
        <cfvo type="min"/>
        <cfvo type="max"/>
        <color theme="0"/>
        <color theme="9" tint="0.59999389629810485"/>
      </colorScale>
    </cfRule>
  </conditionalFormatting>
  <conditionalFormatting sqref="D57:D58 D60:D77">
    <cfRule type="colorScale" priority="542">
      <colorScale>
        <cfvo type="min"/>
        <cfvo type="max"/>
        <color theme="9" tint="0.59999389629810485"/>
        <color theme="9"/>
      </colorScale>
    </cfRule>
  </conditionalFormatting>
  <conditionalFormatting sqref="C57:C58 C60:C77">
    <cfRule type="colorScale" priority="541">
      <colorScale>
        <cfvo type="min"/>
        <cfvo type="max"/>
        <color theme="0"/>
        <color theme="9" tint="0.59999389629810485"/>
      </colorScale>
    </cfRule>
  </conditionalFormatting>
  <conditionalFormatting sqref="B57:B58 B60:B77">
    <cfRule type="colorScale" priority="540">
      <colorScale>
        <cfvo type="min"/>
        <cfvo type="max"/>
        <color theme="0"/>
        <color theme="9" tint="0.59999389629810485"/>
      </colorScale>
    </cfRule>
  </conditionalFormatting>
  <conditionalFormatting sqref="E57:E58 E60:E77">
    <cfRule type="colorScale" priority="539">
      <colorScale>
        <cfvo type="min"/>
        <cfvo type="max"/>
        <color theme="0"/>
        <color theme="9" tint="0.59999389629810485"/>
      </colorScale>
    </cfRule>
  </conditionalFormatting>
  <conditionalFormatting sqref="N5:N12 N15:N16 N19:N25">
    <cfRule type="expression" dxfId="532" priority="438">
      <formula>$N5=SMALL($N$5:$N$25,1)</formula>
    </cfRule>
    <cfRule type="expression" dxfId="531" priority="532">
      <formula>$N5=SMALL($N$5:$N$25,2)</formula>
    </cfRule>
    <cfRule type="expression" dxfId="530" priority="533">
      <formula>$N5=SMALL($N$5:$N$25,3)</formula>
    </cfRule>
    <cfRule type="expression" dxfId="529" priority="534">
      <formula>$N5=LARGE($N$5:$N$25,1)</formula>
    </cfRule>
  </conditionalFormatting>
  <conditionalFormatting sqref="O5:O12 O15:O16 O19:O25">
    <cfRule type="expression" dxfId="528" priority="437">
      <formula>$O5=SMALL($O$5:$O$25,1)</formula>
    </cfRule>
    <cfRule type="expression" dxfId="527" priority="529">
      <formula>$O5=SMALL($O$5:$O$25,2)</formula>
    </cfRule>
    <cfRule type="expression" dxfId="526" priority="530">
      <formula>$O5=SMALL($O$5:$O$25,3)</formula>
    </cfRule>
    <cfRule type="expression" dxfId="525" priority="531">
      <formula>$O5=LARGE($O$5:$O$25,1)</formula>
    </cfRule>
  </conditionalFormatting>
  <conditionalFormatting sqref="P5:P12 P15:P16 P19:P25">
    <cfRule type="expression" dxfId="524" priority="436">
      <formula>$P5=SMALL($P$5:$P$25,1)</formula>
    </cfRule>
    <cfRule type="expression" dxfId="523" priority="526">
      <formula>$P5=SMALL($P$5:$P$25,2)</formula>
    </cfRule>
    <cfRule type="expression" dxfId="522" priority="527">
      <formula>$P5=SMALL($P$5:$P$25,3)</formula>
    </cfRule>
    <cfRule type="expression" dxfId="521" priority="528">
      <formula>$P5=LARGE($P$5:$P$25,1)</formula>
    </cfRule>
  </conditionalFormatting>
  <conditionalFormatting sqref="Q5:Q12 Q15:Q16 Q19:Q25">
    <cfRule type="expression" dxfId="520" priority="435">
      <formula>$Q5=LARGE($Q$5:$Q$25,1)</formula>
    </cfRule>
    <cfRule type="expression" dxfId="519" priority="523">
      <formula>$Q5=SMALL($Q$5:$Q$25,1)</formula>
    </cfRule>
    <cfRule type="expression" dxfId="518" priority="524">
      <formula>$Q5=SMALL($Q$5:$Q$25,2)</formula>
    </cfRule>
    <cfRule type="expression" dxfId="517" priority="525">
      <formula>$Q5=SMALL($Q$5:$Q$25,3)</formula>
    </cfRule>
  </conditionalFormatting>
  <conditionalFormatting sqref="R5:R12 R15:R16 R19:R25">
    <cfRule type="expression" dxfId="516" priority="434">
      <formula>$R5=SMALL($R$5:$R$25,1)</formula>
    </cfRule>
    <cfRule type="expression" dxfId="515" priority="520">
      <formula>$R5=SMALL($R$5:$R$25,2)</formula>
    </cfRule>
    <cfRule type="expression" dxfId="514" priority="521">
      <formula>$R5=SMALL($R$5:$R$25,3)</formula>
    </cfRule>
    <cfRule type="expression" dxfId="513" priority="522">
      <formula>$R5=LARGE($R$5:$R$25,1)</formula>
    </cfRule>
  </conditionalFormatting>
  <conditionalFormatting sqref="S5:S12 S15:S16 S19:S25">
    <cfRule type="expression" dxfId="512" priority="433">
      <formula>$S5=SMALL($S$5:$S$25,1)</formula>
    </cfRule>
    <cfRule type="expression" dxfId="511" priority="517">
      <formula>$S5=SMALL($S$5:$S$25,2)</formula>
    </cfRule>
    <cfRule type="expression" dxfId="510" priority="518">
      <formula>$S5=SMALL($S$5:$S$25,3)</formula>
    </cfRule>
    <cfRule type="expression" dxfId="509" priority="519">
      <formula>$S5=LARGE($S$5:$S$25,1)</formula>
    </cfRule>
  </conditionalFormatting>
  <conditionalFormatting sqref="T5:T12 T15:T16 T19:T25">
    <cfRule type="expression" dxfId="508" priority="432">
      <formula>$T5=SMALL($T$5:$T$25,1)</formula>
    </cfRule>
    <cfRule type="expression" dxfId="507" priority="514">
      <formula>$T5=SMALL($T$5:$T$25,2)</formula>
    </cfRule>
    <cfRule type="expression" dxfId="506" priority="515">
      <formula>$T5=SMALL($T$5:$T$25,3)</formula>
    </cfRule>
    <cfRule type="expression" dxfId="505" priority="516">
      <formula>$T5=LARGE($T$5:$T$25,1)</formula>
    </cfRule>
  </conditionalFormatting>
  <conditionalFormatting sqref="U5:U12 U15:U16 U19:U25">
    <cfRule type="expression" dxfId="504" priority="431">
      <formula>$U5=SMALL($U$5:$U$25,1)</formula>
    </cfRule>
    <cfRule type="expression" dxfId="503" priority="511">
      <formula>$U5=SMALL($U$5:$U$25,2)</formula>
    </cfRule>
    <cfRule type="expression" dxfId="502" priority="512">
      <formula>$U5=SMALL($U$5:$U$25,3)</formula>
    </cfRule>
    <cfRule type="expression" dxfId="501" priority="513">
      <formula>$U5=LARGE($U$5:$U$25,1)</formula>
    </cfRule>
  </conditionalFormatting>
  <conditionalFormatting sqref="N57:N58 N60:N77">
    <cfRule type="expression" dxfId="500" priority="422">
      <formula>$N57=SMALL($N$57:$N$77,1)</formula>
    </cfRule>
    <cfRule type="expression" dxfId="499" priority="484">
      <formula>$N57=SMALL($N$57:$N$77,2)</formula>
    </cfRule>
    <cfRule type="expression" dxfId="498" priority="485">
      <formula>$N57=SMALL($N$57:$N$77,3)</formula>
    </cfRule>
    <cfRule type="expression" dxfId="497" priority="486">
      <formula>$N57=LARGE($N$57:$N$77,1)</formula>
    </cfRule>
  </conditionalFormatting>
  <conditionalFormatting sqref="O57:O58 O60:O77">
    <cfRule type="expression" dxfId="496" priority="421">
      <formula>$O57=SMALL($O$57:$O$77,1)</formula>
    </cfRule>
    <cfRule type="expression" dxfId="495" priority="481">
      <formula>$O57=SMALL($O$57:$O$77,2)</formula>
    </cfRule>
    <cfRule type="expression" dxfId="494" priority="482">
      <formula>$O57=SMALL($O$57:$O$77,3)</formula>
    </cfRule>
    <cfRule type="expression" dxfId="493" priority="483">
      <formula>$O57=LARGE($O$57:$O$77,1)</formula>
    </cfRule>
  </conditionalFormatting>
  <conditionalFormatting sqref="P57:P58 P60:P77">
    <cfRule type="expression" dxfId="492" priority="420">
      <formula>$P57=SMALL($P$57:$P$77,1)</formula>
    </cfRule>
    <cfRule type="expression" dxfId="491" priority="478">
      <formula>$P57=SMALL($P$57:$P$77,2)</formula>
    </cfRule>
    <cfRule type="expression" dxfId="490" priority="479">
      <formula>$P57=SMALL($P$57:$P$77,3)</formula>
    </cfRule>
    <cfRule type="expression" dxfId="489" priority="480">
      <formula>$P57=LARGE($P$57:$P$77,1)</formula>
    </cfRule>
  </conditionalFormatting>
  <conditionalFormatting sqref="Q57:Q58 Q60:Q77">
    <cfRule type="expression" dxfId="488" priority="419">
      <formula>$Q57=SMALL($Q$57:$Q$77,1)</formula>
    </cfRule>
    <cfRule type="expression" dxfId="487" priority="475">
      <formula>$Q57=SMALL($Q$57:$Q$77,2)</formula>
    </cfRule>
    <cfRule type="expression" dxfId="486" priority="476">
      <formula>$Q57=SMALL($Q$57:$Q$77,3)</formula>
    </cfRule>
    <cfRule type="expression" dxfId="485" priority="477">
      <formula>$Q57=LARGE($Q$57:$Q$77,1)</formula>
    </cfRule>
  </conditionalFormatting>
  <conditionalFormatting sqref="R57:R58 R60:R77">
    <cfRule type="expression" dxfId="484" priority="418">
      <formula>$R57=SMALL($R$57:$R$77,1)</formula>
    </cfRule>
    <cfRule type="expression" dxfId="483" priority="472">
      <formula>$R57=SMALL($R$57:$R$77,2)</formula>
    </cfRule>
    <cfRule type="expression" dxfId="482" priority="473">
      <formula>$R57=SMALL($R$57:$R$77,3)</formula>
    </cfRule>
    <cfRule type="expression" dxfId="481" priority="474">
      <formula>$R57=LARGE($R$57:$R$77,1)</formula>
    </cfRule>
  </conditionalFormatting>
  <conditionalFormatting sqref="S57:S58 S60:S77">
    <cfRule type="expression" dxfId="480" priority="417">
      <formula>$S57=SMALL($S$57:$S$77,1)</formula>
    </cfRule>
    <cfRule type="expression" dxfId="479" priority="469">
      <formula>$S57=SMALL($S$57:$S$77,2)</formula>
    </cfRule>
    <cfRule type="expression" dxfId="478" priority="470">
      <formula>$S57=SMALL($S$57:$S$77,3)</formula>
    </cfRule>
    <cfRule type="expression" dxfId="477" priority="471">
      <formula>$S57=LARGE($S$57:$S$77,1)</formula>
    </cfRule>
  </conditionalFormatting>
  <conditionalFormatting sqref="T54 T57:T58 T60:T77">
    <cfRule type="expression" dxfId="476" priority="416">
      <formula>$T54=SMALL($T$57:$T$77,1)</formula>
    </cfRule>
    <cfRule type="expression" dxfId="475" priority="466">
      <formula>$T54=SMALL($T$57:$T$77,2)</formula>
    </cfRule>
    <cfRule type="expression" dxfId="474" priority="467">
      <formula>$T54=SMALL($T$57:$T$77,3)</formula>
    </cfRule>
    <cfRule type="expression" dxfId="473" priority="468">
      <formula>$T54=LARGE($T$57:$T$77,1)</formula>
    </cfRule>
  </conditionalFormatting>
  <conditionalFormatting sqref="U57:U58 U60:U77">
    <cfRule type="expression" dxfId="472" priority="415">
      <formula>$U57=SMALL($U$57:$U$77,1)</formula>
    </cfRule>
    <cfRule type="expression" dxfId="471" priority="463">
      <formula>$U57=SMALL($U$57:$U$77,2)</formula>
    </cfRule>
    <cfRule type="expression" dxfId="470" priority="464">
      <formula>$U57=SMALL($U$57:$U$77,3)</formula>
    </cfRule>
    <cfRule type="expression" dxfId="469" priority="465">
      <formula>$U57=LARGE($U$57:$U$77,1)</formula>
    </cfRule>
  </conditionalFormatting>
  <conditionalFormatting sqref="I123:I132">
    <cfRule type="expression" dxfId="468" priority="565">
      <formula>ISBLANK($H123)=TRUE</formula>
    </cfRule>
    <cfRule type="cellIs" dxfId="467" priority="566" operator="equal">
      <formula>$H123</formula>
    </cfRule>
    <cfRule type="cellIs" dxfId="466" priority="567" operator="lessThan">
      <formula>$H123</formula>
    </cfRule>
    <cfRule type="cellIs" dxfId="465" priority="568" operator="greaterThan">
      <formula>$H123</formula>
    </cfRule>
  </conditionalFormatting>
  <conditionalFormatting sqref="I141:I144">
    <cfRule type="expression" dxfId="464" priority="569">
      <formula>ISBLANK($H141)=TRUE</formula>
    </cfRule>
    <cfRule type="cellIs" dxfId="463" priority="570" operator="equal">
      <formula>$H141</formula>
    </cfRule>
    <cfRule type="cellIs" dxfId="462" priority="571" operator="greaterThan">
      <formula>$H141</formula>
    </cfRule>
    <cfRule type="cellIs" dxfId="461" priority="572" operator="lessThan">
      <formula>$H141</formula>
    </cfRule>
  </conditionalFormatting>
  <conditionalFormatting sqref="C27:C52">
    <cfRule type="colorScale" priority="841">
      <colorScale>
        <cfvo type="min"/>
        <cfvo type="max"/>
        <color theme="9" tint="0.59999389629810485"/>
        <color theme="9"/>
      </colorScale>
    </cfRule>
  </conditionalFormatting>
  <conditionalFormatting sqref="B27:B52">
    <cfRule type="colorScale" priority="843">
      <colorScale>
        <cfvo type="min"/>
        <cfvo type="max"/>
        <color theme="0"/>
        <color theme="9" tint="0.59999389629810485"/>
      </colorScale>
    </cfRule>
  </conditionalFormatting>
  <conditionalFormatting sqref="D27:D52">
    <cfRule type="colorScale" priority="845">
      <colorScale>
        <cfvo type="min"/>
        <cfvo type="max"/>
        <color theme="0"/>
        <color theme="9" tint="0.59999389629810485"/>
      </colorScale>
    </cfRule>
  </conditionalFormatting>
  <conditionalFormatting sqref="E27:E52">
    <cfRule type="colorScale" priority="847">
      <colorScale>
        <cfvo type="min"/>
        <cfvo type="max"/>
        <color theme="0"/>
        <color theme="9" tint="0.59999389629810485"/>
      </colorScale>
    </cfRule>
  </conditionalFormatting>
  <conditionalFormatting sqref="N27:N52">
    <cfRule type="expression" dxfId="460" priority="849">
      <formula>$N27=SMALL($N$27:$N$52,1)</formula>
    </cfRule>
    <cfRule type="expression" dxfId="459" priority="850">
      <formula>$N27=SMALL($N$27:$N$52,2)</formula>
    </cfRule>
    <cfRule type="expression" dxfId="458" priority="851">
      <formula>$N27=SMALL($N$27:$N$52,3)</formula>
    </cfRule>
    <cfRule type="expression" dxfId="457" priority="852">
      <formula>$N27=LARGE($N$27:$N$52,1)</formula>
    </cfRule>
  </conditionalFormatting>
  <conditionalFormatting sqref="O27:O52">
    <cfRule type="expression" dxfId="456" priority="857">
      <formula>$O27=SMALL($O$27:$O$52,1)</formula>
    </cfRule>
    <cfRule type="expression" dxfId="455" priority="858">
      <formula>$O27=SMALL($O$27:$O$52,2)</formula>
    </cfRule>
    <cfRule type="expression" dxfId="454" priority="859">
      <formula>$O27=SMALL($O$27:$O$52,3)</formula>
    </cfRule>
    <cfRule type="expression" dxfId="453" priority="860">
      <formula>$O27=LARGE($O$27:$O$52,1)</formula>
    </cfRule>
  </conditionalFormatting>
  <conditionalFormatting sqref="P27:P52">
    <cfRule type="expression" dxfId="452" priority="865">
      <formula>$P27=SMALL($P$27:$P$52,1)</formula>
    </cfRule>
    <cfRule type="expression" dxfId="451" priority="866">
      <formula>$P27=SMALL($P$27:$P$52,2)</formula>
    </cfRule>
    <cfRule type="expression" dxfId="450" priority="867">
      <formula>$P27=SMALL($P$27:$P$52,3)</formula>
    </cfRule>
    <cfRule type="expression" dxfId="449" priority="868">
      <formula>$P27=LARGE($P$27:$P$52,1)</formula>
    </cfRule>
  </conditionalFormatting>
  <conditionalFormatting sqref="Q27:Q52">
    <cfRule type="expression" dxfId="448" priority="873">
      <formula>$Q27=SMALL($Q$27:$Q$52,1)</formula>
    </cfRule>
    <cfRule type="expression" dxfId="447" priority="874">
      <formula>$Q27=SMALL($Q$27:$Q$52,2)</formula>
    </cfRule>
    <cfRule type="expression" dxfId="446" priority="875">
      <formula>$Q27=SMALL($Q$27:$Q$52,3)</formula>
    </cfRule>
    <cfRule type="expression" dxfId="445" priority="876">
      <formula>$Q27=LARGE($Q$27:$Q$52,1)</formula>
    </cfRule>
  </conditionalFormatting>
  <conditionalFormatting sqref="R27:R52">
    <cfRule type="expression" dxfId="444" priority="881">
      <formula>$R27=SMALL($R$27:$R$52,1)</formula>
    </cfRule>
    <cfRule type="expression" dxfId="443" priority="882">
      <formula>$R27=SMALL($R$27:$R$52,2)</formula>
    </cfRule>
    <cfRule type="expression" dxfId="442" priority="883">
      <formula>$R27=SMALL($R$27:$R$52,3)</formula>
    </cfRule>
    <cfRule type="expression" dxfId="441" priority="884">
      <formula>$R27=LARGE($R$27:$R$52,1)</formula>
    </cfRule>
  </conditionalFormatting>
  <conditionalFormatting sqref="S27:S52">
    <cfRule type="expression" dxfId="440" priority="889">
      <formula>$S27=LARGE($S$27:$S$52,1)</formula>
    </cfRule>
    <cfRule type="expression" dxfId="439" priority="890">
      <formula>$S27=SMALL($S$27:$S$52,1)</formula>
    </cfRule>
    <cfRule type="expression" dxfId="438" priority="891">
      <formula>$S27=SMALL($S$27:$S$52,2)</formula>
    </cfRule>
    <cfRule type="expression" dxfId="437" priority="892">
      <formula>$S27=SMALL($S$27:$S$52,3)</formula>
    </cfRule>
  </conditionalFormatting>
  <conditionalFormatting sqref="T27:T50 T52">
    <cfRule type="expression" dxfId="436" priority="897">
      <formula>$T27=SMALL($T$27:$T$52,1)</formula>
    </cfRule>
    <cfRule type="expression" dxfId="435" priority="898">
      <formula>$T27=SMALL($T$27:$T$52,2)</formula>
    </cfRule>
    <cfRule type="expression" dxfId="434" priority="899">
      <formula>$T27=SMALL($T$27:$T$52,3)</formula>
    </cfRule>
    <cfRule type="expression" dxfId="433" priority="900">
      <formula>$T27=LARGE($T$27:$T$52,1)</formula>
    </cfRule>
  </conditionalFormatting>
  <conditionalFormatting sqref="U27:U50 U52">
    <cfRule type="expression" dxfId="432" priority="905">
      <formula>$U27=SMALL($U$27:$U$52,1)</formula>
    </cfRule>
    <cfRule type="expression" dxfId="431" priority="906">
      <formula>$U27=SMALL($U$27:$U$52,2)</formula>
    </cfRule>
    <cfRule type="expression" dxfId="430" priority="907">
      <formula>$U27=SMALL($U$27:$U$52,3)</formula>
    </cfRule>
    <cfRule type="expression" dxfId="429" priority="908">
      <formula>$U27=LARGE($U$27:$U$52,1)</formula>
    </cfRule>
  </conditionalFormatting>
  <conditionalFormatting sqref="E80:E104">
    <cfRule type="colorScale" priority="917">
      <colorScale>
        <cfvo type="min"/>
        <cfvo type="max"/>
        <color theme="9" tint="0.59999389629810485"/>
        <color theme="9"/>
      </colorScale>
    </cfRule>
  </conditionalFormatting>
  <conditionalFormatting sqref="D80:D104">
    <cfRule type="colorScale" priority="919">
      <colorScale>
        <cfvo type="min"/>
        <cfvo type="max"/>
        <color theme="0"/>
        <color theme="9" tint="0.59999389629810485"/>
      </colorScale>
    </cfRule>
  </conditionalFormatting>
  <conditionalFormatting sqref="C80:C104">
    <cfRule type="colorScale" priority="921">
      <colorScale>
        <cfvo type="min"/>
        <cfvo type="max"/>
        <color theme="0"/>
        <color theme="9" tint="0.59999389629810485"/>
      </colorScale>
    </cfRule>
  </conditionalFormatting>
  <conditionalFormatting sqref="B80:B104">
    <cfRule type="colorScale" priority="923">
      <colorScale>
        <cfvo type="min"/>
        <cfvo type="max"/>
        <color theme="0"/>
        <color theme="9" tint="0.59999389629810485"/>
      </colorScale>
    </cfRule>
  </conditionalFormatting>
  <conditionalFormatting sqref="F5:F12 F57:F58 F15:F16 F19:F53 F60:F78 F80:F105">
    <cfRule type="colorScale" priority="989">
      <colorScale>
        <cfvo type="min"/>
        <cfvo type="max"/>
        <color theme="0"/>
        <color theme="7" tint="0.39997558519241921"/>
      </colorScale>
    </cfRule>
  </conditionalFormatting>
  <conditionalFormatting sqref="G5:G12 G57:G58 G15:G16 G19:G53 G60:G78 G80:G105">
    <cfRule type="colorScale" priority="991">
      <colorScale>
        <cfvo type="min"/>
        <cfvo type="max"/>
        <color theme="0"/>
        <color theme="4" tint="0.39997558519241921"/>
      </colorScale>
    </cfRule>
  </conditionalFormatting>
  <conditionalFormatting sqref="I54">
    <cfRule type="expression" dxfId="396" priority="365">
      <formula>ISBLANK($H54)=TRUE</formula>
    </cfRule>
    <cfRule type="cellIs" dxfId="395" priority="366" operator="equal">
      <formula>$H54</formula>
    </cfRule>
    <cfRule type="cellIs" dxfId="394" priority="367" operator="greaterThan">
      <formula>$H54</formula>
    </cfRule>
    <cfRule type="cellIs" dxfId="393" priority="368" operator="lessThan">
      <formula>$H54</formula>
    </cfRule>
  </conditionalFormatting>
  <conditionalFormatting sqref="C54">
    <cfRule type="cellIs" dxfId="392" priority="304" operator="between">
      <formula>1</formula>
      <formula>0.95</formula>
    </cfRule>
    <cfRule type="colorScale" priority="369">
      <colorScale>
        <cfvo type="min"/>
        <cfvo type="max"/>
        <color theme="9" tint="0.59999389629810485"/>
        <color theme="9"/>
      </colorScale>
    </cfRule>
  </conditionalFormatting>
  <conditionalFormatting sqref="B54">
    <cfRule type="colorScale" priority="370">
      <colorScale>
        <cfvo type="min"/>
        <cfvo type="max"/>
        <color theme="0"/>
        <color theme="9" tint="0.59999389629810485"/>
      </colorScale>
    </cfRule>
  </conditionalFormatting>
  <conditionalFormatting sqref="D54">
    <cfRule type="cellIs" dxfId="391" priority="303" operator="between">
      <formula>1.1</formula>
      <formula>1</formula>
    </cfRule>
    <cfRule type="colorScale" priority="371">
      <colorScale>
        <cfvo type="min"/>
        <cfvo type="max"/>
        <color theme="0"/>
        <color theme="9" tint="0.59999389629810485"/>
      </colorScale>
    </cfRule>
  </conditionalFormatting>
  <conditionalFormatting sqref="E54">
    <cfRule type="colorScale" priority="372">
      <colorScale>
        <cfvo type="min"/>
        <cfvo type="max"/>
        <color theme="0"/>
        <color theme="9" tint="0.59999389629810485"/>
      </colorScale>
    </cfRule>
  </conditionalFormatting>
  <conditionalFormatting sqref="N54">
    <cfRule type="expression" dxfId="390" priority="373">
      <formula>$N54=SMALL($N$27:$N$52,1)</formula>
    </cfRule>
    <cfRule type="expression" dxfId="389" priority="374">
      <formula>$N54=SMALL($N$27:$N$52,2)</formula>
    </cfRule>
    <cfRule type="expression" dxfId="388" priority="375">
      <formula>$N54=SMALL($N$27:$N$52,3)</formula>
    </cfRule>
    <cfRule type="expression" dxfId="387" priority="376">
      <formula>$N54=LARGE($N$27:$N$52,1)</formula>
    </cfRule>
  </conditionalFormatting>
  <conditionalFormatting sqref="O54">
    <cfRule type="expression" dxfId="386" priority="377">
      <formula>$O54=SMALL($O$27:$O$52,1)</formula>
    </cfRule>
    <cfRule type="expression" dxfId="385" priority="378">
      <formula>$O54=SMALL($O$27:$O$52,2)</formula>
    </cfRule>
    <cfRule type="expression" dxfId="384" priority="379">
      <formula>$O54=SMALL($O$27:$O$52,3)</formula>
    </cfRule>
    <cfRule type="expression" dxfId="383" priority="380">
      <formula>$O54=LARGE($O$27:$O$52,1)</formula>
    </cfRule>
  </conditionalFormatting>
  <conditionalFormatting sqref="U54">
    <cfRule type="expression" dxfId="366" priority="401">
      <formula>$U54=SMALL($U$27:$U$52,1)</formula>
    </cfRule>
    <cfRule type="expression" dxfId="365" priority="402">
      <formula>$U54=SMALL($U$27:$U$52,2)</formula>
    </cfRule>
    <cfRule type="expression" dxfId="364" priority="403">
      <formula>$U54=SMALL($U$27:$U$52,3)</formula>
    </cfRule>
    <cfRule type="expression" dxfId="363" priority="404">
      <formula>$U54=LARGE($U$27:$U$52,1)</formula>
    </cfRule>
  </conditionalFormatting>
  <conditionalFormatting sqref="F54">
    <cfRule type="cellIs" dxfId="362" priority="302" operator="between">
      <formula>1</formula>
      <formula>0.9</formula>
    </cfRule>
    <cfRule type="colorScale" priority="405">
      <colorScale>
        <cfvo type="min"/>
        <cfvo type="max"/>
        <color theme="0"/>
        <color theme="7" tint="0.39997558519241921"/>
      </colorScale>
    </cfRule>
  </conditionalFormatting>
  <conditionalFormatting sqref="G54">
    <cfRule type="cellIs" dxfId="361" priority="305" operator="between">
      <formula>1</formula>
      <formula>0.5</formula>
    </cfRule>
    <cfRule type="colorScale" priority="406">
      <colorScale>
        <cfvo type="min"/>
        <cfvo type="max"/>
        <color theme="0"/>
        <color theme="4" tint="0.39997558519241921"/>
      </colorScale>
    </cfRule>
  </conditionalFormatting>
  <conditionalFormatting sqref="H57:H58 H60:H77">
    <cfRule type="expression" dxfId="360" priority="361">
      <formula>ISBLANK($H57)=TRUE</formula>
    </cfRule>
    <cfRule type="cellIs" dxfId="359" priority="362" operator="equal">
      <formula>$H57</formula>
    </cfRule>
    <cfRule type="cellIs" dxfId="358" priority="363" operator="greaterThan">
      <formula>$H57</formula>
    </cfRule>
    <cfRule type="cellIs" dxfId="357" priority="364" operator="lessThan">
      <formula>$H57</formula>
    </cfRule>
  </conditionalFormatting>
  <conditionalFormatting sqref="H54">
    <cfRule type="expression" dxfId="356" priority="357">
      <formula>ISBLANK($H54)=TRUE</formula>
    </cfRule>
    <cfRule type="cellIs" dxfId="355" priority="358" operator="equal">
      <formula>$H54</formula>
    </cfRule>
    <cfRule type="cellIs" dxfId="354" priority="359" operator="greaterThan">
      <formula>$H54</formula>
    </cfRule>
    <cfRule type="cellIs" dxfId="353" priority="360" operator="lessThan">
      <formula>$H54</formula>
    </cfRule>
  </conditionalFormatting>
  <conditionalFormatting sqref="H80:H104">
    <cfRule type="expression" dxfId="352" priority="353">
      <formula>ISBLANK($H80)=TRUE</formula>
    </cfRule>
    <cfRule type="cellIs" dxfId="351" priority="354" operator="equal">
      <formula>$H80</formula>
    </cfRule>
    <cfRule type="cellIs" dxfId="350" priority="355" operator="greaterThan">
      <formula>$H80</formula>
    </cfRule>
    <cfRule type="cellIs" dxfId="349" priority="356" operator="lessThan">
      <formula>$H80</formula>
    </cfRule>
  </conditionalFormatting>
  <conditionalFormatting sqref="I55">
    <cfRule type="expression" dxfId="348" priority="347">
      <formula>ISBLANK($H55)=TRUE</formula>
    </cfRule>
    <cfRule type="cellIs" dxfId="347" priority="348" operator="equal">
      <formula>$H55</formula>
    </cfRule>
    <cfRule type="cellIs" dxfId="346" priority="349" operator="greaterThan">
      <formula>$H55</formula>
    </cfRule>
    <cfRule type="cellIs" dxfId="345" priority="350" operator="lessThan">
      <formula>$H55</formula>
    </cfRule>
  </conditionalFormatting>
  <conditionalFormatting sqref="D55">
    <cfRule type="colorScale" priority="346">
      <colorScale>
        <cfvo type="min"/>
        <cfvo type="max"/>
        <color theme="9" tint="0.59999389629810485"/>
        <color theme="9"/>
      </colorScale>
    </cfRule>
  </conditionalFormatting>
  <conditionalFormatting sqref="C55">
    <cfRule type="colorScale" priority="345">
      <colorScale>
        <cfvo type="min"/>
        <cfvo type="max"/>
        <color theme="0"/>
        <color theme="9" tint="0.59999389629810485"/>
      </colorScale>
    </cfRule>
  </conditionalFormatting>
  <conditionalFormatting sqref="B55">
    <cfRule type="colorScale" priority="344">
      <colorScale>
        <cfvo type="min"/>
        <cfvo type="max"/>
        <color theme="0"/>
        <color theme="9" tint="0.59999389629810485"/>
      </colorScale>
    </cfRule>
  </conditionalFormatting>
  <conditionalFormatting sqref="E55">
    <cfRule type="colorScale" priority="343">
      <colorScale>
        <cfvo type="min"/>
        <cfvo type="max"/>
        <color theme="0"/>
        <color theme="9" tint="0.59999389629810485"/>
      </colorScale>
    </cfRule>
  </conditionalFormatting>
  <conditionalFormatting sqref="N55">
    <cfRule type="expression" dxfId="344" priority="318">
      <formula>$N55=SMALL($N$57:$N$77,1)</formula>
    </cfRule>
    <cfRule type="expression" dxfId="343" priority="340">
      <formula>$N55=SMALL($N$57:$N$77,2)</formula>
    </cfRule>
    <cfRule type="expression" dxfId="342" priority="341">
      <formula>$N55=SMALL($N$57:$N$77,3)</formula>
    </cfRule>
    <cfRule type="expression" dxfId="341" priority="342">
      <formula>$N55=LARGE($N$57:$N$77,1)</formula>
    </cfRule>
  </conditionalFormatting>
  <conditionalFormatting sqref="O55">
    <cfRule type="expression" dxfId="340" priority="317">
      <formula>$O55=SMALL($O$57:$O$77,1)</formula>
    </cfRule>
    <cfRule type="expression" dxfId="339" priority="337">
      <formula>$O55=SMALL($O$57:$O$77,2)</formula>
    </cfRule>
    <cfRule type="expression" dxfId="338" priority="338">
      <formula>$O55=SMALL($O$57:$O$77,3)</formula>
    </cfRule>
    <cfRule type="expression" dxfId="337" priority="339">
      <formula>$O55=LARGE($O$57:$O$77,1)</formula>
    </cfRule>
  </conditionalFormatting>
  <conditionalFormatting sqref="P54:P55">
    <cfRule type="expression" dxfId="336" priority="316">
      <formula>$P54=SMALL($P$57:$P$77,1)</formula>
    </cfRule>
    <cfRule type="expression" dxfId="335" priority="334">
      <formula>$P54=SMALL($P$57:$P$77,2)</formula>
    </cfRule>
    <cfRule type="expression" dxfId="334" priority="335">
      <formula>$P54=SMALL($P$57:$P$77,3)</formula>
    </cfRule>
    <cfRule type="expression" dxfId="333" priority="336">
      <formula>$P54=LARGE($P$57:$P$77,1)</formula>
    </cfRule>
  </conditionalFormatting>
  <conditionalFormatting sqref="Q54:Q55">
    <cfRule type="expression" dxfId="332" priority="315">
      <formula>$Q54=SMALL($Q$57:$Q$77,1)</formula>
    </cfRule>
    <cfRule type="expression" dxfId="331" priority="331">
      <formula>$Q54=SMALL($Q$57:$Q$77,2)</formula>
    </cfRule>
    <cfRule type="expression" dxfId="330" priority="332">
      <formula>$Q54=SMALL($Q$57:$Q$77,3)</formula>
    </cfRule>
    <cfRule type="expression" dxfId="329" priority="333">
      <formula>$Q54=LARGE($Q$57:$Q$77,1)</formula>
    </cfRule>
  </conditionalFormatting>
  <conditionalFormatting sqref="R54:R55">
    <cfRule type="expression" dxfId="328" priority="314">
      <formula>$R54=SMALL($R$57:$R$77,1)</formula>
    </cfRule>
    <cfRule type="expression" dxfId="327" priority="328">
      <formula>$R54=SMALL($R$57:$R$77,2)</formula>
    </cfRule>
    <cfRule type="expression" dxfId="326" priority="329">
      <formula>$R54=SMALL($R$57:$R$77,3)</formula>
    </cfRule>
    <cfRule type="expression" dxfId="325" priority="330">
      <formula>$R54=LARGE($R$57:$R$77,1)</formula>
    </cfRule>
  </conditionalFormatting>
  <conditionalFormatting sqref="S54:S55">
    <cfRule type="expression" dxfId="324" priority="313">
      <formula>$S54=SMALL($S$57:$S$77,1)</formula>
    </cfRule>
    <cfRule type="expression" dxfId="323" priority="325">
      <formula>$S54=SMALL($S$57:$S$77,2)</formula>
    </cfRule>
    <cfRule type="expression" dxfId="322" priority="326">
      <formula>$S54=SMALL($S$57:$S$77,3)</formula>
    </cfRule>
    <cfRule type="expression" dxfId="321" priority="327">
      <formula>$S54=LARGE($S$57:$S$77,1)</formula>
    </cfRule>
  </conditionalFormatting>
  <conditionalFormatting sqref="T55">
    <cfRule type="expression" dxfId="320" priority="312">
      <formula>$T55=SMALL($T$57:$T$77,1)</formula>
    </cfRule>
    <cfRule type="expression" dxfId="319" priority="322">
      <formula>$T55=SMALL($T$57:$T$77,2)</formula>
    </cfRule>
    <cfRule type="expression" dxfId="318" priority="323">
      <formula>$T55=SMALL($T$57:$T$77,3)</formula>
    </cfRule>
    <cfRule type="expression" dxfId="317" priority="324">
      <formula>$T55=LARGE($T$57:$T$77,1)</formula>
    </cfRule>
  </conditionalFormatting>
  <conditionalFormatting sqref="U55">
    <cfRule type="expression" dxfId="316" priority="311">
      <formula>$U55=SMALL($U$57:$U$77,1)</formula>
    </cfRule>
    <cfRule type="expression" dxfId="315" priority="319">
      <formula>$U55=SMALL($U$57:$U$77,2)</formula>
    </cfRule>
    <cfRule type="expression" dxfId="314" priority="320">
      <formula>$U55=SMALL($U$57:$U$77,3)</formula>
    </cfRule>
    <cfRule type="expression" dxfId="313" priority="321">
      <formula>$U55=LARGE($U$57:$U$77,1)</formula>
    </cfRule>
  </conditionalFormatting>
  <conditionalFormatting sqref="F55">
    <cfRule type="cellIs" dxfId="312" priority="306" operator="between">
      <formula>0.92</formula>
      <formula>0.85</formula>
    </cfRule>
    <cfRule type="colorScale" priority="351">
      <colorScale>
        <cfvo type="min"/>
        <cfvo type="max"/>
        <color theme="0"/>
        <color theme="7" tint="0.39997558519241921"/>
      </colorScale>
    </cfRule>
  </conditionalFormatting>
  <conditionalFormatting sqref="G55">
    <cfRule type="cellIs" dxfId="311" priority="301" operator="between">
      <formula>0.8</formula>
      <formula>0.7</formula>
    </cfRule>
    <cfRule type="colorScale" priority="352">
      <colorScale>
        <cfvo type="min"/>
        <cfvo type="max"/>
        <color theme="0"/>
        <color theme="4" tint="0.39997558519241921"/>
      </colorScale>
    </cfRule>
  </conditionalFormatting>
  <conditionalFormatting sqref="H55">
    <cfRule type="expression" dxfId="310" priority="307">
      <formula>ISBLANK($H55)=TRUE</formula>
    </cfRule>
    <cfRule type="cellIs" dxfId="309" priority="308" operator="equal">
      <formula>$H55</formula>
    </cfRule>
    <cfRule type="cellIs" dxfId="308" priority="309" operator="greaterThan">
      <formula>$H55</formula>
    </cfRule>
    <cfRule type="cellIs" dxfId="307" priority="310" operator="lessThan">
      <formula>$H55</formula>
    </cfRule>
  </conditionalFormatting>
  <conditionalFormatting sqref="I56">
    <cfRule type="expression" dxfId="306" priority="295">
      <formula>ISBLANK($H56)=TRUE</formula>
    </cfRule>
    <cfRule type="cellIs" dxfId="305" priority="296" operator="equal">
      <formula>$H56</formula>
    </cfRule>
    <cfRule type="cellIs" dxfId="304" priority="297" operator="greaterThan">
      <formula>$H56</formula>
    </cfRule>
    <cfRule type="cellIs" dxfId="303" priority="298" operator="lessThan">
      <formula>$H56</formula>
    </cfRule>
  </conditionalFormatting>
  <conditionalFormatting sqref="D56">
    <cfRule type="colorScale" priority="294">
      <colorScale>
        <cfvo type="min"/>
        <cfvo type="max"/>
        <color theme="9" tint="0.59999389629810485"/>
        <color theme="9"/>
      </colorScale>
    </cfRule>
  </conditionalFormatting>
  <conditionalFormatting sqref="C56">
    <cfRule type="colorScale" priority="293">
      <colorScale>
        <cfvo type="min"/>
        <cfvo type="max"/>
        <color theme="0"/>
        <color theme="9" tint="0.59999389629810485"/>
      </colorScale>
    </cfRule>
  </conditionalFormatting>
  <conditionalFormatting sqref="B56">
    <cfRule type="colorScale" priority="292">
      <colorScale>
        <cfvo type="min"/>
        <cfvo type="max"/>
        <color theme="0"/>
        <color theme="9" tint="0.59999389629810485"/>
      </colorScale>
    </cfRule>
  </conditionalFormatting>
  <conditionalFormatting sqref="E56">
    <cfRule type="colorScale" priority="291">
      <colorScale>
        <cfvo type="min"/>
        <cfvo type="max"/>
        <color theme="0"/>
        <color theme="9" tint="0.59999389629810485"/>
      </colorScale>
    </cfRule>
  </conditionalFormatting>
  <conditionalFormatting sqref="N56">
    <cfRule type="expression" dxfId="302" priority="266">
      <formula>$N56=SMALL($N$57:$N$77,1)</formula>
    </cfRule>
    <cfRule type="expression" dxfId="301" priority="288">
      <formula>$N56=SMALL($N$57:$N$77,2)</formula>
    </cfRule>
    <cfRule type="expression" dxfId="300" priority="289">
      <formula>$N56=SMALL($N$57:$N$77,3)</formula>
    </cfRule>
    <cfRule type="expression" dxfId="299" priority="290">
      <formula>$N56=LARGE($N$57:$N$77,1)</formula>
    </cfRule>
  </conditionalFormatting>
  <conditionalFormatting sqref="O56">
    <cfRule type="expression" dxfId="298" priority="265">
      <formula>$O56=SMALL($O$57:$O$77,1)</formula>
    </cfRule>
    <cfRule type="expression" dxfId="297" priority="285">
      <formula>$O56=SMALL($O$57:$O$77,2)</formula>
    </cfRule>
    <cfRule type="expression" dxfId="296" priority="286">
      <formula>$O56=SMALL($O$57:$O$77,3)</formula>
    </cfRule>
    <cfRule type="expression" dxfId="295" priority="287">
      <formula>$O56=LARGE($O$57:$O$77,1)</formula>
    </cfRule>
  </conditionalFormatting>
  <conditionalFormatting sqref="P56">
    <cfRule type="expression" dxfId="294" priority="264">
      <formula>$P56=SMALL($P$57:$P$77,1)</formula>
    </cfRule>
    <cfRule type="expression" dxfId="293" priority="282">
      <formula>$P56=SMALL($P$57:$P$77,2)</formula>
    </cfRule>
    <cfRule type="expression" dxfId="292" priority="283">
      <formula>$P56=SMALL($P$57:$P$77,3)</formula>
    </cfRule>
    <cfRule type="expression" dxfId="291" priority="284">
      <formula>$P56=LARGE($P$57:$P$77,1)</formula>
    </cfRule>
  </conditionalFormatting>
  <conditionalFormatting sqref="Q56">
    <cfRule type="expression" dxfId="290" priority="263">
      <formula>$Q56=SMALL($Q$57:$Q$77,1)</formula>
    </cfRule>
    <cfRule type="expression" dxfId="289" priority="279">
      <formula>$Q56=SMALL($Q$57:$Q$77,2)</formula>
    </cfRule>
    <cfRule type="expression" dxfId="288" priority="280">
      <formula>$Q56=SMALL($Q$57:$Q$77,3)</formula>
    </cfRule>
    <cfRule type="expression" dxfId="287" priority="281">
      <formula>$Q56=LARGE($Q$57:$Q$77,1)</formula>
    </cfRule>
  </conditionalFormatting>
  <conditionalFormatting sqref="R56">
    <cfRule type="expression" dxfId="286" priority="262">
      <formula>$R56=SMALL($R$57:$R$77,1)</formula>
    </cfRule>
    <cfRule type="expression" dxfId="285" priority="276">
      <formula>$R56=SMALL($R$57:$R$77,2)</formula>
    </cfRule>
    <cfRule type="expression" dxfId="284" priority="277">
      <formula>$R56=SMALL($R$57:$R$77,3)</formula>
    </cfRule>
    <cfRule type="expression" dxfId="283" priority="278">
      <formula>$R56=LARGE($R$57:$R$77,1)</formula>
    </cfRule>
  </conditionalFormatting>
  <conditionalFormatting sqref="S56">
    <cfRule type="expression" dxfId="282" priority="261">
      <formula>$S56=SMALL($S$57:$S$77,1)</formula>
    </cfRule>
    <cfRule type="expression" dxfId="281" priority="273">
      <formula>$S56=SMALL($S$57:$S$77,2)</formula>
    </cfRule>
    <cfRule type="expression" dxfId="280" priority="274">
      <formula>$S56=SMALL($S$57:$S$77,3)</formula>
    </cfRule>
    <cfRule type="expression" dxfId="279" priority="275">
      <formula>$S56=LARGE($S$57:$S$77,1)</formula>
    </cfRule>
  </conditionalFormatting>
  <conditionalFormatting sqref="T56">
    <cfRule type="expression" dxfId="278" priority="260">
      <formula>$T56=SMALL($T$57:$T$77,1)</formula>
    </cfRule>
    <cfRule type="expression" dxfId="277" priority="270">
      <formula>$T56=SMALL($T$57:$T$77,2)</formula>
    </cfRule>
    <cfRule type="expression" dxfId="276" priority="271">
      <formula>$T56=SMALL($T$57:$T$77,3)</formula>
    </cfRule>
    <cfRule type="expression" dxfId="275" priority="272">
      <formula>$T56=LARGE($T$57:$T$77,1)</formula>
    </cfRule>
  </conditionalFormatting>
  <conditionalFormatting sqref="U56">
    <cfRule type="expression" dxfId="274" priority="259">
      <formula>$U56=SMALL($U$57:$U$77,1)</formula>
    </cfRule>
    <cfRule type="expression" dxfId="273" priority="267">
      <formula>$U56=SMALL($U$57:$U$77,2)</formula>
    </cfRule>
    <cfRule type="expression" dxfId="272" priority="268">
      <formula>$U56=SMALL($U$57:$U$77,3)</formula>
    </cfRule>
    <cfRule type="expression" dxfId="271" priority="269">
      <formula>$U56=LARGE($U$57:$U$77,1)</formula>
    </cfRule>
  </conditionalFormatting>
  <conditionalFormatting sqref="F56">
    <cfRule type="cellIs" dxfId="270" priority="250" operator="between">
      <formula>0.85</formula>
      <formula>0.8</formula>
    </cfRule>
    <cfRule type="cellIs" dxfId="269" priority="251" operator="between">
      <formula>0.9</formula>
      <formula>0.8</formula>
    </cfRule>
    <cfRule type="cellIs" dxfId="268" priority="252" operator="between">
      <formula>0.9</formula>
      <formula>8</formula>
    </cfRule>
    <cfRule type="cellIs" dxfId="267" priority="254" operator="between">
      <formula>0.92</formula>
      <formula>0.85</formula>
    </cfRule>
    <cfRule type="colorScale" priority="299">
      <colorScale>
        <cfvo type="min"/>
        <cfvo type="max"/>
        <color theme="0"/>
        <color theme="7" tint="0.39997558519241921"/>
      </colorScale>
    </cfRule>
  </conditionalFormatting>
  <conditionalFormatting sqref="G56">
    <cfRule type="cellIs" dxfId="266" priority="249" operator="between">
      <formula>0.6</formula>
      <formula>0.5</formula>
    </cfRule>
    <cfRule type="cellIs" dxfId="265" priority="253" operator="between">
      <formula>0.8</formula>
      <formula>0.7</formula>
    </cfRule>
    <cfRule type="colorScale" priority="300">
      <colorScale>
        <cfvo type="min"/>
        <cfvo type="max"/>
        <color theme="0"/>
        <color theme="4" tint="0.39997558519241921"/>
      </colorScale>
    </cfRule>
  </conditionalFormatting>
  <conditionalFormatting sqref="H56">
    <cfRule type="expression" dxfId="264" priority="255">
      <formula>ISBLANK($H56)=TRUE</formula>
    </cfRule>
    <cfRule type="cellIs" dxfId="263" priority="256" operator="equal">
      <formula>$H56</formula>
    </cfRule>
    <cfRule type="cellIs" dxfId="262" priority="257" operator="greaterThan">
      <formula>$H56</formula>
    </cfRule>
    <cfRule type="cellIs" dxfId="261" priority="258" operator="lessThan">
      <formula>$H56</formula>
    </cfRule>
  </conditionalFormatting>
  <conditionalFormatting sqref="I13">
    <cfRule type="expression" dxfId="260" priority="243">
      <formula>ISBLANK($H13)=TRUE</formula>
    </cfRule>
    <cfRule type="cellIs" dxfId="259" priority="244" operator="equal">
      <formula>$H13</formula>
    </cfRule>
    <cfRule type="cellIs" dxfId="258" priority="245" operator="greaterThan">
      <formula>$H13</formula>
    </cfRule>
    <cfRule type="cellIs" dxfId="257" priority="246" operator="lessThan">
      <formula>$H13</formula>
    </cfRule>
  </conditionalFormatting>
  <conditionalFormatting sqref="B13">
    <cfRule type="colorScale" priority="242">
      <colorScale>
        <cfvo type="min"/>
        <cfvo type="max"/>
        <color theme="9" tint="0.59999389629810485"/>
        <color theme="9"/>
      </colorScale>
    </cfRule>
  </conditionalFormatting>
  <conditionalFormatting sqref="C13">
    <cfRule type="colorScale" priority="241">
      <colorScale>
        <cfvo type="min"/>
        <cfvo type="max"/>
        <color theme="0"/>
        <color theme="9" tint="0.59999389629810485"/>
      </colorScale>
    </cfRule>
  </conditionalFormatting>
  <conditionalFormatting sqref="D13">
    <cfRule type="colorScale" priority="240">
      <colorScale>
        <cfvo type="min"/>
        <cfvo type="max"/>
        <color theme="0"/>
        <color theme="9" tint="0.59999389629810485"/>
      </colorScale>
    </cfRule>
  </conditionalFormatting>
  <conditionalFormatting sqref="E13">
    <cfRule type="colorScale" priority="239">
      <colorScale>
        <cfvo type="min"/>
        <cfvo type="max"/>
        <color theme="0"/>
        <color theme="9" tint="0.59999389629810485"/>
      </colorScale>
    </cfRule>
  </conditionalFormatting>
  <conditionalFormatting sqref="N13">
    <cfRule type="expression" dxfId="256" priority="214">
      <formula>$N13=SMALL($N$5:$N$25,1)</formula>
    </cfRule>
    <cfRule type="expression" dxfId="255" priority="236">
      <formula>$N13=SMALL($N$5:$N$25,2)</formula>
    </cfRule>
    <cfRule type="expression" dxfId="254" priority="237">
      <formula>$N13=SMALL($N$5:$N$25,3)</formula>
    </cfRule>
    <cfRule type="expression" dxfId="253" priority="238">
      <formula>$N13=LARGE($N$5:$N$25,1)</formula>
    </cfRule>
  </conditionalFormatting>
  <conditionalFormatting sqref="O13">
    <cfRule type="expression" dxfId="252" priority="213">
      <formula>$O13=SMALL($O$5:$O$25,1)</formula>
    </cfRule>
    <cfRule type="expression" dxfId="251" priority="233">
      <formula>$O13=SMALL($O$5:$O$25,2)</formula>
    </cfRule>
    <cfRule type="expression" dxfId="250" priority="234">
      <formula>$O13=SMALL($O$5:$O$25,3)</formula>
    </cfRule>
    <cfRule type="expression" dxfId="249" priority="235">
      <formula>$O13=LARGE($O$5:$O$25,1)</formula>
    </cfRule>
  </conditionalFormatting>
  <conditionalFormatting sqref="P13">
    <cfRule type="expression" dxfId="248" priority="212">
      <formula>$P13=SMALL($P$5:$P$25,1)</formula>
    </cfRule>
    <cfRule type="expression" dxfId="247" priority="230">
      <formula>$P13=SMALL($P$5:$P$25,2)</formula>
    </cfRule>
    <cfRule type="expression" dxfId="246" priority="231">
      <formula>$P13=SMALL($P$5:$P$25,3)</formula>
    </cfRule>
    <cfRule type="expression" dxfId="245" priority="232">
      <formula>$P13=LARGE($P$5:$P$25,1)</formula>
    </cfRule>
  </conditionalFormatting>
  <conditionalFormatting sqref="Q13">
    <cfRule type="expression" dxfId="244" priority="211">
      <formula>$Q13=LARGE($Q$5:$Q$25,1)</formula>
    </cfRule>
    <cfRule type="expression" dxfId="243" priority="227">
      <formula>$Q13=SMALL($Q$5:$Q$25,1)</formula>
    </cfRule>
    <cfRule type="expression" dxfId="242" priority="228">
      <formula>$Q13=SMALL($Q$5:$Q$25,2)</formula>
    </cfRule>
    <cfRule type="expression" dxfId="241" priority="229">
      <formula>$Q13=SMALL($Q$5:$Q$25,3)</formula>
    </cfRule>
  </conditionalFormatting>
  <conditionalFormatting sqref="R13">
    <cfRule type="expression" dxfId="240" priority="210">
      <formula>$R13=SMALL($R$5:$R$25,1)</formula>
    </cfRule>
    <cfRule type="expression" dxfId="239" priority="224">
      <formula>$R13=SMALL($R$5:$R$25,2)</formula>
    </cfRule>
    <cfRule type="expression" dxfId="238" priority="225">
      <formula>$R13=SMALL($R$5:$R$25,3)</formula>
    </cfRule>
    <cfRule type="expression" dxfId="237" priority="226">
      <formula>$R13=LARGE($R$5:$R$25,1)</formula>
    </cfRule>
  </conditionalFormatting>
  <conditionalFormatting sqref="S13">
    <cfRule type="expression" dxfId="236" priority="209">
      <formula>$S13=SMALL($S$5:$S$25,1)</formula>
    </cfRule>
    <cfRule type="expression" dxfId="235" priority="221">
      <formula>$S13=SMALL($S$5:$S$25,2)</formula>
    </cfRule>
    <cfRule type="expression" dxfId="234" priority="222">
      <formula>$S13=SMALL($S$5:$S$25,3)</formula>
    </cfRule>
    <cfRule type="expression" dxfId="233" priority="223">
      <formula>$S13=LARGE($S$5:$S$25,1)</formula>
    </cfRule>
  </conditionalFormatting>
  <conditionalFormatting sqref="T13">
    <cfRule type="expression" dxfId="232" priority="208">
      <formula>$T13=SMALL($T$5:$T$25,1)</formula>
    </cfRule>
    <cfRule type="expression" dxfId="231" priority="218">
      <formula>$T13=SMALL($T$5:$T$25,2)</formula>
    </cfRule>
    <cfRule type="expression" dxfId="230" priority="219">
      <formula>$T13=SMALL($T$5:$T$25,3)</formula>
    </cfRule>
    <cfRule type="expression" dxfId="229" priority="220">
      <formula>$T13=LARGE($T$5:$T$25,1)</formula>
    </cfRule>
  </conditionalFormatting>
  <conditionalFormatting sqref="U13">
    <cfRule type="expression" dxfId="228" priority="207">
      <formula>$U13=SMALL($U$5:$U$25,1)</formula>
    </cfRule>
    <cfRule type="expression" dxfId="227" priority="215">
      <formula>$U13=SMALL($U$5:$U$25,2)</formula>
    </cfRule>
    <cfRule type="expression" dxfId="226" priority="216">
      <formula>$U13=SMALL($U$5:$U$25,3)</formula>
    </cfRule>
    <cfRule type="expression" dxfId="225" priority="217">
      <formula>$U13=LARGE($U$5:$U$25,1)</formula>
    </cfRule>
  </conditionalFormatting>
  <conditionalFormatting sqref="G13">
    <cfRule type="colorScale" priority="248">
      <colorScale>
        <cfvo type="min"/>
        <cfvo type="max"/>
        <color theme="0"/>
        <color theme="4" tint="0.39997558519241921"/>
      </colorScale>
    </cfRule>
  </conditionalFormatting>
  <conditionalFormatting sqref="I14">
    <cfRule type="expression" dxfId="224" priority="201">
      <formula>ISBLANK($H14)=TRUE</formula>
    </cfRule>
    <cfRule type="cellIs" dxfId="223" priority="202" operator="equal">
      <formula>$H14</formula>
    </cfRule>
    <cfRule type="cellIs" dxfId="222" priority="203" operator="greaterThan">
      <formula>$H14</formula>
    </cfRule>
    <cfRule type="cellIs" dxfId="221" priority="204" operator="lessThan">
      <formula>$H14</formula>
    </cfRule>
  </conditionalFormatting>
  <conditionalFormatting sqref="D14">
    <cfRule type="colorScale" priority="198">
      <colorScale>
        <cfvo type="min"/>
        <cfvo type="max"/>
        <color theme="0"/>
        <color theme="9" tint="0.59999389629810485"/>
      </colorScale>
    </cfRule>
  </conditionalFormatting>
  <conditionalFormatting sqref="E14">
    <cfRule type="colorScale" priority="197">
      <colorScale>
        <cfvo type="min"/>
        <cfvo type="max"/>
        <color theme="0"/>
        <color theme="9" tint="0.59999389629810485"/>
      </colorScale>
    </cfRule>
  </conditionalFormatting>
  <conditionalFormatting sqref="N14">
    <cfRule type="expression" dxfId="220" priority="172">
      <formula>$N14=SMALL($N$5:$N$25,1)</formula>
    </cfRule>
    <cfRule type="expression" dxfId="219" priority="194">
      <formula>$N14=SMALL($N$5:$N$25,2)</formula>
    </cfRule>
    <cfRule type="expression" dxfId="218" priority="195">
      <formula>$N14=SMALL($N$5:$N$25,3)</formula>
    </cfRule>
    <cfRule type="expression" dxfId="217" priority="196">
      <formula>$N14=LARGE($N$5:$N$25,1)</formula>
    </cfRule>
  </conditionalFormatting>
  <conditionalFormatting sqref="O14">
    <cfRule type="expression" dxfId="216" priority="171">
      <formula>$O14=SMALL($O$5:$O$25,1)</formula>
    </cfRule>
    <cfRule type="expression" dxfId="215" priority="191">
      <formula>$O14=SMALL($O$5:$O$25,2)</formula>
    </cfRule>
    <cfRule type="expression" dxfId="214" priority="192">
      <formula>$O14=SMALL($O$5:$O$25,3)</formula>
    </cfRule>
    <cfRule type="expression" dxfId="213" priority="193">
      <formula>$O14=LARGE($O$5:$O$25,1)</formula>
    </cfRule>
  </conditionalFormatting>
  <conditionalFormatting sqref="P14">
    <cfRule type="expression" dxfId="212" priority="170">
      <formula>$P14=SMALL($P$5:$P$25,1)</formula>
    </cfRule>
    <cfRule type="expression" dxfId="211" priority="188">
      <formula>$P14=SMALL($P$5:$P$25,2)</formula>
    </cfRule>
    <cfRule type="expression" dxfId="210" priority="189">
      <formula>$P14=SMALL($P$5:$P$25,3)</formula>
    </cfRule>
    <cfRule type="expression" dxfId="209" priority="190">
      <formula>$P14=LARGE($P$5:$P$25,1)</formula>
    </cfRule>
  </conditionalFormatting>
  <conditionalFormatting sqref="Q14">
    <cfRule type="expression" dxfId="208" priority="169">
      <formula>$Q14=LARGE($Q$5:$Q$25,1)</formula>
    </cfRule>
    <cfRule type="expression" dxfId="207" priority="185">
      <formula>$Q14=SMALL($Q$5:$Q$25,1)</formula>
    </cfRule>
    <cfRule type="expression" dxfId="206" priority="186">
      <formula>$Q14=SMALL($Q$5:$Q$25,2)</formula>
    </cfRule>
    <cfRule type="expression" dxfId="205" priority="187">
      <formula>$Q14=SMALL($Q$5:$Q$25,3)</formula>
    </cfRule>
  </conditionalFormatting>
  <conditionalFormatting sqref="R14">
    <cfRule type="expression" dxfId="204" priority="168">
      <formula>$R14=SMALL($R$5:$R$25,1)</formula>
    </cfRule>
    <cfRule type="expression" dxfId="203" priority="182">
      <formula>$R14=SMALL($R$5:$R$25,2)</formula>
    </cfRule>
    <cfRule type="expression" dxfId="202" priority="183">
      <formula>$R14=SMALL($R$5:$R$25,3)</formula>
    </cfRule>
    <cfRule type="expression" dxfId="201" priority="184">
      <formula>$R14=LARGE($R$5:$R$25,1)</formula>
    </cfRule>
  </conditionalFormatting>
  <conditionalFormatting sqref="S14">
    <cfRule type="expression" dxfId="200" priority="167">
      <formula>$S14=SMALL($S$5:$S$25,1)</formula>
    </cfRule>
    <cfRule type="expression" dxfId="199" priority="179">
      <formula>$S14=SMALL($S$5:$S$25,2)</formula>
    </cfRule>
    <cfRule type="expression" dxfId="198" priority="180">
      <formula>$S14=SMALL($S$5:$S$25,3)</formula>
    </cfRule>
    <cfRule type="expression" dxfId="197" priority="181">
      <formula>$S14=LARGE($S$5:$S$25,1)</formula>
    </cfRule>
  </conditionalFormatting>
  <conditionalFormatting sqref="T14">
    <cfRule type="expression" dxfId="196" priority="166">
      <formula>$T14=SMALL($T$5:$T$25,1)</formula>
    </cfRule>
    <cfRule type="expression" dxfId="195" priority="176">
      <formula>$T14=SMALL($T$5:$T$25,2)</formula>
    </cfRule>
    <cfRule type="expression" dxfId="194" priority="177">
      <formula>$T14=SMALL($T$5:$T$25,3)</formula>
    </cfRule>
    <cfRule type="expression" dxfId="193" priority="178">
      <formula>$T14=LARGE($T$5:$T$25,1)</formula>
    </cfRule>
  </conditionalFormatting>
  <conditionalFormatting sqref="U14">
    <cfRule type="expression" dxfId="192" priority="165">
      <formula>$U14=SMALL($U$5:$U$25,1)</formula>
    </cfRule>
    <cfRule type="expression" dxfId="191" priority="173">
      <formula>$U14=SMALL($U$5:$U$25,2)</formula>
    </cfRule>
    <cfRule type="expression" dxfId="190" priority="174">
      <formula>$U14=SMALL($U$5:$U$25,3)</formula>
    </cfRule>
    <cfRule type="expression" dxfId="189" priority="175">
      <formula>$U14=LARGE($U$5:$U$25,1)</formula>
    </cfRule>
  </conditionalFormatting>
  <conditionalFormatting sqref="G14">
    <cfRule type="colorScale" priority="164">
      <colorScale>
        <cfvo type="min"/>
        <cfvo type="max"/>
        <color theme="0"/>
        <color theme="4" tint="0.39997558519241921"/>
      </colorScale>
    </cfRule>
  </conditionalFormatting>
  <conditionalFormatting sqref="B14">
    <cfRule type="colorScale" priority="162">
      <colorScale>
        <cfvo type="min"/>
        <cfvo type="max"/>
        <color theme="9" tint="0.59999389629810485"/>
        <color theme="9"/>
      </colorScale>
    </cfRule>
  </conditionalFormatting>
  <conditionalFormatting sqref="B13:B14">
    <cfRule type="cellIs" dxfId="188" priority="161" operator="between">
      <formula>1.15</formula>
      <formula>1.1</formula>
    </cfRule>
  </conditionalFormatting>
  <conditionalFormatting sqref="C14">
    <cfRule type="colorScale" priority="160">
      <colorScale>
        <cfvo type="min"/>
        <cfvo type="max"/>
        <color theme="0"/>
        <color theme="9" tint="0.59999389629810485"/>
      </colorScale>
    </cfRule>
  </conditionalFormatting>
  <conditionalFormatting sqref="C13:C14">
    <cfRule type="cellIs" dxfId="187" priority="159" operator="between">
      <formula>1.05</formula>
      <formula>1</formula>
    </cfRule>
  </conditionalFormatting>
  <conditionalFormatting sqref="I17:I18">
    <cfRule type="expression" dxfId="186" priority="153">
      <formula>ISBLANK($H17)=TRUE</formula>
    </cfRule>
    <cfRule type="cellIs" dxfId="185" priority="154" operator="equal">
      <formula>$H17</formula>
    </cfRule>
    <cfRule type="cellIs" dxfId="184" priority="155" operator="greaterThan">
      <formula>$H17</formula>
    </cfRule>
    <cfRule type="cellIs" dxfId="183" priority="156" operator="lessThan">
      <formula>$H17</formula>
    </cfRule>
  </conditionalFormatting>
  <conditionalFormatting sqref="B17:B18">
    <cfRule type="cellIs" dxfId="182" priority="116" operator="between">
      <formula>1.1</formula>
      <formula>1.08</formula>
    </cfRule>
    <cfRule type="colorScale" priority="152">
      <colorScale>
        <cfvo type="min"/>
        <cfvo type="max"/>
        <color theme="9" tint="0.59999389629810485"/>
        <color theme="9"/>
      </colorScale>
    </cfRule>
  </conditionalFormatting>
  <conditionalFormatting sqref="C17:C18">
    <cfRule type="cellIs" dxfId="181" priority="115" operator="between">
      <formula>1.05</formula>
      <formula>1</formula>
    </cfRule>
    <cfRule type="colorScale" priority="151">
      <colorScale>
        <cfvo type="min"/>
        <cfvo type="max"/>
        <color theme="0"/>
        <color theme="9" tint="0.59999389629810485"/>
      </colorScale>
    </cfRule>
  </conditionalFormatting>
  <conditionalFormatting sqref="D17:D18">
    <cfRule type="colorScale" priority="150">
      <colorScale>
        <cfvo type="min"/>
        <cfvo type="max"/>
        <color theme="0"/>
        <color theme="9" tint="0.59999389629810485"/>
      </colorScale>
    </cfRule>
  </conditionalFormatting>
  <conditionalFormatting sqref="E17:E18">
    <cfRule type="colorScale" priority="149">
      <colorScale>
        <cfvo type="min"/>
        <cfvo type="max"/>
        <color theme="0"/>
        <color theme="9" tint="0.59999389629810485"/>
      </colorScale>
    </cfRule>
  </conditionalFormatting>
  <conditionalFormatting sqref="N17:N18">
    <cfRule type="expression" dxfId="180" priority="124">
      <formula>$N17=SMALL($N$5:$N$25,1)</formula>
    </cfRule>
    <cfRule type="expression" dxfId="179" priority="146">
      <formula>$N17=SMALL($N$5:$N$25,2)</formula>
    </cfRule>
    <cfRule type="expression" dxfId="178" priority="147">
      <formula>$N17=SMALL($N$5:$N$25,3)</formula>
    </cfRule>
    <cfRule type="expression" dxfId="177" priority="148">
      <formula>$N17=LARGE($N$5:$N$25,1)</formula>
    </cfRule>
  </conditionalFormatting>
  <conditionalFormatting sqref="O17:O18">
    <cfRule type="expression" dxfId="176" priority="123">
      <formula>$O17=SMALL($O$5:$O$25,1)</formula>
    </cfRule>
    <cfRule type="expression" dxfId="175" priority="143">
      <formula>$O17=SMALL($O$5:$O$25,2)</formula>
    </cfRule>
    <cfRule type="expression" dxfId="174" priority="144">
      <formula>$O17=SMALL($O$5:$O$25,3)</formula>
    </cfRule>
    <cfRule type="expression" dxfId="173" priority="145">
      <formula>$O17=LARGE($O$5:$O$25,1)</formula>
    </cfRule>
  </conditionalFormatting>
  <conditionalFormatting sqref="P17:P18">
    <cfRule type="expression" dxfId="172" priority="122">
      <formula>$P17=SMALL($P$5:$P$25,1)</formula>
    </cfRule>
    <cfRule type="expression" dxfId="171" priority="140">
      <formula>$P17=SMALL($P$5:$P$25,2)</formula>
    </cfRule>
    <cfRule type="expression" dxfId="170" priority="141">
      <formula>$P17=SMALL($P$5:$P$25,3)</formula>
    </cfRule>
    <cfRule type="expression" dxfId="169" priority="142">
      <formula>$P17=LARGE($P$5:$P$25,1)</formula>
    </cfRule>
  </conditionalFormatting>
  <conditionalFormatting sqref="Q17:Q18">
    <cfRule type="expression" dxfId="168" priority="121">
      <formula>$Q17=LARGE($Q$5:$Q$25,1)</formula>
    </cfRule>
    <cfRule type="expression" dxfId="167" priority="137">
      <formula>$Q17=SMALL($Q$5:$Q$25,1)</formula>
    </cfRule>
    <cfRule type="expression" dxfId="166" priority="138">
      <formula>$Q17=SMALL($Q$5:$Q$25,2)</formula>
    </cfRule>
    <cfRule type="expression" dxfId="165" priority="139">
      <formula>$Q17=SMALL($Q$5:$Q$25,3)</formula>
    </cfRule>
  </conditionalFormatting>
  <conditionalFormatting sqref="R17:R18">
    <cfRule type="expression" dxfId="164" priority="120">
      <formula>$R17=SMALL($R$5:$R$25,1)</formula>
    </cfRule>
    <cfRule type="expression" dxfId="163" priority="134">
      <formula>$R17=SMALL($R$5:$R$25,2)</formula>
    </cfRule>
    <cfRule type="expression" dxfId="162" priority="135">
      <formula>$R17=SMALL($R$5:$R$25,3)</formula>
    </cfRule>
    <cfRule type="expression" dxfId="161" priority="136">
      <formula>$R17=LARGE($R$5:$R$25,1)</formula>
    </cfRule>
  </conditionalFormatting>
  <conditionalFormatting sqref="S17:S18">
    <cfRule type="expression" dxfId="160" priority="119">
      <formula>$S17=SMALL($S$5:$S$25,1)</formula>
    </cfRule>
    <cfRule type="expression" dxfId="159" priority="131">
      <formula>$S17=SMALL($S$5:$S$25,2)</formula>
    </cfRule>
    <cfRule type="expression" dxfId="158" priority="132">
      <formula>$S17=SMALL($S$5:$S$25,3)</formula>
    </cfRule>
    <cfRule type="expression" dxfId="157" priority="133">
      <formula>$S17=LARGE($S$5:$S$25,1)</formula>
    </cfRule>
  </conditionalFormatting>
  <conditionalFormatting sqref="T17:T18">
    <cfRule type="expression" dxfId="156" priority="118">
      <formula>$T17=SMALL($T$5:$T$25,1)</formula>
    </cfRule>
    <cfRule type="expression" dxfId="155" priority="128">
      <formula>$T17=SMALL($T$5:$T$25,2)</formula>
    </cfRule>
    <cfRule type="expression" dxfId="154" priority="129">
      <formula>$T17=SMALL($T$5:$T$25,3)</formula>
    </cfRule>
    <cfRule type="expression" dxfId="153" priority="130">
      <formula>$T17=LARGE($T$5:$T$25,1)</formula>
    </cfRule>
  </conditionalFormatting>
  <conditionalFormatting sqref="U17:U18">
    <cfRule type="expression" dxfId="152" priority="117">
      <formula>$U17=SMALL($U$5:$U$25,1)</formula>
    </cfRule>
    <cfRule type="expression" dxfId="151" priority="125">
      <formula>$U17=SMALL($U$5:$U$25,2)</formula>
    </cfRule>
    <cfRule type="expression" dxfId="150" priority="126">
      <formula>$U17=SMALL($U$5:$U$25,3)</formula>
    </cfRule>
    <cfRule type="expression" dxfId="149" priority="127">
      <formula>$U17=LARGE($U$5:$U$25,1)</formula>
    </cfRule>
  </conditionalFormatting>
  <conditionalFormatting sqref="F17:F18">
    <cfRule type="colorScale" priority="157">
      <colorScale>
        <cfvo type="min"/>
        <cfvo type="max"/>
        <color theme="0"/>
        <color theme="7" tint="0.39997558519241921"/>
      </colorScale>
    </cfRule>
  </conditionalFormatting>
  <conditionalFormatting sqref="G17:G18">
    <cfRule type="colorScale" priority="158">
      <colorScale>
        <cfvo type="min"/>
        <cfvo type="max"/>
        <color theme="0"/>
        <color theme="4" tint="0.39997558519241921"/>
      </colorScale>
    </cfRule>
  </conditionalFormatting>
  <conditionalFormatting sqref="I59">
    <cfRule type="expression" dxfId="148" priority="109">
      <formula>ISBLANK($H59)=TRUE</formula>
    </cfRule>
    <cfRule type="cellIs" dxfId="147" priority="110" operator="equal">
      <formula>$H59</formula>
    </cfRule>
    <cfRule type="cellIs" dxfId="146" priority="111" operator="greaterThan">
      <formula>$H59</formula>
    </cfRule>
    <cfRule type="cellIs" dxfId="145" priority="112" operator="lessThan">
      <formula>$H59</formula>
    </cfRule>
  </conditionalFormatting>
  <conditionalFormatting sqref="D59">
    <cfRule type="colorScale" priority="108">
      <colorScale>
        <cfvo type="min"/>
        <cfvo type="max"/>
        <color theme="9" tint="0.59999389629810485"/>
        <color theme="9"/>
      </colorScale>
    </cfRule>
  </conditionalFormatting>
  <conditionalFormatting sqref="C59">
    <cfRule type="colorScale" priority="107">
      <colorScale>
        <cfvo type="min"/>
        <cfvo type="max"/>
        <color theme="0"/>
        <color theme="9" tint="0.59999389629810485"/>
      </colorScale>
    </cfRule>
  </conditionalFormatting>
  <conditionalFormatting sqref="B59">
    <cfRule type="colorScale" priority="106">
      <colorScale>
        <cfvo type="min"/>
        <cfvo type="max"/>
        <color theme="0"/>
        <color theme="9" tint="0.59999389629810485"/>
      </colorScale>
    </cfRule>
  </conditionalFormatting>
  <conditionalFormatting sqref="E59">
    <cfRule type="colorScale" priority="105">
      <colorScale>
        <cfvo type="min"/>
        <cfvo type="max"/>
        <color theme="0"/>
        <color theme="9" tint="0.59999389629810485"/>
      </colorScale>
    </cfRule>
  </conditionalFormatting>
  <conditionalFormatting sqref="N59">
    <cfRule type="expression" dxfId="144" priority="80">
      <formula>$N59=SMALL($N$57:$N$77,1)</formula>
    </cfRule>
    <cfRule type="expression" dxfId="143" priority="102">
      <formula>$N59=SMALL($N$57:$N$77,2)</formula>
    </cfRule>
    <cfRule type="expression" dxfId="142" priority="103">
      <formula>$N59=SMALL($N$57:$N$77,3)</formula>
    </cfRule>
    <cfRule type="expression" dxfId="141" priority="104">
      <formula>$N59=LARGE($N$57:$N$77,1)</formula>
    </cfRule>
  </conditionalFormatting>
  <conditionalFormatting sqref="O59">
    <cfRule type="expression" dxfId="140" priority="79">
      <formula>$O59=SMALL($O$57:$O$77,1)</formula>
    </cfRule>
    <cfRule type="expression" dxfId="139" priority="99">
      <formula>$O59=SMALL($O$57:$O$77,2)</formula>
    </cfRule>
    <cfRule type="expression" dxfId="138" priority="100">
      <formula>$O59=SMALL($O$57:$O$77,3)</formula>
    </cfRule>
    <cfRule type="expression" dxfId="137" priority="101">
      <formula>$O59=LARGE($O$57:$O$77,1)</formula>
    </cfRule>
  </conditionalFormatting>
  <conditionalFormatting sqref="P59">
    <cfRule type="expression" dxfId="136" priority="78">
      <formula>$P59=SMALL($P$57:$P$77,1)</formula>
    </cfRule>
    <cfRule type="expression" dxfId="135" priority="96">
      <formula>$P59=SMALL($P$57:$P$77,2)</formula>
    </cfRule>
    <cfRule type="expression" dxfId="134" priority="97">
      <formula>$P59=SMALL($P$57:$P$77,3)</formula>
    </cfRule>
    <cfRule type="expression" dxfId="133" priority="98">
      <formula>$P59=LARGE($P$57:$P$77,1)</formula>
    </cfRule>
  </conditionalFormatting>
  <conditionalFormatting sqref="Q59">
    <cfRule type="expression" dxfId="132" priority="77">
      <formula>$Q59=SMALL($Q$57:$Q$77,1)</formula>
    </cfRule>
    <cfRule type="expression" dxfId="131" priority="93">
      <formula>$Q59=SMALL($Q$57:$Q$77,2)</formula>
    </cfRule>
    <cfRule type="expression" dxfId="130" priority="94">
      <formula>$Q59=SMALL($Q$57:$Q$77,3)</formula>
    </cfRule>
    <cfRule type="expression" dxfId="129" priority="95">
      <formula>$Q59=LARGE($Q$57:$Q$77,1)</formula>
    </cfRule>
  </conditionalFormatting>
  <conditionalFormatting sqref="R59">
    <cfRule type="expression" dxfId="128" priority="76">
      <formula>$R59=SMALL($R$57:$R$77,1)</formula>
    </cfRule>
    <cfRule type="expression" dxfId="127" priority="90">
      <formula>$R59=SMALL($R$57:$R$77,2)</formula>
    </cfRule>
    <cfRule type="expression" dxfId="126" priority="91">
      <formula>$R59=SMALL($R$57:$R$77,3)</formula>
    </cfRule>
    <cfRule type="expression" dxfId="125" priority="92">
      <formula>$R59=LARGE($R$57:$R$77,1)</formula>
    </cfRule>
  </conditionalFormatting>
  <conditionalFormatting sqref="S59">
    <cfRule type="expression" dxfId="124" priority="75">
      <formula>$S59=SMALL($S$57:$S$77,1)</formula>
    </cfRule>
    <cfRule type="expression" dxfId="123" priority="87">
      <formula>$S59=SMALL($S$57:$S$77,2)</formula>
    </cfRule>
    <cfRule type="expression" dxfId="122" priority="88">
      <formula>$S59=SMALL($S$57:$S$77,3)</formula>
    </cfRule>
    <cfRule type="expression" dxfId="121" priority="89">
      <formula>$S59=LARGE($S$57:$S$77,1)</formula>
    </cfRule>
  </conditionalFormatting>
  <conditionalFormatting sqref="T59">
    <cfRule type="expression" dxfId="120" priority="74">
      <formula>$T59=SMALL($T$57:$T$77,1)</formula>
    </cfRule>
    <cfRule type="expression" dxfId="119" priority="84">
      <formula>$T59=SMALL($T$57:$T$77,2)</formula>
    </cfRule>
    <cfRule type="expression" dxfId="118" priority="85">
      <formula>$T59=SMALL($T$57:$T$77,3)</formula>
    </cfRule>
    <cfRule type="expression" dxfId="117" priority="86">
      <formula>$T59=LARGE($T$57:$T$77,1)</formula>
    </cfRule>
  </conditionalFormatting>
  <conditionalFormatting sqref="U59">
    <cfRule type="expression" dxfId="116" priority="73">
      <formula>$U59=SMALL($U$57:$U$77,1)</formula>
    </cfRule>
    <cfRule type="expression" dxfId="115" priority="81">
      <formula>$U59=SMALL($U$57:$U$77,2)</formula>
    </cfRule>
    <cfRule type="expression" dxfId="114" priority="82">
      <formula>$U59=SMALL($U$57:$U$77,3)</formula>
    </cfRule>
    <cfRule type="expression" dxfId="113" priority="83">
      <formula>$U59=LARGE($U$57:$U$77,1)</formula>
    </cfRule>
  </conditionalFormatting>
  <conditionalFormatting sqref="F59">
    <cfRule type="cellIs" dxfId="112" priority="68" operator="between">
      <formula>0.96</formula>
      <formula>0.94</formula>
    </cfRule>
    <cfRule type="colorScale" priority="113">
      <colorScale>
        <cfvo type="min"/>
        <cfvo type="max"/>
        <color theme="0"/>
        <color theme="7" tint="0.39997558519241921"/>
      </colorScale>
    </cfRule>
  </conditionalFormatting>
  <conditionalFormatting sqref="G59">
    <cfRule type="cellIs" dxfId="111" priority="67" operator="between">
      <formula>0.7</formula>
      <formula>0.67</formula>
    </cfRule>
    <cfRule type="colorScale" priority="114">
      <colorScale>
        <cfvo type="min"/>
        <cfvo type="max"/>
        <color theme="0"/>
        <color theme="4" tint="0.39997558519241921"/>
      </colorScale>
    </cfRule>
  </conditionalFormatting>
  <conditionalFormatting sqref="H59">
    <cfRule type="expression" dxfId="110" priority="69">
      <formula>ISBLANK($H59)=TRUE</formula>
    </cfRule>
    <cfRule type="cellIs" dxfId="109" priority="70" operator="equal">
      <formula>$H59</formula>
    </cfRule>
    <cfRule type="cellIs" dxfId="108" priority="71" operator="greaterThan">
      <formula>$H59</formula>
    </cfRule>
    <cfRule type="cellIs" dxfId="107" priority="72" operator="lessThan">
      <formula>$H59</formula>
    </cfRule>
  </conditionalFormatting>
  <conditionalFormatting sqref="I79">
    <cfRule type="expression" dxfId="106" priority="25">
      <formula>ISBLANK($H79)=TRUE</formula>
    </cfRule>
    <cfRule type="cellIs" dxfId="105" priority="26" operator="equal">
      <formula>$H79</formula>
    </cfRule>
    <cfRule type="cellIs" dxfId="104" priority="27" operator="greaterThan">
      <formula>$H79</formula>
    </cfRule>
    <cfRule type="cellIs" dxfId="103" priority="28" operator="lessThan">
      <formula>$H79</formula>
    </cfRule>
  </conditionalFormatting>
  <conditionalFormatting sqref="E79">
    <cfRule type="colorScale" priority="29">
      <colorScale>
        <cfvo type="min"/>
        <cfvo type="max"/>
        <color theme="9" tint="0.59999389629810485"/>
        <color theme="9"/>
      </colorScale>
    </cfRule>
  </conditionalFormatting>
  <conditionalFormatting sqref="D79">
    <cfRule type="colorScale" priority="30">
      <colorScale>
        <cfvo type="min"/>
        <cfvo type="max"/>
        <color theme="0"/>
        <color theme="9" tint="0.59999389629810485"/>
      </colorScale>
    </cfRule>
  </conditionalFormatting>
  <conditionalFormatting sqref="C79">
    <cfRule type="colorScale" priority="31">
      <colorScale>
        <cfvo type="min"/>
        <cfvo type="max"/>
        <color theme="0"/>
        <color theme="9" tint="0.59999389629810485"/>
      </colorScale>
    </cfRule>
  </conditionalFormatting>
  <conditionalFormatting sqref="B79">
    <cfRule type="colorScale" priority="32">
      <colorScale>
        <cfvo type="min"/>
        <cfvo type="max"/>
        <color theme="0"/>
        <color theme="9" tint="0.59999389629810485"/>
      </colorScale>
    </cfRule>
  </conditionalFormatting>
  <conditionalFormatting sqref="N79:N104">
    <cfRule type="expression" dxfId="102" priority="33">
      <formula>$N79=SMALL($N$80:$N$104,1)</formula>
    </cfRule>
    <cfRule type="expression" dxfId="101" priority="34">
      <formula>$N79=SMALL($N$80:$N$104,2)</formula>
    </cfRule>
    <cfRule type="expression" dxfId="100" priority="35">
      <formula>$N79=SMALL($N$80:$N$104,3)</formula>
    </cfRule>
    <cfRule type="expression" dxfId="99" priority="36">
      <formula>$N79=LARGE($N$80:$N$104,1)</formula>
    </cfRule>
  </conditionalFormatting>
  <conditionalFormatting sqref="O79:O104">
    <cfRule type="expression" dxfId="98" priority="37">
      <formula>$O79=SMALL($O$80:$O$104,1)</formula>
    </cfRule>
    <cfRule type="expression" dxfId="97" priority="38">
      <formula>$O79=SMALL($O$80:$O$104,2)</formula>
    </cfRule>
    <cfRule type="expression" dxfId="96" priority="39">
      <formula>$O79=SMALL($O$80:$O$104,3)</formula>
    </cfRule>
    <cfRule type="expression" dxfId="95" priority="40">
      <formula>$O79=LARGE($O$80:$O$104,1)</formula>
    </cfRule>
  </conditionalFormatting>
  <conditionalFormatting sqref="P79:P104">
    <cfRule type="expression" dxfId="94" priority="41">
      <formula>$P79=SMALL($P$80:$P$104,1)</formula>
    </cfRule>
    <cfRule type="expression" dxfId="93" priority="42">
      <formula>$P79=SMALL($P$80:$P$104,2)</formula>
    </cfRule>
    <cfRule type="expression" dxfId="92" priority="43">
      <formula>$P79=SMALL($P$80:$P$104,3)</formula>
    </cfRule>
    <cfRule type="expression" dxfId="91" priority="44">
      <formula>$P79=LARGE($P$80:$P$104,1)</formula>
    </cfRule>
  </conditionalFormatting>
  <conditionalFormatting sqref="Q79:Q104">
    <cfRule type="expression" dxfId="90" priority="45">
      <formula>$Q79=SMALL($Q$80:$Q$104,1)</formula>
    </cfRule>
    <cfRule type="expression" dxfId="89" priority="46">
      <formula>$Q79=SMALL($Q$80:$Q$104,2)</formula>
    </cfRule>
    <cfRule type="expression" dxfId="88" priority="47">
      <formula>$Q79=SMALL($Q$80:$Q$104,3)</formula>
    </cfRule>
    <cfRule type="expression" dxfId="87" priority="48">
      <formula>$Q79=LARGE($Q$80:$Q$104,1)</formula>
    </cfRule>
  </conditionalFormatting>
  <conditionalFormatting sqref="R79:R104">
    <cfRule type="expression" dxfId="86" priority="49">
      <formula>$R79=SMALL($R$80:$R$104,1)</formula>
    </cfRule>
    <cfRule type="expression" dxfId="85" priority="50">
      <formula>$R79=SMALL($R$80:$R$104,2)</formula>
    </cfRule>
    <cfRule type="expression" dxfId="84" priority="51">
      <formula>$R79=SMALL($R$80:$R$104,3)</formula>
    </cfRule>
    <cfRule type="expression" dxfId="83" priority="52">
      <formula>$R79=LARGE($R$80:$R$104,1)</formula>
    </cfRule>
  </conditionalFormatting>
  <conditionalFormatting sqref="S79:S104">
    <cfRule type="expression" dxfId="82" priority="53">
      <formula>$S79=SMALL($S$80:$S$104,1)</formula>
    </cfRule>
    <cfRule type="expression" dxfId="81" priority="54">
      <formula>$S79=SMALL($S$80:$S$104,2)</formula>
    </cfRule>
    <cfRule type="expression" dxfId="80" priority="55">
      <formula>$S79=SMALL($S$80:$S$104,3)</formula>
    </cfRule>
    <cfRule type="expression" dxfId="79" priority="56">
      <formula>$S79=LARGE($S$80:$S$104,1)</formula>
    </cfRule>
  </conditionalFormatting>
  <conditionalFormatting sqref="T79:T104">
    <cfRule type="expression" dxfId="78" priority="57">
      <formula>$T79=SMALL($T$80:$T$104,1)</formula>
    </cfRule>
    <cfRule type="expression" dxfId="77" priority="58">
      <formula>$T79=SMALL($T$80:$T$104,2)</formula>
    </cfRule>
    <cfRule type="expression" dxfId="76" priority="59">
      <formula>$T79=SMALL($T$80:$T$104,3)</formula>
    </cfRule>
    <cfRule type="expression" dxfId="75" priority="60">
      <formula>$T79=LARGE($T$80:$T$104,1)</formula>
    </cfRule>
  </conditionalFormatting>
  <conditionalFormatting sqref="U79:U104">
    <cfRule type="expression" dxfId="74" priority="61">
      <formula>$U79=SMALL($U$80:$U$104,1)</formula>
    </cfRule>
    <cfRule type="expression" dxfId="73" priority="62">
      <formula>$U79=SMALL($U$80:$U$104,2)</formula>
    </cfRule>
    <cfRule type="expression" dxfId="72" priority="63">
      <formula>$U79=SMALL($U$80:$U$104,3)</formula>
    </cfRule>
    <cfRule type="expression" dxfId="71" priority="64">
      <formula>$U79=LARGE($U$80:$U$104,1)</formula>
    </cfRule>
  </conditionalFormatting>
  <conditionalFormatting sqref="F79">
    <cfRule type="cellIs" dxfId="70" priority="20" operator="greaterThan">
      <formula>0.8</formula>
    </cfRule>
    <cfRule type="colorScale" priority="65">
      <colorScale>
        <cfvo type="min"/>
        <cfvo type="max"/>
        <color theme="0"/>
        <color theme="7" tint="0.39997558519241921"/>
      </colorScale>
    </cfRule>
  </conditionalFormatting>
  <conditionalFormatting sqref="G79">
    <cfRule type="cellIs" dxfId="69" priority="18" operator="greaterThan">
      <formula>0.36</formula>
    </cfRule>
    <cfRule type="cellIs" dxfId="68" priority="19" operator="greaterThan">
      <formula>36</formula>
    </cfRule>
    <cfRule type="colorScale" priority="66">
      <colorScale>
        <cfvo type="min"/>
        <cfvo type="max"/>
        <color theme="0"/>
        <color theme="4" tint="0.39997558519241921"/>
      </colorScale>
    </cfRule>
  </conditionalFormatting>
  <conditionalFormatting sqref="H79">
    <cfRule type="expression" dxfId="67" priority="21">
      <formula>ISBLANK($H79)=TRUE</formula>
    </cfRule>
    <cfRule type="cellIs" dxfId="66" priority="22" operator="equal">
      <formula>$H79</formula>
    </cfRule>
    <cfRule type="cellIs" dxfId="65" priority="23" operator="greaterThan">
      <formula>$H79</formula>
    </cfRule>
    <cfRule type="cellIs" dxfId="64" priority="24" operator="lessThan">
      <formula>$H79</formula>
    </cfRule>
  </conditionalFormatting>
  <conditionalFormatting sqref="F13:F14">
    <cfRule type="colorScale" priority="17">
      <colorScale>
        <cfvo type="min"/>
        <cfvo type="max"/>
        <color theme="0"/>
        <color theme="7" tint="0.39997558519241921"/>
      </colorScale>
    </cfRule>
  </conditionalFormatting>
  <conditionalFormatting sqref="T51">
    <cfRule type="expression" dxfId="31" priority="9">
      <formula>$T51=SMALL($T$27:$T$52,1)</formula>
    </cfRule>
    <cfRule type="expression" dxfId="30" priority="10">
      <formula>$T51=SMALL($T$27:$T$52,2)</formula>
    </cfRule>
    <cfRule type="expression" dxfId="29" priority="11">
      <formula>$T51=SMALL($T$27:$T$52,3)</formula>
    </cfRule>
    <cfRule type="expression" dxfId="28" priority="12">
      <formula>$T51=LARGE($T$27:$T$52,1)</formula>
    </cfRule>
  </conditionalFormatting>
  <conditionalFormatting sqref="U51">
    <cfRule type="expression" dxfId="27" priority="13">
      <formula>$U51=SMALL($U$27:$U$52,1)</formula>
    </cfRule>
    <cfRule type="expression" dxfId="26" priority="14">
      <formula>$U51=SMALL($U$27:$U$52,2)</formula>
    </cfRule>
    <cfRule type="expression" dxfId="25" priority="15">
      <formula>$U51=SMALL($U$27:$U$52,3)</formula>
    </cfRule>
    <cfRule type="expression" dxfId="24" priority="16">
      <formula>$U51=LARGE($U$27:$U$52,1)</formula>
    </cfRule>
  </conditionalFormatting>
  <conditionalFormatting sqref="I82">
    <cfRule type="expression" dxfId="23" priority="5">
      <formula>ISBLANK($H82)=TRUE</formula>
    </cfRule>
    <cfRule type="cellIs" dxfId="22" priority="6" operator="equal">
      <formula>$H82</formula>
    </cfRule>
    <cfRule type="cellIs" dxfId="21" priority="7" operator="greaterThan">
      <formula>$H82</formula>
    </cfRule>
    <cfRule type="cellIs" dxfId="20" priority="8" operator="lessThan">
      <formula>$H82</formula>
    </cfRule>
  </conditionalFormatting>
  <conditionalFormatting sqref="I83">
    <cfRule type="expression" dxfId="19" priority="1">
      <formula>ISBLANK($H83)=TRUE</formula>
    </cfRule>
    <cfRule type="cellIs" dxfId="18" priority="2" operator="equal">
      <formula>$H83</formula>
    </cfRule>
    <cfRule type="cellIs" dxfId="17" priority="3" operator="greaterThan">
      <formula>$H83</formula>
    </cfRule>
    <cfRule type="cellIs" dxfId="16" priority="4" operator="lessThan">
      <formula>$H83</formula>
    </cfRule>
  </conditionalFormatting>
  <pageMargins left="0.7" right="0.7" top="0.75" bottom="0.75" header="0.3" footer="0.3"/>
  <pageSetup paperSize="9" orientation="portrait" horizontalDpi="300" verticalDpi="300" r:id="rId1"/>
  <ignoredErrors>
    <ignoredError sqref="M44 M58 K40 K33:K39 K41:K42 K43:K49 L12:M12 K15:M1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신성조의 CPU+쿨러+DRAM+보드 가성비 비교표</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SINSUNGZO</dc:creator>
  <cp:lastModifiedBy>신성조조조</cp:lastModifiedBy>
  <dcterms:created xsi:type="dcterms:W3CDTF">2019-03-14T09:27:36Z</dcterms:created>
  <dcterms:modified xsi:type="dcterms:W3CDTF">2024-02-06T07:15:34Z</dcterms:modified>
</cp:coreProperties>
</file>