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288"/>
  </bookViews>
  <sheets>
    <sheet name="신성조의 CPU+쿨러+DRAM+보드 가성비 비교표" sheetId="1" r:id="rId1"/>
  </sheets>
  <calcPr calcId="145621"/>
</workbook>
</file>

<file path=xl/calcChain.xml><?xml version="1.0" encoding="utf-8"?>
<calcChain xmlns="http://schemas.openxmlformats.org/spreadsheetml/2006/main">
  <c r="M71" i="1" l="1"/>
  <c r="M55" i="1"/>
  <c r="M44" i="1"/>
  <c r="M43" i="1"/>
  <c r="M38" i="1"/>
  <c r="M37" i="1"/>
  <c r="K38" i="1"/>
  <c r="K37" i="1"/>
  <c r="K34" i="1"/>
  <c r="M29" i="1"/>
  <c r="K6" i="1"/>
  <c r="L25" i="1"/>
  <c r="L29" i="1"/>
  <c r="K48" i="1"/>
  <c r="K47" i="1"/>
  <c r="M42" i="1"/>
  <c r="P50" i="1" l="1"/>
  <c r="R50" i="1"/>
  <c r="M13" i="1"/>
  <c r="M14" i="1"/>
  <c r="L14" i="1"/>
  <c r="L13" i="1"/>
  <c r="K13" i="1"/>
  <c r="K14" i="1"/>
  <c r="K12" i="1"/>
  <c r="M18" i="1"/>
  <c r="M17" i="1"/>
  <c r="L18" i="1"/>
  <c r="L17" i="1"/>
  <c r="K18" i="1"/>
  <c r="K17" i="1"/>
  <c r="M86" i="1"/>
  <c r="L86" i="1"/>
  <c r="N87" i="1"/>
  <c r="P87" i="1"/>
  <c r="R87" i="1"/>
  <c r="N88" i="1"/>
  <c r="P88" i="1"/>
  <c r="R88" i="1"/>
  <c r="N89" i="1"/>
  <c r="P89" i="1"/>
  <c r="R89" i="1"/>
  <c r="N90" i="1"/>
  <c r="P90" i="1"/>
  <c r="R90" i="1"/>
  <c r="N91" i="1"/>
  <c r="P91" i="1"/>
  <c r="R91" i="1"/>
  <c r="N92" i="1"/>
  <c r="P92" i="1"/>
  <c r="R92" i="1"/>
  <c r="N93" i="1"/>
  <c r="P93" i="1"/>
  <c r="R93" i="1"/>
  <c r="N94" i="1"/>
  <c r="P94" i="1"/>
  <c r="R94" i="1"/>
  <c r="N95" i="1"/>
  <c r="P95" i="1"/>
  <c r="R95" i="1"/>
  <c r="N96" i="1"/>
  <c r="P96" i="1"/>
  <c r="R96" i="1"/>
  <c r="N72" i="1"/>
  <c r="P72" i="1"/>
  <c r="R72" i="1"/>
  <c r="N73" i="1"/>
  <c r="P73" i="1"/>
  <c r="R73" i="1"/>
  <c r="N74" i="1"/>
  <c r="P74" i="1"/>
  <c r="R74" i="1"/>
  <c r="N75" i="1"/>
  <c r="P75" i="1"/>
  <c r="R75" i="1"/>
  <c r="N76" i="1"/>
  <c r="P76" i="1"/>
  <c r="R76" i="1"/>
  <c r="N77" i="1"/>
  <c r="P77" i="1"/>
  <c r="R77" i="1"/>
  <c r="N78" i="1"/>
  <c r="P78" i="1"/>
  <c r="R78" i="1"/>
  <c r="N79" i="1"/>
  <c r="P79" i="1"/>
  <c r="R79" i="1"/>
  <c r="N80" i="1"/>
  <c r="P80" i="1"/>
  <c r="R80" i="1"/>
  <c r="N81" i="1"/>
  <c r="P81" i="1"/>
  <c r="R81" i="1"/>
  <c r="N82" i="1"/>
  <c r="P82" i="1"/>
  <c r="R82" i="1"/>
  <c r="N83" i="1"/>
  <c r="P83" i="1"/>
  <c r="R83" i="1"/>
  <c r="N84" i="1"/>
  <c r="P84" i="1"/>
  <c r="R84" i="1"/>
  <c r="N85" i="1"/>
  <c r="P85" i="1"/>
  <c r="R85" i="1"/>
  <c r="N71" i="1"/>
  <c r="M47" i="1"/>
  <c r="L47" i="1"/>
  <c r="N29" i="1"/>
  <c r="P29" i="1"/>
  <c r="R29" i="1"/>
  <c r="R71" i="1"/>
  <c r="P71" i="1"/>
  <c r="L71" i="1"/>
  <c r="R55" i="1"/>
  <c r="P55" i="1"/>
  <c r="L55" i="1"/>
  <c r="K55" i="1"/>
  <c r="P47" i="1"/>
  <c r="R47" i="1"/>
  <c r="N47" i="1"/>
  <c r="R18" i="1"/>
  <c r="P18" i="1"/>
  <c r="N18" i="1"/>
  <c r="R17" i="1"/>
  <c r="P17" i="1"/>
  <c r="N17" i="1"/>
  <c r="R14" i="1"/>
  <c r="P14" i="1"/>
  <c r="N14" i="1"/>
  <c r="R13" i="1"/>
  <c r="P13" i="1"/>
  <c r="N13" i="1"/>
  <c r="M52" i="1"/>
  <c r="M51" i="1"/>
  <c r="L52" i="1"/>
  <c r="L51" i="1"/>
  <c r="K51" i="1"/>
  <c r="K29" i="1"/>
  <c r="T14" i="1" l="1"/>
  <c r="T29" i="1"/>
  <c r="T71" i="1"/>
  <c r="T47" i="1"/>
  <c r="T17" i="1"/>
  <c r="T55" i="1"/>
  <c r="T18" i="1"/>
  <c r="T13" i="1"/>
  <c r="O96" i="1"/>
  <c r="O90" i="1"/>
  <c r="O93" i="1"/>
  <c r="O87" i="1"/>
  <c r="O83" i="1"/>
  <c r="O74" i="1"/>
  <c r="O95" i="1"/>
  <c r="O92" i="1"/>
  <c r="O89" i="1"/>
  <c r="O73" i="1"/>
  <c r="O84" i="1"/>
  <c r="O77" i="1"/>
  <c r="O94" i="1"/>
  <c r="O91" i="1"/>
  <c r="O88" i="1"/>
  <c r="O80" i="1"/>
  <c r="O85" i="1"/>
  <c r="O76" i="1"/>
  <c r="O71" i="1"/>
  <c r="O81" i="1"/>
  <c r="O78" i="1"/>
  <c r="O75" i="1"/>
  <c r="O72" i="1"/>
  <c r="O82" i="1"/>
  <c r="O79" i="1"/>
  <c r="T52" i="1"/>
  <c r="R52" i="1"/>
  <c r="P52" i="1"/>
  <c r="R51" i="1"/>
  <c r="P51" i="1"/>
  <c r="T51" i="1"/>
  <c r="M50" i="1" l="1"/>
  <c r="K50" i="1"/>
  <c r="L50" i="1"/>
  <c r="N50" i="1"/>
  <c r="M41" i="1"/>
  <c r="K20" i="1"/>
  <c r="K19" i="1"/>
  <c r="K15" i="1"/>
  <c r="K16" i="1"/>
  <c r="L72" i="1"/>
  <c r="M72" i="1"/>
  <c r="M12" i="1"/>
  <c r="M11" i="1"/>
  <c r="M10" i="1"/>
  <c r="T72" i="1" l="1"/>
  <c r="T50" i="1"/>
  <c r="P48" i="1"/>
  <c r="M48" i="1" l="1"/>
  <c r="M76" i="1"/>
  <c r="N54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53" i="1"/>
  <c r="P53" i="1"/>
  <c r="P54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R28" i="1"/>
  <c r="R30" i="1"/>
  <c r="R31" i="1"/>
  <c r="R32" i="1"/>
  <c r="R33" i="1"/>
  <c r="R34" i="1"/>
  <c r="R35" i="1"/>
  <c r="R36" i="1"/>
  <c r="R37" i="1"/>
  <c r="R38" i="1"/>
  <c r="R40" i="1"/>
  <c r="R41" i="1"/>
  <c r="R42" i="1"/>
  <c r="R43" i="1"/>
  <c r="R44" i="1"/>
  <c r="R45" i="1"/>
  <c r="R46" i="1"/>
  <c r="R48" i="1"/>
  <c r="R53" i="1"/>
  <c r="R54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27" i="1"/>
  <c r="N28" i="1"/>
  <c r="N30" i="1"/>
  <c r="N31" i="1"/>
  <c r="N32" i="1"/>
  <c r="N33" i="1"/>
  <c r="N34" i="1"/>
  <c r="N35" i="1"/>
  <c r="N36" i="1"/>
  <c r="N37" i="1"/>
  <c r="N38" i="1"/>
  <c r="N40" i="1"/>
  <c r="N41" i="1"/>
  <c r="N42" i="1"/>
  <c r="N43" i="1"/>
  <c r="N44" i="1"/>
  <c r="N45" i="1"/>
  <c r="N46" i="1"/>
  <c r="N48" i="1"/>
  <c r="N27" i="1"/>
  <c r="P28" i="1"/>
  <c r="P30" i="1"/>
  <c r="P31" i="1"/>
  <c r="P32" i="1"/>
  <c r="P33" i="1"/>
  <c r="P34" i="1"/>
  <c r="P35" i="1"/>
  <c r="P36" i="1"/>
  <c r="P37" i="1"/>
  <c r="P38" i="1"/>
  <c r="P40" i="1"/>
  <c r="P41" i="1"/>
  <c r="P42" i="1"/>
  <c r="P43" i="1"/>
  <c r="P44" i="1"/>
  <c r="P45" i="1"/>
  <c r="P46" i="1"/>
  <c r="P27" i="1"/>
  <c r="R6" i="1"/>
  <c r="R7" i="1"/>
  <c r="R8" i="1"/>
  <c r="R9" i="1"/>
  <c r="R10" i="1"/>
  <c r="R11" i="1"/>
  <c r="R12" i="1"/>
  <c r="R15" i="1"/>
  <c r="R16" i="1"/>
  <c r="R19" i="1"/>
  <c r="R20" i="1"/>
  <c r="R21" i="1"/>
  <c r="R22" i="1"/>
  <c r="R23" i="1"/>
  <c r="R24" i="1"/>
  <c r="R25" i="1"/>
  <c r="P6" i="1"/>
  <c r="P7" i="1"/>
  <c r="P8" i="1"/>
  <c r="P9" i="1"/>
  <c r="P10" i="1"/>
  <c r="P11" i="1"/>
  <c r="P12" i="1"/>
  <c r="P15" i="1"/>
  <c r="P16" i="1"/>
  <c r="P19" i="1"/>
  <c r="P20" i="1"/>
  <c r="P21" i="1"/>
  <c r="P22" i="1"/>
  <c r="P23" i="1"/>
  <c r="P24" i="1"/>
  <c r="P25" i="1"/>
  <c r="R5" i="1"/>
  <c r="P5" i="1"/>
  <c r="O29" i="1" l="1"/>
  <c r="S84" i="1"/>
  <c r="S88" i="1"/>
  <c r="S87" i="1"/>
  <c r="S80" i="1"/>
  <c r="S93" i="1"/>
  <c r="S74" i="1"/>
  <c r="S89" i="1"/>
  <c r="S85" i="1"/>
  <c r="S91" i="1"/>
  <c r="S78" i="1"/>
  <c r="S72" i="1"/>
  <c r="S83" i="1"/>
  <c r="S96" i="1"/>
  <c r="S90" i="1"/>
  <c r="S79" i="1"/>
  <c r="S73" i="1"/>
  <c r="S75" i="1"/>
  <c r="S50" i="1"/>
  <c r="S76" i="1"/>
  <c r="S94" i="1"/>
  <c r="S77" i="1"/>
  <c r="S92" i="1"/>
  <c r="S82" i="1"/>
  <c r="S81" i="1"/>
  <c r="S95" i="1"/>
  <c r="Q29" i="1"/>
  <c r="Q78" i="1"/>
  <c r="Q95" i="1"/>
  <c r="Q85" i="1"/>
  <c r="Q77" i="1"/>
  <c r="Q94" i="1"/>
  <c r="Q87" i="1"/>
  <c r="Q89" i="1"/>
  <c r="Q83" i="1"/>
  <c r="Q96" i="1"/>
  <c r="Q88" i="1"/>
  <c r="Q84" i="1"/>
  <c r="Q91" i="1"/>
  <c r="Q75" i="1"/>
  <c r="Q76" i="1"/>
  <c r="Q80" i="1"/>
  <c r="Q74" i="1"/>
  <c r="Q82" i="1"/>
  <c r="Q50" i="1"/>
  <c r="Q73" i="1"/>
  <c r="Q81" i="1"/>
  <c r="Q90" i="1"/>
  <c r="Q93" i="1"/>
  <c r="Q72" i="1"/>
  <c r="Q79" i="1"/>
  <c r="Q92" i="1"/>
  <c r="S29" i="1"/>
  <c r="O47" i="1"/>
  <c r="S47" i="1"/>
  <c r="S55" i="1"/>
  <c r="S14" i="1"/>
  <c r="S17" i="1"/>
  <c r="S18" i="1"/>
  <c r="S71" i="1"/>
  <c r="S13" i="1"/>
  <c r="Q55" i="1"/>
  <c r="Q71" i="1"/>
  <c r="Q47" i="1"/>
  <c r="Q17" i="1"/>
  <c r="Q14" i="1"/>
  <c r="Q18" i="1"/>
  <c r="Q13" i="1"/>
  <c r="Q51" i="1"/>
  <c r="Q52" i="1"/>
  <c r="S51" i="1"/>
  <c r="S52" i="1"/>
  <c r="O50" i="1"/>
  <c r="O53" i="1"/>
  <c r="S28" i="1"/>
  <c r="S69" i="1"/>
  <c r="Q69" i="1"/>
  <c r="S67" i="1"/>
  <c r="Q66" i="1"/>
  <c r="S60" i="1"/>
  <c r="S66" i="1"/>
  <c r="Q65" i="1"/>
  <c r="S46" i="1"/>
  <c r="S30" i="1"/>
  <c r="S23" i="1"/>
  <c r="Q9" i="1"/>
  <c r="Q42" i="1"/>
  <c r="S45" i="1"/>
  <c r="Q40" i="1"/>
  <c r="S15" i="1"/>
  <c r="Q24" i="1"/>
  <c r="S11" i="1"/>
  <c r="Q20" i="1"/>
  <c r="S61" i="1"/>
  <c r="S19" i="1"/>
  <c r="S65" i="1"/>
  <c r="Q21" i="1"/>
  <c r="S42" i="1"/>
  <c r="S40" i="1"/>
  <c r="Q16" i="1"/>
  <c r="Q15" i="1"/>
  <c r="S57" i="1"/>
  <c r="S31" i="1"/>
  <c r="S27" i="1"/>
  <c r="Q25" i="1"/>
  <c r="S44" i="1"/>
  <c r="S9" i="1"/>
  <c r="S62" i="1"/>
  <c r="S35" i="1"/>
  <c r="Q57" i="1"/>
  <c r="S20" i="1"/>
  <c r="S12" i="1"/>
  <c r="Q23" i="1"/>
  <c r="S64" i="1"/>
  <c r="S8" i="1"/>
  <c r="S63" i="1"/>
  <c r="Q61" i="1"/>
  <c r="S34" i="1"/>
  <c r="Q56" i="1"/>
  <c r="Q59" i="1"/>
  <c r="S16" i="1"/>
  <c r="S10" i="1"/>
  <c r="Q64" i="1"/>
  <c r="S41" i="1"/>
  <c r="Q62" i="1"/>
  <c r="Q12" i="1"/>
  <c r="S59" i="1"/>
  <c r="Q60" i="1"/>
  <c r="Q11" i="1"/>
  <c r="S58" i="1"/>
  <c r="S53" i="1"/>
  <c r="S33" i="1"/>
  <c r="Q54" i="1"/>
  <c r="S21" i="1"/>
  <c r="S68" i="1"/>
  <c r="Q68" i="1"/>
  <c r="Q41" i="1"/>
  <c r="Q67" i="1"/>
  <c r="Q22" i="1"/>
  <c r="S43" i="1"/>
  <c r="Q19" i="1"/>
  <c r="S38" i="1"/>
  <c r="S37" i="1"/>
  <c r="S48" i="1"/>
  <c r="S32" i="1"/>
  <c r="Q53" i="1"/>
  <c r="S56" i="1"/>
  <c r="Q48" i="1"/>
  <c r="Q34" i="1"/>
  <c r="Q38" i="1"/>
  <c r="S54" i="1"/>
  <c r="Q32" i="1"/>
  <c r="S25" i="1"/>
  <c r="Q58" i="1"/>
  <c r="S6" i="1"/>
  <c r="Q36" i="1"/>
  <c r="Q46" i="1"/>
  <c r="Q28" i="1"/>
  <c r="O64" i="1"/>
  <c r="Q10" i="1"/>
  <c r="S36" i="1"/>
  <c r="Q7" i="1"/>
  <c r="Q5" i="1"/>
  <c r="S24" i="1"/>
  <c r="Q45" i="1"/>
  <c r="S22" i="1"/>
  <c r="O62" i="1"/>
  <c r="S5" i="1"/>
  <c r="Q31" i="1"/>
  <c r="Q44" i="1"/>
  <c r="Q37" i="1"/>
  <c r="Q30" i="1"/>
  <c r="Q43" i="1"/>
  <c r="Q27" i="1"/>
  <c r="Q8" i="1"/>
  <c r="Q33" i="1"/>
  <c r="Q63" i="1"/>
  <c r="S7" i="1"/>
  <c r="Q35" i="1"/>
  <c r="Q6" i="1"/>
  <c r="O63" i="1"/>
  <c r="O54" i="1"/>
  <c r="O66" i="1"/>
  <c r="O65" i="1"/>
  <c r="O61" i="1"/>
  <c r="O60" i="1"/>
  <c r="O59" i="1"/>
  <c r="O58" i="1"/>
  <c r="O57" i="1"/>
  <c r="O68" i="1"/>
  <c r="O56" i="1"/>
  <c r="O69" i="1"/>
  <c r="O67" i="1"/>
  <c r="O28" i="1"/>
  <c r="O32" i="1"/>
  <c r="O43" i="1"/>
  <c r="O42" i="1"/>
  <c r="O41" i="1"/>
  <c r="O40" i="1"/>
  <c r="O38" i="1"/>
  <c r="O37" i="1"/>
  <c r="O27" i="1"/>
  <c r="O36" i="1"/>
  <c r="O30" i="1"/>
  <c r="O35" i="1"/>
  <c r="O34" i="1"/>
  <c r="O33" i="1"/>
  <c r="O48" i="1"/>
  <c r="O46" i="1"/>
  <c r="O45" i="1"/>
  <c r="O44" i="1"/>
  <c r="O31" i="1"/>
  <c r="N6" i="1" l="1"/>
  <c r="N7" i="1"/>
  <c r="N8" i="1"/>
  <c r="N9" i="1"/>
  <c r="N10" i="1"/>
  <c r="N11" i="1"/>
  <c r="N12" i="1"/>
  <c r="N15" i="1"/>
  <c r="N16" i="1"/>
  <c r="N19" i="1"/>
  <c r="N20" i="1"/>
  <c r="N21" i="1"/>
  <c r="N22" i="1"/>
  <c r="N23" i="1"/>
  <c r="N24" i="1"/>
  <c r="N25" i="1"/>
  <c r="N5" i="1"/>
  <c r="L96" i="1"/>
  <c r="L95" i="1"/>
  <c r="L94" i="1"/>
  <c r="L93" i="1"/>
  <c r="L92" i="1"/>
  <c r="L91" i="1"/>
  <c r="L90" i="1"/>
  <c r="L89" i="1"/>
  <c r="L88" i="1"/>
  <c r="L87" i="1"/>
  <c r="L85" i="1"/>
  <c r="L84" i="1"/>
  <c r="L83" i="1"/>
  <c r="L82" i="1"/>
  <c r="L81" i="1"/>
  <c r="L80" i="1"/>
  <c r="L79" i="1"/>
  <c r="L78" i="1"/>
  <c r="L77" i="1"/>
  <c r="L76" i="1"/>
  <c r="T76" i="1" s="1"/>
  <c r="L75" i="1"/>
  <c r="L74" i="1"/>
  <c r="L73" i="1"/>
  <c r="L69" i="1"/>
  <c r="L68" i="1"/>
  <c r="L67" i="1"/>
  <c r="L66" i="1"/>
  <c r="L65" i="1"/>
  <c r="L64" i="1"/>
  <c r="L63" i="1"/>
  <c r="L62" i="1"/>
  <c r="L60" i="1"/>
  <c r="L61" i="1"/>
  <c r="L59" i="1"/>
  <c r="L58" i="1"/>
  <c r="L57" i="1"/>
  <c r="L56" i="1"/>
  <c r="L54" i="1"/>
  <c r="L53" i="1"/>
  <c r="L48" i="1"/>
  <c r="L46" i="1"/>
  <c r="L45" i="1"/>
  <c r="L44" i="1"/>
  <c r="L43" i="1"/>
  <c r="L42" i="1"/>
  <c r="L41" i="1"/>
  <c r="L40" i="1"/>
  <c r="L38" i="1"/>
  <c r="L37" i="1"/>
  <c r="L36" i="1"/>
  <c r="L35" i="1"/>
  <c r="L34" i="1"/>
  <c r="L33" i="1"/>
  <c r="L32" i="1"/>
  <c r="L31" i="1"/>
  <c r="L30" i="1"/>
  <c r="L28" i="1"/>
  <c r="L27" i="1"/>
  <c r="L24" i="1"/>
  <c r="L23" i="1"/>
  <c r="L22" i="1"/>
  <c r="L21" i="1"/>
  <c r="L20" i="1"/>
  <c r="L19" i="1"/>
  <c r="L16" i="1"/>
  <c r="L15" i="1"/>
  <c r="L12" i="1"/>
  <c r="L11" i="1"/>
  <c r="L10" i="1"/>
  <c r="L9" i="1"/>
  <c r="L8" i="1"/>
  <c r="L7" i="1"/>
  <c r="L6" i="1"/>
  <c r="L5" i="1"/>
  <c r="M74" i="1"/>
  <c r="M73" i="1"/>
  <c r="M65" i="1"/>
  <c r="M64" i="1"/>
  <c r="M54" i="1"/>
  <c r="M53" i="1"/>
  <c r="M57" i="1"/>
  <c r="M56" i="1"/>
  <c r="M36" i="1"/>
  <c r="M35" i="1"/>
  <c r="M25" i="1"/>
  <c r="M16" i="1"/>
  <c r="M15" i="1"/>
  <c r="M9" i="1"/>
  <c r="M8" i="1"/>
  <c r="K63" i="1"/>
  <c r="K65" i="1"/>
  <c r="K64" i="1"/>
  <c r="K54" i="1"/>
  <c r="K53" i="1"/>
  <c r="K31" i="1"/>
  <c r="K36" i="1"/>
  <c r="K35" i="1"/>
  <c r="K9" i="1"/>
  <c r="K8" i="1"/>
  <c r="T73" i="1" l="1"/>
  <c r="T74" i="1"/>
  <c r="O13" i="1"/>
  <c r="O14" i="1"/>
  <c r="O17" i="1"/>
  <c r="O18" i="1"/>
  <c r="T54" i="1"/>
  <c r="T53" i="1"/>
  <c r="T64" i="1"/>
  <c r="T65" i="1"/>
  <c r="T37" i="1"/>
  <c r="T35" i="1"/>
  <c r="T36" i="1"/>
  <c r="T9" i="1"/>
  <c r="O21" i="1"/>
  <c r="O20" i="1"/>
  <c r="O19" i="1"/>
  <c r="O16" i="1"/>
  <c r="O15" i="1"/>
  <c r="O12" i="1"/>
  <c r="T8" i="1"/>
  <c r="O11" i="1"/>
  <c r="O10" i="1"/>
  <c r="O9" i="1"/>
  <c r="O8" i="1"/>
  <c r="O7" i="1"/>
  <c r="O6" i="1"/>
  <c r="O25" i="1"/>
  <c r="T15" i="1"/>
  <c r="T16" i="1"/>
  <c r="O5" i="1"/>
  <c r="O24" i="1"/>
  <c r="O23" i="1"/>
  <c r="O22" i="1"/>
  <c r="K25" i="1" l="1"/>
  <c r="T25" i="1" s="1"/>
  <c r="M63" i="1" l="1"/>
  <c r="T63" i="1" s="1"/>
  <c r="M62" i="1"/>
  <c r="M75" i="1"/>
  <c r="T75" i="1" s="1"/>
  <c r="M45" i="1" l="1"/>
  <c r="K45" i="1"/>
  <c r="T45" i="1" l="1"/>
  <c r="M61" i="1"/>
  <c r="M60" i="1"/>
  <c r="M59" i="1"/>
  <c r="M34" i="1"/>
  <c r="T34" i="1" s="1"/>
  <c r="M23" i="1" l="1"/>
  <c r="M24" i="1"/>
  <c r="M96" i="1" l="1"/>
  <c r="T96" i="1" s="1"/>
  <c r="M95" i="1"/>
  <c r="T95" i="1" s="1"/>
  <c r="M94" i="1"/>
  <c r="T94" i="1" s="1"/>
  <c r="M93" i="1"/>
  <c r="T93" i="1" s="1"/>
  <c r="M92" i="1"/>
  <c r="T92" i="1" s="1"/>
  <c r="M91" i="1"/>
  <c r="T91" i="1" s="1"/>
  <c r="M90" i="1"/>
  <c r="T90" i="1" s="1"/>
  <c r="M89" i="1"/>
  <c r="T89" i="1" s="1"/>
  <c r="M88" i="1"/>
  <c r="T88" i="1" s="1"/>
  <c r="M87" i="1"/>
  <c r="M85" i="1"/>
  <c r="T85" i="1" s="1"/>
  <c r="M84" i="1"/>
  <c r="T84" i="1" s="1"/>
  <c r="M83" i="1"/>
  <c r="T83" i="1" s="1"/>
  <c r="M82" i="1"/>
  <c r="T82" i="1" s="1"/>
  <c r="M81" i="1"/>
  <c r="T81" i="1" s="1"/>
  <c r="M80" i="1"/>
  <c r="T80" i="1" s="1"/>
  <c r="M79" i="1"/>
  <c r="M78" i="1"/>
  <c r="T78" i="1" s="1"/>
  <c r="M77" i="1"/>
  <c r="T77" i="1" s="1"/>
  <c r="M69" i="1"/>
  <c r="M66" i="1"/>
  <c r="M68" i="1"/>
  <c r="M67" i="1"/>
  <c r="M58" i="1"/>
  <c r="M46" i="1"/>
  <c r="M33" i="1"/>
  <c r="M32" i="1"/>
  <c r="M40" i="1"/>
  <c r="M27" i="1"/>
  <c r="M31" i="1"/>
  <c r="T31" i="1" s="1"/>
  <c r="M30" i="1"/>
  <c r="M28" i="1"/>
  <c r="M22" i="1"/>
  <c r="M21" i="1"/>
  <c r="M20" i="1"/>
  <c r="M19" i="1"/>
  <c r="M7" i="1"/>
  <c r="M6" i="1"/>
  <c r="M5" i="1"/>
  <c r="K87" i="1"/>
  <c r="K79" i="1"/>
  <c r="K69" i="1"/>
  <c r="K66" i="1"/>
  <c r="K68" i="1"/>
  <c r="K67" i="1"/>
  <c r="K57" i="1"/>
  <c r="T57" i="1" s="1"/>
  <c r="K56" i="1"/>
  <c r="T56" i="1" s="1"/>
  <c r="K61" i="1"/>
  <c r="T61" i="1" s="1"/>
  <c r="K60" i="1"/>
  <c r="T60" i="1" s="1"/>
  <c r="K62" i="1"/>
  <c r="T62" i="1" s="1"/>
  <c r="K59" i="1"/>
  <c r="T59" i="1" s="1"/>
  <c r="K58" i="1"/>
  <c r="T48" i="1"/>
  <c r="K46" i="1"/>
  <c r="T46" i="1" s="1"/>
  <c r="K44" i="1"/>
  <c r="K43" i="1"/>
  <c r="K42" i="1"/>
  <c r="T42" i="1" s="1"/>
  <c r="K33" i="1"/>
  <c r="K32" i="1"/>
  <c r="K41" i="1"/>
  <c r="K40" i="1"/>
  <c r="K27" i="1"/>
  <c r="T38" i="1"/>
  <c r="K30" i="1"/>
  <c r="K28" i="1"/>
  <c r="K24" i="1"/>
  <c r="T24" i="1" s="1"/>
  <c r="K23" i="1"/>
  <c r="T23" i="1" s="1"/>
  <c r="K22" i="1"/>
  <c r="K21" i="1"/>
  <c r="K11" i="1"/>
  <c r="K10" i="1"/>
  <c r="K7" i="1"/>
  <c r="K5" i="1"/>
  <c r="T87" i="1" l="1"/>
  <c r="T79" i="1"/>
  <c r="U79" i="1" s="1"/>
  <c r="U76" i="1"/>
  <c r="U75" i="1"/>
  <c r="U88" i="1"/>
  <c r="U73" i="1"/>
  <c r="U94" i="1"/>
  <c r="U82" i="1"/>
  <c r="U74" i="1"/>
  <c r="U78" i="1"/>
  <c r="U80" i="1"/>
  <c r="U90" i="1"/>
  <c r="U77" i="1"/>
  <c r="U91" i="1"/>
  <c r="U71" i="1"/>
  <c r="U81" i="1"/>
  <c r="U95" i="1"/>
  <c r="U93" i="1"/>
  <c r="U89" i="1"/>
  <c r="U83" i="1"/>
  <c r="U92" i="1"/>
  <c r="U72" i="1"/>
  <c r="U85" i="1"/>
  <c r="U84" i="1"/>
  <c r="T44" i="1"/>
  <c r="T43" i="1"/>
  <c r="T5" i="1"/>
  <c r="T40" i="1"/>
  <c r="T58" i="1"/>
  <c r="T67" i="1"/>
  <c r="T68" i="1"/>
  <c r="T32" i="1"/>
  <c r="T28" i="1"/>
  <c r="T30" i="1"/>
  <c r="T27" i="1"/>
  <c r="T66" i="1"/>
  <c r="T41" i="1"/>
  <c r="T33" i="1"/>
  <c r="T69" i="1"/>
  <c r="T7" i="1"/>
  <c r="T6" i="1"/>
  <c r="T11" i="1"/>
  <c r="T19" i="1"/>
  <c r="T20" i="1"/>
  <c r="T10" i="1"/>
  <c r="T21" i="1"/>
  <c r="T12" i="1"/>
  <c r="T22" i="1"/>
  <c r="U96" i="1" l="1"/>
  <c r="U87" i="1"/>
  <c r="U69" i="1"/>
  <c r="U60" i="1"/>
  <c r="U61" i="1"/>
  <c r="U62" i="1"/>
  <c r="U53" i="1"/>
  <c r="U63" i="1"/>
  <c r="U64" i="1"/>
  <c r="U50" i="1"/>
  <c r="U68" i="1"/>
  <c r="U56" i="1"/>
  <c r="U57" i="1"/>
  <c r="U54" i="1"/>
  <c r="U67" i="1"/>
  <c r="U59" i="1"/>
  <c r="U66" i="1"/>
  <c r="U55" i="1"/>
  <c r="U65" i="1"/>
  <c r="U58" i="1"/>
  <c r="U29" i="1"/>
  <c r="U47" i="1"/>
  <c r="U17" i="1"/>
  <c r="U18" i="1"/>
  <c r="U13" i="1"/>
  <c r="U14" i="1"/>
  <c r="U46" i="1"/>
  <c r="U27" i="1"/>
  <c r="U45" i="1"/>
  <c r="U40" i="1"/>
  <c r="U32" i="1"/>
  <c r="U33" i="1"/>
  <c r="U31" i="1"/>
  <c r="U38" i="1"/>
  <c r="U30" i="1"/>
  <c r="U35" i="1"/>
  <c r="U42" i="1"/>
  <c r="U36" i="1"/>
  <c r="U43" i="1"/>
  <c r="U41" i="1"/>
  <c r="U37" i="1"/>
  <c r="U48" i="1"/>
  <c r="U34" i="1"/>
  <c r="U28" i="1"/>
  <c r="U44" i="1"/>
  <c r="U12" i="1"/>
  <c r="U20" i="1"/>
  <c r="U19" i="1"/>
  <c r="U10" i="1"/>
  <c r="U16" i="1"/>
  <c r="U9" i="1"/>
  <c r="U6" i="1"/>
  <c r="U7" i="1"/>
  <c r="U8" i="1"/>
  <c r="U22" i="1"/>
  <c r="U24" i="1"/>
  <c r="U5" i="1"/>
  <c r="U15" i="1"/>
  <c r="U25" i="1"/>
  <c r="U23" i="1"/>
  <c r="U21" i="1"/>
  <c r="U11" i="1"/>
</calcChain>
</file>

<file path=xl/sharedStrings.xml><?xml version="1.0" encoding="utf-8"?>
<sst xmlns="http://schemas.openxmlformats.org/spreadsheetml/2006/main" count="260" uniqueCount="250">
  <si>
    <t>순위</t>
  </si>
  <si>
    <t>멀티스레드</t>
    <phoneticPr fontId="1" type="noConversion"/>
  </si>
  <si>
    <t>싱글스레드</t>
    <phoneticPr fontId="1" type="noConversion"/>
  </si>
  <si>
    <t>1%성능비용</t>
  </si>
  <si>
    <t>순위</t>
    <phoneticPr fontId="1" type="noConversion"/>
  </si>
  <si>
    <t>1%성능비용</t>
    <phoneticPr fontId="1" type="noConversion"/>
  </si>
  <si>
    <t>1%성능비용</t>
    <phoneticPr fontId="1" type="noConversion"/>
  </si>
  <si>
    <t>보드</t>
    <phoneticPr fontId="1" type="noConversion"/>
  </si>
  <si>
    <t>전월</t>
    <phoneticPr fontId="1" type="noConversion"/>
  </si>
  <si>
    <t>당월</t>
    <phoneticPr fontId="1" type="noConversion"/>
  </si>
  <si>
    <t>CPU별 올코어 부스트 클럭</t>
    <phoneticPr fontId="1" type="noConversion"/>
  </si>
  <si>
    <t>라이젠9 5950X</t>
    <phoneticPr fontId="1" type="noConversion"/>
  </si>
  <si>
    <t>라이젠9 5900X</t>
    <phoneticPr fontId="1" type="noConversion"/>
  </si>
  <si>
    <t>라이젠5 5600X</t>
    <phoneticPr fontId="1" type="noConversion"/>
  </si>
  <si>
    <t>i9-10900K</t>
    <phoneticPr fontId="1" type="noConversion"/>
  </si>
  <si>
    <t>i9-10900</t>
    <phoneticPr fontId="1" type="noConversion"/>
  </si>
  <si>
    <t>i7-10700K</t>
    <phoneticPr fontId="1" type="noConversion"/>
  </si>
  <si>
    <t>i5-10600K</t>
    <phoneticPr fontId="1" type="noConversion"/>
  </si>
  <si>
    <t>i5-10500</t>
    <phoneticPr fontId="1" type="noConversion"/>
  </si>
  <si>
    <t>i5-10400</t>
    <phoneticPr fontId="1" type="noConversion"/>
  </si>
  <si>
    <t>i3-10300</t>
    <phoneticPr fontId="1" type="noConversion"/>
  </si>
  <si>
    <t>i3-10100</t>
    <phoneticPr fontId="1" type="noConversion"/>
  </si>
  <si>
    <t>i9-9900K</t>
    <phoneticPr fontId="1" type="noConversion"/>
  </si>
  <si>
    <t>i5-9600K</t>
    <phoneticPr fontId="1" type="noConversion"/>
  </si>
  <si>
    <t>i9-12900K</t>
    <phoneticPr fontId="1" type="noConversion"/>
  </si>
  <si>
    <t>라이젠3 PRO 4350G</t>
    <phoneticPr fontId="1" type="noConversion"/>
  </si>
  <si>
    <t>라이젠5 PRO 4650G</t>
    <phoneticPr fontId="1" type="noConversion"/>
  </si>
  <si>
    <t>인텔 LGA 1200 보드</t>
    <phoneticPr fontId="1" type="noConversion"/>
  </si>
  <si>
    <t>AMD AM5 보드</t>
    <phoneticPr fontId="1" type="noConversion"/>
  </si>
  <si>
    <t>CPU 쿨러</t>
    <phoneticPr fontId="1" type="noConversion"/>
  </si>
  <si>
    <t>품목</t>
    <phoneticPr fontId="1" type="noConversion"/>
  </si>
  <si>
    <t>PB2 4.2~4.6GHz</t>
    <phoneticPr fontId="1" type="noConversion"/>
  </si>
  <si>
    <t>PB2 4.2~4.6GHz</t>
    <phoneticPr fontId="1" type="noConversion"/>
  </si>
  <si>
    <t>PB2 3.9~4.1GHz</t>
    <phoneticPr fontId="1" type="noConversion"/>
  </si>
  <si>
    <t>PB2 3.9GHz</t>
    <phoneticPr fontId="1" type="noConversion"/>
  </si>
  <si>
    <t>TB2 4.7GHz</t>
    <phoneticPr fontId="1" type="noConversion"/>
  </si>
  <si>
    <t>TB2 4.8GHz (TVB 4.9~5.3GHz)</t>
    <phoneticPr fontId="1" type="noConversion"/>
  </si>
  <si>
    <t>TB2 4.5GHz (TVB 4.6~5.2GHz)</t>
    <phoneticPr fontId="1" type="noConversion"/>
  </si>
  <si>
    <t>TB2 4.5GHz</t>
    <phoneticPr fontId="1" type="noConversion"/>
  </si>
  <si>
    <t>TB2 4.2GHz</t>
    <phoneticPr fontId="1" type="noConversion"/>
  </si>
  <si>
    <t>TB2 4.0GHz</t>
    <phoneticPr fontId="1" type="noConversion"/>
  </si>
  <si>
    <t>TB2 4.2GHz</t>
    <phoneticPr fontId="1" type="noConversion"/>
  </si>
  <si>
    <t>TB2 4.1GHz</t>
    <phoneticPr fontId="1" type="noConversion"/>
  </si>
  <si>
    <t>TB2 4.7GHz</t>
    <phoneticPr fontId="1" type="noConversion"/>
  </si>
  <si>
    <t>TB2 4.3GHz</t>
    <phoneticPr fontId="1" type="noConversion"/>
  </si>
  <si>
    <t>인텔 10세대 코어 i 시리즈</t>
    <phoneticPr fontId="1" type="noConversion"/>
  </si>
  <si>
    <t>인텔 9세대 코어 i 시리즈</t>
    <phoneticPr fontId="1" type="noConversion"/>
  </si>
  <si>
    <t>AMD 라이젠 5000 시리즈</t>
    <phoneticPr fontId="1" type="noConversion"/>
  </si>
  <si>
    <t>AMD 라이젠 4000 시리즈</t>
    <phoneticPr fontId="1" type="noConversion"/>
  </si>
  <si>
    <t>PB2 4.2~4.6GHz</t>
    <phoneticPr fontId="1" type="noConversion"/>
  </si>
  <si>
    <t>인텔 LGA 1700 보드</t>
    <phoneticPr fontId="1" type="noConversion"/>
  </si>
  <si>
    <t>AMD AM4 보드</t>
    <phoneticPr fontId="1" type="noConversion"/>
  </si>
  <si>
    <t>전월</t>
    <phoneticPr fontId="1" type="noConversion"/>
  </si>
  <si>
    <t>당월</t>
    <phoneticPr fontId="1" type="noConversion"/>
  </si>
  <si>
    <t>라이젠5 5600X3D</t>
    <phoneticPr fontId="1" type="noConversion"/>
  </si>
  <si>
    <t>코어i3-10105F</t>
    <phoneticPr fontId="1" type="noConversion"/>
  </si>
  <si>
    <t>RTX 4070 Ti</t>
    <phoneticPr fontId="1" type="noConversion"/>
  </si>
  <si>
    <t>RTX 4090</t>
    <phoneticPr fontId="1" type="noConversion"/>
  </si>
  <si>
    <t>RTX 4060 Ti</t>
    <phoneticPr fontId="1" type="noConversion"/>
  </si>
  <si>
    <t>RTX 3050</t>
    <phoneticPr fontId="1" type="noConversion"/>
  </si>
  <si>
    <t>특이 사항</t>
    <phoneticPr fontId="1" type="noConversion"/>
  </si>
  <si>
    <t>CPU 쿨러</t>
    <phoneticPr fontId="1" type="noConversion"/>
  </si>
  <si>
    <r>
      <t>코어i7-13700F</t>
    </r>
    <r>
      <rPr>
        <b/>
        <sz val="11"/>
        <color theme="1"/>
        <rFont val="맑은 고딕"/>
        <family val="3"/>
        <charset val="129"/>
        <scheme val="minor"/>
      </rPr>
      <t xml:space="preserve"> DDR5</t>
    </r>
    <phoneticPr fontId="1" type="noConversion"/>
  </si>
  <si>
    <r>
      <t>코어i5-13400F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</si>
  <si>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코어i5-12400</t>
    </r>
    <r>
      <rPr>
        <b/>
        <sz val="11"/>
        <rFont val="맑은 고딕"/>
        <family val="3"/>
        <charset val="129"/>
        <scheme val="minor"/>
      </rPr>
      <t xml:space="preserve"> DDR4</t>
    </r>
    <phoneticPr fontId="1" type="noConversion"/>
  </si>
  <si>
    <r>
      <t>코어i3-12300</t>
    </r>
    <r>
      <rPr>
        <b/>
        <sz val="11"/>
        <rFont val="맑은 고딕"/>
        <family val="3"/>
        <charset val="129"/>
        <scheme val="minor"/>
      </rPr>
      <t xml:space="preserve"> DDR4</t>
    </r>
    <phoneticPr fontId="1" type="noConversion"/>
  </si>
  <si>
    <t>100몰미만</t>
    <phoneticPr fontId="1" type="noConversion"/>
  </si>
  <si>
    <t>100몰미만</t>
    <phoneticPr fontId="1" type="noConversion"/>
  </si>
  <si>
    <t>DRAM</t>
    <phoneticPr fontId="1" type="noConversion"/>
  </si>
  <si>
    <t>인텔 12세대 코어 i 시리즈</t>
    <phoneticPr fontId="1" type="noConversion"/>
  </si>
  <si>
    <t>인텔 14세대 코어 i 시리즈</t>
    <phoneticPr fontId="1" type="noConversion"/>
  </si>
  <si>
    <t>인텔 13세대 코어 i 시리즈</t>
    <phoneticPr fontId="1" type="noConversion"/>
  </si>
  <si>
    <t>i7-12700K</t>
    <phoneticPr fontId="1" type="noConversion"/>
  </si>
  <si>
    <t>i5-12600K</t>
    <phoneticPr fontId="1" type="noConversion"/>
  </si>
  <si>
    <t>TB2 P 4.9GHz, E 3.6GHz</t>
    <phoneticPr fontId="1" type="noConversion"/>
  </si>
  <si>
    <t>TB2 P 4.9GHz, E 3.8GHz</t>
    <phoneticPr fontId="1" type="noConversion"/>
  </si>
  <si>
    <t>TB2 P 5.1GHz, E 3.9GHz</t>
    <phoneticPr fontId="1" type="noConversion"/>
  </si>
  <si>
    <t>i9-13900K</t>
    <phoneticPr fontId="1" type="noConversion"/>
  </si>
  <si>
    <t>i7-13700K</t>
    <phoneticPr fontId="1" type="noConversion"/>
  </si>
  <si>
    <t>i5-13600K</t>
    <phoneticPr fontId="1" type="noConversion"/>
  </si>
  <si>
    <t>TB2 P 5.4GHz, E 4.3GHz</t>
    <phoneticPr fontId="1" type="noConversion"/>
  </si>
  <si>
    <t>TB2 P 5.3GHz, E 4.2GHz</t>
    <phoneticPr fontId="1" type="noConversion"/>
  </si>
  <si>
    <t>TB2 P 5.1GHz, E 3.9GHz</t>
    <phoneticPr fontId="1" type="noConversion"/>
  </si>
  <si>
    <t>i7-14700K</t>
    <phoneticPr fontId="1" type="noConversion"/>
  </si>
  <si>
    <t>i9-14900K</t>
    <phoneticPr fontId="1" type="noConversion"/>
  </si>
  <si>
    <t>i5-14600K</t>
    <phoneticPr fontId="1" type="noConversion"/>
  </si>
  <si>
    <t>TB2 P 5.6GHz, E 4.4GHz</t>
    <phoneticPr fontId="1" type="noConversion"/>
  </si>
  <si>
    <t>TB2 P 5.5GHz, E 4.3GHz</t>
    <phoneticPr fontId="1" type="noConversion"/>
  </si>
  <si>
    <t>TB2 P 5.3GHz, E 4.0GHz</t>
    <phoneticPr fontId="1" type="noConversion"/>
  </si>
  <si>
    <t>CPU 단독
게이밍 가성비</t>
    <phoneticPr fontId="1" type="noConversion"/>
  </si>
  <si>
    <t>CPU 단독
단순, 단일
작업 가성비</t>
    <phoneticPr fontId="1" type="noConversion"/>
  </si>
  <si>
    <t>CPU 단독
내보내기, 다중
작업 가성비</t>
    <phoneticPr fontId="1" type="noConversion"/>
  </si>
  <si>
    <r>
      <t xml:space="preserve">CPU 상품명
</t>
    </r>
    <r>
      <rPr>
        <b/>
        <sz val="8"/>
        <rFont val="맑은 고딕"/>
        <family val="3"/>
        <charset val="129"/>
        <scheme val="minor"/>
      </rPr>
      <t>(intel, AMD 통합)</t>
    </r>
    <phoneticPr fontId="1" type="noConversion"/>
  </si>
  <si>
    <t>3종 작업
4종 품목
종합 가성비</t>
    <phoneticPr fontId="1" type="noConversion"/>
  </si>
  <si>
    <t>미국 마이크로센터 전용</t>
    <phoneticPr fontId="1" type="noConversion"/>
  </si>
  <si>
    <t>OEM 전용</t>
    <phoneticPr fontId="1" type="noConversion"/>
  </si>
  <si>
    <t>↑RTX 4060 Ti급 성능 그래픽 카드는 코어i5-12400, 라이젠5 5600급 성능 이상의 CPU를 권장 ㅡㅡㅡㅡㅡㅡㅡㅡㅡㅡㅡㅡㅡㅡㅡㅡㅡ</t>
    <phoneticPr fontId="1" type="noConversion"/>
  </si>
  <si>
    <t>↑RTX 4070 Ti급 성능의 그래픽 카드는 코어i7-12700K급, 라이젠5 7500F급 성능 이상의 CPU를 권장 ㅡㅡㅡㅡㅡㅡㅡㅡㅡㅡㅡㅡㅡㅡ</t>
    <phoneticPr fontId="1" type="noConversion"/>
  </si>
  <si>
    <t>↑RTX 4090급 성능의 그래픽 카드는 코어i7-13700K급, 라이젠7 5800X3D급 성능 이상의 CPU를 권장 ㅡㅡㅡㅡㅡㅡㅡㅡㅡㅡㅡㅡㅡㅡ</t>
    <phoneticPr fontId="1" type="noConversion"/>
  </si>
  <si>
    <t>↑RTX 3050급 성능의 그래픽 카드는 코어i3-10100급 성능 이상의 CPU를 권장 ㅡㅡㅡㅡㅡㅡㅡㅡㅡㅡㅡㅡㅡㅡㅡㅡㅡㅡㅡㅡㅡㅡㅡㅡ</t>
    <phoneticPr fontId="1" type="noConversion"/>
  </si>
  <si>
    <t>메인스트림 게이밍 라인↑</t>
    <phoneticPr fontId="1" type="noConversion"/>
  </si>
  <si>
    <t>퍼포먼스 게이밍 라인↑</t>
    <phoneticPr fontId="1" type="noConversion"/>
  </si>
  <si>
    <t>엔트리 게이밍 &amp; 로우엔드 라인↑</t>
    <phoneticPr fontId="1" type="noConversion"/>
  </si>
  <si>
    <r>
      <t>코어i5-12400F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</si>
  <si>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코어i3-12100F</t>
    </r>
    <r>
      <rPr>
        <b/>
        <sz val="11"/>
        <rFont val="맑은 고딕"/>
        <family val="3"/>
        <charset val="129"/>
        <scheme val="minor"/>
      </rPr>
      <t xml:space="preserve"> DDR4</t>
    </r>
    <phoneticPr fontId="1" type="noConversion"/>
  </si>
  <si>
    <t>특이 사항</t>
    <phoneticPr fontId="1" type="noConversion"/>
  </si>
  <si>
    <r>
      <t>코어i5-12400F</t>
    </r>
    <r>
      <rPr>
        <b/>
        <sz val="11"/>
        <rFont val="맑은 고딕"/>
        <family val="3"/>
        <charset val="129"/>
        <scheme val="minor"/>
      </rPr>
      <t xml:space="preserve"> DDR4</t>
    </r>
    <phoneticPr fontId="1" type="noConversion"/>
  </si>
  <si>
    <t>차상위D5</t>
  </si>
  <si>
    <t>중상위D5</t>
  </si>
  <si>
    <t>중상위D4</t>
  </si>
  <si>
    <t>중위D5</t>
  </si>
  <si>
    <t>중위D4</t>
  </si>
  <si>
    <t>중하위D5</t>
  </si>
  <si>
    <t>중하위D4</t>
  </si>
  <si>
    <t>하위D5</t>
  </si>
  <si>
    <t>하위D4</t>
  </si>
  <si>
    <t>하이엔드 게이밍 라인↑</t>
    <phoneticPr fontId="1" type="noConversion"/>
  </si>
  <si>
    <t>(4090에 4K급일때 권장 또는 4080에 QHD급일때 권장)</t>
    <phoneticPr fontId="1" type="noConversion"/>
  </si>
  <si>
    <t>(QHD 4070TI 또는 FHD 4070일때 권장)</t>
    <phoneticPr fontId="1" type="noConversion"/>
  </si>
  <si>
    <t>(그외 모든 그래픽카드에서 권장)</t>
    <phoneticPr fontId="1" type="noConversion"/>
  </si>
  <si>
    <t>비매품</t>
    <phoneticPr fontId="1" type="noConversion"/>
  </si>
  <si>
    <r>
      <t>코어i9-13900F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</si>
  <si>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t>CPU와 조합될 상품별 샵 다나와 최저가</t>
    <phoneticPr fontId="1" type="noConversion"/>
  </si>
  <si>
    <t>상위D5</t>
    <phoneticPr fontId="1" type="noConversion"/>
  </si>
  <si>
    <t>조합될 상품별
다나와 최저가</t>
    <phoneticPr fontId="1" type="noConversion"/>
  </si>
  <si>
    <r>
      <t xml:space="preserve">게임 평균 상대 성능
</t>
    </r>
    <r>
      <rPr>
        <b/>
        <sz val="8"/>
        <rFont val="맑은 고딕"/>
        <family val="3"/>
        <charset val="129"/>
        <scheme val="minor"/>
      </rPr>
      <t>(1920×1080 FHD 해상도 기준)</t>
    </r>
    <phoneticPr fontId="1" type="noConversion"/>
  </si>
  <si>
    <t>※ 현재 쓸만한 Z490, Z590 보드가 없음</t>
    <phoneticPr fontId="1" type="noConversion"/>
  </si>
  <si>
    <t>단종</t>
    <phoneticPr fontId="1" type="noConversion"/>
  </si>
  <si>
    <t>3RSYS Socoool 라니 SE 360 ARGB</t>
    <phoneticPr fontId="1" type="noConversion"/>
  </si>
  <si>
    <r>
      <t>코어i7-14700F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</si>
  <si>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코어i5-14600KF</t>
    </r>
    <r>
      <rPr>
        <b/>
        <sz val="11"/>
        <color theme="1"/>
        <rFont val="맑은 고딕"/>
        <family val="3"/>
        <charset val="129"/>
        <scheme val="minor"/>
      </rPr>
      <t xml:space="preserve"> DDR5</t>
    </r>
    <phoneticPr fontId="1" type="noConversion"/>
  </si>
  <si>
    <t>품절</t>
    <phoneticPr fontId="1" type="noConversion"/>
  </si>
  <si>
    <t>단종</t>
    <phoneticPr fontId="1" type="noConversion"/>
  </si>
  <si>
    <r>
      <t>코어i7-12700KF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</si>
  <si>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t>라이젠3 5300G</t>
    <phoneticPr fontId="1" type="noConversion"/>
  </si>
  <si>
    <t>벌크</t>
    <phoneticPr fontId="1" type="noConversion"/>
  </si>
  <si>
    <t>라이젠5 7500F</t>
    <phoneticPr fontId="1" type="noConversion"/>
  </si>
  <si>
    <t>라이젠5 5600</t>
    <phoneticPr fontId="1" type="noConversion"/>
  </si>
  <si>
    <t>F는16만</t>
    <phoneticPr fontId="1" type="noConversion"/>
  </si>
  <si>
    <t>시네벤치 R23
(베이스라인)</t>
    <phoneticPr fontId="1" type="noConversion"/>
  </si>
  <si>
    <t>GIGABYTE B760M AORUS ELITE D4</t>
    <phoneticPr fontId="1" type="noConversion"/>
  </si>
  <si>
    <r>
      <t>코어i9-14900KF</t>
    </r>
    <r>
      <rPr>
        <b/>
        <sz val="11"/>
        <color theme="1"/>
        <rFont val="맑은 고딕"/>
        <family val="3"/>
        <charset val="129"/>
        <scheme val="minor"/>
      </rPr>
      <t xml:space="preserve"> DDR5</t>
    </r>
    <phoneticPr fontId="1" type="noConversion"/>
  </si>
  <si>
    <r>
      <t>코어i9-13900KF</t>
    </r>
    <r>
      <rPr>
        <b/>
        <sz val="11"/>
        <color theme="1"/>
        <rFont val="맑은 고딕"/>
        <family val="3"/>
        <charset val="129"/>
        <scheme val="minor"/>
      </rPr>
      <t xml:space="preserve"> DDR5</t>
    </r>
    <phoneticPr fontId="1" type="noConversion"/>
  </si>
  <si>
    <r>
      <t>코어i9-14900F</t>
    </r>
    <r>
      <rPr>
        <b/>
        <sz val="11"/>
        <color theme="1"/>
        <rFont val="맑은 고딕"/>
        <family val="3"/>
        <charset val="129"/>
        <scheme val="minor"/>
      </rPr>
      <t xml:space="preserve"> DDR5</t>
    </r>
    <phoneticPr fontId="1" type="noConversion"/>
  </si>
  <si>
    <r>
      <t>코어i7-14700KF</t>
    </r>
    <r>
      <rPr>
        <b/>
        <sz val="11"/>
        <color theme="1"/>
        <rFont val="맑은 고딕"/>
        <family val="3"/>
        <charset val="129"/>
        <scheme val="minor"/>
      </rPr>
      <t xml:space="preserve"> DDR5</t>
    </r>
    <phoneticPr fontId="1" type="noConversion"/>
  </si>
  <si>
    <r>
      <t>코어i7-14700</t>
    </r>
    <r>
      <rPr>
        <b/>
        <sz val="11"/>
        <color theme="1"/>
        <rFont val="맑은 고딕"/>
        <family val="3"/>
        <charset val="129"/>
        <scheme val="minor"/>
      </rPr>
      <t xml:space="preserve"> DDR5</t>
    </r>
    <phoneticPr fontId="1" type="noConversion"/>
  </si>
  <si>
    <t>벌크33만</t>
    <phoneticPr fontId="1" type="noConversion"/>
  </si>
  <si>
    <t>라이젠5 5600X</t>
    <phoneticPr fontId="1" type="noConversion"/>
  </si>
  <si>
    <t>라이젠5 PRO 4650G</t>
    <phoneticPr fontId="1" type="noConversion"/>
  </si>
  <si>
    <t>2024년 7월 5일 기준
CPU+쿨러+DRAM+보드
가성비 비교표</t>
    <phoneticPr fontId="1" type="noConversion"/>
  </si>
  <si>
    <t>라이젠7 7800X3D</t>
    <phoneticPr fontId="1" type="noConversion"/>
  </si>
  <si>
    <t>라이젠9 7950X3D</t>
    <phoneticPr fontId="1" type="noConversion"/>
  </si>
  <si>
    <t>라이젠9 7900X3D</t>
    <phoneticPr fontId="1" type="noConversion"/>
  </si>
  <si>
    <r>
      <t>코어i9-14900K</t>
    </r>
    <r>
      <rPr>
        <b/>
        <sz val="11"/>
        <color theme="1"/>
        <rFont val="맑은 고딕"/>
        <family val="3"/>
        <charset val="129"/>
        <scheme val="minor"/>
      </rPr>
      <t xml:space="preserve"> DDR5</t>
    </r>
    <phoneticPr fontId="1" type="noConversion"/>
  </si>
  <si>
    <r>
      <t>코어i9-13900KS</t>
    </r>
    <r>
      <rPr>
        <b/>
        <sz val="11"/>
        <color theme="1"/>
        <rFont val="맑은 고딕"/>
        <family val="3"/>
        <charset val="129"/>
        <scheme val="minor"/>
      </rPr>
      <t xml:space="preserve"> DDR5</t>
    </r>
    <phoneticPr fontId="1" type="noConversion"/>
  </si>
  <si>
    <r>
      <t>코어i9-13900K</t>
    </r>
    <r>
      <rPr>
        <b/>
        <sz val="11"/>
        <color theme="1"/>
        <rFont val="맑은 고딕"/>
        <family val="3"/>
        <charset val="129"/>
        <scheme val="minor"/>
      </rPr>
      <t xml:space="preserve"> DDR5</t>
    </r>
    <phoneticPr fontId="1" type="noConversion"/>
  </si>
  <si>
    <r>
      <t>코어i9-14900</t>
    </r>
    <r>
      <rPr>
        <b/>
        <sz val="11"/>
        <color theme="1"/>
        <rFont val="맑은 고딕"/>
        <family val="3"/>
        <charset val="129"/>
        <scheme val="minor"/>
      </rPr>
      <t xml:space="preserve"> DDR5</t>
    </r>
    <phoneticPr fontId="1" type="noConversion"/>
  </si>
  <si>
    <r>
      <t>코어i7-14700K</t>
    </r>
    <r>
      <rPr>
        <b/>
        <sz val="11"/>
        <color theme="1"/>
        <rFont val="맑은 고딕"/>
        <family val="3"/>
        <charset val="129"/>
        <scheme val="minor"/>
      </rPr>
      <t xml:space="preserve"> DDR5</t>
    </r>
    <phoneticPr fontId="1" type="noConversion"/>
  </si>
  <si>
    <r>
      <t>코어i9-13900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</si>
  <si>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코어i7-13700K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</si>
  <si>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코어i7-13700KF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</si>
  <si>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코어i7-13700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</si>
  <si>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t>라이젠7 5800X3D</t>
    <phoneticPr fontId="1" type="noConversion"/>
  </si>
  <si>
    <r>
      <t xml:space="preserve">▷▶ 하이엔드 게이밍 라인 ◀◁
6월 40만원 초에 뛰어난 가성비를
보여주던.. </t>
    </r>
    <r>
      <rPr>
        <b/>
        <sz val="11"/>
        <color rgb="FFC00000"/>
        <rFont val="맑은 고딕"/>
        <family val="3"/>
        <charset val="129"/>
        <scheme val="minor"/>
      </rPr>
      <t>13700KF가</t>
    </r>
    <r>
      <rPr>
        <b/>
        <sz val="11"/>
        <color theme="1"/>
        <rFont val="맑은 고딕"/>
        <family val="3"/>
        <charset val="129"/>
        <scheme val="minor"/>
      </rPr>
      <t xml:space="preserve"> 40후반까지
올라버렸지만 여전히 </t>
    </r>
    <r>
      <rPr>
        <b/>
        <sz val="11"/>
        <color rgb="FFC00000"/>
        <rFont val="맑은 고딕"/>
        <family val="3"/>
        <charset val="129"/>
        <scheme val="minor"/>
      </rPr>
      <t xml:space="preserve">가성비 1위
</t>
    </r>
    <r>
      <rPr>
        <b/>
        <sz val="11"/>
        <color theme="1"/>
        <rFont val="맑은 고딕"/>
        <family val="3"/>
        <charset val="129"/>
        <scheme val="minor"/>
      </rPr>
      <t xml:space="preserve">이슈가 있음에도 불구하고 어도비 계열
작업을 하시는 분들은 고려할만
</t>
    </r>
    <r>
      <rPr>
        <b/>
        <sz val="11"/>
        <color rgb="FF00B0F0"/>
        <rFont val="맑은 고딕"/>
        <family val="3"/>
        <charset val="129"/>
        <scheme val="minor"/>
      </rPr>
      <t>순수 게이밍</t>
    </r>
    <r>
      <rPr>
        <b/>
        <sz val="11"/>
        <color theme="1"/>
        <rFont val="맑은 고딕"/>
        <family val="3"/>
        <charset val="129"/>
        <scheme val="minor"/>
      </rPr>
      <t xml:space="preserve">은 멀티성능 가성비는
다소 낮더라도 </t>
    </r>
    <r>
      <rPr>
        <b/>
        <sz val="11"/>
        <color rgb="FF00B0F0"/>
        <rFont val="맑은 고딕"/>
        <family val="3"/>
        <charset val="129"/>
        <scheme val="minor"/>
      </rPr>
      <t xml:space="preserve">7800X3D를 추천
</t>
    </r>
    <r>
      <rPr>
        <b/>
        <sz val="11"/>
        <color theme="1"/>
        <rFont val="맑은 고딕"/>
        <family val="3"/>
        <charset val="129"/>
        <scheme val="minor"/>
      </rPr>
      <t xml:space="preserve">(차후 업그레이드 + </t>
    </r>
    <r>
      <rPr>
        <b/>
        <sz val="11"/>
        <color rgb="FF00B0F0"/>
        <rFont val="맑은 고딕"/>
        <family val="3"/>
        <charset val="129"/>
        <scheme val="minor"/>
      </rPr>
      <t>최고의 게이밍성능</t>
    </r>
    <r>
      <rPr>
        <b/>
        <sz val="11"/>
        <color theme="1"/>
        <rFont val="맑은 고딕"/>
        <family val="3"/>
        <charset val="129"/>
        <scheme val="minor"/>
      </rPr>
      <t>)</t>
    </r>
    <r>
      <rPr>
        <b/>
        <sz val="11"/>
        <color rgb="FF00B050"/>
        <rFont val="맑은 고딕"/>
        <family val="3"/>
        <charset val="129"/>
        <scheme val="minor"/>
      </rPr>
      <t xml:space="preserve">
종합 가성비 2-3위는 14700K(KF)가 차지
</t>
    </r>
    <r>
      <rPr>
        <b/>
        <sz val="11"/>
        <color theme="1"/>
        <rFont val="맑은 고딕"/>
        <family val="3"/>
        <charset val="129"/>
        <scheme val="minor"/>
      </rPr>
      <t xml:space="preserve">특별한 경우가 아닌이상 13700KF로
대처하면된다 (멀티성능만 소폭 차이남)
(현재 인텔 CPU는 불량 이슈가 있다
인텔 디폴트로 사용해야 불량이
덜 생길것이라는 보고가 있어 
해당 수준의 성능으로 조정하였다)
</t>
    </r>
    <r>
      <rPr>
        <b/>
        <sz val="8"/>
        <color theme="1"/>
        <rFont val="맑은 고딕"/>
        <family val="3"/>
        <charset val="129"/>
        <scheme val="minor"/>
      </rPr>
      <t xml:space="preserve">
</t>
    </r>
    <r>
      <rPr>
        <sz val="8"/>
        <color theme="1"/>
        <rFont val="맑은 고딕"/>
        <family val="3"/>
        <charset val="129"/>
        <scheme val="minor"/>
      </rPr>
      <t>※ DRAM 품목 추가
※ 모든 게이밍 상대 성능 값 재조정
※ 12세대 코어 i 시리즈만 DDR4, DDR5 성능 값을 병기
※ 13, 14세대 코어 I 시리즈는 DDR5 성능 값만 표기
※ 11세대 코어 I 시리즈는 표에서 전부 퇴출
※ 구간 내 가성비 꼴찌 순위도 서식 강조 (회색)</t>
    </r>
    <phoneticPr fontId="1" type="noConversion"/>
  </si>
  <si>
    <r>
      <t>코어i9-12900KS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</si>
  <si>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t>라이젠9 7950X</t>
    <phoneticPr fontId="1" type="noConversion"/>
  </si>
  <si>
    <t>라이젠7 5700X3D</t>
    <phoneticPr fontId="1" type="noConversion"/>
  </si>
  <si>
    <t>라이젠9 7900X</t>
    <phoneticPr fontId="1" type="noConversion"/>
  </si>
  <si>
    <t>라이젠7 7700X</t>
    <phoneticPr fontId="1" type="noConversion"/>
  </si>
  <si>
    <r>
      <t>코어i9-12900K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</si>
  <si>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코어i9-12900KF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</si>
  <si>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t>라이젠9 7900</t>
    <phoneticPr fontId="1" type="noConversion"/>
  </si>
  <si>
    <r>
      <t>코어i5-14600K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</si>
  <si>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t>벌크37만</t>
    <phoneticPr fontId="1" type="noConversion"/>
  </si>
  <si>
    <t>라이젠7 7700</t>
    <phoneticPr fontId="1" type="noConversion"/>
  </si>
  <si>
    <t>라이젠5 7600X</t>
    <phoneticPr fontId="1" type="noConversion"/>
  </si>
  <si>
    <r>
      <t>코어i5-13600K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</si>
  <si>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코어i5-13600KF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</si>
  <si>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t>라이젠5 7600</t>
    <phoneticPr fontId="1" type="noConversion"/>
  </si>
  <si>
    <r>
      <t>코어i7-12700K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</si>
  <si>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t>라이젠5 7500F</t>
    <phoneticPr fontId="1" type="noConversion"/>
  </si>
  <si>
    <r>
      <t>코어i5-13600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</si>
  <si>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코어i5-14500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</si>
  <si>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코어i5-13500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</si>
  <si>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 xml:space="preserve">▷▶ 퍼포먼스 게이밍 라인 ◀◁
</t>
    </r>
    <r>
      <rPr>
        <b/>
        <sz val="11"/>
        <color rgb="FFC00000"/>
        <rFont val="맑은 고딕"/>
        <family val="3"/>
        <charset val="129"/>
        <scheme val="minor"/>
      </rPr>
      <t>종합 가성비는 7500F가 1위</t>
    </r>
    <r>
      <rPr>
        <b/>
        <sz val="11"/>
        <color theme="1"/>
        <rFont val="맑은 고딕"/>
        <family val="3"/>
        <charset val="129"/>
        <scheme val="minor"/>
      </rPr>
      <t xml:space="preserve">를 차지했다
</t>
    </r>
    <r>
      <rPr>
        <b/>
        <sz val="11"/>
        <color rgb="FF0070C0"/>
        <rFont val="맑은 고딕"/>
        <family val="3"/>
        <charset val="129"/>
        <scheme val="minor"/>
      </rPr>
      <t>2위인 7600</t>
    </r>
    <r>
      <rPr>
        <b/>
        <sz val="11"/>
        <color theme="1"/>
        <rFont val="맑은 고딕"/>
        <family val="3"/>
        <charset val="129"/>
        <scheme val="minor"/>
      </rPr>
      <t xml:space="preserve">과 차이가 벌어진터라(5만)
이번달도 7500F를 구매하시면 된다!
(2만원 이하 차이일때만 7600 고려)
</t>
    </r>
    <r>
      <rPr>
        <b/>
        <sz val="11"/>
        <color rgb="FF0070C0"/>
        <rFont val="맑은 고딕"/>
        <family val="3"/>
        <charset val="129"/>
        <scheme val="minor"/>
      </rPr>
      <t>가성비 4위는 5700X3D(실질적2위)</t>
    </r>
    <r>
      <rPr>
        <b/>
        <sz val="11"/>
        <color theme="1"/>
        <rFont val="맑은 고딕"/>
        <family val="3"/>
        <charset val="129"/>
        <scheme val="minor"/>
      </rPr>
      <t xml:space="preserve">입니다
현시점에서 보드까지 새로 사기는 애매
B550, X570 등의 보드가 있다면 좋은선택
</t>
    </r>
    <r>
      <rPr>
        <b/>
        <sz val="11"/>
        <color rgb="FF00B050"/>
        <rFont val="맑은 고딕"/>
        <family val="3"/>
        <charset val="129"/>
        <scheme val="minor"/>
      </rPr>
      <t>가성비 6-7위는 13600KF(K)</t>
    </r>
    <r>
      <rPr>
        <b/>
        <sz val="11"/>
        <color theme="1"/>
        <rFont val="맑은 고딕"/>
        <family val="3"/>
        <charset val="129"/>
        <scheme val="minor"/>
      </rPr>
      <t xml:space="preserve">가 차지했는데
1,2,3위가 라이젠 7600형제고..
4위는 5700X3D, </t>
    </r>
    <r>
      <rPr>
        <b/>
        <sz val="11"/>
        <color rgb="FF7030A0"/>
        <rFont val="맑은 고딕"/>
        <family val="3"/>
        <charset val="129"/>
        <scheme val="minor"/>
      </rPr>
      <t>5위가 7700</t>
    </r>
    <r>
      <rPr>
        <b/>
        <sz val="11"/>
        <color theme="1"/>
        <rFont val="맑은 고딕"/>
        <family val="3"/>
        <charset val="129"/>
        <scheme val="minor"/>
      </rPr>
      <t xml:space="preserve">인걸
감안하면 </t>
    </r>
    <r>
      <rPr>
        <b/>
        <sz val="11"/>
        <color rgb="FF00B050"/>
        <rFont val="맑은 고딕"/>
        <family val="3"/>
        <charset val="129"/>
        <scheme val="minor"/>
      </rPr>
      <t>실 가성비는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rgb="FF00B050"/>
        <rFont val="맑은 고딕"/>
        <family val="3"/>
        <charset val="129"/>
        <scheme val="minor"/>
      </rPr>
      <t>4위</t>
    </r>
    <r>
      <rPr>
        <b/>
        <sz val="11"/>
        <color theme="1"/>
        <rFont val="맑은 고딕"/>
        <family val="3"/>
        <charset val="129"/>
        <scheme val="minor"/>
      </rPr>
      <t xml:space="preserve">
(13600KF 벌크로 구입시 가성비 3위)
12세대는 현시점에는 가성비가
좋지않아 고려치 않는게 좋다
(중고로 사더라도 신품 7600보다
게이밍 가성비가 구린상태)
번외: 가격이 다소 오르긴했지만
</t>
    </r>
    <r>
      <rPr>
        <b/>
        <sz val="11"/>
        <color rgb="FF7030A0"/>
        <rFont val="맑은 고딕"/>
        <family val="3"/>
        <charset val="129"/>
        <scheme val="minor"/>
      </rPr>
      <t>5700X3D가 보드가 있다면 추천</t>
    </r>
    <r>
      <rPr>
        <b/>
        <sz val="11"/>
        <color theme="1"/>
        <rFont val="맑은 고딕"/>
        <family val="3"/>
        <charset val="129"/>
        <scheme val="minor"/>
      </rPr>
      <t xml:space="preserve">
</t>
    </r>
    <r>
      <rPr>
        <sz val="8"/>
        <color theme="1"/>
        <rFont val="맑은 고딕"/>
        <family val="3"/>
        <charset val="129"/>
        <scheme val="minor"/>
      </rPr>
      <t>※ i5-13600 : 벌크·병행수입품만 판매 중</t>
    </r>
    <phoneticPr fontId="1" type="noConversion"/>
  </si>
  <si>
    <t>라이젠7 8700G</t>
    <phoneticPr fontId="1" type="noConversion"/>
  </si>
  <si>
    <t>라이젠7 8600G</t>
    <phoneticPr fontId="1" type="noConversion"/>
  </si>
  <si>
    <r>
      <t>코어i5-12600K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</si>
  <si>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코어i5-12600KF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</si>
  <si>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코어i5-14400(F)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</si>
  <si>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t>노멀32만</t>
    <phoneticPr fontId="1" type="noConversion"/>
  </si>
  <si>
    <r>
      <t>코어i5-13400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</si>
  <si>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t>라이젠9 5950X</t>
    <phoneticPr fontId="1" type="noConversion"/>
  </si>
  <si>
    <t>라이젠9 5900X</t>
    <phoneticPr fontId="1" type="noConversion"/>
  </si>
  <si>
    <r>
      <t>코어i5-12600K</t>
    </r>
    <r>
      <rPr>
        <b/>
        <sz val="11"/>
        <rFont val="맑은 고딕"/>
        <family val="3"/>
        <charset val="129"/>
        <scheme val="minor"/>
      </rPr>
      <t xml:space="preserve"> DDR4</t>
    </r>
    <phoneticPr fontId="1" type="noConversion"/>
  </si>
  <si>
    <r>
      <t>코어i5-12600KF</t>
    </r>
    <r>
      <rPr>
        <b/>
        <sz val="11"/>
        <rFont val="맑은 고딕"/>
        <family val="3"/>
        <charset val="129"/>
        <scheme val="minor"/>
      </rPr>
      <t xml:space="preserve"> DDR4</t>
    </r>
    <phoneticPr fontId="1" type="noConversion"/>
  </si>
  <si>
    <t>라이젠7 5800X</t>
    <phoneticPr fontId="1" type="noConversion"/>
  </si>
  <si>
    <t>라이젠7 5700X</t>
    <phoneticPr fontId="1" type="noConversion"/>
  </si>
  <si>
    <r>
      <t>코어i5-12400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</si>
  <si>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t>벌크13.3</t>
    <phoneticPr fontId="1" type="noConversion"/>
  </si>
  <si>
    <r>
      <t>▷▶ 메인스트림 게이밍 라인 ◀◁
이쪽 라인은 안봐도</t>
    </r>
    <r>
      <rPr>
        <b/>
        <sz val="11"/>
        <color rgb="FFC00000"/>
        <rFont val="맑은 고딕"/>
        <family val="3"/>
        <charset val="129"/>
        <scheme val="minor"/>
      </rPr>
      <t xml:space="preserve"> 가성비 1위가
5600</t>
    </r>
    <r>
      <rPr>
        <b/>
        <sz val="11"/>
        <color theme="1"/>
        <rFont val="맑은 고딕"/>
        <family val="3"/>
        <charset val="129"/>
        <scheme val="minor"/>
      </rPr>
      <t xml:space="preserve">이겠죠?? (2위는 5600X)
1위와 2위의 격차가 꽤나 심해서
가성비만 본다면 5600가시라
</t>
    </r>
    <r>
      <rPr>
        <b/>
        <sz val="11"/>
        <color rgb="FF00B0F0"/>
        <rFont val="맑은 고딕"/>
        <family val="3"/>
        <charset val="129"/>
        <scheme val="minor"/>
      </rPr>
      <t>가성비 3위는 12400F</t>
    </r>
    <r>
      <rPr>
        <b/>
        <sz val="11"/>
        <color theme="1"/>
        <rFont val="맑은 고딕"/>
        <family val="3"/>
        <charset val="129"/>
        <scheme val="minor"/>
      </rPr>
      <t xml:space="preserve">인데 게이밍성능은
13400, 14400과 비교해도 비슷하고
멀티성능이 낮긴하지만 가성비로는
더 나은 선택이라 13/14 세대 i5 하위
그룹은 굳이 구매할 이유가없다
(멀티성능이 필요하면 바로 13600KF로)
참고로 </t>
    </r>
    <r>
      <rPr>
        <b/>
        <sz val="11"/>
        <color rgb="FF00B050"/>
        <rFont val="맑은 고딕"/>
        <family val="3"/>
        <charset val="129"/>
        <scheme val="minor"/>
      </rPr>
      <t xml:space="preserve">실 가성비 3위는 7500F 
</t>
    </r>
    <r>
      <rPr>
        <b/>
        <sz val="11"/>
        <color theme="1"/>
        <rFont val="맑은 고딕"/>
        <family val="3"/>
        <charset val="129"/>
        <scheme val="minor"/>
      </rPr>
      <t>7500F의 멀티성능은 13400과 흡사
게이밍 성능은 확실히 좋은편
차세대 지원까지 하는터라..
5600, 12400F 보다 더 나은 제품을
원하시면 7500F로 올라가면된다!</t>
    </r>
    <r>
      <rPr>
        <sz val="10"/>
        <color theme="1"/>
        <rFont val="맑은 고딕"/>
        <family val="3"/>
        <charset val="129"/>
        <scheme val="minor"/>
      </rPr>
      <t xml:space="preserve">
(※ AMD CPU의 쿨러 권장이 PBO까지
사용이 어느정도 가능한 수준으로
상향 시켜둠)</t>
    </r>
    <phoneticPr fontId="1" type="noConversion"/>
  </si>
  <si>
    <r>
      <t xml:space="preserve">CPU 다나와 최저가
</t>
    </r>
    <r>
      <rPr>
        <b/>
        <sz val="8"/>
        <rFont val="맑은 고딕"/>
        <family val="3"/>
        <charset val="129"/>
        <scheme val="minor"/>
      </rPr>
      <t>(인텔 정품팩, AMD 정품·멀티팩 기준)
(1몰에서만 진행하는 특가, 현영 미발행 제외)</t>
    </r>
    <phoneticPr fontId="1" type="noConversion"/>
  </si>
  <si>
    <r>
      <t>코어i3-14100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</si>
  <si>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코어i3-13100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</si>
  <si>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코어i3-13100F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</si>
  <si>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코어i3-12300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</si>
  <si>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코어i3-12100F</t>
    </r>
    <r>
      <rPr>
        <b/>
        <sz val="11"/>
        <rFont val="맑은 고딕"/>
        <family val="3"/>
        <charset val="129"/>
        <scheme val="minor"/>
      </rPr>
      <t xml:space="preserve"> DDR5</t>
    </r>
    <phoneticPr fontId="1" type="noConversion"/>
  </si>
  <si>
    <r>
      <t>코어i3-12100</t>
    </r>
    <r>
      <rPr>
        <b/>
        <sz val="11"/>
        <rFont val="맑은 고딕"/>
        <family val="3"/>
        <charset val="129"/>
        <scheme val="minor"/>
      </rPr>
      <t xml:space="preserve"> DDR4</t>
    </r>
    <phoneticPr fontId="1" type="noConversion"/>
  </si>
  <si>
    <t>라이젠7 5700G</t>
    <phoneticPr fontId="1" type="noConversion"/>
  </si>
  <si>
    <t>라이젠5 5500</t>
    <phoneticPr fontId="1" type="noConversion"/>
  </si>
  <si>
    <t>라이젠5 5600G (5500GT)</t>
    <phoneticPr fontId="1" type="noConversion"/>
  </si>
  <si>
    <t>56G 16만</t>
    <phoneticPr fontId="1" type="noConversion"/>
  </si>
  <si>
    <t>코어i3-10105</t>
    <phoneticPr fontId="1" type="noConversion"/>
  </si>
  <si>
    <t>코어i3-10100</t>
    <phoneticPr fontId="1" type="noConversion"/>
  </si>
  <si>
    <t>코어i3-10100F</t>
    <phoneticPr fontId="1" type="noConversion"/>
  </si>
  <si>
    <t>라이젠7 PRO 4750G</t>
    <phoneticPr fontId="1" type="noConversion"/>
  </si>
  <si>
    <t>라이젠5 4600G</t>
    <phoneticPr fontId="1" type="noConversion"/>
  </si>
  <si>
    <t>라이젠5 4500</t>
    <phoneticPr fontId="1" type="noConversion"/>
  </si>
  <si>
    <t>라이젠3 PRO 4350G</t>
    <phoneticPr fontId="1" type="noConversion"/>
  </si>
  <si>
    <t>라이젠3 4100</t>
    <phoneticPr fontId="1" type="noConversion"/>
  </si>
  <si>
    <t>펜티엄 골드 G6405</t>
    <phoneticPr fontId="1" type="noConversion"/>
  </si>
  <si>
    <r>
      <t>펜티엄 골드 G7400</t>
    </r>
    <r>
      <rPr>
        <b/>
        <sz val="11"/>
        <rFont val="맑은 고딕"/>
        <family val="3"/>
        <charset val="129"/>
        <scheme val="minor"/>
      </rPr>
      <t xml:space="preserve"> DDR4</t>
    </r>
    <phoneticPr fontId="1" type="noConversion"/>
  </si>
  <si>
    <t>애슬론 3000G</t>
    <phoneticPr fontId="1" type="noConversion"/>
  </si>
  <si>
    <r>
      <t>셀러론 G6900</t>
    </r>
    <r>
      <rPr>
        <b/>
        <sz val="11"/>
        <rFont val="맑은 고딕"/>
        <family val="3"/>
        <charset val="129"/>
        <scheme val="minor"/>
      </rPr>
      <t xml:space="preserve"> DDR4</t>
    </r>
    <phoneticPr fontId="1" type="noConversion"/>
  </si>
  <si>
    <r>
      <t xml:space="preserve">▷▶ 엔트리 게이밍, 로우엔드 라인 ◀◁
늘 이야기하지만.. 여기라인업은
조금이라도 PC를 오래 쓰고싶으면
선택치 않는게 좋다
가성비 1위가 12100F인데
4코어 제품이라 다용도로 쓰기에
부적합하고 (순수게이밍은 쓸만함)
차후 업그레이드도 어려운
H보드 + 하위 CPU조합이라
곧 군대가는데.. 그전까지 미친듯
롤만 하겠다 이런 특수한 경우에나
살만한 제품 (아니면 주식용
라이트한 PC구매시)
그와 별개로 APU (내장그래픽 사용시)
가 필요하다면
4650G, 5500GT는 괜찮은 선택
참고로 12100F도 까이는데..
그거보다 구린 10100F가 옛날
i7 7700보다 성능이 좋은편이라
아직 1~7세대 제품 쓰고있다면
신규구매 생각해보셔도 좋을듯?
(5600 이상급 신규 구매시 권장)
</t>
    </r>
    <r>
      <rPr>
        <sz val="8"/>
        <color theme="1"/>
        <rFont val="맑은 고딕"/>
        <family val="3"/>
        <charset val="129"/>
        <scheme val="minor"/>
      </rPr>
      <t>※ i3-12300 : 벌크 수입품만 판매 중</t>
    </r>
    <phoneticPr fontId="1" type="noConversion"/>
  </si>
  <si>
    <t>NZXT KRAKEN 360  + 17XX 가이드킷</t>
    <phoneticPr fontId="1" type="noConversion"/>
  </si>
  <si>
    <t>3RSYS Socoool 라니 SE 360 ARGB + 가이드킷 17XX</t>
    <phoneticPr fontId="1" type="noConversion"/>
  </si>
  <si>
    <t xml:space="preserve">3RSYS Socoool RC1800 LITE </t>
    <phoneticPr fontId="1" type="noConversion"/>
  </si>
  <si>
    <t>Thermalright Peerless Assassin 120 SE</t>
    <phoneticPr fontId="1" type="noConversion"/>
  </si>
  <si>
    <t>DEEPCOOL AG400</t>
    <phoneticPr fontId="1" type="noConversion"/>
  </si>
  <si>
    <t>TeamGroup DDR5-5600 CL46 Elite 16GB 서린</t>
    <phoneticPr fontId="1" type="noConversion"/>
  </si>
  <si>
    <t>TeamGroup DDR5-4800 CL40 Elite 16GB 서린</t>
    <phoneticPr fontId="1" type="noConversion"/>
  </si>
  <si>
    <t>삼성전자 DDR4-3200 16GB</t>
    <phoneticPr fontId="1" type="noConversion"/>
  </si>
  <si>
    <t xml:space="preserve">GIGABYTE Z790 AORUS ELITE X </t>
    <phoneticPr fontId="1" type="noConversion"/>
  </si>
  <si>
    <t>GIGABYTE Z790 UD</t>
    <phoneticPr fontId="1" type="noConversion"/>
  </si>
  <si>
    <t xml:space="preserve">GIGABYTE B760M AORUS ELITE </t>
    <phoneticPr fontId="1" type="noConversion"/>
  </si>
  <si>
    <t>ASRock B760M PG Riptide D5</t>
    <phoneticPr fontId="1" type="noConversion"/>
  </si>
  <si>
    <t>MSI PRO B760M-A DDR4 II</t>
    <phoneticPr fontId="1" type="noConversion"/>
  </si>
  <si>
    <t>ASUS PRIME B760M-K 인텍앤컴퍼니</t>
    <phoneticPr fontId="1" type="noConversion"/>
  </si>
  <si>
    <t>ASRock B760M PG LIGHTNING/D4</t>
    <phoneticPr fontId="1" type="noConversion"/>
  </si>
  <si>
    <t>ASUS PRIME H610M-E 코잇</t>
    <phoneticPr fontId="1" type="noConversion"/>
  </si>
  <si>
    <t>ASUS PRIME H610M-K D4 인텍앤컴퍼니</t>
    <phoneticPr fontId="1" type="noConversion"/>
  </si>
  <si>
    <t xml:space="preserve">ASUS PRIME H510M-K STCOM </t>
    <phoneticPr fontId="1" type="noConversion"/>
  </si>
  <si>
    <t>MSI MAG B650M 박격포 WIFI</t>
    <phoneticPr fontId="1" type="noConversion"/>
  </si>
  <si>
    <t>GIGABYTE B650M K 제이씨현</t>
    <phoneticPr fontId="1" type="noConversion"/>
  </si>
  <si>
    <t>ASUS EX B650M-V7 대원씨티에스</t>
    <phoneticPr fontId="1" type="noConversion"/>
  </si>
  <si>
    <t>ASUS TUF Gaming B550M-PLUS STCOM (다른 대처품 없음)</t>
    <phoneticPr fontId="1" type="noConversion"/>
  </si>
  <si>
    <t>ASUS TUF Gaming B550M-PLUS STCOM</t>
    <phoneticPr fontId="1" type="noConversion"/>
  </si>
  <si>
    <t>ASRock B550M Phantom Gaming 4</t>
    <phoneticPr fontId="1" type="noConversion"/>
  </si>
  <si>
    <t>ASUS PRIME A520M-A II 대원씨티에스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</si>
</sst>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&quot;만원&quot;\_x000a_0,"/>
    <numFmt numFmtId="177" formatCode="#,##0&quot;원&quot;"/>
    <numFmt numFmtId="178" formatCode="0.0%"/>
  </numFmts>
  <fonts count="2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1"/>
      <color rgb="FFC00000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rgb="FF00B05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b/>
      <sz val="11"/>
      <color rgb="FF00B0F0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8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Font="0" applyAlignment="0" applyProtection="0">
      <alignment vertical="center"/>
    </xf>
  </cellStyleXfs>
  <cellXfs count="2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8" xfId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6" fillId="0" borderId="12" xfId="1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6" fillId="0" borderId="15" xfId="0" applyFont="1" applyFill="1" applyBorder="1">
      <alignment vertical="center"/>
    </xf>
    <xf numFmtId="0" fontId="6" fillId="0" borderId="11" xfId="1" applyNumberFormat="1" applyFont="1" applyFill="1" applyBorder="1" applyAlignment="1">
      <alignment horizontal="right" vertical="center"/>
    </xf>
    <xf numFmtId="0" fontId="6" fillId="0" borderId="14" xfId="1" applyNumberFormat="1" applyFont="1" applyFill="1" applyBorder="1" applyAlignment="1">
      <alignment horizontal="right" vertical="center"/>
    </xf>
    <xf numFmtId="176" fontId="9" fillId="0" borderId="3" xfId="1" applyNumberFormat="1" applyFont="1" applyFill="1" applyBorder="1" applyAlignment="1">
      <alignment horizontal="right" vertical="top" wrapText="1"/>
    </xf>
    <xf numFmtId="176" fontId="7" fillId="0" borderId="10" xfId="1" applyNumberFormat="1" applyFont="1" applyFill="1" applyBorder="1" applyAlignment="1">
      <alignment horizontal="right" vertical="top" wrapText="1"/>
    </xf>
    <xf numFmtId="176" fontId="7" fillId="0" borderId="2" xfId="1" applyNumberFormat="1" applyFont="1" applyFill="1" applyBorder="1" applyAlignment="1">
      <alignment horizontal="right" vertical="top" wrapText="1"/>
    </xf>
    <xf numFmtId="0" fontId="6" fillId="0" borderId="28" xfId="1" applyFont="1" applyFill="1" applyBorder="1">
      <alignment vertical="center"/>
    </xf>
    <xf numFmtId="176" fontId="7" fillId="0" borderId="30" xfId="1" applyNumberFormat="1" applyFont="1" applyFill="1" applyBorder="1" applyAlignment="1">
      <alignment horizontal="right" vertical="top" wrapText="1"/>
    </xf>
    <xf numFmtId="177" fontId="7" fillId="0" borderId="9" xfId="1" applyNumberFormat="1" applyFont="1" applyFill="1" applyBorder="1" applyAlignment="1">
      <alignment horizontal="right" vertical="center"/>
    </xf>
    <xf numFmtId="177" fontId="7" fillId="0" borderId="29" xfId="1" applyNumberFormat="1" applyFont="1" applyFill="1" applyBorder="1" applyAlignment="1">
      <alignment horizontal="right" vertical="center"/>
    </xf>
    <xf numFmtId="177" fontId="7" fillId="0" borderId="3" xfId="1" applyNumberFormat="1" applyFont="1" applyFill="1" applyBorder="1" applyAlignment="1">
      <alignment horizontal="right" vertical="center"/>
    </xf>
    <xf numFmtId="177" fontId="7" fillId="0" borderId="4" xfId="1" applyNumberFormat="1" applyFont="1" applyFill="1" applyBorder="1" applyAlignment="1">
      <alignment horizontal="right" vertical="center"/>
    </xf>
    <xf numFmtId="0" fontId="5" fillId="9" borderId="8" xfId="1" applyFont="1" applyFill="1" applyBorder="1">
      <alignment vertical="center"/>
    </xf>
    <xf numFmtId="176" fontId="9" fillId="0" borderId="18" xfId="1" applyNumberFormat="1" applyFont="1" applyFill="1" applyBorder="1" applyAlignment="1">
      <alignment horizontal="right" vertical="top" wrapText="1"/>
    </xf>
    <xf numFmtId="0" fontId="12" fillId="0" borderId="0" xfId="0" applyFont="1">
      <alignment vertical="center"/>
    </xf>
    <xf numFmtId="0" fontId="6" fillId="9" borderId="8" xfId="1" applyFont="1" applyFill="1" applyBorder="1">
      <alignment vertical="center"/>
    </xf>
    <xf numFmtId="0" fontId="10" fillId="4" borderId="4" xfId="3" applyFont="1" applyBorder="1" applyAlignment="1">
      <alignment horizontal="center" vertical="center" wrapText="1"/>
    </xf>
    <xf numFmtId="0" fontId="10" fillId="4" borderId="13" xfId="3" applyFont="1" applyBorder="1" applyAlignment="1">
      <alignment horizontal="center" vertical="center" wrapText="1"/>
    </xf>
    <xf numFmtId="0" fontId="10" fillId="4" borderId="14" xfId="3" applyFont="1" applyBorder="1" applyAlignment="1">
      <alignment horizontal="center" vertical="center" wrapText="1"/>
    </xf>
    <xf numFmtId="0" fontId="10" fillId="4" borderId="35" xfId="3" applyFont="1" applyBorder="1" applyAlignment="1">
      <alignment horizontal="center" vertical="center" wrapText="1"/>
    </xf>
    <xf numFmtId="178" fontId="7" fillId="0" borderId="9" xfId="1" applyNumberFormat="1" applyFont="1" applyFill="1" applyBorder="1" applyAlignment="1">
      <alignment horizontal="right" vertical="center"/>
    </xf>
    <xf numFmtId="178" fontId="7" fillId="0" borderId="10" xfId="1" applyNumberFormat="1" applyFont="1" applyFill="1" applyBorder="1" applyAlignment="1">
      <alignment horizontal="right" vertical="center"/>
    </xf>
    <xf numFmtId="178" fontId="7" fillId="0" borderId="29" xfId="1" applyNumberFormat="1" applyFont="1" applyFill="1" applyBorder="1" applyAlignment="1">
      <alignment horizontal="right" vertical="center"/>
    </xf>
    <xf numFmtId="178" fontId="7" fillId="0" borderId="30" xfId="1" applyNumberFormat="1" applyFont="1" applyFill="1" applyBorder="1" applyAlignment="1">
      <alignment horizontal="right" vertical="center"/>
    </xf>
    <xf numFmtId="178" fontId="7" fillId="0" borderId="3" xfId="1" applyNumberFormat="1" applyFont="1" applyFill="1" applyBorder="1" applyAlignment="1">
      <alignment horizontal="right" vertical="center"/>
    </xf>
    <xf numFmtId="178" fontId="7" fillId="0" borderId="2" xfId="1" applyNumberFormat="1" applyFont="1" applyFill="1" applyBorder="1" applyAlignment="1">
      <alignment horizontal="right" vertical="center"/>
    </xf>
    <xf numFmtId="178" fontId="7" fillId="0" borderId="12" xfId="1" applyNumberFormat="1" applyFont="1" applyFill="1" applyBorder="1" applyAlignment="1">
      <alignment horizontal="right" vertical="center"/>
    </xf>
    <xf numFmtId="178" fontId="7" fillId="0" borderId="4" xfId="1" applyNumberFormat="1" applyFont="1" applyFill="1" applyBorder="1" applyAlignment="1">
      <alignment horizontal="right" vertical="center"/>
    </xf>
    <xf numFmtId="178" fontId="7" fillId="0" borderId="13" xfId="1" applyNumberFormat="1" applyFont="1" applyFill="1" applyBorder="1" applyAlignment="1">
      <alignment horizontal="right" vertical="center"/>
    </xf>
    <xf numFmtId="178" fontId="7" fillId="0" borderId="14" xfId="1" applyNumberFormat="1" applyFont="1" applyFill="1" applyBorder="1" applyAlignment="1">
      <alignment horizontal="right" vertical="center"/>
    </xf>
    <xf numFmtId="178" fontId="7" fillId="0" borderId="11" xfId="1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178" fontId="7" fillId="0" borderId="11" xfId="2" applyNumberFormat="1" applyFont="1" applyFill="1" applyBorder="1" applyAlignment="1">
      <alignment horizontal="right" vertical="center"/>
    </xf>
    <xf numFmtId="178" fontId="7" fillId="0" borderId="31" xfId="2" applyNumberFormat="1" applyFont="1" applyFill="1" applyBorder="1" applyAlignment="1">
      <alignment horizontal="right" vertical="center"/>
    </xf>
    <xf numFmtId="0" fontId="10" fillId="4" borderId="42" xfId="3" applyFont="1" applyBorder="1" applyAlignment="1">
      <alignment horizontal="center" vertical="center" wrapText="1"/>
    </xf>
    <xf numFmtId="177" fontId="7" fillId="0" borderId="44" xfId="1" applyNumberFormat="1" applyFont="1" applyFill="1" applyBorder="1" applyAlignment="1">
      <alignment horizontal="right" vertical="center"/>
    </xf>
    <xf numFmtId="177" fontId="7" fillId="0" borderId="47" xfId="1" applyNumberFormat="1" applyFont="1" applyFill="1" applyBorder="1" applyAlignment="1">
      <alignment horizontal="right" vertical="center"/>
    </xf>
    <xf numFmtId="177" fontId="7" fillId="0" borderId="26" xfId="1" applyNumberFormat="1" applyFont="1" applyFill="1" applyBorder="1" applyAlignment="1">
      <alignment horizontal="right" vertical="center"/>
    </xf>
    <xf numFmtId="176" fontId="9" fillId="0" borderId="35" xfId="1" applyNumberFormat="1" applyFont="1" applyFill="1" applyBorder="1" applyAlignment="1">
      <alignment horizontal="right" vertical="top" wrapText="1"/>
    </xf>
    <xf numFmtId="177" fontId="7" fillId="0" borderId="26" xfId="0" applyNumberFormat="1" applyFont="1" applyBorder="1" applyAlignment="1">
      <alignment horizontal="right" vertical="center"/>
    </xf>
    <xf numFmtId="176" fontId="9" fillId="0" borderId="25" xfId="1" applyNumberFormat="1" applyFont="1" applyFill="1" applyBorder="1" applyAlignment="1">
      <alignment horizontal="right" vertical="top" wrapText="1"/>
    </xf>
    <xf numFmtId="0" fontId="13" fillId="0" borderId="31" xfId="1" applyNumberFormat="1" applyFont="1" applyFill="1" applyBorder="1" applyAlignment="1">
      <alignment horizontal="right" vertical="center"/>
    </xf>
    <xf numFmtId="0" fontId="13" fillId="0" borderId="12" xfId="1" applyNumberFormat="1" applyFont="1" applyFill="1" applyBorder="1" applyAlignment="1">
      <alignment horizontal="right" vertical="center"/>
    </xf>
    <xf numFmtId="0" fontId="13" fillId="0" borderId="26" xfId="1" applyNumberFormat="1" applyFont="1" applyFill="1" applyBorder="1" applyAlignment="1">
      <alignment horizontal="right" vertical="center"/>
    </xf>
    <xf numFmtId="0" fontId="13" fillId="0" borderId="47" xfId="1" applyNumberFormat="1" applyFont="1" applyFill="1" applyBorder="1" applyAlignment="1">
      <alignment horizontal="right" vertical="center"/>
    </xf>
    <xf numFmtId="0" fontId="10" fillId="4" borderId="6" xfId="3" applyNumberFormat="1" applyFont="1" applyBorder="1" applyAlignment="1">
      <alignment horizontal="right" vertical="center"/>
    </xf>
    <xf numFmtId="0" fontId="13" fillId="0" borderId="12" xfId="0" applyNumberFormat="1" applyFont="1" applyBorder="1" applyAlignment="1">
      <alignment horizontal="right" vertical="center"/>
    </xf>
    <xf numFmtId="0" fontId="13" fillId="0" borderId="14" xfId="0" applyNumberFormat="1" applyFont="1" applyBorder="1" applyAlignment="1">
      <alignment horizontal="right" vertical="center"/>
    </xf>
    <xf numFmtId="177" fontId="7" fillId="0" borderId="42" xfId="0" applyNumberFormat="1" applyFont="1" applyBorder="1" applyAlignment="1">
      <alignment horizontal="right" vertical="center"/>
    </xf>
    <xf numFmtId="0" fontId="10" fillId="4" borderId="34" xfId="3" applyFont="1" applyBorder="1" applyAlignment="1">
      <alignment horizontal="center" vertical="center" wrapText="1"/>
    </xf>
    <xf numFmtId="0" fontId="8" fillId="0" borderId="40" xfId="0" applyFont="1" applyBorder="1" applyAlignment="1">
      <alignment vertical="center" wrapText="1"/>
    </xf>
    <xf numFmtId="0" fontId="6" fillId="0" borderId="59" xfId="1" applyFont="1" applyFill="1" applyBorder="1">
      <alignment vertical="center"/>
    </xf>
    <xf numFmtId="178" fontId="7" fillId="0" borderId="45" xfId="1" applyNumberFormat="1" applyFont="1" applyFill="1" applyBorder="1" applyAlignment="1">
      <alignment horizontal="right" vertical="center"/>
    </xf>
    <xf numFmtId="178" fontId="7" fillId="0" borderId="46" xfId="1" applyNumberFormat="1" applyFont="1" applyFill="1" applyBorder="1" applyAlignment="1">
      <alignment horizontal="right" vertical="center"/>
    </xf>
    <xf numFmtId="178" fontId="7" fillId="0" borderId="32" xfId="2" applyNumberFormat="1" applyFont="1" applyFill="1" applyBorder="1" applyAlignment="1">
      <alignment horizontal="right" vertical="center"/>
    </xf>
    <xf numFmtId="177" fontId="7" fillId="0" borderId="45" xfId="1" applyNumberFormat="1" applyFont="1" applyFill="1" applyBorder="1" applyAlignment="1">
      <alignment horizontal="right" vertical="center"/>
    </xf>
    <xf numFmtId="177" fontId="7" fillId="0" borderId="58" xfId="1" applyNumberFormat="1" applyFont="1" applyFill="1" applyBorder="1" applyAlignment="1">
      <alignment horizontal="right" vertical="center"/>
    </xf>
    <xf numFmtId="176" fontId="7" fillId="0" borderId="46" xfId="1" applyNumberFormat="1" applyFont="1" applyFill="1" applyBorder="1" applyAlignment="1">
      <alignment horizontal="right" vertical="top" wrapText="1"/>
    </xf>
    <xf numFmtId="0" fontId="6" fillId="0" borderId="32" xfId="1" applyNumberFormat="1" applyFont="1" applyFill="1" applyBorder="1" applyAlignment="1">
      <alignment horizontal="right" vertical="center"/>
    </xf>
    <xf numFmtId="178" fontId="7" fillId="5" borderId="6" xfId="1" applyNumberFormat="1" applyFont="1" applyFill="1" applyBorder="1" applyAlignment="1">
      <alignment horizontal="right" vertical="center"/>
    </xf>
    <xf numFmtId="178" fontId="7" fillId="5" borderId="6" xfId="2" applyNumberFormat="1" applyFont="1" applyFill="1" applyBorder="1" applyAlignment="1">
      <alignment horizontal="right" vertical="center"/>
    </xf>
    <xf numFmtId="177" fontId="7" fillId="5" borderId="6" xfId="1" applyNumberFormat="1" applyFont="1" applyFill="1" applyBorder="1" applyAlignment="1">
      <alignment horizontal="right" vertical="center"/>
    </xf>
    <xf numFmtId="0" fontId="10" fillId="5" borderId="6" xfId="1" applyNumberFormat="1" applyFont="1" applyFill="1" applyBorder="1" applyAlignment="1">
      <alignment horizontal="right" vertical="center"/>
    </xf>
    <xf numFmtId="0" fontId="13" fillId="0" borderId="58" xfId="1" applyNumberFormat="1" applyFont="1" applyFill="1" applyBorder="1" applyAlignment="1">
      <alignment horizontal="right" vertical="center"/>
    </xf>
    <xf numFmtId="176" fontId="9" fillId="0" borderId="45" xfId="1" applyNumberFormat="1" applyFont="1" applyFill="1" applyBorder="1" applyAlignment="1">
      <alignment horizontal="right" vertical="top" wrapText="1"/>
    </xf>
    <xf numFmtId="176" fontId="9" fillId="0" borderId="19" xfId="1" applyNumberFormat="1" applyFont="1" applyFill="1" applyBorder="1" applyAlignment="1">
      <alignment horizontal="right" vertical="top" wrapText="1"/>
    </xf>
    <xf numFmtId="0" fontId="6" fillId="9" borderId="28" xfId="1" applyFont="1" applyFill="1" applyBorder="1">
      <alignment vertical="center"/>
    </xf>
    <xf numFmtId="176" fontId="9" fillId="0" borderId="29" xfId="1" applyNumberFormat="1" applyFont="1" applyFill="1" applyBorder="1" applyAlignment="1">
      <alignment horizontal="right" vertical="top" wrapText="1"/>
    </xf>
    <xf numFmtId="0" fontId="7" fillId="4" borderId="6" xfId="3" applyFont="1" applyBorder="1" applyAlignment="1">
      <alignment horizontal="right" vertical="center"/>
    </xf>
    <xf numFmtId="176" fontId="7" fillId="4" borderId="6" xfId="3" applyNumberFormat="1" applyFont="1" applyBorder="1" applyAlignment="1">
      <alignment horizontal="right" vertical="center"/>
    </xf>
    <xf numFmtId="0" fontId="10" fillId="4" borderId="5" xfId="3" applyFont="1" applyBorder="1" applyAlignment="1">
      <alignment horizontal="right" vertical="center"/>
    </xf>
    <xf numFmtId="0" fontId="10" fillId="5" borderId="5" xfId="1" applyFont="1" applyFill="1" applyBorder="1" applyAlignment="1">
      <alignment horizontal="right" vertical="center"/>
    </xf>
    <xf numFmtId="178" fontId="7" fillId="0" borderId="44" xfId="1" applyNumberFormat="1" applyFont="1" applyFill="1" applyBorder="1" applyAlignment="1">
      <alignment horizontal="right" vertical="center"/>
    </xf>
    <xf numFmtId="178" fontId="7" fillId="0" borderId="26" xfId="1" applyNumberFormat="1" applyFont="1" applyFill="1" applyBorder="1" applyAlignment="1">
      <alignment horizontal="right" vertical="center"/>
    </xf>
    <xf numFmtId="178" fontId="7" fillId="0" borderId="42" xfId="1" applyNumberFormat="1" applyFont="1" applyFill="1" applyBorder="1" applyAlignment="1">
      <alignment horizontal="right" vertical="center"/>
    </xf>
    <xf numFmtId="0" fontId="16" fillId="5" borderId="14" xfId="0" applyFont="1" applyFill="1" applyBorder="1" applyAlignment="1">
      <alignment horizontal="center" vertical="center"/>
    </xf>
    <xf numFmtId="0" fontId="16" fillId="5" borderId="60" xfId="0" applyFont="1" applyFill="1" applyBorder="1" applyAlignment="1">
      <alignment horizontal="center" vertical="center"/>
    </xf>
    <xf numFmtId="0" fontId="16" fillId="5" borderId="57" xfId="0" applyFont="1" applyFill="1" applyBorder="1" applyAlignment="1">
      <alignment horizontal="center" vertical="center"/>
    </xf>
    <xf numFmtId="177" fontId="8" fillId="0" borderId="10" xfId="0" applyNumberFormat="1" applyFont="1" applyBorder="1" applyAlignment="1">
      <alignment horizontal="right" vertical="center"/>
    </xf>
    <xf numFmtId="177" fontId="8" fillId="0" borderId="44" xfId="0" applyNumberFormat="1" applyFont="1" applyBorder="1" applyAlignment="1">
      <alignment horizontal="right" vertical="center"/>
    </xf>
    <xf numFmtId="177" fontId="8" fillId="0" borderId="2" xfId="0" applyNumberFormat="1" applyFont="1" applyBorder="1" applyAlignment="1">
      <alignment horizontal="right" vertical="center"/>
    </xf>
    <xf numFmtId="177" fontId="8" fillId="0" borderId="26" xfId="0" applyNumberFormat="1" applyFont="1" applyBorder="1" applyAlignment="1">
      <alignment horizontal="right" vertical="center"/>
    </xf>
    <xf numFmtId="177" fontId="8" fillId="0" borderId="13" xfId="0" applyNumberFormat="1" applyFont="1" applyBorder="1" applyAlignment="1">
      <alignment horizontal="right" vertical="center"/>
    </xf>
    <xf numFmtId="177" fontId="8" fillId="0" borderId="42" xfId="0" applyNumberFormat="1" applyFont="1" applyBorder="1" applyAlignment="1">
      <alignment horizontal="right" vertical="center"/>
    </xf>
    <xf numFmtId="177" fontId="8" fillId="0" borderId="30" xfId="0" applyNumberFormat="1" applyFont="1" applyBorder="1" applyAlignment="1">
      <alignment horizontal="right" vertical="center"/>
    </xf>
    <xf numFmtId="177" fontId="8" fillId="0" borderId="47" xfId="0" applyNumberFormat="1" applyFont="1" applyBorder="1" applyAlignment="1">
      <alignment horizontal="right" vertical="center"/>
    </xf>
    <xf numFmtId="177" fontId="8" fillId="0" borderId="46" xfId="0" applyNumberFormat="1" applyFont="1" applyBorder="1" applyAlignment="1">
      <alignment horizontal="right" vertical="center"/>
    </xf>
    <xf numFmtId="177" fontId="8" fillId="0" borderId="58" xfId="0" applyNumberFormat="1" applyFont="1" applyBorder="1" applyAlignment="1">
      <alignment horizontal="right" vertical="center"/>
    </xf>
    <xf numFmtId="0" fontId="17" fillId="0" borderId="11" xfId="0" applyFont="1" applyBorder="1" applyAlignment="1">
      <alignment horizontal="right" vertical="center"/>
    </xf>
    <xf numFmtId="0" fontId="17" fillId="0" borderId="12" xfId="0" applyFont="1" applyBorder="1" applyAlignment="1">
      <alignment horizontal="right" vertical="center"/>
    </xf>
    <xf numFmtId="0" fontId="17" fillId="0" borderId="14" xfId="0" applyFont="1" applyBorder="1" applyAlignment="1">
      <alignment horizontal="right" vertical="center"/>
    </xf>
    <xf numFmtId="177" fontId="17" fillId="0" borderId="11" xfId="0" applyNumberFormat="1" applyFont="1" applyBorder="1" applyAlignment="1">
      <alignment horizontal="right" vertical="center"/>
    </xf>
    <xf numFmtId="177" fontId="17" fillId="0" borderId="12" xfId="0" applyNumberFormat="1" applyFont="1" applyBorder="1" applyAlignment="1">
      <alignment horizontal="right" vertical="center"/>
    </xf>
    <xf numFmtId="177" fontId="17" fillId="0" borderId="14" xfId="0" applyNumberFormat="1" applyFont="1" applyBorder="1" applyAlignment="1">
      <alignment horizontal="right" vertical="center"/>
    </xf>
    <xf numFmtId="0" fontId="6" fillId="11" borderId="16" xfId="1" applyFont="1" applyFill="1" applyBorder="1">
      <alignment vertical="center"/>
    </xf>
    <xf numFmtId="0" fontId="6" fillId="11" borderId="8" xfId="1" applyFont="1" applyFill="1" applyBorder="1">
      <alignment vertical="center"/>
    </xf>
    <xf numFmtId="0" fontId="8" fillId="0" borderId="20" xfId="0" applyFont="1" applyBorder="1" applyAlignment="1">
      <alignment vertical="center" wrapText="1"/>
    </xf>
    <xf numFmtId="178" fontId="7" fillId="0" borderId="47" xfId="1" applyNumberFormat="1" applyFont="1" applyFill="1" applyBorder="1" applyAlignment="1">
      <alignment horizontal="right" vertical="center"/>
    </xf>
    <xf numFmtId="0" fontId="6" fillId="0" borderId="31" xfId="1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3" fillId="0" borderId="32" xfId="0" applyNumberFormat="1" applyFont="1" applyBorder="1" applyAlignment="1">
      <alignment horizontal="right" vertical="center"/>
    </xf>
    <xf numFmtId="0" fontId="17" fillId="0" borderId="32" xfId="0" applyFont="1" applyBorder="1" applyAlignment="1">
      <alignment horizontal="right" vertical="center"/>
    </xf>
    <xf numFmtId="176" fontId="7" fillId="0" borderId="47" xfId="1" applyNumberFormat="1" applyFont="1" applyFill="1" applyBorder="1" applyAlignment="1">
      <alignment horizontal="right" vertical="top" wrapText="1"/>
    </xf>
    <xf numFmtId="177" fontId="7" fillId="0" borderId="2" xfId="1" applyNumberFormat="1" applyFont="1" applyFill="1" applyBorder="1" applyAlignment="1">
      <alignment horizontal="right" vertical="center"/>
    </xf>
    <xf numFmtId="0" fontId="6" fillId="0" borderId="2" xfId="1" applyNumberFormat="1" applyFont="1" applyFill="1" applyBorder="1" applyAlignment="1">
      <alignment horizontal="right" vertical="center"/>
    </xf>
    <xf numFmtId="176" fontId="7" fillId="0" borderId="26" xfId="1" applyNumberFormat="1" applyFont="1" applyFill="1" applyBorder="1" applyAlignment="1">
      <alignment horizontal="right" vertical="top" wrapText="1"/>
    </xf>
    <xf numFmtId="176" fontId="9" fillId="0" borderId="26" xfId="0" applyNumberFormat="1" applyFont="1" applyBorder="1" applyAlignment="1">
      <alignment horizontal="right" vertical="top" wrapText="1"/>
    </xf>
    <xf numFmtId="176" fontId="7" fillId="0" borderId="42" xfId="1" applyNumberFormat="1" applyFont="1" applyFill="1" applyBorder="1" applyAlignment="1">
      <alignment horizontal="right" vertical="top" wrapText="1"/>
    </xf>
    <xf numFmtId="178" fontId="7" fillId="0" borderId="62" xfId="1" applyNumberFormat="1" applyFont="1" applyFill="1" applyBorder="1" applyAlignment="1">
      <alignment horizontal="right" vertical="center"/>
    </xf>
    <xf numFmtId="178" fontId="7" fillId="0" borderId="61" xfId="1" applyNumberFormat="1" applyFont="1" applyFill="1" applyBorder="1" applyAlignment="1">
      <alignment horizontal="right" vertical="center"/>
    </xf>
    <xf numFmtId="178" fontId="7" fillId="0" borderId="55" xfId="1" applyNumberFormat="1" applyFont="1" applyFill="1" applyBorder="1" applyAlignment="1">
      <alignment horizontal="right" vertical="center"/>
    </xf>
    <xf numFmtId="178" fontId="7" fillId="0" borderId="63" xfId="2" applyNumberFormat="1" applyFont="1" applyFill="1" applyBorder="1" applyAlignment="1">
      <alignment horizontal="right" vertical="center"/>
    </xf>
    <xf numFmtId="0" fontId="7" fillId="4" borderId="64" xfId="3" applyFont="1" applyBorder="1" applyAlignment="1">
      <alignment horizontal="right" vertical="center"/>
    </xf>
    <xf numFmtId="0" fontId="6" fillId="4" borderId="64" xfId="3" applyFont="1" applyBorder="1" applyAlignment="1">
      <alignment horizontal="right" vertical="center"/>
    </xf>
    <xf numFmtId="0" fontId="6" fillId="4" borderId="65" xfId="3" applyFont="1" applyBorder="1" applyAlignment="1">
      <alignment horizontal="right" vertical="center"/>
    </xf>
    <xf numFmtId="0" fontId="6" fillId="0" borderId="10" xfId="1" applyNumberFormat="1" applyFont="1" applyFill="1" applyBorder="1" applyAlignment="1">
      <alignment horizontal="right" vertical="center"/>
    </xf>
    <xf numFmtId="177" fontId="7" fillId="0" borderId="10" xfId="1" applyNumberFormat="1" applyFont="1" applyFill="1" applyBorder="1" applyAlignment="1">
      <alignment horizontal="right" vertical="center"/>
    </xf>
    <xf numFmtId="0" fontId="6" fillId="0" borderId="13" xfId="1" applyNumberFormat="1" applyFont="1" applyFill="1" applyBorder="1" applyAlignment="1">
      <alignment horizontal="right" vertical="center"/>
    </xf>
    <xf numFmtId="177" fontId="7" fillId="0" borderId="13" xfId="1" applyNumberFormat="1" applyFont="1" applyFill="1" applyBorder="1" applyAlignment="1">
      <alignment horizontal="right" vertical="center"/>
    </xf>
    <xf numFmtId="178" fontId="7" fillId="9" borderId="45" xfId="1" applyNumberFormat="1" applyFont="1" applyFill="1" applyBorder="1" applyAlignment="1">
      <alignment horizontal="right" vertical="center"/>
    </xf>
    <xf numFmtId="178" fontId="7" fillId="9" borderId="58" xfId="1" applyNumberFormat="1" applyFont="1" applyFill="1" applyBorder="1" applyAlignment="1">
      <alignment horizontal="right" vertical="center"/>
    </xf>
    <xf numFmtId="178" fontId="7" fillId="9" borderId="46" xfId="1" applyNumberFormat="1" applyFont="1" applyFill="1" applyBorder="1" applyAlignment="1">
      <alignment horizontal="right" vertical="center"/>
    </xf>
    <xf numFmtId="178" fontId="7" fillId="9" borderId="32" xfId="2" applyNumberFormat="1" applyFont="1" applyFill="1" applyBorder="1" applyAlignment="1">
      <alignment horizontal="right" vertical="center"/>
    </xf>
    <xf numFmtId="177" fontId="7" fillId="9" borderId="45" xfId="1" applyNumberFormat="1" applyFont="1" applyFill="1" applyBorder="1" applyAlignment="1">
      <alignment horizontal="right" vertical="center"/>
    </xf>
    <xf numFmtId="177" fontId="7" fillId="9" borderId="58" xfId="1" applyNumberFormat="1" applyFont="1" applyFill="1" applyBorder="1" applyAlignment="1">
      <alignment horizontal="right" vertical="center"/>
    </xf>
    <xf numFmtId="0" fontId="13" fillId="9" borderId="58" xfId="1" applyNumberFormat="1" applyFont="1" applyFill="1" applyBorder="1" applyAlignment="1">
      <alignment horizontal="right" vertical="center"/>
    </xf>
    <xf numFmtId="176" fontId="9" fillId="9" borderId="3" xfId="1" applyNumberFormat="1" applyFont="1" applyFill="1" applyBorder="1" applyAlignment="1">
      <alignment horizontal="right" vertical="top" wrapText="1"/>
    </xf>
    <xf numFmtId="176" fontId="9" fillId="9" borderId="25" xfId="1" applyNumberFormat="1" applyFont="1" applyFill="1" applyBorder="1" applyAlignment="1">
      <alignment horizontal="right" vertical="top" wrapText="1"/>
    </xf>
    <xf numFmtId="176" fontId="7" fillId="9" borderId="2" xfId="1" applyNumberFormat="1" applyFont="1" applyFill="1" applyBorder="1" applyAlignment="1">
      <alignment horizontal="right" vertical="top" wrapText="1"/>
    </xf>
    <xf numFmtId="0" fontId="6" fillId="9" borderId="32" xfId="1" applyNumberFormat="1" applyFont="1" applyFill="1" applyBorder="1" applyAlignment="1">
      <alignment horizontal="right" vertical="center"/>
    </xf>
    <xf numFmtId="177" fontId="7" fillId="9" borderId="3" xfId="1" applyNumberFormat="1" applyFont="1" applyFill="1" applyBorder="1" applyAlignment="1">
      <alignment horizontal="right" vertical="center"/>
    </xf>
    <xf numFmtId="0" fontId="6" fillId="9" borderId="12" xfId="1" applyNumberFormat="1" applyFont="1" applyFill="1" applyBorder="1" applyAlignment="1">
      <alignment horizontal="right" vertical="center"/>
    </xf>
    <xf numFmtId="0" fontId="0" fillId="9" borderId="0" xfId="0" applyFill="1">
      <alignment vertical="center"/>
    </xf>
    <xf numFmtId="177" fontId="7" fillId="0" borderId="26" xfId="1" applyNumberFormat="1" applyFont="1" applyFill="1" applyBorder="1" applyAlignment="1">
      <alignment horizontal="right" vertical="center" wrapText="1"/>
    </xf>
    <xf numFmtId="0" fontId="24" fillId="0" borderId="32" xfId="1" applyNumberFormat="1" applyFont="1" applyFill="1" applyBorder="1" applyAlignment="1">
      <alignment horizontal="right" vertical="center"/>
    </xf>
    <xf numFmtId="178" fontId="7" fillId="12" borderId="12" xfId="2" applyNumberFormat="1" applyFont="1" applyFill="1" applyBorder="1" applyAlignment="1">
      <alignment horizontal="right" vertical="center"/>
    </xf>
    <xf numFmtId="0" fontId="5" fillId="9" borderId="28" xfId="1" applyFont="1" applyFill="1" applyBorder="1">
      <alignment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52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left" vertical="center"/>
    </xf>
    <xf numFmtId="0" fontId="14" fillId="0" borderId="34" xfId="0" applyFont="1" applyFill="1" applyBorder="1" applyAlignment="1">
      <alignment horizontal="left" vertical="center"/>
    </xf>
    <xf numFmtId="0" fontId="14" fillId="0" borderId="43" xfId="0" applyFont="1" applyFill="1" applyBorder="1" applyAlignment="1">
      <alignment horizontal="left" vertical="center"/>
    </xf>
    <xf numFmtId="0" fontId="14" fillId="0" borderId="44" xfId="0" applyFont="1" applyFill="1" applyBorder="1" applyAlignment="1">
      <alignment horizontal="left" vertical="center"/>
    </xf>
    <xf numFmtId="0" fontId="14" fillId="0" borderId="37" xfId="0" applyFont="1" applyFill="1" applyBorder="1" applyAlignment="1">
      <alignment horizontal="left" vertical="center"/>
    </xf>
    <xf numFmtId="0" fontId="14" fillId="0" borderId="41" xfId="0" applyFont="1" applyFill="1" applyBorder="1" applyAlignment="1">
      <alignment horizontal="left" vertical="center"/>
    </xf>
    <xf numFmtId="0" fontId="14" fillId="0" borderId="33" xfId="0" applyFont="1" applyFill="1" applyBorder="1" applyAlignment="1">
      <alignment horizontal="left" vertical="center"/>
    </xf>
    <xf numFmtId="0" fontId="14" fillId="0" borderId="35" xfId="0" applyFont="1" applyFill="1" applyBorder="1" applyAlignment="1">
      <alignment horizontal="left" vertical="center"/>
    </xf>
    <xf numFmtId="0" fontId="14" fillId="0" borderId="36" xfId="0" applyFont="1" applyFill="1" applyBorder="1" applyAlignment="1">
      <alignment horizontal="left" vertical="center"/>
    </xf>
    <xf numFmtId="0" fontId="14" fillId="0" borderId="38" xfId="0" applyFont="1" applyFill="1" applyBorder="1" applyAlignment="1">
      <alignment horizontal="left" vertical="center"/>
    </xf>
    <xf numFmtId="0" fontId="14" fillId="0" borderId="26" xfId="0" applyFont="1" applyFill="1" applyBorder="1" applyAlignment="1">
      <alignment horizontal="left" vertical="center"/>
    </xf>
    <xf numFmtId="0" fontId="14" fillId="0" borderId="40" xfId="0" applyFont="1" applyFill="1" applyBorder="1" applyAlignment="1">
      <alignment horizontal="left" vertical="center"/>
    </xf>
    <xf numFmtId="0" fontId="14" fillId="0" borderId="27" xfId="0" applyFont="1" applyFill="1" applyBorder="1" applyAlignment="1">
      <alignment horizontal="left" vertical="center"/>
    </xf>
    <xf numFmtId="0" fontId="14" fillId="0" borderId="39" xfId="0" applyFont="1" applyFill="1" applyBorder="1" applyAlignment="1">
      <alignment horizontal="left" vertical="center"/>
    </xf>
    <xf numFmtId="0" fontId="14" fillId="0" borderId="25" xfId="0" applyFont="1" applyFill="1" applyBorder="1" applyAlignment="1">
      <alignment horizontal="left" vertical="center"/>
    </xf>
    <xf numFmtId="0" fontId="16" fillId="0" borderId="39" xfId="0" applyFont="1" applyBorder="1" applyAlignment="1">
      <alignment horizontal="left" vertical="center" wrapText="1"/>
    </xf>
    <xf numFmtId="0" fontId="16" fillId="0" borderId="40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8" fillId="8" borderId="52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  <xf numFmtId="0" fontId="8" fillId="8" borderId="53" xfId="0" applyFont="1" applyFill="1" applyBorder="1" applyAlignment="1">
      <alignment horizontal="center" vertical="center"/>
    </xf>
    <xf numFmtId="0" fontId="8" fillId="7" borderId="52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8" fillId="7" borderId="53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42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14" fillId="0" borderId="44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14" fillId="0" borderId="41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6" fillId="4" borderId="9" xfId="3" applyFont="1" applyBorder="1" applyAlignment="1">
      <alignment horizontal="center" vertical="center" wrapText="1"/>
    </xf>
    <xf numFmtId="0" fontId="6" fillId="4" borderId="10" xfId="3" applyFont="1" applyBorder="1" applyAlignment="1">
      <alignment horizontal="center" vertical="center" wrapText="1"/>
    </xf>
    <xf numFmtId="0" fontId="6" fillId="4" borderId="11" xfId="3" applyFont="1" applyBorder="1" applyAlignment="1">
      <alignment horizontal="center" vertical="center" wrapText="1"/>
    </xf>
    <xf numFmtId="0" fontId="6" fillId="4" borderId="3" xfId="3" applyFont="1" applyBorder="1" applyAlignment="1">
      <alignment horizontal="center" vertical="center" wrapText="1"/>
    </xf>
    <xf numFmtId="0" fontId="6" fillId="4" borderId="2" xfId="3" applyFont="1" applyBorder="1" applyAlignment="1">
      <alignment horizontal="center" vertical="center" wrapText="1"/>
    </xf>
    <xf numFmtId="0" fontId="6" fillId="4" borderId="12" xfId="3" applyFont="1" applyBorder="1" applyAlignment="1">
      <alignment horizontal="center" vertical="center" wrapText="1"/>
    </xf>
    <xf numFmtId="0" fontId="6" fillId="4" borderId="37" xfId="3" applyFont="1" applyBorder="1" applyAlignment="1">
      <alignment horizontal="center" vertical="center" wrapText="1"/>
    </xf>
    <xf numFmtId="0" fontId="6" fillId="4" borderId="40" xfId="3" applyFont="1" applyBorder="1" applyAlignment="1">
      <alignment horizontal="center" vertical="center" wrapText="1"/>
    </xf>
    <xf numFmtId="0" fontId="6" fillId="4" borderId="49" xfId="3" applyFont="1" applyBorder="1" applyAlignment="1">
      <alignment horizontal="center" vertical="center" wrapText="1"/>
    </xf>
    <xf numFmtId="0" fontId="6" fillId="4" borderId="50" xfId="3" applyFont="1" applyBorder="1" applyAlignment="1">
      <alignment horizontal="center" vertical="center" wrapText="1"/>
    </xf>
    <xf numFmtId="0" fontId="6" fillId="4" borderId="51" xfId="3" applyFont="1" applyBorder="1" applyAlignment="1">
      <alignment horizontal="center" vertical="center" wrapText="1"/>
    </xf>
    <xf numFmtId="0" fontId="6" fillId="4" borderId="52" xfId="3" applyFont="1" applyBorder="1" applyAlignment="1">
      <alignment horizontal="center" vertical="center" wrapText="1"/>
    </xf>
    <xf numFmtId="0" fontId="6" fillId="4" borderId="0" xfId="3" applyFont="1" applyBorder="1" applyAlignment="1">
      <alignment horizontal="center" vertical="center" wrapText="1"/>
    </xf>
    <xf numFmtId="0" fontId="6" fillId="4" borderId="53" xfId="3" applyFont="1" applyBorder="1" applyAlignment="1">
      <alignment horizontal="center" vertical="center" wrapText="1"/>
    </xf>
    <xf numFmtId="0" fontId="6" fillId="4" borderId="54" xfId="3" applyFont="1" applyBorder="1" applyAlignment="1">
      <alignment horizontal="center" vertical="center" wrapText="1"/>
    </xf>
    <xf numFmtId="0" fontId="6" fillId="4" borderId="17" xfId="3" applyFont="1" applyBorder="1" applyAlignment="1">
      <alignment horizontal="center" vertical="center" wrapText="1"/>
    </xf>
    <xf numFmtId="0" fontId="6" fillId="4" borderId="48" xfId="3" applyFont="1" applyBorder="1" applyAlignment="1">
      <alignment horizontal="center" vertical="center" wrapText="1"/>
    </xf>
    <xf numFmtId="0" fontId="6" fillId="4" borderId="23" xfId="3" applyFont="1" applyBorder="1" applyAlignment="1">
      <alignment horizontal="center" vertical="center" wrapText="1"/>
    </xf>
    <xf numFmtId="0" fontId="6" fillId="4" borderId="22" xfId="3" applyFont="1" applyBorder="1" applyAlignment="1">
      <alignment horizontal="center" vertical="center" wrapText="1"/>
    </xf>
    <xf numFmtId="0" fontId="6" fillId="4" borderId="24" xfId="3" applyFont="1" applyBorder="1" applyAlignment="1">
      <alignment horizontal="center" vertical="center" wrapText="1"/>
    </xf>
    <xf numFmtId="0" fontId="16" fillId="5" borderId="55" xfId="0" applyFont="1" applyFill="1" applyBorder="1" applyAlignment="1">
      <alignment horizontal="center" vertical="center"/>
    </xf>
    <xf numFmtId="0" fontId="16" fillId="5" borderId="60" xfId="0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8" fillId="5" borderId="41" xfId="0" applyFont="1" applyFill="1" applyBorder="1" applyAlignment="1">
      <alignment horizontal="center" vertical="center"/>
    </xf>
    <xf numFmtId="0" fontId="8" fillId="10" borderId="49" xfId="0" applyFont="1" applyFill="1" applyBorder="1" applyAlignment="1">
      <alignment horizontal="center" vertical="center"/>
    </xf>
    <xf numFmtId="0" fontId="8" fillId="10" borderId="50" xfId="0" applyFont="1" applyFill="1" applyBorder="1" applyAlignment="1">
      <alignment horizontal="center" vertical="center"/>
    </xf>
    <xf numFmtId="0" fontId="8" fillId="10" borderId="51" xfId="0" applyFont="1" applyFill="1" applyBorder="1" applyAlignment="1">
      <alignment horizontal="center" vertical="center"/>
    </xf>
    <xf numFmtId="176" fontId="20" fillId="5" borderId="6" xfId="1" applyNumberFormat="1" applyFont="1" applyFill="1" applyBorder="1" applyAlignment="1">
      <alignment horizontal="center" vertical="top" wrapText="1"/>
    </xf>
    <xf numFmtId="176" fontId="20" fillId="5" borderId="7" xfId="1" applyNumberFormat="1" applyFont="1" applyFill="1" applyBorder="1" applyAlignment="1">
      <alignment horizontal="center" vertical="top" wrapText="1"/>
    </xf>
    <xf numFmtId="176" fontId="14" fillId="5" borderId="6" xfId="1" applyNumberFormat="1" applyFont="1" applyFill="1" applyBorder="1" applyAlignment="1">
      <alignment horizontal="center" vertical="top" wrapText="1"/>
    </xf>
    <xf numFmtId="176" fontId="14" fillId="5" borderId="7" xfId="1" applyNumberFormat="1" applyFont="1" applyFill="1" applyBorder="1" applyAlignment="1">
      <alignment horizontal="center" vertical="top" wrapText="1"/>
    </xf>
    <xf numFmtId="176" fontId="14" fillId="5" borderId="50" xfId="1" applyNumberFormat="1" applyFont="1" applyFill="1" applyBorder="1" applyAlignment="1">
      <alignment horizontal="center" vertical="top" wrapText="1"/>
    </xf>
    <xf numFmtId="176" fontId="14" fillId="5" borderId="51" xfId="1" applyNumberFormat="1" applyFont="1" applyFill="1" applyBorder="1" applyAlignment="1">
      <alignment horizontal="center" vertical="top" wrapText="1"/>
    </xf>
    <xf numFmtId="0" fontId="15" fillId="4" borderId="38" xfId="3" applyFont="1" applyBorder="1" applyAlignment="1">
      <alignment horizontal="center" vertical="center" wrapText="1"/>
    </xf>
    <xf numFmtId="0" fontId="15" fillId="4" borderId="11" xfId="3" applyFont="1" applyBorder="1" applyAlignment="1">
      <alignment horizontal="center" vertical="center" wrapText="1"/>
    </xf>
    <xf numFmtId="0" fontId="15" fillId="4" borderId="25" xfId="3" applyFont="1" applyBorder="1" applyAlignment="1">
      <alignment horizontal="center" vertical="center" wrapText="1"/>
    </xf>
    <xf numFmtId="0" fontId="15" fillId="4" borderId="12" xfId="3" applyFont="1" applyBorder="1" applyAlignment="1">
      <alignment horizontal="center" vertical="center" wrapText="1"/>
    </xf>
    <xf numFmtId="0" fontId="15" fillId="4" borderId="9" xfId="3" applyFont="1" applyBorder="1" applyAlignment="1">
      <alignment horizontal="center" vertical="center" wrapText="1"/>
    </xf>
    <xf numFmtId="0" fontId="15" fillId="4" borderId="10" xfId="3" applyFont="1" applyBorder="1" applyAlignment="1">
      <alignment horizontal="center" vertical="center" wrapText="1"/>
    </xf>
    <xf numFmtId="0" fontId="15" fillId="4" borderId="3" xfId="3" applyFont="1" applyBorder="1" applyAlignment="1">
      <alignment horizontal="center" vertical="center" wrapText="1"/>
    </xf>
    <xf numFmtId="0" fontId="15" fillId="4" borderId="2" xfId="3" applyFont="1" applyBorder="1" applyAlignment="1">
      <alignment horizontal="center" vertical="center" wrapText="1"/>
    </xf>
  </cellXfs>
  <cellStyles count="4">
    <cellStyle name="나쁨" xfId="2" builtinId="27"/>
    <cellStyle name="메모" xfId="3" builtinId="10"/>
    <cellStyle name="좋음" xfId="1" builtinId="26"/>
    <cellStyle name="표준" xfId="0" builtinId="0"/>
  </cellStyles>
  <dxfs count="330"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C0C0C0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ill>
        <patternFill>
          <bgColor theme="7" tint="0.59996337778862885"/>
        </patternFill>
      </fill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C0C0C0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FFF2E5"/>
        </patternFill>
      </fill>
    </dxf>
    <dxf>
      <fill>
        <patternFill>
          <bgColor theme="9" tint="0.39994506668294322"/>
        </patternFill>
      </fill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ill>
        <patternFill>
          <bgColor rgb="FFFFF0E5"/>
        </patternFill>
      </fill>
    </dxf>
    <dxf>
      <fill>
        <patternFill>
          <bgColor theme="9" tint="0.39994506668294322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C0C0C0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C0C0C0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ont>
        <color rgb="FFC00000"/>
      </font>
    </dxf>
    <dxf>
      <font>
        <color rgb="FF0070C0"/>
      </font>
    </dxf>
    <dxf>
      <font>
        <color auto="1"/>
      </font>
    </dxf>
    <dxf>
      <font>
        <color auto="1"/>
      </font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C0C0C0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0C0C0"/>
        </patternFill>
      </fill>
    </dxf>
    <dxf>
      <fill>
        <patternFill>
          <bgColor rgb="FF99FF99"/>
        </patternFill>
      </fill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ill>
        <patternFill>
          <bgColor rgb="FFDDDDDD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colors>
    <mruColors>
      <color rgb="FF99FF99"/>
      <color rgb="FFFFF2E5"/>
      <color rgb="FFFFF0E5"/>
      <color rgb="FFC0C0C0"/>
      <color rgb="FFDDDDDD"/>
      <color rgb="FFEAEAEA"/>
      <color rgb="FFFFCCFF"/>
      <color rgb="FFFF99FF"/>
      <color rgb="FF99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1"/>
  <sheetViews>
    <sheetView tabSelected="1" zoomScaleNormal="100" workbookViewId="0">
      <pane xSplit="1" ySplit="4" topLeftCell="B24" activePane="bottomRight" state="frozen"/>
      <selection pane="topRight" activeCell="B1" sqref="B1"/>
      <selection pane="bottomLeft" activeCell="A4" sqref="A4"/>
      <selection pane="bottomRight" activeCell="M138" sqref="M138"/>
    </sheetView>
  </sheetViews>
  <sheetFormatPr defaultColWidth="9" defaultRowHeight="17.399999999999999"/>
  <cols>
    <col min="1" max="1" width="27.59765625" customWidth="1"/>
    <col min="2" max="5" width="8.5" customWidth="1"/>
    <col min="6" max="7" width="8.8984375" customWidth="1"/>
    <col min="8" max="9" width="13" customWidth="1"/>
    <col min="10" max="10" width="7.5" bestFit="1" customWidth="1"/>
    <col min="11" max="13" width="9.3984375" customWidth="1"/>
    <col min="14" max="14" width="10" customWidth="1"/>
    <col min="15" max="15" width="3.69921875" customWidth="1"/>
    <col min="16" max="16" width="10" customWidth="1"/>
    <col min="17" max="17" width="3.69921875" customWidth="1"/>
    <col min="18" max="18" width="10" customWidth="1"/>
    <col min="19" max="19" width="3.69921875" customWidth="1"/>
    <col min="20" max="20" width="10.69921875" customWidth="1"/>
    <col min="21" max="21" width="3.69921875" customWidth="1"/>
    <col min="22" max="25" width="9" customWidth="1"/>
  </cols>
  <sheetData>
    <row r="1" spans="1:25">
      <c r="A1" s="236" t="s">
        <v>92</v>
      </c>
      <c r="B1" s="219" t="s">
        <v>125</v>
      </c>
      <c r="C1" s="220"/>
      <c r="D1" s="220"/>
      <c r="E1" s="221"/>
      <c r="F1" s="219" t="s">
        <v>139</v>
      </c>
      <c r="G1" s="221"/>
      <c r="H1" s="227" t="s">
        <v>201</v>
      </c>
      <c r="I1" s="228"/>
      <c r="J1" s="229"/>
      <c r="K1" s="219" t="s">
        <v>124</v>
      </c>
      <c r="L1" s="225"/>
      <c r="M1" s="221"/>
      <c r="N1" s="257" t="s">
        <v>89</v>
      </c>
      <c r="O1" s="258"/>
      <c r="P1" s="257" t="s">
        <v>90</v>
      </c>
      <c r="Q1" s="258"/>
      <c r="R1" s="257" t="s">
        <v>91</v>
      </c>
      <c r="S1" s="254"/>
      <c r="T1" s="253" t="s">
        <v>93</v>
      </c>
      <c r="U1" s="254"/>
      <c r="V1" s="214" t="s">
        <v>149</v>
      </c>
      <c r="W1" s="214"/>
      <c r="X1" s="214"/>
      <c r="Y1" s="214"/>
    </row>
    <row r="2" spans="1:25">
      <c r="A2" s="237"/>
      <c r="B2" s="222"/>
      <c r="C2" s="223"/>
      <c r="D2" s="223"/>
      <c r="E2" s="224"/>
      <c r="F2" s="222"/>
      <c r="G2" s="224"/>
      <c r="H2" s="230"/>
      <c r="I2" s="231"/>
      <c r="J2" s="232"/>
      <c r="K2" s="222"/>
      <c r="L2" s="226"/>
      <c r="M2" s="224"/>
      <c r="N2" s="259"/>
      <c r="O2" s="260"/>
      <c r="P2" s="259"/>
      <c r="Q2" s="260"/>
      <c r="R2" s="259"/>
      <c r="S2" s="256"/>
      <c r="T2" s="255"/>
      <c r="U2" s="256"/>
      <c r="V2" s="214"/>
      <c r="W2" s="214"/>
      <c r="X2" s="214"/>
      <c r="Y2" s="214"/>
    </row>
    <row r="3" spans="1:25">
      <c r="A3" s="237"/>
      <c r="B3" s="222"/>
      <c r="C3" s="223"/>
      <c r="D3" s="223"/>
      <c r="E3" s="224"/>
      <c r="F3" s="222"/>
      <c r="G3" s="224"/>
      <c r="H3" s="233"/>
      <c r="I3" s="234"/>
      <c r="J3" s="235"/>
      <c r="K3" s="222"/>
      <c r="L3" s="226"/>
      <c r="M3" s="224"/>
      <c r="N3" s="259"/>
      <c r="O3" s="260"/>
      <c r="P3" s="259"/>
      <c r="Q3" s="260"/>
      <c r="R3" s="259"/>
      <c r="S3" s="256"/>
      <c r="T3" s="255"/>
      <c r="U3" s="256"/>
      <c r="V3" s="214"/>
      <c r="W3" s="214"/>
      <c r="X3" s="214"/>
      <c r="Y3" s="214"/>
    </row>
    <row r="4" spans="1:25" ht="18" thickBot="1">
      <c r="A4" s="238"/>
      <c r="B4" s="23" t="s">
        <v>57</v>
      </c>
      <c r="C4" s="24" t="s">
        <v>56</v>
      </c>
      <c r="D4" s="24" t="s">
        <v>58</v>
      </c>
      <c r="E4" s="25" t="s">
        <v>59</v>
      </c>
      <c r="F4" s="23" t="s">
        <v>2</v>
      </c>
      <c r="G4" s="25" t="s">
        <v>1</v>
      </c>
      <c r="H4" s="23" t="s">
        <v>8</v>
      </c>
      <c r="I4" s="41" t="s">
        <v>9</v>
      </c>
      <c r="J4" s="25" t="s">
        <v>60</v>
      </c>
      <c r="K4" s="26" t="s">
        <v>61</v>
      </c>
      <c r="L4" s="56" t="s">
        <v>68</v>
      </c>
      <c r="M4" s="25" t="s">
        <v>7</v>
      </c>
      <c r="N4" s="23" t="s">
        <v>3</v>
      </c>
      <c r="O4" s="24" t="s">
        <v>0</v>
      </c>
      <c r="P4" s="23" t="s">
        <v>6</v>
      </c>
      <c r="Q4" s="24" t="s">
        <v>0</v>
      </c>
      <c r="R4" s="23" t="s">
        <v>3</v>
      </c>
      <c r="S4" s="25" t="s">
        <v>0</v>
      </c>
      <c r="T4" s="26" t="s">
        <v>5</v>
      </c>
      <c r="U4" s="25" t="s">
        <v>4</v>
      </c>
      <c r="V4" s="215"/>
      <c r="W4" s="215"/>
      <c r="X4" s="215"/>
      <c r="Y4" s="215"/>
    </row>
    <row r="5" spans="1:25" ht="21" customHeight="1">
      <c r="A5" s="101" t="s">
        <v>150</v>
      </c>
      <c r="B5" s="27">
        <v>1.21429630526669</v>
      </c>
      <c r="C5" s="28">
        <v>1.1550062695355301</v>
      </c>
      <c r="D5" s="28"/>
      <c r="E5" s="37"/>
      <c r="F5" s="27">
        <v>0.90580000000000005</v>
      </c>
      <c r="G5" s="39">
        <v>0.80610000000000004</v>
      </c>
      <c r="H5" s="15">
        <v>499000</v>
      </c>
      <c r="I5" s="42">
        <v>513880</v>
      </c>
      <c r="J5" s="48"/>
      <c r="K5" s="12">
        <f>VALUE(I107)</f>
        <v>54000</v>
      </c>
      <c r="L5" s="12">
        <f>VALUE(I112)</f>
        <v>136620</v>
      </c>
      <c r="M5" s="11">
        <f>VALUE(I129)</f>
        <v>263000</v>
      </c>
      <c r="N5" s="15">
        <f>(I5/B5)/100</f>
        <v>4231.916030471154</v>
      </c>
      <c r="O5" s="8">
        <f>RANK(N5,$N$5:$N$25,1)</f>
        <v>1</v>
      </c>
      <c r="P5" s="15">
        <f>(I5/F5)/100</f>
        <v>5673.2170457054535</v>
      </c>
      <c r="Q5" s="8">
        <f t="shared" ref="Q5:Q25" si="0">RANK(P5,$P$5:$P$96,1)</f>
        <v>71</v>
      </c>
      <c r="R5" s="15">
        <f>(I5/G5)/100</f>
        <v>6374.8914526733652</v>
      </c>
      <c r="S5" s="8">
        <f t="shared" ref="S5:S25" si="1">RANK(R5,$R$5:$R$96,1)</f>
        <v>77</v>
      </c>
      <c r="T5" s="15">
        <f>(I5+K5+L5+M5)/((B5+F5+G5)/3)/100</f>
        <v>9919.0201107695993</v>
      </c>
      <c r="U5" s="8">
        <f>RANK(T5,$T$5:$T$25,1)</f>
        <v>6</v>
      </c>
      <c r="V5" s="216" t="s">
        <v>163</v>
      </c>
      <c r="W5" s="145"/>
      <c r="X5" s="145"/>
      <c r="Y5" s="146"/>
    </row>
    <row r="6" spans="1:25" ht="21">
      <c r="A6" s="13" t="s">
        <v>151</v>
      </c>
      <c r="B6" s="29">
        <v>1.2003086028542858</v>
      </c>
      <c r="C6" s="30">
        <v>1.1411532645245801</v>
      </c>
      <c r="D6" s="32"/>
      <c r="E6" s="33"/>
      <c r="F6" s="29">
        <v>1.0085999999999999</v>
      </c>
      <c r="G6" s="40">
        <v>1.5755999999999999</v>
      </c>
      <c r="H6" s="16">
        <v>820570</v>
      </c>
      <c r="I6" s="43">
        <v>811460</v>
      </c>
      <c r="J6" s="49"/>
      <c r="K6" s="12">
        <f>VALUE(I105)</f>
        <v>128860</v>
      </c>
      <c r="L6" s="12">
        <f>VALUE(I112)</f>
        <v>136620</v>
      </c>
      <c r="M6" s="14">
        <f>VALUE(I129)</f>
        <v>263000</v>
      </c>
      <c r="N6" s="17">
        <f t="shared" ref="N6:N25" si="2">(I6/B6)/100</f>
        <v>6760.4280938283764</v>
      </c>
      <c r="O6" s="5">
        <f t="shared" ref="O6:O25" si="3">RANK(N6,$N$5:$N$25,1)</f>
        <v>14</v>
      </c>
      <c r="P6" s="17">
        <f t="shared" ref="P6:P25" si="4">(I6/F6)/100</f>
        <v>8045.4094784850286</v>
      </c>
      <c r="Q6" s="5">
        <f t="shared" si="0"/>
        <v>85</v>
      </c>
      <c r="R6" s="17">
        <f t="shared" ref="R6:R25" si="5">(I6/G6)/100</f>
        <v>5150.1650165016508</v>
      </c>
      <c r="S6" s="5">
        <f t="shared" si="1"/>
        <v>65</v>
      </c>
      <c r="T6" s="17">
        <f t="shared" ref="T6:T25" si="6">(I6+K6+L6+M6)/((B6+F6+G6)/3)/100</f>
        <v>10621.775299885017</v>
      </c>
      <c r="U6" s="5">
        <f t="shared" ref="U6:U25" si="7">RANK(T6,$T$5:$T$25,1)</f>
        <v>10</v>
      </c>
      <c r="V6" s="217"/>
      <c r="W6" s="147"/>
      <c r="X6" s="147"/>
      <c r="Y6" s="148"/>
    </row>
    <row r="7" spans="1:25" ht="21">
      <c r="A7" s="144" t="s">
        <v>152</v>
      </c>
      <c r="B7" s="29">
        <v>1.1510123819072597</v>
      </c>
      <c r="C7" s="30">
        <v>1.0923317514793587</v>
      </c>
      <c r="D7" s="32"/>
      <c r="E7" s="33"/>
      <c r="F7" s="29">
        <v>0.995</v>
      </c>
      <c r="G7" s="40">
        <v>1.1886000000000001</v>
      </c>
      <c r="H7" s="16">
        <v>633710</v>
      </c>
      <c r="I7" s="43">
        <v>632100</v>
      </c>
      <c r="J7" s="49"/>
      <c r="K7" s="12">
        <f>VALUE(I107)</f>
        <v>54000</v>
      </c>
      <c r="L7" s="12">
        <f>VALUE(I112)</f>
        <v>136620</v>
      </c>
      <c r="M7" s="14">
        <f>VALUE(I129)</f>
        <v>263000</v>
      </c>
      <c r="N7" s="17">
        <f t="shared" si="2"/>
        <v>5491.6872306151272</v>
      </c>
      <c r="O7" s="5">
        <f t="shared" si="3"/>
        <v>11</v>
      </c>
      <c r="P7" s="17">
        <f t="shared" si="4"/>
        <v>6352.7638190954776</v>
      </c>
      <c r="Q7" s="5">
        <f t="shared" si="0"/>
        <v>75</v>
      </c>
      <c r="R7" s="17">
        <f t="shared" si="5"/>
        <v>5318.0212014134277</v>
      </c>
      <c r="S7" s="5">
        <f t="shared" si="1"/>
        <v>70</v>
      </c>
      <c r="T7" s="17">
        <f t="shared" si="6"/>
        <v>9767.731978902566</v>
      </c>
      <c r="U7" s="5">
        <f t="shared" si="7"/>
        <v>5</v>
      </c>
      <c r="V7" s="217"/>
      <c r="W7" s="147"/>
      <c r="X7" s="147"/>
      <c r="Y7" s="148"/>
    </row>
    <row r="8" spans="1:25" ht="21">
      <c r="A8" s="144" t="s">
        <v>153</v>
      </c>
      <c r="B8" s="29">
        <v>1.12661846478993</v>
      </c>
      <c r="C8" s="30">
        <v>1.0672958505516907</v>
      </c>
      <c r="D8" s="32"/>
      <c r="E8" s="33"/>
      <c r="F8" s="29">
        <v>1.1842999999999999</v>
      </c>
      <c r="G8" s="40">
        <v>1.5876999999999999</v>
      </c>
      <c r="H8" s="16">
        <v>794000</v>
      </c>
      <c r="I8" s="43">
        <v>804010</v>
      </c>
      <c r="J8" s="49"/>
      <c r="K8" s="12">
        <f>VALUE(I104)</f>
        <v>220660</v>
      </c>
      <c r="L8" s="12">
        <f>VALUE(I111)</f>
        <v>132340</v>
      </c>
      <c r="M8" s="14">
        <f>VALUE(I115)</f>
        <v>370440</v>
      </c>
      <c r="N8" s="17">
        <f t="shared" si="2"/>
        <v>7136.4887504299531</v>
      </c>
      <c r="O8" s="5">
        <f t="shared" si="3"/>
        <v>18</v>
      </c>
      <c r="P8" s="17">
        <f t="shared" si="4"/>
        <v>6788.9048383011068</v>
      </c>
      <c r="Q8" s="5">
        <f t="shared" si="0"/>
        <v>78</v>
      </c>
      <c r="R8" s="17">
        <f t="shared" si="5"/>
        <v>5063.9919380235569</v>
      </c>
      <c r="S8" s="5">
        <f t="shared" si="1"/>
        <v>64</v>
      </c>
      <c r="T8" s="17">
        <f t="shared" si="6"/>
        <v>11753.779040922156</v>
      </c>
      <c r="U8" s="5">
        <f t="shared" si="7"/>
        <v>16</v>
      </c>
      <c r="V8" s="217"/>
      <c r="W8" s="147"/>
      <c r="X8" s="147"/>
      <c r="Y8" s="148"/>
    </row>
    <row r="9" spans="1:25" ht="21">
      <c r="A9" s="144" t="s">
        <v>141</v>
      </c>
      <c r="B9" s="29">
        <v>1.12661846478993</v>
      </c>
      <c r="C9" s="30">
        <v>1.0672958505516907</v>
      </c>
      <c r="D9" s="32"/>
      <c r="E9" s="33"/>
      <c r="F9" s="29">
        <v>1.1842999999999999</v>
      </c>
      <c r="G9" s="40">
        <v>1.5876999999999999</v>
      </c>
      <c r="H9" s="16">
        <v>747870</v>
      </c>
      <c r="I9" s="43">
        <v>773100</v>
      </c>
      <c r="J9" s="49"/>
      <c r="K9" s="12">
        <f>VALUE(I104)</f>
        <v>220660</v>
      </c>
      <c r="L9" s="12">
        <f>VALUE(I111)</f>
        <v>132340</v>
      </c>
      <c r="M9" s="14">
        <f>VALUE(I115)</f>
        <v>370440</v>
      </c>
      <c r="N9" s="17">
        <f t="shared" si="2"/>
        <v>6862.1279000975073</v>
      </c>
      <c r="O9" s="5">
        <f t="shared" si="3"/>
        <v>15</v>
      </c>
      <c r="P9" s="17">
        <f t="shared" si="4"/>
        <v>6527.9067803765938</v>
      </c>
      <c r="Q9" s="5">
        <f t="shared" si="0"/>
        <v>76</v>
      </c>
      <c r="R9" s="17">
        <f t="shared" si="5"/>
        <v>4869.3078037412606</v>
      </c>
      <c r="S9" s="5">
        <f t="shared" si="1"/>
        <v>58</v>
      </c>
      <c r="T9" s="17">
        <f t="shared" si="6"/>
        <v>11515.925552981535</v>
      </c>
      <c r="U9" s="5">
        <f t="shared" si="7"/>
        <v>15</v>
      </c>
      <c r="V9" s="217"/>
      <c r="W9" s="147"/>
      <c r="X9" s="147"/>
      <c r="Y9" s="148"/>
    </row>
    <row r="10" spans="1:25" ht="21">
      <c r="A10" s="144" t="s">
        <v>154</v>
      </c>
      <c r="B10" s="29">
        <v>1.1215385383603704</v>
      </c>
      <c r="C10" s="30">
        <v>1.0634006038738404</v>
      </c>
      <c r="D10" s="32"/>
      <c r="E10" s="33"/>
      <c r="F10" s="29">
        <v>1.157</v>
      </c>
      <c r="G10" s="40">
        <v>1.5468</v>
      </c>
      <c r="H10" s="16">
        <v>928020</v>
      </c>
      <c r="I10" s="43">
        <v>977330</v>
      </c>
      <c r="J10" s="49"/>
      <c r="K10" s="12">
        <f>VALUE(I104)</f>
        <v>220660</v>
      </c>
      <c r="L10" s="12">
        <f>VALUE(I111)</f>
        <v>132340</v>
      </c>
      <c r="M10" s="14">
        <f>VALUE(I115)</f>
        <v>370440</v>
      </c>
      <c r="N10" s="17">
        <f t="shared" si="2"/>
        <v>8714.1900752586207</v>
      </c>
      <c r="O10" s="5">
        <f t="shared" si="3"/>
        <v>21</v>
      </c>
      <c r="P10" s="17">
        <f t="shared" si="4"/>
        <v>8447.1045808124454</v>
      </c>
      <c r="Q10" s="5">
        <f t="shared" si="0"/>
        <v>86</v>
      </c>
      <c r="R10" s="17">
        <f t="shared" si="5"/>
        <v>6318.3992759244893</v>
      </c>
      <c r="S10" s="5">
        <f t="shared" si="1"/>
        <v>76</v>
      </c>
      <c r="T10" s="17">
        <f t="shared" si="6"/>
        <v>13338.192028847123</v>
      </c>
      <c r="U10" s="5">
        <f t="shared" si="7"/>
        <v>19</v>
      </c>
      <c r="V10" s="217"/>
      <c r="W10" s="147"/>
      <c r="X10" s="147"/>
      <c r="Y10" s="148"/>
    </row>
    <row r="11" spans="1:25" ht="21">
      <c r="A11" s="19" t="s">
        <v>155</v>
      </c>
      <c r="B11" s="31">
        <v>1.11320072026706</v>
      </c>
      <c r="C11" s="32">
        <v>1.04981696701073</v>
      </c>
      <c r="D11" s="32"/>
      <c r="E11" s="33"/>
      <c r="F11" s="31">
        <v>1.1354</v>
      </c>
      <c r="G11" s="38">
        <v>1.5026999999999999</v>
      </c>
      <c r="H11" s="17">
        <v>721000</v>
      </c>
      <c r="I11" s="44">
        <v>707640</v>
      </c>
      <c r="J11" s="49"/>
      <c r="K11" s="12">
        <f>VALUE(I104)</f>
        <v>220660</v>
      </c>
      <c r="L11" s="12">
        <f>VALUE(I111)</f>
        <v>132340</v>
      </c>
      <c r="M11" s="14">
        <f>VALUE(I115)</f>
        <v>370440</v>
      </c>
      <c r="N11" s="17">
        <f t="shared" si="2"/>
        <v>6356.8050857013022</v>
      </c>
      <c r="O11" s="5">
        <f t="shared" si="3"/>
        <v>13</v>
      </c>
      <c r="P11" s="17">
        <f t="shared" si="4"/>
        <v>6232.5171745640309</v>
      </c>
      <c r="Q11" s="5">
        <f t="shared" si="0"/>
        <v>74</v>
      </c>
      <c r="R11" s="17">
        <f t="shared" si="5"/>
        <v>4709.1235775603909</v>
      </c>
      <c r="S11" s="5">
        <f t="shared" si="1"/>
        <v>52</v>
      </c>
      <c r="T11" s="17">
        <f t="shared" si="6"/>
        <v>11444.670316098674</v>
      </c>
      <c r="U11" s="5">
        <f t="shared" si="7"/>
        <v>14</v>
      </c>
      <c r="V11" s="217"/>
      <c r="W11" s="147"/>
      <c r="X11" s="147"/>
      <c r="Y11" s="148"/>
    </row>
    <row r="12" spans="1:25" ht="19.5" customHeight="1">
      <c r="A12" s="19" t="s">
        <v>142</v>
      </c>
      <c r="B12" s="31">
        <v>1.11320072026706</v>
      </c>
      <c r="C12" s="32">
        <v>1.04981696701073</v>
      </c>
      <c r="D12" s="32"/>
      <c r="E12" s="33"/>
      <c r="F12" s="31">
        <v>1.1354</v>
      </c>
      <c r="G12" s="38">
        <v>1.5026999999999999</v>
      </c>
      <c r="H12" s="17">
        <v>644900</v>
      </c>
      <c r="I12" s="44">
        <v>669070</v>
      </c>
      <c r="J12" s="49"/>
      <c r="K12" s="12">
        <f>VALUE(I104)</f>
        <v>220660</v>
      </c>
      <c r="L12" s="12">
        <f>VALUE(I111)</f>
        <v>132340</v>
      </c>
      <c r="M12" s="12">
        <f>VALUE(I115)</f>
        <v>370440</v>
      </c>
      <c r="N12" s="17">
        <f t="shared" si="2"/>
        <v>6010.3266896870873</v>
      </c>
      <c r="O12" s="5">
        <f t="shared" si="3"/>
        <v>12</v>
      </c>
      <c r="P12" s="17">
        <f t="shared" si="4"/>
        <v>5892.8131055134754</v>
      </c>
      <c r="Q12" s="5">
        <f t="shared" si="0"/>
        <v>73</v>
      </c>
      <c r="R12" s="17">
        <f t="shared" si="5"/>
        <v>4452.4522526119654</v>
      </c>
      <c r="S12" s="5">
        <f t="shared" si="1"/>
        <v>46</v>
      </c>
      <c r="T12" s="17">
        <f t="shared" si="6"/>
        <v>11136.217305720551</v>
      </c>
      <c r="U12" s="5">
        <f t="shared" si="7"/>
        <v>13</v>
      </c>
      <c r="V12" s="217"/>
      <c r="W12" s="147"/>
      <c r="X12" s="147"/>
      <c r="Y12" s="148"/>
    </row>
    <row r="13" spans="1:25" ht="21">
      <c r="A13" s="19" t="s">
        <v>156</v>
      </c>
      <c r="B13" s="31">
        <v>1.1085</v>
      </c>
      <c r="C13" s="32">
        <v>1.0416000000000001</v>
      </c>
      <c r="D13" s="32"/>
      <c r="E13" s="33"/>
      <c r="F13" s="31">
        <v>1.1375</v>
      </c>
      <c r="G13" s="38">
        <v>1.0786</v>
      </c>
      <c r="H13" s="17">
        <v>793440</v>
      </c>
      <c r="I13" s="44">
        <v>807960</v>
      </c>
      <c r="J13" s="49"/>
      <c r="K13" s="12">
        <f>VALUE(I104)</f>
        <v>220660</v>
      </c>
      <c r="L13" s="12">
        <f>VALUE(I111)</f>
        <v>132340</v>
      </c>
      <c r="M13" s="14">
        <f>VALUE(I115)</f>
        <v>370440</v>
      </c>
      <c r="N13" s="17">
        <f t="shared" ref="N13:N14" si="8">(I13/B13)/100</f>
        <v>7288.7686062246285</v>
      </c>
      <c r="O13" s="5">
        <f t="shared" ref="O13:O14" si="9">RANK(N13,$N$5:$N$25,1)</f>
        <v>19</v>
      </c>
      <c r="P13" s="17">
        <f t="shared" ref="P13:P14" si="10">(I13/F13)/100</f>
        <v>7102.9450549450548</v>
      </c>
      <c r="Q13" s="5">
        <f t="shared" si="0"/>
        <v>81</v>
      </c>
      <c r="R13" s="17">
        <f t="shared" ref="R13:R14" si="11">(I13/G13)/100</f>
        <v>7490.8214351937695</v>
      </c>
      <c r="S13" s="5">
        <f t="shared" si="1"/>
        <v>82</v>
      </c>
      <c r="T13" s="17">
        <f t="shared" ref="T13:T14" si="12">(I13+K13+L13+M13)/((B13+F13+G13)/3)/100</f>
        <v>13818.805269806893</v>
      </c>
      <c r="U13" s="5">
        <f t="shared" ref="U13:U14" si="13">RANK(T13,$T$5:$T$25,1)</f>
        <v>21</v>
      </c>
      <c r="V13" s="217"/>
      <c r="W13" s="147"/>
      <c r="X13" s="147"/>
      <c r="Y13" s="148"/>
    </row>
    <row r="14" spans="1:25" ht="21">
      <c r="A14" s="19" t="s">
        <v>143</v>
      </c>
      <c r="B14" s="31">
        <v>1.1085</v>
      </c>
      <c r="C14" s="32">
        <v>1.0416000000000001</v>
      </c>
      <c r="D14" s="32"/>
      <c r="E14" s="33"/>
      <c r="F14" s="31">
        <v>1.1375</v>
      </c>
      <c r="G14" s="38">
        <v>1.0786</v>
      </c>
      <c r="H14" s="17">
        <v>765360</v>
      </c>
      <c r="I14" s="44">
        <v>777400</v>
      </c>
      <c r="J14" s="49"/>
      <c r="K14" s="12">
        <f>VALUE(I104)</f>
        <v>220660</v>
      </c>
      <c r="L14" s="12">
        <f>VALUE(I111)</f>
        <v>132340</v>
      </c>
      <c r="M14" s="14">
        <f>VALUE(I115)</f>
        <v>370440</v>
      </c>
      <c r="N14" s="17">
        <f t="shared" si="8"/>
        <v>7013.0807397383851</v>
      </c>
      <c r="O14" s="5">
        <f t="shared" si="9"/>
        <v>16</v>
      </c>
      <c r="P14" s="17">
        <f t="shared" si="10"/>
        <v>6834.2857142857147</v>
      </c>
      <c r="Q14" s="5">
        <f t="shared" si="0"/>
        <v>79</v>
      </c>
      <c r="R14" s="17">
        <f t="shared" si="11"/>
        <v>7207.4911922862975</v>
      </c>
      <c r="S14" s="5">
        <f t="shared" si="1"/>
        <v>80</v>
      </c>
      <c r="T14" s="17">
        <f t="shared" si="12"/>
        <v>13543.042772062803</v>
      </c>
      <c r="U14" s="5">
        <f t="shared" si="13"/>
        <v>20</v>
      </c>
      <c r="V14" s="217"/>
      <c r="W14" s="147"/>
      <c r="X14" s="147"/>
      <c r="Y14" s="148"/>
    </row>
    <row r="15" spans="1:25" ht="21">
      <c r="A15" s="19" t="s">
        <v>157</v>
      </c>
      <c r="B15" s="31">
        <v>1.10157966132523</v>
      </c>
      <c r="C15" s="32">
        <v>1.0386725870491795</v>
      </c>
      <c r="D15" s="32"/>
      <c r="E15" s="33"/>
      <c r="F15" s="31">
        <v>1.1042000000000001</v>
      </c>
      <c r="G15" s="38">
        <v>1.4621999999999999</v>
      </c>
      <c r="H15" s="17">
        <v>543350</v>
      </c>
      <c r="I15" s="44">
        <v>581190</v>
      </c>
      <c r="J15" s="49"/>
      <c r="K15" s="12">
        <f>VALUE(I105)</f>
        <v>128860</v>
      </c>
      <c r="L15" s="12">
        <f>VALUE(I111)</f>
        <v>132340</v>
      </c>
      <c r="M15" s="12">
        <f>VALUE(I116)</f>
        <v>301390</v>
      </c>
      <c r="N15" s="17">
        <f t="shared" si="2"/>
        <v>5275.9688691130405</v>
      </c>
      <c r="O15" s="5">
        <f t="shared" si="3"/>
        <v>10</v>
      </c>
      <c r="P15" s="17">
        <f t="shared" si="4"/>
        <v>5263.4486506067742</v>
      </c>
      <c r="Q15" s="5">
        <f t="shared" si="0"/>
        <v>69</v>
      </c>
      <c r="R15" s="17">
        <f t="shared" si="5"/>
        <v>3974.7640541649571</v>
      </c>
      <c r="S15" s="5">
        <f t="shared" si="1"/>
        <v>32</v>
      </c>
      <c r="T15" s="17">
        <f t="shared" si="6"/>
        <v>9354.8501268413984</v>
      </c>
      <c r="U15" s="5">
        <f t="shared" si="7"/>
        <v>3</v>
      </c>
      <c r="V15" s="217"/>
      <c r="W15" s="147"/>
      <c r="X15" s="147"/>
      <c r="Y15" s="148"/>
    </row>
    <row r="16" spans="1:25" ht="21">
      <c r="A16" s="19" t="s">
        <v>144</v>
      </c>
      <c r="B16" s="31">
        <v>1.10157966132523</v>
      </c>
      <c r="C16" s="32">
        <v>1.0386725870491795</v>
      </c>
      <c r="D16" s="32"/>
      <c r="E16" s="33"/>
      <c r="F16" s="31">
        <v>1.1042000000000001</v>
      </c>
      <c r="G16" s="38">
        <v>1.4621999999999999</v>
      </c>
      <c r="H16" s="17">
        <v>528000</v>
      </c>
      <c r="I16" s="44">
        <v>544290</v>
      </c>
      <c r="J16" s="49"/>
      <c r="K16" s="12">
        <f>VALUE(I105)</f>
        <v>128860</v>
      </c>
      <c r="L16" s="12">
        <f>VALUE(I111)</f>
        <v>132340</v>
      </c>
      <c r="M16" s="12">
        <f>VALUE(I116)</f>
        <v>301390</v>
      </c>
      <c r="N16" s="17">
        <f t="shared" si="2"/>
        <v>4940.9953642862693</v>
      </c>
      <c r="O16" s="5">
        <f t="shared" si="3"/>
        <v>7</v>
      </c>
      <c r="P16" s="17">
        <f t="shared" si="4"/>
        <v>4929.2700597717803</v>
      </c>
      <c r="Q16" s="5">
        <f t="shared" si="0"/>
        <v>62</v>
      </c>
      <c r="R16" s="17">
        <f t="shared" si="5"/>
        <v>3722.4045958145261</v>
      </c>
      <c r="S16" s="5">
        <f t="shared" si="1"/>
        <v>24</v>
      </c>
      <c r="T16" s="17">
        <f t="shared" si="6"/>
        <v>9053.0491076939688</v>
      </c>
      <c r="U16" s="5">
        <f t="shared" si="7"/>
        <v>2</v>
      </c>
      <c r="V16" s="217"/>
      <c r="W16" s="147"/>
      <c r="X16" s="147"/>
      <c r="Y16" s="148"/>
    </row>
    <row r="17" spans="1:25" ht="21">
      <c r="A17" s="19" t="s">
        <v>145</v>
      </c>
      <c r="B17" s="31">
        <v>1.0901252299999999</v>
      </c>
      <c r="C17" s="32">
        <v>1.0309999999999999</v>
      </c>
      <c r="D17" s="32"/>
      <c r="E17" s="33"/>
      <c r="F17" s="31">
        <v>1.0609</v>
      </c>
      <c r="G17" s="143">
        <v>1.0139</v>
      </c>
      <c r="H17" s="17">
        <v>531030</v>
      </c>
      <c r="I17" s="44">
        <v>547300</v>
      </c>
      <c r="J17" s="49"/>
      <c r="K17" s="12">
        <f>VALUE(I105)</f>
        <v>128860</v>
      </c>
      <c r="L17" s="12">
        <f>VALUE(I111)</f>
        <v>132340</v>
      </c>
      <c r="M17" s="12">
        <f>VALUE(I116)</f>
        <v>301390</v>
      </c>
      <c r="N17" s="17">
        <f t="shared" ref="N17:N18" si="14">(I17/B17)/100</f>
        <v>5020.5241098768074</v>
      </c>
      <c r="O17" s="5">
        <f t="shared" ref="O17:O18" si="15">RANK(N17,$N$5:$N$25,1)</f>
        <v>8</v>
      </c>
      <c r="P17" s="17">
        <f t="shared" ref="P17:P18" si="16">(I17/F17)/100</f>
        <v>5158.8274106890376</v>
      </c>
      <c r="Q17" s="5">
        <f t="shared" si="0"/>
        <v>67</v>
      </c>
      <c r="R17" s="17">
        <f t="shared" ref="R17:R18" si="17">(I17/G17)/100</f>
        <v>5397.9682414439294</v>
      </c>
      <c r="S17" s="5">
        <f t="shared" si="1"/>
        <v>72</v>
      </c>
      <c r="T17" s="17">
        <f t="shared" ref="T17:T18" si="18">(I17+K17+L17+M17)/((B17+F17+G17)/3)/100</f>
        <v>10520.5328973917</v>
      </c>
      <c r="U17" s="5">
        <f t="shared" ref="U17:U18" si="19">RANK(T17,$T$5:$T$25,1)</f>
        <v>9</v>
      </c>
      <c r="V17" s="217"/>
      <c r="W17" s="147"/>
      <c r="X17" s="147"/>
      <c r="Y17" s="148"/>
    </row>
    <row r="18" spans="1:25" ht="21">
      <c r="A18" s="22" t="s">
        <v>129</v>
      </c>
      <c r="B18" s="31">
        <v>1.0901252299999999</v>
      </c>
      <c r="C18" s="32">
        <v>1.0309999999999999</v>
      </c>
      <c r="D18" s="32"/>
      <c r="E18" s="33"/>
      <c r="F18" s="31">
        <v>1.0609</v>
      </c>
      <c r="G18" s="143">
        <v>1.0139</v>
      </c>
      <c r="H18" s="17">
        <v>497550</v>
      </c>
      <c r="I18" s="44">
        <v>523300</v>
      </c>
      <c r="J18" s="49"/>
      <c r="K18" s="12">
        <f>VALUE(I105)</f>
        <v>128860</v>
      </c>
      <c r="L18" s="12">
        <f>VALUE(I111)</f>
        <v>132340</v>
      </c>
      <c r="M18" s="12">
        <f>VALUE(I116)</f>
        <v>301390</v>
      </c>
      <c r="N18" s="17">
        <f t="shared" si="14"/>
        <v>4800.3659175927887</v>
      </c>
      <c r="O18" s="5">
        <f t="shared" si="15"/>
        <v>6</v>
      </c>
      <c r="P18" s="17">
        <f t="shared" si="16"/>
        <v>4932.6043924969363</v>
      </c>
      <c r="Q18" s="5">
        <f t="shared" si="0"/>
        <v>63</v>
      </c>
      <c r="R18" s="17">
        <f t="shared" si="17"/>
        <v>5161.2585067560904</v>
      </c>
      <c r="S18" s="5">
        <f t="shared" si="1"/>
        <v>66</v>
      </c>
      <c r="T18" s="17">
        <f t="shared" si="18"/>
        <v>10293.039371423001</v>
      </c>
      <c r="U18" s="5">
        <f t="shared" si="19"/>
        <v>8</v>
      </c>
      <c r="V18" s="217"/>
      <c r="W18" s="147"/>
      <c r="X18" s="147"/>
      <c r="Y18" s="148"/>
    </row>
    <row r="19" spans="1:25" ht="21">
      <c r="A19" s="3" t="s">
        <v>158</v>
      </c>
      <c r="B19" s="31">
        <v>1.0957351433181901</v>
      </c>
      <c r="C19" s="32">
        <v>1.037311656434043</v>
      </c>
      <c r="D19" s="32"/>
      <c r="E19" s="33"/>
      <c r="F19" s="31">
        <v>1.0669999999999999</v>
      </c>
      <c r="G19" s="38">
        <v>1.0569999999999999</v>
      </c>
      <c r="H19" s="17">
        <v>797910</v>
      </c>
      <c r="I19" s="44">
        <v>804800</v>
      </c>
      <c r="J19" s="49"/>
      <c r="K19" s="12">
        <f>VALUE(I105)</f>
        <v>128860</v>
      </c>
      <c r="L19" s="12">
        <f>VALUE(I111)</f>
        <v>132340</v>
      </c>
      <c r="M19" s="12">
        <f>VALUE(I116)</f>
        <v>301390</v>
      </c>
      <c r="N19" s="17">
        <f t="shared" si="2"/>
        <v>7344.8406296693402</v>
      </c>
      <c r="O19" s="5">
        <f t="shared" si="3"/>
        <v>20</v>
      </c>
      <c r="P19" s="17">
        <f t="shared" si="4"/>
        <v>7542.6429240862235</v>
      </c>
      <c r="Q19" s="5">
        <f t="shared" si="0"/>
        <v>83</v>
      </c>
      <c r="R19" s="17">
        <f t="shared" si="5"/>
        <v>7614.0018921475885</v>
      </c>
      <c r="S19" s="5">
        <f t="shared" si="1"/>
        <v>83</v>
      </c>
      <c r="T19" s="17">
        <f t="shared" si="6"/>
        <v>12740.706354412716</v>
      </c>
      <c r="U19" s="5">
        <f t="shared" si="7"/>
        <v>18</v>
      </c>
      <c r="V19" s="217"/>
      <c r="W19" s="147"/>
      <c r="X19" s="147"/>
      <c r="Y19" s="148"/>
    </row>
    <row r="20" spans="1:25" ht="21">
      <c r="A20" s="3" t="s">
        <v>121</v>
      </c>
      <c r="B20" s="31">
        <v>1.0957351433181901</v>
      </c>
      <c r="C20" s="32">
        <v>1.037311656434043</v>
      </c>
      <c r="D20" s="32"/>
      <c r="E20" s="33"/>
      <c r="F20" s="31">
        <v>1.0669999999999999</v>
      </c>
      <c r="G20" s="38">
        <v>1.0569999999999999</v>
      </c>
      <c r="H20" s="17">
        <v>768750</v>
      </c>
      <c r="I20" s="44">
        <v>769000</v>
      </c>
      <c r="J20" s="49"/>
      <c r="K20" s="12">
        <f>VALUE(I105)</f>
        <v>128860</v>
      </c>
      <c r="L20" s="12">
        <f>VALUE(I111)</f>
        <v>132340</v>
      </c>
      <c r="M20" s="12">
        <f>VALUE(I116)</f>
        <v>301390</v>
      </c>
      <c r="N20" s="17">
        <f t="shared" si="2"/>
        <v>7018.1193392342484</v>
      </c>
      <c r="O20" s="5">
        <f t="shared" si="3"/>
        <v>17</v>
      </c>
      <c r="P20" s="17">
        <f t="shared" si="4"/>
        <v>7207.122774133084</v>
      </c>
      <c r="Q20" s="5">
        <f t="shared" si="0"/>
        <v>82</v>
      </c>
      <c r="R20" s="17">
        <f t="shared" si="5"/>
        <v>7275.3074739829708</v>
      </c>
      <c r="S20" s="5">
        <f t="shared" si="1"/>
        <v>81</v>
      </c>
      <c r="T20" s="17">
        <f t="shared" si="6"/>
        <v>12407.138544579402</v>
      </c>
      <c r="U20" s="5">
        <f t="shared" si="7"/>
        <v>17</v>
      </c>
      <c r="V20" s="217"/>
      <c r="W20" s="147"/>
      <c r="X20" s="147"/>
      <c r="Y20" s="148"/>
    </row>
    <row r="21" spans="1:25" ht="21" customHeight="1">
      <c r="A21" s="3" t="s">
        <v>159</v>
      </c>
      <c r="B21" s="31">
        <v>1.0892169180304601</v>
      </c>
      <c r="C21" s="32">
        <v>1.02945167918156</v>
      </c>
      <c r="D21" s="32"/>
      <c r="E21" s="33"/>
      <c r="F21" s="31">
        <v>1.0589</v>
      </c>
      <c r="G21" s="38">
        <v>1.2902</v>
      </c>
      <c r="H21" s="17">
        <v>450010</v>
      </c>
      <c r="I21" s="141">
        <v>517910</v>
      </c>
      <c r="J21" s="49"/>
      <c r="K21" s="12">
        <f>VALUE(I105)</f>
        <v>128860</v>
      </c>
      <c r="L21" s="12">
        <f>VALUE(I111)</f>
        <v>132340</v>
      </c>
      <c r="M21" s="12">
        <f>VALUE(I116)</f>
        <v>301390</v>
      </c>
      <c r="N21" s="17">
        <f t="shared" si="2"/>
        <v>4754.8839117968655</v>
      </c>
      <c r="O21" s="5">
        <f t="shared" si="3"/>
        <v>5</v>
      </c>
      <c r="P21" s="17">
        <f t="shared" si="4"/>
        <v>4891.0189819624138</v>
      </c>
      <c r="Q21" s="5">
        <f t="shared" si="0"/>
        <v>61</v>
      </c>
      <c r="R21" s="17">
        <f t="shared" si="5"/>
        <v>4014.1838474655092</v>
      </c>
      <c r="S21" s="5">
        <f t="shared" si="1"/>
        <v>34</v>
      </c>
      <c r="T21" s="17">
        <f t="shared" si="6"/>
        <v>9427.5777285149125</v>
      </c>
      <c r="U21" s="5">
        <f t="shared" si="7"/>
        <v>4</v>
      </c>
      <c r="V21" s="217"/>
      <c r="W21" s="147"/>
      <c r="X21" s="147"/>
      <c r="Y21" s="148"/>
    </row>
    <row r="22" spans="1:25" ht="21">
      <c r="A22" s="102" t="s">
        <v>160</v>
      </c>
      <c r="B22" s="31">
        <v>1.0892169180304601</v>
      </c>
      <c r="C22" s="32">
        <v>1.02945167918156</v>
      </c>
      <c r="D22" s="32"/>
      <c r="E22" s="33"/>
      <c r="F22" s="31">
        <v>1.0589</v>
      </c>
      <c r="G22" s="38">
        <v>1.2902</v>
      </c>
      <c r="H22" s="17">
        <v>416810</v>
      </c>
      <c r="I22" s="44">
        <v>469000</v>
      </c>
      <c r="J22" s="49"/>
      <c r="K22" s="12">
        <f>VALUE(I105)</f>
        <v>128860</v>
      </c>
      <c r="L22" s="12">
        <f>VALUE(I111)</f>
        <v>132340</v>
      </c>
      <c r="M22" s="12">
        <f>VALUE(I116)</f>
        <v>301390</v>
      </c>
      <c r="N22" s="17">
        <f t="shared" si="2"/>
        <v>4305.84571572808</v>
      </c>
      <c r="O22" s="5">
        <f t="shared" si="3"/>
        <v>2</v>
      </c>
      <c r="P22" s="17">
        <f t="shared" si="4"/>
        <v>4429.1245632259897</v>
      </c>
      <c r="Q22" s="5">
        <f t="shared" si="0"/>
        <v>59</v>
      </c>
      <c r="R22" s="17">
        <f t="shared" si="5"/>
        <v>3635.0953340567353</v>
      </c>
      <c r="S22" s="5">
        <f t="shared" si="1"/>
        <v>18</v>
      </c>
      <c r="T22" s="17">
        <f t="shared" si="6"/>
        <v>9000.8282359636269</v>
      </c>
      <c r="U22" s="5">
        <f t="shared" si="7"/>
        <v>1</v>
      </c>
      <c r="V22" s="217"/>
      <c r="W22" s="147"/>
      <c r="X22" s="147"/>
      <c r="Y22" s="148"/>
    </row>
    <row r="23" spans="1:25" ht="21">
      <c r="A23" s="3" t="s">
        <v>161</v>
      </c>
      <c r="B23" s="31">
        <v>1.06913077201481</v>
      </c>
      <c r="C23" s="32">
        <v>1.011120384820732</v>
      </c>
      <c r="D23" s="32"/>
      <c r="E23" s="33"/>
      <c r="F23" s="31">
        <v>1.038</v>
      </c>
      <c r="G23" s="38">
        <v>1.002</v>
      </c>
      <c r="H23" s="17">
        <v>526160</v>
      </c>
      <c r="I23" s="44">
        <v>545080</v>
      </c>
      <c r="J23" s="49"/>
      <c r="K23" s="12">
        <f>VALUE(I105)</f>
        <v>128860</v>
      </c>
      <c r="L23" s="12">
        <f>VALUE(I111)</f>
        <v>132340</v>
      </c>
      <c r="M23" s="12">
        <f>VALUE(I116)</f>
        <v>301390</v>
      </c>
      <c r="N23" s="17">
        <f t="shared" si="2"/>
        <v>5098.3473141716786</v>
      </c>
      <c r="O23" s="5">
        <f t="shared" si="3"/>
        <v>9</v>
      </c>
      <c r="P23" s="17">
        <f t="shared" si="4"/>
        <v>5251.2524084778424</v>
      </c>
      <c r="Q23" s="5">
        <f t="shared" si="0"/>
        <v>68</v>
      </c>
      <c r="R23" s="17">
        <f t="shared" si="5"/>
        <v>5439.9201596806388</v>
      </c>
      <c r="S23" s="5">
        <f t="shared" si="1"/>
        <v>73</v>
      </c>
      <c r="T23" s="17">
        <f t="shared" si="6"/>
        <v>10687.906825632137</v>
      </c>
      <c r="U23" s="5">
        <f t="shared" si="7"/>
        <v>11</v>
      </c>
      <c r="V23" s="217"/>
      <c r="W23" s="147"/>
      <c r="X23" s="147"/>
      <c r="Y23" s="148"/>
    </row>
    <row r="24" spans="1:25" ht="21">
      <c r="A24" s="19" t="s">
        <v>62</v>
      </c>
      <c r="B24" s="31">
        <v>1.06913077201481</v>
      </c>
      <c r="C24" s="32">
        <v>1.011120384820732</v>
      </c>
      <c r="D24" s="32"/>
      <c r="E24" s="33"/>
      <c r="F24" s="31">
        <v>1.038</v>
      </c>
      <c r="G24" s="38">
        <v>1.002</v>
      </c>
      <c r="H24" s="17">
        <v>493610</v>
      </c>
      <c r="I24" s="44">
        <v>501430</v>
      </c>
      <c r="J24" s="49"/>
      <c r="K24" s="12">
        <f>VALUE(I105)</f>
        <v>128860</v>
      </c>
      <c r="L24" s="12">
        <f>VALUE(I111)</f>
        <v>132340</v>
      </c>
      <c r="M24" s="12">
        <f>VALUE(I116)</f>
        <v>301390</v>
      </c>
      <c r="N24" s="17">
        <f t="shared" si="2"/>
        <v>4690.0717211145247</v>
      </c>
      <c r="O24" s="5">
        <f t="shared" si="3"/>
        <v>4</v>
      </c>
      <c r="P24" s="17">
        <f t="shared" si="4"/>
        <v>4830.7321772639689</v>
      </c>
      <c r="Q24" s="5">
        <f t="shared" si="0"/>
        <v>60</v>
      </c>
      <c r="R24" s="17">
        <f t="shared" si="5"/>
        <v>5004.2914171656685</v>
      </c>
      <c r="S24" s="5">
        <f t="shared" si="1"/>
        <v>61</v>
      </c>
      <c r="T24" s="17">
        <f t="shared" si="6"/>
        <v>10266.728015211305</v>
      </c>
      <c r="U24" s="5">
        <f t="shared" si="7"/>
        <v>7</v>
      </c>
      <c r="V24" s="217"/>
      <c r="W24" s="147"/>
      <c r="X24" s="147"/>
      <c r="Y24" s="148"/>
    </row>
    <row r="25" spans="1:25" ht="21.6" thickBot="1">
      <c r="A25" s="58" t="s">
        <v>162</v>
      </c>
      <c r="B25" s="59">
        <v>1.0572838331891801</v>
      </c>
      <c r="C25" s="60">
        <v>1.0487958555755399</v>
      </c>
      <c r="D25" s="35"/>
      <c r="E25" s="36"/>
      <c r="F25" s="59">
        <v>0.73770000000000002</v>
      </c>
      <c r="G25" s="61">
        <v>0.63090000000000002</v>
      </c>
      <c r="H25" s="62">
        <v>436980</v>
      </c>
      <c r="I25" s="63">
        <v>492410</v>
      </c>
      <c r="J25" s="142" t="s">
        <v>131</v>
      </c>
      <c r="K25" s="64">
        <f>VALUE(I106)</f>
        <v>122040</v>
      </c>
      <c r="L25" s="64">
        <f>VALUE(I113)</f>
        <v>102660</v>
      </c>
      <c r="M25" s="64">
        <f>VALUE(I133)</f>
        <v>159070</v>
      </c>
      <c r="N25" s="62">
        <f t="shared" si="2"/>
        <v>4657.3113533259993</v>
      </c>
      <c r="O25" s="65">
        <f t="shared" si="3"/>
        <v>3</v>
      </c>
      <c r="P25" s="62">
        <f t="shared" si="4"/>
        <v>6674.9356106818486</v>
      </c>
      <c r="Q25" s="65">
        <f t="shared" si="0"/>
        <v>77</v>
      </c>
      <c r="R25" s="62">
        <f t="shared" si="5"/>
        <v>7804.881914724996</v>
      </c>
      <c r="S25" s="65">
        <f t="shared" si="1"/>
        <v>84</v>
      </c>
      <c r="T25" s="62">
        <f t="shared" si="6"/>
        <v>10835.391060520811</v>
      </c>
      <c r="U25" s="65">
        <f t="shared" si="7"/>
        <v>12</v>
      </c>
      <c r="V25" s="218"/>
      <c r="W25" s="149"/>
      <c r="X25" s="149"/>
      <c r="Y25" s="150"/>
    </row>
    <row r="26" spans="1:25" ht="21" customHeight="1" thickBot="1">
      <c r="A26" s="78" t="s">
        <v>116</v>
      </c>
      <c r="B26" s="66"/>
      <c r="C26" s="66"/>
      <c r="D26" s="66"/>
      <c r="E26" s="66"/>
      <c r="F26" s="66"/>
      <c r="G26" s="67"/>
      <c r="H26" s="68"/>
      <c r="I26" s="68"/>
      <c r="J26" s="69" t="s">
        <v>98</v>
      </c>
      <c r="K26" s="247" t="s">
        <v>117</v>
      </c>
      <c r="L26" s="247"/>
      <c r="M26" s="247"/>
      <c r="N26" s="247"/>
      <c r="O26" s="247"/>
      <c r="P26" s="247"/>
      <c r="Q26" s="247"/>
      <c r="R26" s="247"/>
      <c r="S26" s="247"/>
      <c r="T26" s="247"/>
      <c r="U26" s="248"/>
      <c r="V26" s="6"/>
      <c r="W26" s="6"/>
      <c r="X26" s="6"/>
      <c r="Y26" s="57"/>
    </row>
    <row r="27" spans="1:25" ht="21">
      <c r="A27" s="13" t="s">
        <v>164</v>
      </c>
      <c r="B27" s="27">
        <v>1.02627721843581</v>
      </c>
      <c r="C27" s="79">
        <v>1.03655656001575</v>
      </c>
      <c r="D27" s="28"/>
      <c r="E27" s="28"/>
      <c r="F27" s="29">
        <v>1.0469999999999999</v>
      </c>
      <c r="G27" s="40">
        <v>1.212</v>
      </c>
      <c r="H27" s="16">
        <v>973350</v>
      </c>
      <c r="I27" s="43">
        <v>973350</v>
      </c>
      <c r="J27" s="48" t="s">
        <v>132</v>
      </c>
      <c r="K27" s="14">
        <f>VALUE(I105)</f>
        <v>128860</v>
      </c>
      <c r="L27" s="14">
        <f>VALUE(I112)</f>
        <v>136620</v>
      </c>
      <c r="M27" s="14">
        <f>VALUE(I116)</f>
        <v>301390</v>
      </c>
      <c r="N27" s="15">
        <f>(I27/C27)/100</f>
        <v>9390.2256523774286</v>
      </c>
      <c r="O27" s="8">
        <f t="shared" ref="O27:O38" si="20">RANK(N27,$N$27:$N$48,1)</f>
        <v>21</v>
      </c>
      <c r="P27" s="15">
        <f>(I27/F27)/100</f>
        <v>9296.5616045845272</v>
      </c>
      <c r="Q27" s="8">
        <f t="shared" ref="Q27:Q38" si="21">RANK(P27,$P$5:$P$96,1)</f>
        <v>87</v>
      </c>
      <c r="R27" s="15">
        <f>(I27/G27)/100</f>
        <v>8030.9405940594061</v>
      </c>
      <c r="S27" s="8">
        <f t="shared" ref="S27:S38" si="22">RANK(R27,$R$5:$R$96,1)</f>
        <v>86</v>
      </c>
      <c r="T27" s="15">
        <f>(I27+K27+L27+M27)/((C27+F27+G27)/3)/100</f>
        <v>14020.879071114827</v>
      </c>
      <c r="U27" s="8">
        <f t="shared" ref="U27:U38" si="23">RANK(T27,$T$27:$T$48,1)</f>
        <v>21</v>
      </c>
      <c r="V27" s="216" t="s">
        <v>184</v>
      </c>
      <c r="W27" s="145"/>
      <c r="X27" s="145"/>
      <c r="Y27" s="146"/>
    </row>
    <row r="28" spans="1:25" ht="21">
      <c r="A28" s="3" t="s">
        <v>165</v>
      </c>
      <c r="B28" s="31">
        <v>1.0014109473461299</v>
      </c>
      <c r="C28" s="80">
        <v>1.0231268649777201</v>
      </c>
      <c r="D28" s="32"/>
      <c r="E28" s="32"/>
      <c r="F28" s="31">
        <v>1.0150999999999999</v>
      </c>
      <c r="G28" s="38">
        <v>1.6779999999999999</v>
      </c>
      <c r="H28" s="17">
        <v>704610</v>
      </c>
      <c r="I28" s="44">
        <v>718480</v>
      </c>
      <c r="J28" s="49"/>
      <c r="K28" s="12">
        <f>VALUE(I105)</f>
        <v>128860</v>
      </c>
      <c r="L28" s="12">
        <f>VALUE(I112)</f>
        <v>136620</v>
      </c>
      <c r="M28" s="12">
        <f>VALUE(I129)</f>
        <v>263000</v>
      </c>
      <c r="N28" s="17">
        <f t="shared" ref="N28:N48" si="24">(I28/C28)/100</f>
        <v>7022.3940411890744</v>
      </c>
      <c r="O28" s="5">
        <f t="shared" si="20"/>
        <v>20</v>
      </c>
      <c r="P28" s="17">
        <f t="shared" ref="P28:P69" si="25">(I28/F28)/100</f>
        <v>7077.9233573047004</v>
      </c>
      <c r="Q28" s="5">
        <f t="shared" si="21"/>
        <v>80</v>
      </c>
      <c r="R28" s="17">
        <f t="shared" ref="R28:R69" si="26">(I28/G28)/100</f>
        <v>4281.7640047675804</v>
      </c>
      <c r="S28" s="5">
        <f t="shared" si="22"/>
        <v>40</v>
      </c>
      <c r="T28" s="17">
        <f t="shared" ref="T28:T48" si="27">(I28+K28+L28+M28)/((C28+F28+G28)/3)/100</f>
        <v>10066.339155057014</v>
      </c>
      <c r="U28" s="5">
        <f t="shared" si="23"/>
        <v>18</v>
      </c>
      <c r="V28" s="217"/>
      <c r="W28" s="147"/>
      <c r="X28" s="147"/>
      <c r="Y28" s="148"/>
    </row>
    <row r="29" spans="1:25" ht="21">
      <c r="A29" s="3" t="s">
        <v>166</v>
      </c>
      <c r="B29" s="31">
        <v>1.0029999999999999</v>
      </c>
      <c r="C29" s="80">
        <v>1.012</v>
      </c>
      <c r="D29" s="32"/>
      <c r="E29" s="32"/>
      <c r="F29" s="31">
        <v>0.67220000000000002</v>
      </c>
      <c r="G29" s="38">
        <v>0.59950000000000003</v>
      </c>
      <c r="H29" s="17">
        <v>289690</v>
      </c>
      <c r="I29" s="44">
        <v>283320</v>
      </c>
      <c r="J29" s="49"/>
      <c r="K29" s="12">
        <f>VALUE(I108)</f>
        <v>38710</v>
      </c>
      <c r="L29" s="12">
        <f>VALUE(I113)</f>
        <v>102660</v>
      </c>
      <c r="M29" s="12">
        <f>VALUE(I135)</f>
        <v>111050</v>
      </c>
      <c r="N29" s="17">
        <f t="shared" ref="N29" si="28">(I29/C29)/100</f>
        <v>2799.604743083004</v>
      </c>
      <c r="O29" s="5">
        <f t="shared" si="20"/>
        <v>4</v>
      </c>
      <c r="P29" s="17">
        <f t="shared" ref="P29" si="29">(I29/F29)/100</f>
        <v>4214.8170187444211</v>
      </c>
      <c r="Q29" s="5">
        <f t="shared" si="21"/>
        <v>58</v>
      </c>
      <c r="R29" s="17">
        <f t="shared" ref="R29" si="30">(I29/G29)/100</f>
        <v>4725.9382819015846</v>
      </c>
      <c r="S29" s="5">
        <f t="shared" si="22"/>
        <v>53</v>
      </c>
      <c r="T29" s="17">
        <f t="shared" ref="T29" si="31">(I29+K29+L29+M29)/((C29+F29+G29)/3)/100</f>
        <v>7037.7895520427383</v>
      </c>
      <c r="U29" s="5">
        <f t="shared" si="23"/>
        <v>4</v>
      </c>
      <c r="V29" s="217"/>
      <c r="W29" s="147"/>
      <c r="X29" s="147"/>
      <c r="Y29" s="148"/>
    </row>
    <row r="30" spans="1:25" ht="21">
      <c r="A30" s="3" t="s">
        <v>167</v>
      </c>
      <c r="B30" s="31">
        <v>0.99053552734366901</v>
      </c>
      <c r="C30" s="80">
        <v>1.0181753448412001</v>
      </c>
      <c r="D30" s="32"/>
      <c r="E30" s="32"/>
      <c r="F30" s="31">
        <v>1.0076000000000001</v>
      </c>
      <c r="G30" s="38">
        <v>1.2756000000000001</v>
      </c>
      <c r="H30" s="17">
        <v>504190</v>
      </c>
      <c r="I30" s="44">
        <v>504450</v>
      </c>
      <c r="J30" s="49"/>
      <c r="K30" s="12">
        <f>VALUE(I105)</f>
        <v>128860</v>
      </c>
      <c r="L30" s="12">
        <f>VALUE(I112)</f>
        <v>136620</v>
      </c>
      <c r="M30" s="12">
        <f>VALUE(I129)</f>
        <v>263000</v>
      </c>
      <c r="N30" s="17">
        <f t="shared" si="24"/>
        <v>4954.4511419953569</v>
      </c>
      <c r="O30" s="5">
        <f t="shared" si="20"/>
        <v>17</v>
      </c>
      <c r="P30" s="17">
        <f t="shared" si="25"/>
        <v>5006.4509726081778</v>
      </c>
      <c r="Q30" s="5">
        <f t="shared" si="21"/>
        <v>64</v>
      </c>
      <c r="R30" s="17">
        <f t="shared" si="26"/>
        <v>3954.6095954844773</v>
      </c>
      <c r="S30" s="5">
        <f t="shared" si="22"/>
        <v>29</v>
      </c>
      <c r="T30" s="17">
        <f t="shared" si="27"/>
        <v>9386.360762771903</v>
      </c>
      <c r="U30" s="5">
        <f t="shared" si="23"/>
        <v>17</v>
      </c>
      <c r="V30" s="217"/>
      <c r="W30" s="147"/>
      <c r="X30" s="147"/>
      <c r="Y30" s="148"/>
    </row>
    <row r="31" spans="1:25" ht="21">
      <c r="A31" s="3" t="s">
        <v>168</v>
      </c>
      <c r="B31" s="31">
        <v>0.97949317211047804</v>
      </c>
      <c r="C31" s="80">
        <v>1.0127870065150699</v>
      </c>
      <c r="D31" s="32"/>
      <c r="E31" s="32"/>
      <c r="F31" s="31">
        <v>0.99350000000000005</v>
      </c>
      <c r="G31" s="38">
        <v>0.876</v>
      </c>
      <c r="H31" s="17">
        <v>415530</v>
      </c>
      <c r="I31" s="44">
        <v>417040</v>
      </c>
      <c r="J31" s="49" t="s">
        <v>131</v>
      </c>
      <c r="K31" s="12">
        <f>VALUE(I106)</f>
        <v>122040</v>
      </c>
      <c r="L31" s="12">
        <f>VALUE(I112)</f>
        <v>136620</v>
      </c>
      <c r="M31" s="12">
        <f>VALUE(I130)</f>
        <v>167650</v>
      </c>
      <c r="N31" s="17">
        <f t="shared" si="24"/>
        <v>4117.7463505876303</v>
      </c>
      <c r="O31" s="5">
        <f t="shared" si="20"/>
        <v>13</v>
      </c>
      <c r="P31" s="17">
        <f t="shared" si="25"/>
        <v>4197.68495218923</v>
      </c>
      <c r="Q31" s="5">
        <f t="shared" si="21"/>
        <v>57</v>
      </c>
      <c r="R31" s="17">
        <f t="shared" si="26"/>
        <v>4760.7305936073062</v>
      </c>
      <c r="S31" s="5">
        <f t="shared" si="22"/>
        <v>55</v>
      </c>
      <c r="T31" s="17">
        <f t="shared" si="27"/>
        <v>8777.9252873885234</v>
      </c>
      <c r="U31" s="5">
        <f t="shared" si="23"/>
        <v>15</v>
      </c>
      <c r="V31" s="217"/>
      <c r="W31" s="147"/>
      <c r="X31" s="147"/>
      <c r="Y31" s="148"/>
    </row>
    <row r="32" spans="1:25" ht="21">
      <c r="A32" s="3" t="s">
        <v>169</v>
      </c>
      <c r="B32" s="31">
        <v>0.97709021172376898</v>
      </c>
      <c r="C32" s="80">
        <v>1.00903164577245</v>
      </c>
      <c r="D32" s="32">
        <v>1.2450000000000001</v>
      </c>
      <c r="E32" s="32"/>
      <c r="F32" s="31">
        <v>1.0125999999999999</v>
      </c>
      <c r="G32" s="38">
        <v>1.1883999999999999</v>
      </c>
      <c r="H32" s="17">
        <v>527560</v>
      </c>
      <c r="I32" s="44">
        <v>548540</v>
      </c>
      <c r="J32" s="49"/>
      <c r="K32" s="12">
        <f>VALUE(I105)</f>
        <v>128860</v>
      </c>
      <c r="L32" s="12">
        <f>VALUE(I112)</f>
        <v>136620</v>
      </c>
      <c r="M32" s="12">
        <f>VALUE(I116)</f>
        <v>301390</v>
      </c>
      <c r="N32" s="17">
        <f t="shared" si="24"/>
        <v>5436.3012527726314</v>
      </c>
      <c r="O32" s="5">
        <f t="shared" si="20"/>
        <v>19</v>
      </c>
      <c r="P32" s="17">
        <f t="shared" si="25"/>
        <v>5417.1439857791829</v>
      </c>
      <c r="Q32" s="5">
        <f t="shared" si="21"/>
        <v>70</v>
      </c>
      <c r="R32" s="17">
        <f t="shared" si="26"/>
        <v>4615.7859306630762</v>
      </c>
      <c r="S32" s="5">
        <f t="shared" si="22"/>
        <v>48</v>
      </c>
      <c r="T32" s="17">
        <f t="shared" si="27"/>
        <v>10424.289755544689</v>
      </c>
      <c r="U32" s="5">
        <f t="shared" si="23"/>
        <v>20</v>
      </c>
      <c r="V32" s="217"/>
      <c r="W32" s="147"/>
      <c r="X32" s="147"/>
      <c r="Y32" s="148"/>
    </row>
    <row r="33" spans="1:25" ht="21">
      <c r="A33" s="3" t="s">
        <v>170</v>
      </c>
      <c r="B33" s="31">
        <v>0.97709021172376898</v>
      </c>
      <c r="C33" s="80">
        <v>1.00903164577245</v>
      </c>
      <c r="D33" s="32">
        <v>1.2450000000000001</v>
      </c>
      <c r="E33" s="32"/>
      <c r="F33" s="31">
        <v>1.0125999999999999</v>
      </c>
      <c r="G33" s="38">
        <v>1.1883999999999999</v>
      </c>
      <c r="H33" s="17">
        <v>482340</v>
      </c>
      <c r="I33" s="44">
        <v>520300</v>
      </c>
      <c r="J33" s="49"/>
      <c r="K33" s="12">
        <f>VALUE(I105)</f>
        <v>128860</v>
      </c>
      <c r="L33" s="12">
        <f>VALUE(I112)</f>
        <v>136620</v>
      </c>
      <c r="M33" s="12">
        <f>VALUE(I116)</f>
        <v>301390</v>
      </c>
      <c r="N33" s="17">
        <f t="shared" si="24"/>
        <v>5156.4289601808441</v>
      </c>
      <c r="O33" s="5">
        <f t="shared" si="20"/>
        <v>18</v>
      </c>
      <c r="P33" s="17">
        <f t="shared" si="25"/>
        <v>5138.2579498321156</v>
      </c>
      <c r="Q33" s="5">
        <f t="shared" si="21"/>
        <v>66</v>
      </c>
      <c r="R33" s="17">
        <f t="shared" si="26"/>
        <v>4378.1555031975768</v>
      </c>
      <c r="S33" s="5">
        <f t="shared" si="22"/>
        <v>45</v>
      </c>
      <c r="T33" s="17">
        <f t="shared" si="27"/>
        <v>10160.367123780063</v>
      </c>
      <c r="U33" s="5">
        <f t="shared" si="23"/>
        <v>19</v>
      </c>
      <c r="V33" s="217"/>
      <c r="W33" s="147"/>
      <c r="X33" s="147"/>
      <c r="Y33" s="148"/>
    </row>
    <row r="34" spans="1:25" ht="21">
      <c r="A34" s="19" t="s">
        <v>171</v>
      </c>
      <c r="B34" s="31">
        <v>0.96805624745085495</v>
      </c>
      <c r="C34" s="80">
        <v>1.0070333856481599</v>
      </c>
      <c r="D34" s="32"/>
      <c r="E34" s="32"/>
      <c r="F34" s="31">
        <v>0.97399999999999998</v>
      </c>
      <c r="G34" s="38">
        <v>1.1097999999999999</v>
      </c>
      <c r="H34" s="17">
        <v>497750</v>
      </c>
      <c r="I34" s="44">
        <v>498200</v>
      </c>
      <c r="J34" s="49"/>
      <c r="K34" s="12">
        <f>VALUE(I108)</f>
        <v>38710</v>
      </c>
      <c r="L34" s="12">
        <f>VALUE(I112)</f>
        <v>136620</v>
      </c>
      <c r="M34" s="12">
        <f>VALUE(I130)</f>
        <v>167650</v>
      </c>
      <c r="N34" s="17">
        <f t="shared" si="24"/>
        <v>4947.204403549561</v>
      </c>
      <c r="O34" s="5">
        <f t="shared" si="20"/>
        <v>16</v>
      </c>
      <c r="P34" s="17">
        <f t="shared" si="25"/>
        <v>5114.9897330595486</v>
      </c>
      <c r="Q34" s="5">
        <f t="shared" si="21"/>
        <v>65</v>
      </c>
      <c r="R34" s="17">
        <f t="shared" si="26"/>
        <v>4489.0971346188508</v>
      </c>
      <c r="S34" s="5">
        <f t="shared" si="22"/>
        <v>47</v>
      </c>
      <c r="T34" s="17">
        <f t="shared" si="27"/>
        <v>8164.5940920584571</v>
      </c>
      <c r="U34" s="5">
        <f t="shared" si="23"/>
        <v>12</v>
      </c>
      <c r="V34" s="217"/>
      <c r="W34" s="147"/>
      <c r="X34" s="147"/>
      <c r="Y34" s="148"/>
    </row>
    <row r="35" spans="1:25" ht="21">
      <c r="A35" s="22" t="s">
        <v>172</v>
      </c>
      <c r="B35" s="31">
        <v>1.0144177088927699</v>
      </c>
      <c r="C35" s="80">
        <v>1.00531184733283</v>
      </c>
      <c r="D35" s="32"/>
      <c r="E35" s="32"/>
      <c r="F35" s="31">
        <v>1.0448</v>
      </c>
      <c r="G35" s="38">
        <v>1.0048999999999999</v>
      </c>
      <c r="H35" s="17">
        <v>427730</v>
      </c>
      <c r="I35" s="44">
        <v>429640</v>
      </c>
      <c r="J35" s="49"/>
      <c r="K35" s="12">
        <f>VALUE(I107)</f>
        <v>54000</v>
      </c>
      <c r="L35" s="12">
        <f>VALUE(I111)</f>
        <v>132340</v>
      </c>
      <c r="M35" s="12">
        <f>VALUE(I117)</f>
        <v>199000</v>
      </c>
      <c r="N35" s="17">
        <f t="shared" si="24"/>
        <v>4273.6987646158559</v>
      </c>
      <c r="O35" s="5">
        <f t="shared" si="20"/>
        <v>15</v>
      </c>
      <c r="P35" s="17">
        <f t="shared" si="25"/>
        <v>4112.1745788667686</v>
      </c>
      <c r="Q35" s="5">
        <f t="shared" si="21"/>
        <v>53</v>
      </c>
      <c r="R35" s="17">
        <f t="shared" si="26"/>
        <v>4275.4502935615492</v>
      </c>
      <c r="S35" s="5">
        <f t="shared" si="22"/>
        <v>39</v>
      </c>
      <c r="T35" s="17">
        <f t="shared" si="27"/>
        <v>8003.0458871527726</v>
      </c>
      <c r="U35" s="5">
        <f t="shared" si="23"/>
        <v>11</v>
      </c>
      <c r="V35" s="217"/>
      <c r="W35" s="147"/>
      <c r="X35" s="147"/>
      <c r="Y35" s="148"/>
    </row>
    <row r="36" spans="1:25" ht="21">
      <c r="A36" s="19" t="s">
        <v>130</v>
      </c>
      <c r="B36" s="31">
        <v>1.0144177088927699</v>
      </c>
      <c r="C36" s="80">
        <v>1.00531184733283</v>
      </c>
      <c r="D36" s="32"/>
      <c r="E36" s="32"/>
      <c r="F36" s="31">
        <v>1.0448</v>
      </c>
      <c r="G36" s="38">
        <v>1.0048999999999999</v>
      </c>
      <c r="H36" s="17">
        <v>385800</v>
      </c>
      <c r="I36" s="44">
        <v>395000</v>
      </c>
      <c r="J36" s="49" t="s">
        <v>173</v>
      </c>
      <c r="K36" s="12">
        <f>VALUE(I107)</f>
        <v>54000</v>
      </c>
      <c r="L36" s="12">
        <f>VALUE(I111)</f>
        <v>132340</v>
      </c>
      <c r="M36" s="12">
        <f>VALUE(I117)</f>
        <v>199000</v>
      </c>
      <c r="N36" s="17">
        <f t="shared" si="24"/>
        <v>3929.1290662491001</v>
      </c>
      <c r="O36" s="5">
        <f t="shared" si="20"/>
        <v>12</v>
      </c>
      <c r="P36" s="17">
        <f t="shared" si="25"/>
        <v>3780.6278713629408</v>
      </c>
      <c r="Q36" s="5">
        <f t="shared" si="21"/>
        <v>50</v>
      </c>
      <c r="R36" s="17">
        <f t="shared" si="26"/>
        <v>3930.7393770524436</v>
      </c>
      <c r="S36" s="5">
        <f t="shared" si="22"/>
        <v>28</v>
      </c>
      <c r="T36" s="17">
        <f t="shared" si="27"/>
        <v>7662.8835401860097</v>
      </c>
      <c r="U36" s="5">
        <f t="shared" si="23"/>
        <v>8</v>
      </c>
      <c r="V36" s="217"/>
      <c r="W36" s="147"/>
      <c r="X36" s="147"/>
      <c r="Y36" s="148"/>
    </row>
    <row r="37" spans="1:25" ht="21">
      <c r="A37" s="102" t="s">
        <v>174</v>
      </c>
      <c r="B37" s="31">
        <v>0.96143841726944301</v>
      </c>
      <c r="C37" s="80">
        <v>1.00375322746786</v>
      </c>
      <c r="D37" s="32"/>
      <c r="E37" s="32"/>
      <c r="F37" s="31">
        <v>0.93899999999999995</v>
      </c>
      <c r="G37" s="38">
        <v>0.8246</v>
      </c>
      <c r="H37" s="17">
        <v>354790</v>
      </c>
      <c r="I37" s="44">
        <v>351920</v>
      </c>
      <c r="J37" s="49"/>
      <c r="K37" s="12">
        <f>VALUE(I108)</f>
        <v>38710</v>
      </c>
      <c r="L37" s="12">
        <f>VALUE(I112)</f>
        <v>136620</v>
      </c>
      <c r="M37" s="12">
        <f>VALUE(I131)</f>
        <v>137160</v>
      </c>
      <c r="N37" s="17">
        <f t="shared" si="24"/>
        <v>3506.04103050088</v>
      </c>
      <c r="O37" s="5">
        <f t="shared" si="20"/>
        <v>6</v>
      </c>
      <c r="P37" s="17">
        <f t="shared" si="25"/>
        <v>3747.8168264110759</v>
      </c>
      <c r="Q37" s="5">
        <f t="shared" si="21"/>
        <v>49</v>
      </c>
      <c r="R37" s="17">
        <f t="shared" si="26"/>
        <v>4267.7661896677173</v>
      </c>
      <c r="S37" s="5">
        <f t="shared" si="22"/>
        <v>38</v>
      </c>
      <c r="T37" s="17">
        <f t="shared" si="27"/>
        <v>7202.6584109893847</v>
      </c>
      <c r="U37" s="5">
        <f t="shared" si="23"/>
        <v>5</v>
      </c>
      <c r="V37" s="217"/>
      <c r="W37" s="147"/>
      <c r="X37" s="147"/>
      <c r="Y37" s="148"/>
    </row>
    <row r="38" spans="1:25" ht="21">
      <c r="A38" s="3" t="s">
        <v>175</v>
      </c>
      <c r="B38" s="31">
        <v>0.96147187856893002</v>
      </c>
      <c r="C38" s="80">
        <v>1.00348972494927</v>
      </c>
      <c r="D38" s="32"/>
      <c r="E38" s="32"/>
      <c r="F38" s="31">
        <v>0.97729999999999995</v>
      </c>
      <c r="G38" s="38">
        <v>0.66390000000000005</v>
      </c>
      <c r="H38" s="17">
        <v>279800</v>
      </c>
      <c r="I38" s="44">
        <v>279050</v>
      </c>
      <c r="J38" s="49"/>
      <c r="K38" s="12">
        <f>VALUE(I108)</f>
        <v>38710</v>
      </c>
      <c r="L38" s="12">
        <f>VALUE(I112)</f>
        <v>136620</v>
      </c>
      <c r="M38" s="12">
        <f>VALUE(I131)</f>
        <v>137160</v>
      </c>
      <c r="N38" s="17">
        <f t="shared" si="24"/>
        <v>2780.7957875613224</v>
      </c>
      <c r="O38" s="5">
        <f t="shared" si="20"/>
        <v>3</v>
      </c>
      <c r="P38" s="17">
        <f t="shared" si="25"/>
        <v>2855.315665609332</v>
      </c>
      <c r="Q38" s="5">
        <f t="shared" si="21"/>
        <v>35</v>
      </c>
      <c r="R38" s="17">
        <f t="shared" si="26"/>
        <v>4203.1932519957827</v>
      </c>
      <c r="S38" s="5">
        <f t="shared" si="22"/>
        <v>36</v>
      </c>
      <c r="T38" s="17">
        <f t="shared" si="27"/>
        <v>6710.125514001611</v>
      </c>
      <c r="U38" s="5">
        <f t="shared" si="23"/>
        <v>3</v>
      </c>
      <c r="V38" s="217"/>
      <c r="W38" s="147"/>
      <c r="X38" s="147"/>
      <c r="Y38" s="148"/>
    </row>
    <row r="39" spans="1:25" ht="21">
      <c r="A39" s="3" t="s">
        <v>54</v>
      </c>
      <c r="B39" s="31">
        <v>0.99432113612477802</v>
      </c>
      <c r="C39" s="80">
        <v>1.0018797735643099</v>
      </c>
      <c r="D39" s="32"/>
      <c r="E39" s="32"/>
      <c r="F39" s="31">
        <v>0.68799999999999994</v>
      </c>
      <c r="G39" s="38">
        <v>0.49259999999999998</v>
      </c>
      <c r="H39" s="17"/>
      <c r="I39" s="44"/>
      <c r="J39" s="49" t="s">
        <v>94</v>
      </c>
      <c r="K39" s="12"/>
      <c r="L39" s="12"/>
      <c r="M39" s="12"/>
      <c r="N39" s="17"/>
      <c r="O39" s="5"/>
      <c r="P39" s="17"/>
      <c r="Q39" s="5"/>
      <c r="R39" s="17"/>
      <c r="S39" s="5"/>
      <c r="T39" s="17"/>
      <c r="U39" s="5"/>
      <c r="V39" s="217"/>
      <c r="W39" s="147"/>
      <c r="X39" s="147"/>
      <c r="Y39" s="148"/>
    </row>
    <row r="40" spans="1:25" ht="21">
      <c r="A40" s="3" t="s">
        <v>176</v>
      </c>
      <c r="B40" s="31">
        <v>1</v>
      </c>
      <c r="C40" s="80">
        <v>1</v>
      </c>
      <c r="D40" s="32"/>
      <c r="E40" s="32"/>
      <c r="F40" s="31">
        <v>1</v>
      </c>
      <c r="G40" s="38">
        <v>1</v>
      </c>
      <c r="H40" s="17">
        <v>349040</v>
      </c>
      <c r="I40" s="44">
        <v>379000</v>
      </c>
      <c r="J40" s="49"/>
      <c r="K40" s="12">
        <f>VALUE(I107)</f>
        <v>54000</v>
      </c>
      <c r="L40" s="12">
        <f>VALUE(I111)</f>
        <v>132340</v>
      </c>
      <c r="M40" s="12">
        <f>VALUE(I117)</f>
        <v>199000</v>
      </c>
      <c r="N40" s="17">
        <f t="shared" si="24"/>
        <v>3790</v>
      </c>
      <c r="O40" s="5">
        <f t="shared" ref="O40:O48" si="32">RANK(N40,$N$27:$N$48,1)</f>
        <v>10</v>
      </c>
      <c r="P40" s="17">
        <f t="shared" si="25"/>
        <v>3790</v>
      </c>
      <c r="Q40" s="5">
        <f t="shared" ref="Q40:Q48" si="33">RANK(P40,$P$5:$P$96,1)</f>
        <v>51</v>
      </c>
      <c r="R40" s="17">
        <f t="shared" si="26"/>
        <v>3790</v>
      </c>
      <c r="S40" s="5">
        <f t="shared" ref="S40:S48" si="34">RANK(R40,$R$5:$R$96,1)</f>
        <v>27</v>
      </c>
      <c r="T40" s="17">
        <f t="shared" si="27"/>
        <v>7643.4</v>
      </c>
      <c r="U40" s="5">
        <f t="shared" ref="U40:U48" si="35">RANK(T40,$T$27:$T$48,1)</f>
        <v>7</v>
      </c>
      <c r="V40" s="217"/>
      <c r="W40" s="147"/>
      <c r="X40" s="147"/>
      <c r="Y40" s="148"/>
    </row>
    <row r="41" spans="1:25" ht="21">
      <c r="A41" s="102" t="s">
        <v>177</v>
      </c>
      <c r="B41" s="31">
        <v>1</v>
      </c>
      <c r="C41" s="80">
        <v>1</v>
      </c>
      <c r="D41" s="32"/>
      <c r="E41" s="32"/>
      <c r="F41" s="31">
        <v>1</v>
      </c>
      <c r="G41" s="38">
        <v>1</v>
      </c>
      <c r="H41" s="17">
        <v>321330</v>
      </c>
      <c r="I41" s="44">
        <v>372000</v>
      </c>
      <c r="J41" s="49" t="s">
        <v>146</v>
      </c>
      <c r="K41" s="12">
        <f>VALUE(I107)</f>
        <v>54000</v>
      </c>
      <c r="L41" s="12">
        <f>VALUE(I111)</f>
        <v>132340</v>
      </c>
      <c r="M41" s="12">
        <f>VALUE(I117)</f>
        <v>199000</v>
      </c>
      <c r="N41" s="17">
        <f t="shared" si="24"/>
        <v>3720</v>
      </c>
      <c r="O41" s="5">
        <f t="shared" si="32"/>
        <v>9</v>
      </c>
      <c r="P41" s="17">
        <f t="shared" si="25"/>
        <v>3720</v>
      </c>
      <c r="Q41" s="5">
        <f t="shared" si="33"/>
        <v>47</v>
      </c>
      <c r="R41" s="17">
        <f t="shared" si="26"/>
        <v>3720</v>
      </c>
      <c r="S41" s="5">
        <f t="shared" si="34"/>
        <v>23</v>
      </c>
      <c r="T41" s="17">
        <f t="shared" si="27"/>
        <v>7573.4</v>
      </c>
      <c r="U41" s="5">
        <f t="shared" si="35"/>
        <v>6</v>
      </c>
      <c r="V41" s="217"/>
      <c r="W41" s="147"/>
      <c r="X41" s="147"/>
      <c r="Y41" s="148"/>
    </row>
    <row r="42" spans="1:25" ht="21">
      <c r="A42" s="22" t="s">
        <v>178</v>
      </c>
      <c r="B42" s="31">
        <v>0.92816179231962104</v>
      </c>
      <c r="C42" s="80">
        <v>0.98615301222149299</v>
      </c>
      <c r="D42" s="32"/>
      <c r="E42" s="32"/>
      <c r="F42" s="31">
        <v>0.92400000000000004</v>
      </c>
      <c r="G42" s="38">
        <v>0.63839999999999997</v>
      </c>
      <c r="H42" s="17">
        <v>248860</v>
      </c>
      <c r="I42" s="44">
        <v>239000</v>
      </c>
      <c r="J42" s="49"/>
      <c r="K42" s="12">
        <f>VALUE(I109)</f>
        <v>22680</v>
      </c>
      <c r="L42" s="12">
        <f>VALUE(I112)</f>
        <v>136620</v>
      </c>
      <c r="M42" s="12">
        <f>VALUE(I131)</f>
        <v>137160</v>
      </c>
      <c r="N42" s="17">
        <f t="shared" si="24"/>
        <v>2423.5589917391021</v>
      </c>
      <c r="O42" s="5">
        <f t="shared" si="32"/>
        <v>2</v>
      </c>
      <c r="P42" s="17">
        <f t="shared" si="25"/>
        <v>2586.5800865800866</v>
      </c>
      <c r="Q42" s="5">
        <f t="shared" si="33"/>
        <v>33</v>
      </c>
      <c r="R42" s="17">
        <f t="shared" si="26"/>
        <v>3743.7343358395992</v>
      </c>
      <c r="S42" s="5">
        <f t="shared" si="34"/>
        <v>25</v>
      </c>
      <c r="T42" s="17">
        <f t="shared" si="27"/>
        <v>6303.1060852831533</v>
      </c>
      <c r="U42" s="5">
        <f t="shared" si="35"/>
        <v>2</v>
      </c>
      <c r="V42" s="217"/>
      <c r="W42" s="147"/>
      <c r="X42" s="147"/>
      <c r="Y42" s="148"/>
    </row>
    <row r="43" spans="1:25" ht="21">
      <c r="A43" s="3" t="s">
        <v>179</v>
      </c>
      <c r="B43" s="31">
        <v>0.93770653716292596</v>
      </c>
      <c r="C43" s="80">
        <v>0.97866659610926199</v>
      </c>
      <c r="D43" s="32">
        <v>1.1759999999999999</v>
      </c>
      <c r="E43" s="32"/>
      <c r="F43" s="31">
        <v>0.97230000000000005</v>
      </c>
      <c r="G43" s="38">
        <v>0.96189999999999998</v>
      </c>
      <c r="H43" s="17">
        <v>391380</v>
      </c>
      <c r="I43" s="44">
        <v>404560</v>
      </c>
      <c r="J43" s="50"/>
      <c r="K43" s="10">
        <f>VALUE(I106)</f>
        <v>122040</v>
      </c>
      <c r="L43" s="47">
        <f>VALUE(I112)</f>
        <v>136620</v>
      </c>
      <c r="M43" s="12">
        <f>VALUE(I117)</f>
        <v>199000</v>
      </c>
      <c r="N43" s="17">
        <f t="shared" si="24"/>
        <v>4133.7877639673052</v>
      </c>
      <c r="O43" s="5">
        <f t="shared" si="32"/>
        <v>14</v>
      </c>
      <c r="P43" s="17">
        <f t="shared" si="25"/>
        <v>4160.8557029723333</v>
      </c>
      <c r="Q43" s="5">
        <f t="shared" si="33"/>
        <v>55</v>
      </c>
      <c r="R43" s="17">
        <f t="shared" si="26"/>
        <v>4205.8426031812041</v>
      </c>
      <c r="S43" s="5">
        <f t="shared" si="34"/>
        <v>37</v>
      </c>
      <c r="T43" s="17">
        <f t="shared" si="27"/>
        <v>8880.1183118204626</v>
      </c>
      <c r="U43" s="5">
        <f t="shared" si="35"/>
        <v>16</v>
      </c>
      <c r="V43" s="217"/>
      <c r="W43" s="147"/>
      <c r="X43" s="147"/>
      <c r="Y43" s="148"/>
    </row>
    <row r="44" spans="1:25" ht="21">
      <c r="A44" s="3" t="s">
        <v>133</v>
      </c>
      <c r="B44" s="31">
        <v>0.93770653716292596</v>
      </c>
      <c r="C44" s="80">
        <v>0.97866659610926199</v>
      </c>
      <c r="D44" s="32">
        <v>1.1759999999999999</v>
      </c>
      <c r="E44" s="32"/>
      <c r="F44" s="29">
        <v>0.97230000000000005</v>
      </c>
      <c r="G44" s="40">
        <v>0.96189999999999998</v>
      </c>
      <c r="H44" s="17">
        <v>348850</v>
      </c>
      <c r="I44" s="43">
        <v>362290</v>
      </c>
      <c r="J44" s="51"/>
      <c r="K44" s="10">
        <f>VALUE(I106)</f>
        <v>122040</v>
      </c>
      <c r="L44" s="47">
        <f>VALUE(I112)</f>
        <v>136620</v>
      </c>
      <c r="M44" s="12">
        <f>VALUE(I117)</f>
        <v>199000</v>
      </c>
      <c r="N44" s="17">
        <f t="shared" si="24"/>
        <v>3701.8735638909311</v>
      </c>
      <c r="O44" s="5">
        <f t="shared" si="32"/>
        <v>8</v>
      </c>
      <c r="P44" s="17">
        <f t="shared" si="25"/>
        <v>3726.113339504268</v>
      </c>
      <c r="Q44" s="5">
        <f t="shared" si="33"/>
        <v>48</v>
      </c>
      <c r="R44" s="17">
        <f t="shared" si="26"/>
        <v>3766.3998336625432</v>
      </c>
      <c r="S44" s="5">
        <f t="shared" si="34"/>
        <v>26</v>
      </c>
      <c r="T44" s="17">
        <f t="shared" si="27"/>
        <v>8444.77396694253</v>
      </c>
      <c r="U44" s="5">
        <f t="shared" si="35"/>
        <v>14</v>
      </c>
      <c r="V44" s="217"/>
      <c r="W44" s="147"/>
      <c r="X44" s="147"/>
      <c r="Y44" s="148"/>
    </row>
    <row r="45" spans="1:25" ht="21">
      <c r="A45" s="102" t="s">
        <v>180</v>
      </c>
      <c r="B45" s="31">
        <v>0.90790972520787805</v>
      </c>
      <c r="C45" s="80">
        <v>0.97237164405090504</v>
      </c>
      <c r="D45" s="32">
        <v>1.087</v>
      </c>
      <c r="E45" s="32"/>
      <c r="F45" s="31">
        <v>0.90529999999999999</v>
      </c>
      <c r="G45" s="38">
        <v>0.62490000000000001</v>
      </c>
      <c r="H45" s="17">
        <v>198940</v>
      </c>
      <c r="I45" s="44">
        <v>187900</v>
      </c>
      <c r="J45" s="50"/>
      <c r="K45" s="10">
        <f>VALUE(I109)</f>
        <v>22680</v>
      </c>
      <c r="L45" s="47">
        <f>VALUE(I112)</f>
        <v>136620</v>
      </c>
      <c r="M45" s="12">
        <f>VALUE(I131)</f>
        <v>137160</v>
      </c>
      <c r="N45" s="17">
        <f t="shared" si="24"/>
        <v>1932.3887234844453</v>
      </c>
      <c r="O45" s="5">
        <f t="shared" si="32"/>
        <v>1</v>
      </c>
      <c r="P45" s="17">
        <f t="shared" si="25"/>
        <v>2075.5550646194633</v>
      </c>
      <c r="Q45" s="5">
        <f t="shared" si="33"/>
        <v>19</v>
      </c>
      <c r="R45" s="17">
        <f t="shared" si="26"/>
        <v>3006.8811009761562</v>
      </c>
      <c r="S45" s="5">
        <f t="shared" si="34"/>
        <v>12</v>
      </c>
      <c r="T45" s="17">
        <f t="shared" si="27"/>
        <v>5806.3472566479813</v>
      </c>
      <c r="U45" s="5">
        <f t="shared" si="35"/>
        <v>1</v>
      </c>
      <c r="V45" s="217"/>
      <c r="W45" s="147"/>
      <c r="X45" s="147"/>
      <c r="Y45" s="148"/>
    </row>
    <row r="46" spans="1:25" ht="20.25" customHeight="1">
      <c r="A46" s="3" t="s">
        <v>181</v>
      </c>
      <c r="B46" s="31">
        <v>0.90221402214021995</v>
      </c>
      <c r="C46" s="80">
        <v>0.95069599015570205</v>
      </c>
      <c r="D46" s="32">
        <v>1.1207903316007499</v>
      </c>
      <c r="E46" s="32"/>
      <c r="F46" s="31">
        <v>0.96599999999999997</v>
      </c>
      <c r="G46" s="38">
        <v>0.752</v>
      </c>
      <c r="H46" s="17">
        <v>368000</v>
      </c>
      <c r="I46" s="44">
        <v>368000</v>
      </c>
      <c r="J46" s="50" t="s">
        <v>120</v>
      </c>
      <c r="K46" s="10">
        <f>VALUE(I107)</f>
        <v>54000</v>
      </c>
      <c r="L46" s="47">
        <f>VALUE(I112)</f>
        <v>136620</v>
      </c>
      <c r="M46" s="12">
        <f>VALUE(I119)</f>
        <v>174900</v>
      </c>
      <c r="N46" s="17">
        <f t="shared" si="24"/>
        <v>3870.8483449028759</v>
      </c>
      <c r="O46" s="5">
        <f t="shared" si="32"/>
        <v>11</v>
      </c>
      <c r="P46" s="17">
        <f t="shared" si="25"/>
        <v>3809.5238095238096</v>
      </c>
      <c r="Q46" s="5">
        <f t="shared" si="33"/>
        <v>52</v>
      </c>
      <c r="R46" s="17">
        <f t="shared" si="26"/>
        <v>4893.6170212765956</v>
      </c>
      <c r="S46" s="5">
        <f t="shared" si="34"/>
        <v>59</v>
      </c>
      <c r="T46" s="17">
        <f t="shared" si="27"/>
        <v>8245.8249576476155</v>
      </c>
      <c r="U46" s="5">
        <f t="shared" si="35"/>
        <v>13</v>
      </c>
      <c r="V46" s="217"/>
      <c r="W46" s="147"/>
      <c r="X46" s="147"/>
      <c r="Y46" s="148"/>
    </row>
    <row r="47" spans="1:25" s="140" customFormat="1" ht="20.25" customHeight="1">
      <c r="A47" s="22" t="s">
        <v>182</v>
      </c>
      <c r="B47" s="127">
        <v>0.89159999999999995</v>
      </c>
      <c r="C47" s="128">
        <v>0.95199999999999996</v>
      </c>
      <c r="D47" s="129"/>
      <c r="E47" s="129"/>
      <c r="F47" s="127">
        <v>0.9738</v>
      </c>
      <c r="G47" s="130">
        <v>0.72019999999999995</v>
      </c>
      <c r="H47" s="131">
        <v>322700</v>
      </c>
      <c r="I47" s="132">
        <v>333000</v>
      </c>
      <c r="J47" s="133"/>
      <c r="K47" s="134">
        <f>VALUE(I108)</f>
        <v>38710</v>
      </c>
      <c r="L47" s="135">
        <f>VALUE(I112)</f>
        <v>136620</v>
      </c>
      <c r="M47" s="136">
        <f>VALUE(I119)</f>
        <v>174900</v>
      </c>
      <c r="N47" s="131">
        <f t="shared" si="24"/>
        <v>3497.8991596638657</v>
      </c>
      <c r="O47" s="137">
        <f t="shared" si="32"/>
        <v>5</v>
      </c>
      <c r="P47" s="131">
        <f t="shared" si="25"/>
        <v>3419.5933456561925</v>
      </c>
      <c r="Q47" s="137">
        <f t="shared" si="33"/>
        <v>43</v>
      </c>
      <c r="R47" s="131">
        <f t="shared" si="26"/>
        <v>4623.7156345459598</v>
      </c>
      <c r="S47" s="137">
        <f t="shared" si="34"/>
        <v>49</v>
      </c>
      <c r="T47" s="138">
        <f t="shared" ref="T47" si="36">(I47+K47+L47+M47)/((C47+F47+G47)/3)/100</f>
        <v>7746.3718820861677</v>
      </c>
      <c r="U47" s="139">
        <f t="shared" si="35"/>
        <v>9</v>
      </c>
      <c r="V47" s="217"/>
      <c r="W47" s="147"/>
      <c r="X47" s="147"/>
      <c r="Y47" s="148"/>
    </row>
    <row r="48" spans="1:25" ht="20.25" customHeight="1" thickBot="1">
      <c r="A48" s="22" t="s">
        <v>183</v>
      </c>
      <c r="B48" s="34">
        <v>0.87915129151291405</v>
      </c>
      <c r="C48" s="81">
        <v>0.94734912774112001</v>
      </c>
      <c r="D48" s="35">
        <v>1.10407752130196</v>
      </c>
      <c r="E48" s="35"/>
      <c r="F48" s="59">
        <v>0.94399999999999995</v>
      </c>
      <c r="G48" s="61">
        <v>0.6956</v>
      </c>
      <c r="H48" s="62">
        <v>316080</v>
      </c>
      <c r="I48" s="63">
        <v>334050</v>
      </c>
      <c r="J48" s="70"/>
      <c r="K48" s="134">
        <f>VALUE(I108)</f>
        <v>38710</v>
      </c>
      <c r="L48" s="72">
        <f>VALUE(I112)</f>
        <v>136620</v>
      </c>
      <c r="M48" s="64">
        <f>VALUE(I119)</f>
        <v>174900</v>
      </c>
      <c r="N48" s="18">
        <f t="shared" si="24"/>
        <v>3526.1551440546118</v>
      </c>
      <c r="O48" s="9">
        <f t="shared" si="32"/>
        <v>7</v>
      </c>
      <c r="P48" s="18">
        <f>(I48/F48)/100</f>
        <v>3538.6652542372885</v>
      </c>
      <c r="Q48" s="9">
        <f t="shared" si="33"/>
        <v>44</v>
      </c>
      <c r="R48" s="18">
        <f t="shared" si="26"/>
        <v>4802.3289246693503</v>
      </c>
      <c r="S48" s="9">
        <f t="shared" si="34"/>
        <v>57</v>
      </c>
      <c r="T48" s="18">
        <f t="shared" si="27"/>
        <v>7935.3705799097233</v>
      </c>
      <c r="U48" s="9">
        <f t="shared" si="35"/>
        <v>10</v>
      </c>
      <c r="V48" s="218"/>
      <c r="W48" s="149"/>
      <c r="X48" s="149"/>
      <c r="Y48" s="150"/>
    </row>
    <row r="49" spans="1:25" ht="20.25" customHeight="1" thickBot="1">
      <c r="A49" s="78" t="s">
        <v>101</v>
      </c>
      <c r="B49" s="66"/>
      <c r="C49" s="66"/>
      <c r="D49" s="66"/>
      <c r="E49" s="66"/>
      <c r="F49" s="66"/>
      <c r="G49" s="67"/>
      <c r="H49" s="68"/>
      <c r="I49" s="68"/>
      <c r="J49" s="69" t="s">
        <v>97</v>
      </c>
      <c r="K49" s="249" t="s">
        <v>118</v>
      </c>
      <c r="L49" s="249"/>
      <c r="M49" s="249"/>
      <c r="N49" s="249"/>
      <c r="O49" s="249"/>
      <c r="P49" s="249"/>
      <c r="Q49" s="249"/>
      <c r="R49" s="249"/>
      <c r="S49" s="249"/>
      <c r="T49" s="249"/>
      <c r="U49" s="250"/>
      <c r="V49" s="6"/>
      <c r="W49" s="6"/>
      <c r="X49" s="6"/>
      <c r="Y49" s="103"/>
    </row>
    <row r="50" spans="1:25" ht="21">
      <c r="A50" s="102" t="s">
        <v>136</v>
      </c>
      <c r="B50" s="27">
        <v>0.90800000000000003</v>
      </c>
      <c r="C50" s="79">
        <v>0.97199999999999998</v>
      </c>
      <c r="D50" s="28">
        <v>1.087</v>
      </c>
      <c r="E50" s="37"/>
      <c r="F50" s="31">
        <v>0.90500000000000003</v>
      </c>
      <c r="G50" s="38">
        <v>0.625</v>
      </c>
      <c r="H50" s="44">
        <v>198940</v>
      </c>
      <c r="I50" s="44">
        <v>187900</v>
      </c>
      <c r="J50" s="50"/>
      <c r="K50" s="10">
        <f>VALUE(I109)</f>
        <v>22680</v>
      </c>
      <c r="L50" s="47">
        <f>VALUE(I112)</f>
        <v>136620</v>
      </c>
      <c r="M50" s="12">
        <f>VALUE(I131)</f>
        <v>137160</v>
      </c>
      <c r="N50" s="15">
        <f>(I50/D50)/100</f>
        <v>1728.6108555657775</v>
      </c>
      <c r="O50" s="8">
        <f>RANK(N50,$N$50:$N$69,1)</f>
        <v>4</v>
      </c>
      <c r="P50" s="16">
        <f t="shared" ref="P50" si="37">(I50/F50)/100</f>
        <v>2076.243093922652</v>
      </c>
      <c r="Q50" s="105">
        <f t="shared" ref="Q50:Q69" si="38">RANK(P50,$P$5:$P$96,1)</f>
        <v>20</v>
      </c>
      <c r="R50" s="16">
        <f t="shared" ref="R50" si="39">(I50/G50)/100</f>
        <v>3006.4</v>
      </c>
      <c r="S50" s="105">
        <f t="shared" ref="S50:S69" si="40">RANK(R50,$R$5:$R$96,1)</f>
        <v>11</v>
      </c>
      <c r="T50" s="15">
        <f>(I50+K50+L50+M50)/((D50+F50+G50)/3)/100</f>
        <v>5552.4646541841803</v>
      </c>
      <c r="U50" s="8">
        <f>RANK(T50,$T$50:$T$69,1)</f>
        <v>5</v>
      </c>
      <c r="V50" s="145" t="s">
        <v>200</v>
      </c>
      <c r="W50" s="145"/>
      <c r="X50" s="145"/>
      <c r="Y50" s="146"/>
    </row>
    <row r="51" spans="1:25" ht="21">
      <c r="A51" s="73" t="s">
        <v>185</v>
      </c>
      <c r="B51" s="30">
        <v>0.90100000000000002</v>
      </c>
      <c r="C51" s="30"/>
      <c r="D51" s="104"/>
      <c r="E51" s="30"/>
      <c r="F51" s="29">
        <v>0.91539999999999999</v>
      </c>
      <c r="G51" s="40">
        <v>0.78939999999999999</v>
      </c>
      <c r="H51" s="43">
        <v>379960</v>
      </c>
      <c r="I51" s="43">
        <v>378250</v>
      </c>
      <c r="J51" s="51"/>
      <c r="K51" s="74">
        <f>VALUE(I109)</f>
        <v>22680</v>
      </c>
      <c r="L51" s="20">
        <f>VALUE(I112)</f>
        <v>136620</v>
      </c>
      <c r="M51" s="14">
        <f>VALUE(I131)</f>
        <v>137160</v>
      </c>
      <c r="N51" s="16"/>
      <c r="O51" s="105"/>
      <c r="P51" s="16">
        <f t="shared" ref="P51" si="41">(I51/F51)/100</f>
        <v>4132.0734105309157</v>
      </c>
      <c r="Q51" s="105">
        <f t="shared" si="38"/>
        <v>54</v>
      </c>
      <c r="R51" s="16">
        <f t="shared" ref="R51" si="42">(I51/G51)/100</f>
        <v>4791.6138839625028</v>
      </c>
      <c r="S51" s="105">
        <f t="shared" si="40"/>
        <v>56</v>
      </c>
      <c r="T51" s="16">
        <f>(I51+K51+L51+M51)/((D51+F51+G51)/3)/100</f>
        <v>11873.122946973252</v>
      </c>
      <c r="U51" s="105"/>
      <c r="V51" s="147"/>
      <c r="W51" s="147"/>
      <c r="X51" s="147"/>
      <c r="Y51" s="148"/>
    </row>
    <row r="52" spans="1:25" ht="21">
      <c r="A52" s="73" t="s">
        <v>186</v>
      </c>
      <c r="B52" s="30">
        <v>0.85529999999999995</v>
      </c>
      <c r="C52" s="30"/>
      <c r="D52" s="104"/>
      <c r="E52" s="30"/>
      <c r="F52" s="29">
        <v>0.89429999999999998</v>
      </c>
      <c r="G52" s="40">
        <v>0.61140000000000005</v>
      </c>
      <c r="H52" s="43">
        <v>262440</v>
      </c>
      <c r="I52" s="43">
        <v>266240</v>
      </c>
      <c r="J52" s="51"/>
      <c r="K52" s="74">
        <v>0</v>
      </c>
      <c r="L52" s="20">
        <f>VALUE(I112)</f>
        <v>136620</v>
      </c>
      <c r="M52" s="14">
        <f>VALUE(I131)</f>
        <v>137160</v>
      </c>
      <c r="N52" s="16"/>
      <c r="O52" s="105"/>
      <c r="P52" s="16">
        <f t="shared" ref="P52" si="43">(I52/F52)/100</f>
        <v>2977.077043497708</v>
      </c>
      <c r="Q52" s="105">
        <f t="shared" si="38"/>
        <v>40</v>
      </c>
      <c r="R52" s="16">
        <f t="shared" ref="R52" si="44">(I52/G52)/100</f>
        <v>4354.596009159306</v>
      </c>
      <c r="S52" s="105">
        <f t="shared" si="40"/>
        <v>44</v>
      </c>
      <c r="T52" s="16">
        <f>(I52+K52+L52+M52)/((D52+F52+G52)/3)/100</f>
        <v>10759.513847379956</v>
      </c>
      <c r="U52" s="105"/>
      <c r="V52" s="147"/>
      <c r="W52" s="147"/>
      <c r="X52" s="147"/>
      <c r="Y52" s="148"/>
    </row>
    <row r="53" spans="1:25" ht="20.25" customHeight="1">
      <c r="A53" s="73" t="s">
        <v>187</v>
      </c>
      <c r="B53" s="30">
        <v>0.84040590405903903</v>
      </c>
      <c r="C53" s="30">
        <v>0.94172639888462295</v>
      </c>
      <c r="D53" s="104">
        <v>1.0760000000000001</v>
      </c>
      <c r="E53" s="30"/>
      <c r="F53" s="29">
        <v>0.95620000000000005</v>
      </c>
      <c r="G53" s="40">
        <v>0.75670000000000004</v>
      </c>
      <c r="H53" s="43">
        <v>271000</v>
      </c>
      <c r="I53" s="43">
        <v>275000</v>
      </c>
      <c r="J53" s="51"/>
      <c r="K53" s="74">
        <f>VALUE(I109)</f>
        <v>22680</v>
      </c>
      <c r="L53" s="20">
        <f>VALUE(I112)</f>
        <v>136620</v>
      </c>
      <c r="M53" s="14">
        <f>VALUE(I119)</f>
        <v>174900</v>
      </c>
      <c r="N53" s="16">
        <f>(I53/D53)/100</f>
        <v>2555.7620817843867</v>
      </c>
      <c r="O53" s="105">
        <f>RANK(N53,$N$53:$N$69,1)</f>
        <v>11</v>
      </c>
      <c r="P53" s="16">
        <f t="shared" si="25"/>
        <v>2875.96737084292</v>
      </c>
      <c r="Q53" s="105">
        <f t="shared" si="38"/>
        <v>36</v>
      </c>
      <c r="R53" s="16">
        <f t="shared" si="26"/>
        <v>3634.2011365138101</v>
      </c>
      <c r="S53" s="105">
        <f t="shared" si="40"/>
        <v>17</v>
      </c>
      <c r="T53" s="16">
        <f>(I53+K53+L53+M53)/((D53+F53+G53)/3)/100</f>
        <v>6553.121302305568</v>
      </c>
      <c r="U53" s="105">
        <f t="shared" ref="U53:U69" si="45">RANK(T53,$T$50:$T$69,1)</f>
        <v>13</v>
      </c>
      <c r="V53" s="147"/>
      <c r="W53" s="147"/>
      <c r="X53" s="147"/>
      <c r="Y53" s="148"/>
    </row>
    <row r="54" spans="1:25" ht="21">
      <c r="A54" s="22" t="s">
        <v>188</v>
      </c>
      <c r="B54" s="32">
        <v>0.84040590405903903</v>
      </c>
      <c r="C54" s="32">
        <v>0.94172639888462295</v>
      </c>
      <c r="D54" s="80">
        <v>1.0760000000000001</v>
      </c>
      <c r="E54" s="32"/>
      <c r="F54" s="31">
        <v>0.95620000000000005</v>
      </c>
      <c r="G54" s="38">
        <v>0.75670000000000004</v>
      </c>
      <c r="H54" s="44">
        <v>232270</v>
      </c>
      <c r="I54" s="44">
        <v>229390</v>
      </c>
      <c r="J54" s="50"/>
      <c r="K54" s="10">
        <f>VALUE(I109)</f>
        <v>22680</v>
      </c>
      <c r="L54" s="47">
        <f>VALUE(I112)</f>
        <v>136620</v>
      </c>
      <c r="M54" s="12">
        <f>VALUE(I119)</f>
        <v>174900</v>
      </c>
      <c r="N54" s="17">
        <f t="shared" ref="N54:N69" si="46">(I54/D54)/100</f>
        <v>2131.8773234200744</v>
      </c>
      <c r="O54" s="5">
        <f>RANK(N54,$N$53:$N$69,1)</f>
        <v>8</v>
      </c>
      <c r="P54" s="17">
        <f t="shared" si="25"/>
        <v>2398.9751098096631</v>
      </c>
      <c r="Q54" s="5">
        <f t="shared" si="38"/>
        <v>30</v>
      </c>
      <c r="R54" s="17">
        <f t="shared" si="26"/>
        <v>3031.4523589269193</v>
      </c>
      <c r="S54" s="5">
        <f t="shared" si="40"/>
        <v>13</v>
      </c>
      <c r="T54" s="17">
        <f t="shared" ref="T54:T69" si="47">(I54+K54+L54+M54)/((D54+F54+G54)/3)/100</f>
        <v>6062.4977589730725</v>
      </c>
      <c r="U54" s="5">
        <f t="shared" si="45"/>
        <v>9</v>
      </c>
      <c r="V54" s="147"/>
      <c r="W54" s="147"/>
      <c r="X54" s="147"/>
      <c r="Y54" s="148"/>
    </row>
    <row r="55" spans="1:25" ht="21">
      <c r="A55" s="22" t="s">
        <v>189</v>
      </c>
      <c r="B55" s="32">
        <v>0.84309999999999996</v>
      </c>
      <c r="C55" s="32">
        <v>0.94199999999999995</v>
      </c>
      <c r="D55" s="80"/>
      <c r="E55" s="32"/>
      <c r="F55" s="31">
        <v>0.91190000000000004</v>
      </c>
      <c r="G55" s="38">
        <v>0.64300000000000002</v>
      </c>
      <c r="H55" s="44">
        <v>296690</v>
      </c>
      <c r="I55" s="44">
        <v>277380</v>
      </c>
      <c r="J55" s="50" t="s">
        <v>190</v>
      </c>
      <c r="K55" s="10">
        <f>VALUE(I108)</f>
        <v>38710</v>
      </c>
      <c r="L55" s="47">
        <f>VALUE(I111)</f>
        <v>132340</v>
      </c>
      <c r="M55" s="12">
        <f>VALUE(I121)</f>
        <v>146300</v>
      </c>
      <c r="N55" s="17"/>
      <c r="O55" s="5"/>
      <c r="P55" s="17">
        <f t="shared" ref="P55" si="48">(I55/F55)/100</f>
        <v>3041.7808970281826</v>
      </c>
      <c r="Q55" s="5">
        <f t="shared" si="38"/>
        <v>41</v>
      </c>
      <c r="R55" s="17">
        <f t="shared" ref="R55" si="49">(I55/G55)/100</f>
        <v>4313.841368584759</v>
      </c>
      <c r="S55" s="5">
        <f t="shared" si="40"/>
        <v>41</v>
      </c>
      <c r="T55" s="17">
        <f t="shared" ref="T55" si="50">(I55+K55+L55+M55)/((D55+F55+G55)/3)/100</f>
        <v>11474.628593478679</v>
      </c>
      <c r="U55" s="5">
        <f t="shared" si="45"/>
        <v>19</v>
      </c>
      <c r="V55" s="147"/>
      <c r="W55" s="147"/>
      <c r="X55" s="147"/>
      <c r="Y55" s="148"/>
    </row>
    <row r="56" spans="1:25" ht="21">
      <c r="A56" s="22" t="s">
        <v>191</v>
      </c>
      <c r="B56" s="32">
        <v>0.83394833948339397</v>
      </c>
      <c r="C56" s="32">
        <v>0.93738101790884998</v>
      </c>
      <c r="D56" s="80">
        <v>1.0670029847156299</v>
      </c>
      <c r="E56" s="32"/>
      <c r="F56" s="31">
        <v>0.89070000000000005</v>
      </c>
      <c r="G56" s="38">
        <v>0.65090000000000003</v>
      </c>
      <c r="H56" s="44">
        <v>264460</v>
      </c>
      <c r="I56" s="44">
        <v>282890</v>
      </c>
      <c r="J56" s="50"/>
      <c r="K56" s="10">
        <f>VALUE(I109)</f>
        <v>22680</v>
      </c>
      <c r="L56" s="47">
        <f>VALUE(I112)</f>
        <v>136620</v>
      </c>
      <c r="M56" s="12">
        <f>VALUE(I121)</f>
        <v>146300</v>
      </c>
      <c r="N56" s="17">
        <f t="shared" si="46"/>
        <v>2651.2578132608865</v>
      </c>
      <c r="O56" s="5">
        <f t="shared" ref="O56:O69" si="51">RANK(N56,$N$53:$N$69,1)</f>
        <v>13</v>
      </c>
      <c r="P56" s="17">
        <f t="shared" si="25"/>
        <v>3176.0413158190186</v>
      </c>
      <c r="Q56" s="5">
        <f t="shared" si="38"/>
        <v>42</v>
      </c>
      <c r="R56" s="17">
        <f t="shared" si="26"/>
        <v>4346.1361192195418</v>
      </c>
      <c r="S56" s="5">
        <f t="shared" si="40"/>
        <v>43</v>
      </c>
      <c r="T56" s="17">
        <f t="shared" si="47"/>
        <v>6767.8754120280901</v>
      </c>
      <c r="U56" s="5">
        <f t="shared" si="45"/>
        <v>14</v>
      </c>
      <c r="V56" s="147"/>
      <c r="W56" s="147"/>
      <c r="X56" s="147"/>
      <c r="Y56" s="148"/>
    </row>
    <row r="57" spans="1:25" ht="21">
      <c r="A57" s="22" t="s">
        <v>63</v>
      </c>
      <c r="B57" s="32">
        <v>0.83394833948339397</v>
      </c>
      <c r="C57" s="32">
        <v>0.93738101790884998</v>
      </c>
      <c r="D57" s="80">
        <v>1.0670029847156299</v>
      </c>
      <c r="E57" s="32"/>
      <c r="F57" s="31">
        <v>0.89070000000000005</v>
      </c>
      <c r="G57" s="38">
        <v>0.65090000000000003</v>
      </c>
      <c r="H57" s="44">
        <v>225580</v>
      </c>
      <c r="I57" s="44">
        <v>235450</v>
      </c>
      <c r="J57" s="50"/>
      <c r="K57" s="10">
        <f>VALUE(I109)</f>
        <v>22680</v>
      </c>
      <c r="L57" s="47">
        <f>VALUE(I112)</f>
        <v>136620</v>
      </c>
      <c r="M57" s="12">
        <f>VALUE(I121)</f>
        <v>146300</v>
      </c>
      <c r="N57" s="17">
        <f t="shared" si="46"/>
        <v>2206.6479979224282</v>
      </c>
      <c r="O57" s="5">
        <f t="shared" si="51"/>
        <v>10</v>
      </c>
      <c r="P57" s="17">
        <f t="shared" si="25"/>
        <v>2643.4265184686201</v>
      </c>
      <c r="Q57" s="5">
        <f t="shared" si="38"/>
        <v>34</v>
      </c>
      <c r="R57" s="17">
        <f t="shared" si="26"/>
        <v>3617.2991242894454</v>
      </c>
      <c r="S57" s="5">
        <f t="shared" si="40"/>
        <v>16</v>
      </c>
      <c r="T57" s="17">
        <f t="shared" si="47"/>
        <v>6222.2960316705439</v>
      </c>
      <c r="U57" s="5">
        <f t="shared" si="45"/>
        <v>11</v>
      </c>
      <c r="V57" s="147"/>
      <c r="W57" s="147"/>
      <c r="X57" s="147"/>
      <c r="Y57" s="148"/>
    </row>
    <row r="58" spans="1:25" ht="21">
      <c r="A58" s="22" t="s">
        <v>192</v>
      </c>
      <c r="B58" s="32">
        <v>0.84214736076583796</v>
      </c>
      <c r="C58" s="32">
        <v>0.93611525582039701</v>
      </c>
      <c r="D58" s="80">
        <v>1.13395445268618</v>
      </c>
      <c r="E58" s="32"/>
      <c r="F58" s="31">
        <v>0.80869999999999997</v>
      </c>
      <c r="G58" s="38">
        <v>1.1001000000000001</v>
      </c>
      <c r="H58" s="44">
        <v>639550</v>
      </c>
      <c r="I58" s="44">
        <v>647960</v>
      </c>
      <c r="J58" s="50"/>
      <c r="K58" s="10">
        <f>VALUE(I105)</f>
        <v>128860</v>
      </c>
      <c r="L58" s="47">
        <f>VALUE(I113)</f>
        <v>102660</v>
      </c>
      <c r="M58" s="12">
        <f>VALUE(I133)</f>
        <v>159070</v>
      </c>
      <c r="N58" s="17">
        <f t="shared" si="46"/>
        <v>5714.1624909631346</v>
      </c>
      <c r="O58" s="5">
        <f t="shared" si="51"/>
        <v>16</v>
      </c>
      <c r="P58" s="17">
        <f t="shared" si="25"/>
        <v>8012.3655249165322</v>
      </c>
      <c r="Q58" s="5">
        <f t="shared" si="38"/>
        <v>84</v>
      </c>
      <c r="R58" s="17">
        <f t="shared" si="26"/>
        <v>5890.0099990909912</v>
      </c>
      <c r="S58" s="5">
        <f t="shared" si="40"/>
        <v>74</v>
      </c>
      <c r="T58" s="17">
        <f t="shared" si="47"/>
        <v>10239.570916573524</v>
      </c>
      <c r="U58" s="5">
        <f t="shared" si="45"/>
        <v>17</v>
      </c>
      <c r="V58" s="147"/>
      <c r="W58" s="147"/>
      <c r="X58" s="147"/>
      <c r="Y58" s="148"/>
    </row>
    <row r="59" spans="1:25" ht="21">
      <c r="A59" s="22" t="s">
        <v>193</v>
      </c>
      <c r="B59" s="32">
        <v>0.84004879757802997</v>
      </c>
      <c r="C59" s="32">
        <v>0.931190322809617</v>
      </c>
      <c r="D59" s="80">
        <v>1.11869946004914</v>
      </c>
      <c r="E59" s="32"/>
      <c r="F59" s="31">
        <v>0.80059999999999998</v>
      </c>
      <c r="G59" s="38">
        <v>0.94279999999999997</v>
      </c>
      <c r="H59" s="44">
        <v>452630</v>
      </c>
      <c r="I59" s="44">
        <v>464070</v>
      </c>
      <c r="J59" s="50"/>
      <c r="K59" s="10">
        <f>VALUE(I105)</f>
        <v>128860</v>
      </c>
      <c r="L59" s="47">
        <f>VALUE(I113)</f>
        <v>102660</v>
      </c>
      <c r="M59" s="12">
        <f>VALUE(I133)</f>
        <v>159070</v>
      </c>
      <c r="N59" s="17">
        <f t="shared" si="46"/>
        <v>4148.2991328128046</v>
      </c>
      <c r="O59" s="5">
        <f t="shared" si="51"/>
        <v>15</v>
      </c>
      <c r="P59" s="17">
        <f t="shared" si="25"/>
        <v>5796.527604296778</v>
      </c>
      <c r="Q59" s="5">
        <f t="shared" si="38"/>
        <v>72</v>
      </c>
      <c r="R59" s="17">
        <f t="shared" si="26"/>
        <v>4922.2528638099284</v>
      </c>
      <c r="S59" s="5">
        <f t="shared" si="40"/>
        <v>60</v>
      </c>
      <c r="T59" s="17">
        <f t="shared" si="47"/>
        <v>8958.3888882602932</v>
      </c>
      <c r="U59" s="5">
        <f t="shared" si="45"/>
        <v>16</v>
      </c>
      <c r="V59" s="147"/>
      <c r="W59" s="147"/>
      <c r="X59" s="147"/>
      <c r="Y59" s="148"/>
    </row>
    <row r="60" spans="1:25" ht="21">
      <c r="A60" s="22" t="s">
        <v>194</v>
      </c>
      <c r="B60" s="32">
        <v>0.81738090762348703</v>
      </c>
      <c r="C60" s="32">
        <v>0.92445894430242503</v>
      </c>
      <c r="D60" s="80">
        <v>1.0402481168707001</v>
      </c>
      <c r="E60" s="32"/>
      <c r="F60" s="31">
        <v>0.95299999999999996</v>
      </c>
      <c r="G60" s="38">
        <v>0.755</v>
      </c>
      <c r="H60" s="44">
        <v>271000</v>
      </c>
      <c r="I60" s="44">
        <v>275000</v>
      </c>
      <c r="J60" s="50"/>
      <c r="K60" s="10">
        <f>VALUE(I109)</f>
        <v>22680</v>
      </c>
      <c r="L60" s="47">
        <f>VALUE(I113)</f>
        <v>102660</v>
      </c>
      <c r="M60" s="12">
        <f>VALUE(I120)</f>
        <v>152900</v>
      </c>
      <c r="N60" s="17">
        <f t="shared" si="46"/>
        <v>2643.6000752134191</v>
      </c>
      <c r="O60" s="5">
        <f t="shared" si="51"/>
        <v>12</v>
      </c>
      <c r="P60" s="17">
        <f t="shared" si="25"/>
        <v>2885.6243441762858</v>
      </c>
      <c r="Q60" s="5">
        <f t="shared" si="38"/>
        <v>37</v>
      </c>
      <c r="R60" s="17">
        <f t="shared" si="26"/>
        <v>3642.3841059602651</v>
      </c>
      <c r="S60" s="5">
        <f t="shared" si="40"/>
        <v>19</v>
      </c>
      <c r="T60" s="17">
        <f t="shared" si="47"/>
        <v>6039.1927126646942</v>
      </c>
      <c r="U60" s="5">
        <f t="shared" si="45"/>
        <v>8</v>
      </c>
      <c r="V60" s="147"/>
      <c r="W60" s="147"/>
      <c r="X60" s="147"/>
      <c r="Y60" s="148"/>
    </row>
    <row r="61" spans="1:25" ht="21">
      <c r="A61" s="22" t="s">
        <v>195</v>
      </c>
      <c r="B61" s="32">
        <v>0.81738090762348703</v>
      </c>
      <c r="C61" s="32">
        <v>0.92445894430242503</v>
      </c>
      <c r="D61" s="80">
        <v>1.0402481168707001</v>
      </c>
      <c r="E61" s="32"/>
      <c r="F61" s="31">
        <v>0.95299999999999996</v>
      </c>
      <c r="G61" s="38">
        <v>0.755</v>
      </c>
      <c r="H61" s="44">
        <v>232270</v>
      </c>
      <c r="I61" s="44">
        <v>229390</v>
      </c>
      <c r="J61" s="50"/>
      <c r="K61" s="10">
        <f>VALUE(I109)</f>
        <v>22680</v>
      </c>
      <c r="L61" s="47">
        <f>VALUE(I113)</f>
        <v>102660</v>
      </c>
      <c r="M61" s="12">
        <f>VALUE(I120)</f>
        <v>152900</v>
      </c>
      <c r="N61" s="17">
        <f t="shared" si="46"/>
        <v>2205.146986375295</v>
      </c>
      <c r="O61" s="5">
        <f t="shared" si="51"/>
        <v>9</v>
      </c>
      <c r="P61" s="17">
        <f t="shared" si="25"/>
        <v>2407.0304302203567</v>
      </c>
      <c r="Q61" s="5">
        <f t="shared" si="38"/>
        <v>31</v>
      </c>
      <c r="R61" s="17">
        <f t="shared" si="26"/>
        <v>3038.2781456953644</v>
      </c>
      <c r="S61" s="5">
        <f t="shared" si="40"/>
        <v>14</v>
      </c>
      <c r="T61" s="17">
        <f t="shared" si="47"/>
        <v>5541.3119021220064</v>
      </c>
      <c r="U61" s="5">
        <f t="shared" si="45"/>
        <v>4</v>
      </c>
      <c r="V61" s="147"/>
      <c r="W61" s="147"/>
      <c r="X61" s="147"/>
      <c r="Y61" s="148"/>
    </row>
    <row r="62" spans="1:25" ht="21">
      <c r="A62" s="22" t="s">
        <v>196</v>
      </c>
      <c r="B62" s="32">
        <v>0.82516639852919904</v>
      </c>
      <c r="C62" s="32">
        <v>0.91834995179150103</v>
      </c>
      <c r="D62" s="80">
        <v>1.0454885981942099</v>
      </c>
      <c r="E62" s="32"/>
      <c r="F62" s="31">
        <v>0.77390000000000003</v>
      </c>
      <c r="G62" s="38">
        <v>0.68089999999999995</v>
      </c>
      <c r="H62" s="44">
        <v>320910</v>
      </c>
      <c r="I62" s="44">
        <v>322610</v>
      </c>
      <c r="J62" s="50"/>
      <c r="K62" s="10">
        <f>VALUE(I106)</f>
        <v>122040</v>
      </c>
      <c r="L62" s="47">
        <f>VALUE(I113)</f>
        <v>102660</v>
      </c>
      <c r="M62" s="12">
        <f>VALUE(I134)</f>
        <v>159070</v>
      </c>
      <c r="N62" s="17">
        <f t="shared" si="46"/>
        <v>3085.7342734987151</v>
      </c>
      <c r="O62" s="5">
        <f t="shared" si="51"/>
        <v>14</v>
      </c>
      <c r="P62" s="17">
        <f t="shared" si="25"/>
        <v>4168.6264375242281</v>
      </c>
      <c r="Q62" s="5">
        <f t="shared" si="38"/>
        <v>56</v>
      </c>
      <c r="R62" s="17">
        <f t="shared" si="26"/>
        <v>4737.9938316933476</v>
      </c>
      <c r="S62" s="5">
        <f t="shared" si="40"/>
        <v>54</v>
      </c>
      <c r="T62" s="17">
        <f t="shared" si="47"/>
        <v>8475.5815849838782</v>
      </c>
      <c r="U62" s="5">
        <f t="shared" si="45"/>
        <v>15</v>
      </c>
      <c r="V62" s="147"/>
      <c r="W62" s="147"/>
      <c r="X62" s="147"/>
      <c r="Y62" s="148"/>
    </row>
    <row r="63" spans="1:25" ht="21">
      <c r="A63" s="3" t="s">
        <v>197</v>
      </c>
      <c r="B63" s="32">
        <v>0.81570418524921096</v>
      </c>
      <c r="C63" s="32">
        <v>0.90917228135088701</v>
      </c>
      <c r="D63" s="80">
        <v>1.0379189785733201</v>
      </c>
      <c r="E63" s="32"/>
      <c r="F63" s="31">
        <v>0.75880000000000003</v>
      </c>
      <c r="G63" s="38">
        <v>0.60029999999999994</v>
      </c>
      <c r="H63" s="44">
        <v>227860</v>
      </c>
      <c r="I63" s="44">
        <v>220000</v>
      </c>
      <c r="J63" s="50"/>
      <c r="K63" s="10">
        <f>VALUE(I107)</f>
        <v>54000</v>
      </c>
      <c r="L63" s="47">
        <f>VALUE(I113)</f>
        <v>102660</v>
      </c>
      <c r="M63" s="12">
        <f>VALUE(I135)</f>
        <v>111050</v>
      </c>
      <c r="N63" s="17">
        <f t="shared" si="46"/>
        <v>2119.6259490543548</v>
      </c>
      <c r="O63" s="5">
        <f t="shared" si="51"/>
        <v>7</v>
      </c>
      <c r="P63" s="17">
        <f t="shared" si="25"/>
        <v>2899.3147074327885</v>
      </c>
      <c r="Q63" s="5">
        <f t="shared" si="38"/>
        <v>38</v>
      </c>
      <c r="R63" s="17">
        <f t="shared" si="26"/>
        <v>3664.8342495418965</v>
      </c>
      <c r="S63" s="5">
        <f t="shared" si="40"/>
        <v>20</v>
      </c>
      <c r="T63" s="17">
        <f t="shared" si="47"/>
        <v>6103.9566773511297</v>
      </c>
      <c r="U63" s="5">
        <f t="shared" si="45"/>
        <v>10</v>
      </c>
      <c r="V63" s="147"/>
      <c r="W63" s="147"/>
      <c r="X63" s="147"/>
      <c r="Y63" s="148"/>
    </row>
    <row r="64" spans="1:25" ht="21">
      <c r="A64" s="3" t="s">
        <v>198</v>
      </c>
      <c r="B64" s="32">
        <v>0.78754559776486899</v>
      </c>
      <c r="C64" s="32">
        <v>0.90615599666046398</v>
      </c>
      <c r="D64" s="80">
        <v>1.01214574898785</v>
      </c>
      <c r="E64" s="32"/>
      <c r="F64" s="31">
        <v>0.84540000000000004</v>
      </c>
      <c r="G64" s="38">
        <v>0.52010000000000001</v>
      </c>
      <c r="H64" s="44">
        <v>189350</v>
      </c>
      <c r="I64" s="44">
        <v>192270</v>
      </c>
      <c r="J64" s="50"/>
      <c r="K64" s="10">
        <f>VALUE(I109)</f>
        <v>22680</v>
      </c>
      <c r="L64" s="47">
        <f>VALUE(I112)</f>
        <v>136620</v>
      </c>
      <c r="M64" s="12">
        <f>VALUE(I121)</f>
        <v>146300</v>
      </c>
      <c r="N64" s="17">
        <f t="shared" si="46"/>
        <v>1899.627600000008</v>
      </c>
      <c r="O64" s="5">
        <f t="shared" si="51"/>
        <v>5</v>
      </c>
      <c r="P64" s="17">
        <f t="shared" si="25"/>
        <v>2274.3080198722496</v>
      </c>
      <c r="Q64" s="5">
        <f t="shared" si="38"/>
        <v>26</v>
      </c>
      <c r="R64" s="17">
        <f t="shared" si="26"/>
        <v>3696.789079023265</v>
      </c>
      <c r="S64" s="5">
        <f t="shared" si="40"/>
        <v>21</v>
      </c>
      <c r="T64" s="17">
        <f t="shared" si="47"/>
        <v>6281.8861919855863</v>
      </c>
      <c r="U64" s="5">
        <f t="shared" si="45"/>
        <v>12</v>
      </c>
      <c r="V64" s="147"/>
      <c r="W64" s="147"/>
      <c r="X64" s="147"/>
      <c r="Y64" s="148"/>
    </row>
    <row r="65" spans="1:25" ht="21">
      <c r="A65" s="3" t="s">
        <v>103</v>
      </c>
      <c r="B65" s="32">
        <v>0.78754559776486899</v>
      </c>
      <c r="C65" s="32">
        <v>0.90615599666046398</v>
      </c>
      <c r="D65" s="80">
        <v>1.01214574898785</v>
      </c>
      <c r="E65" s="32"/>
      <c r="F65" s="31">
        <v>0.84540000000000004</v>
      </c>
      <c r="G65" s="38">
        <v>0.52010000000000001</v>
      </c>
      <c r="H65" s="44">
        <v>141770</v>
      </c>
      <c r="I65" s="44">
        <v>144490</v>
      </c>
      <c r="J65" s="50" t="s">
        <v>199</v>
      </c>
      <c r="K65" s="10">
        <f>VALUE(I109)</f>
        <v>22680</v>
      </c>
      <c r="L65" s="47">
        <f>VALUE(I112)</f>
        <v>136620</v>
      </c>
      <c r="M65" s="12">
        <f>VALUE(I121)</f>
        <v>146300</v>
      </c>
      <c r="N65" s="17">
        <f t="shared" si="46"/>
        <v>1427.561200000006</v>
      </c>
      <c r="O65" s="5">
        <f t="shared" si="51"/>
        <v>2</v>
      </c>
      <c r="P65" s="17">
        <f t="shared" si="25"/>
        <v>1709.1317719422759</v>
      </c>
      <c r="Q65" s="5">
        <f t="shared" si="38"/>
        <v>13</v>
      </c>
      <c r="R65" s="17">
        <f t="shared" si="26"/>
        <v>2778.1195923860796</v>
      </c>
      <c r="S65" s="5">
        <f t="shared" si="40"/>
        <v>5</v>
      </c>
      <c r="T65" s="17">
        <f t="shared" si="47"/>
        <v>5679.0209415124273</v>
      </c>
      <c r="U65" s="5">
        <f t="shared" si="45"/>
        <v>6</v>
      </c>
      <c r="V65" s="147"/>
      <c r="W65" s="147"/>
      <c r="X65" s="147"/>
      <c r="Y65" s="148"/>
    </row>
    <row r="66" spans="1:25" ht="21">
      <c r="A66" s="22" t="s">
        <v>147</v>
      </c>
      <c r="B66" s="32">
        <v>0.78904469532496502</v>
      </c>
      <c r="C66" s="32">
        <v>0.89781150321612202</v>
      </c>
      <c r="D66" s="80">
        <v>1.0169995091355799</v>
      </c>
      <c r="E66" s="32"/>
      <c r="F66" s="31">
        <v>0.75880000000000003</v>
      </c>
      <c r="G66" s="38">
        <v>0.49080000000000001</v>
      </c>
      <c r="H66" s="44">
        <v>171500</v>
      </c>
      <c r="I66" s="44">
        <v>177120</v>
      </c>
      <c r="J66" s="50"/>
      <c r="K66" s="10">
        <f>VALUE(I109)</f>
        <v>22680</v>
      </c>
      <c r="L66" s="47">
        <f>VALUE(I113)</f>
        <v>102660</v>
      </c>
      <c r="M66" s="12">
        <f>VALUE(I136)</f>
        <v>85800</v>
      </c>
      <c r="N66" s="17">
        <f t="shared" si="46"/>
        <v>1741.5937609502571</v>
      </c>
      <c r="O66" s="5">
        <f t="shared" si="51"/>
        <v>4</v>
      </c>
      <c r="P66" s="17">
        <f t="shared" si="25"/>
        <v>2334.2119135477069</v>
      </c>
      <c r="Q66" s="5">
        <f t="shared" si="38"/>
        <v>29</v>
      </c>
      <c r="R66" s="17">
        <f t="shared" si="26"/>
        <v>3608.8019559902195</v>
      </c>
      <c r="S66" s="5">
        <f t="shared" si="40"/>
        <v>15</v>
      </c>
      <c r="T66" s="17">
        <f t="shared" si="47"/>
        <v>5138.8875507354878</v>
      </c>
      <c r="U66" s="5">
        <f t="shared" si="45"/>
        <v>2</v>
      </c>
      <c r="V66" s="147"/>
      <c r="W66" s="147"/>
      <c r="X66" s="147"/>
      <c r="Y66" s="148"/>
    </row>
    <row r="67" spans="1:25" ht="21">
      <c r="A67" s="3" t="s">
        <v>64</v>
      </c>
      <c r="B67" s="32">
        <v>0.76698846186242997</v>
      </c>
      <c r="C67" s="32">
        <v>0.89585786520784805</v>
      </c>
      <c r="D67" s="80">
        <v>1</v>
      </c>
      <c r="E67" s="32"/>
      <c r="F67" s="31">
        <v>0.84399999999999997</v>
      </c>
      <c r="G67" s="38">
        <v>0.52010000000000001</v>
      </c>
      <c r="H67" s="44">
        <v>189350</v>
      </c>
      <c r="I67" s="44">
        <v>192270</v>
      </c>
      <c r="J67" s="50"/>
      <c r="K67" s="10">
        <f>VALUE(I109)</f>
        <v>22680</v>
      </c>
      <c r="L67" s="47">
        <f>VALUE(I113)</f>
        <v>102660</v>
      </c>
      <c r="M67" s="12">
        <f>VALUE(I122)</f>
        <v>142560</v>
      </c>
      <c r="N67" s="17">
        <f t="shared" si="46"/>
        <v>1922.7</v>
      </c>
      <c r="O67" s="5">
        <f t="shared" si="51"/>
        <v>6</v>
      </c>
      <c r="P67" s="17">
        <f t="shared" si="25"/>
        <v>2278.0805687203792</v>
      </c>
      <c r="Q67" s="5">
        <f t="shared" si="38"/>
        <v>27</v>
      </c>
      <c r="R67" s="17">
        <f t="shared" si="26"/>
        <v>3696.789079023265</v>
      </c>
      <c r="S67" s="5">
        <f t="shared" si="40"/>
        <v>21</v>
      </c>
      <c r="T67" s="17">
        <f t="shared" si="47"/>
        <v>5839.4737955247247</v>
      </c>
      <c r="U67" s="5">
        <f t="shared" si="45"/>
        <v>7</v>
      </c>
      <c r="V67" s="147"/>
      <c r="W67" s="147"/>
      <c r="X67" s="147"/>
      <c r="Y67" s="148"/>
    </row>
    <row r="68" spans="1:25" ht="21">
      <c r="A68" s="102" t="s">
        <v>106</v>
      </c>
      <c r="B68" s="32">
        <v>0.76698846186242997</v>
      </c>
      <c r="C68" s="32">
        <v>0.89585786520784805</v>
      </c>
      <c r="D68" s="80">
        <v>1</v>
      </c>
      <c r="E68" s="32"/>
      <c r="F68" s="31">
        <v>0.84399999999999997</v>
      </c>
      <c r="G68" s="38">
        <v>0.52010000000000001</v>
      </c>
      <c r="H68" s="44">
        <v>141770</v>
      </c>
      <c r="I68" s="44">
        <v>144490</v>
      </c>
      <c r="J68" s="50"/>
      <c r="K68" s="10">
        <f>VALUE(I109)</f>
        <v>22680</v>
      </c>
      <c r="L68" s="47">
        <f>VALUE(I113)</f>
        <v>102660</v>
      </c>
      <c r="M68" s="12">
        <f>VALUE(I122)</f>
        <v>142560</v>
      </c>
      <c r="N68" s="17">
        <f t="shared" si="46"/>
        <v>1444.9</v>
      </c>
      <c r="O68" s="5">
        <f t="shared" si="51"/>
        <v>3</v>
      </c>
      <c r="P68" s="17">
        <f t="shared" si="25"/>
        <v>1711.9668246445499</v>
      </c>
      <c r="Q68" s="5">
        <f t="shared" si="38"/>
        <v>14</v>
      </c>
      <c r="R68" s="17">
        <f t="shared" si="26"/>
        <v>2778.1195923860796</v>
      </c>
      <c r="S68" s="5">
        <f t="shared" si="40"/>
        <v>5</v>
      </c>
      <c r="T68" s="17">
        <f t="shared" si="47"/>
        <v>5233.1542658939979</v>
      </c>
      <c r="U68" s="5">
        <f t="shared" si="45"/>
        <v>3</v>
      </c>
      <c r="V68" s="147"/>
      <c r="W68" s="147"/>
      <c r="X68" s="147"/>
      <c r="Y68" s="148"/>
    </row>
    <row r="69" spans="1:25" ht="21.6" thickBot="1">
      <c r="A69" s="102" t="s">
        <v>137</v>
      </c>
      <c r="B69" s="32">
        <v>0.77569943521432105</v>
      </c>
      <c r="C69" s="32">
        <v>0.88617067444334596</v>
      </c>
      <c r="D69" s="80">
        <v>0.99790245971967795</v>
      </c>
      <c r="E69" s="32"/>
      <c r="F69" s="59">
        <v>0.747</v>
      </c>
      <c r="G69" s="61">
        <v>0.46660000000000001</v>
      </c>
      <c r="H69" s="63">
        <v>126800</v>
      </c>
      <c r="I69" s="63">
        <v>127320</v>
      </c>
      <c r="J69" s="70"/>
      <c r="K69" s="71">
        <f>VALUE(I109)</f>
        <v>22680</v>
      </c>
      <c r="L69" s="72">
        <f>VALUE(I113)</f>
        <v>102660</v>
      </c>
      <c r="M69" s="64">
        <f>VALUE(I136)</f>
        <v>85800</v>
      </c>
      <c r="N69" s="18">
        <f t="shared" si="46"/>
        <v>1275.8762017258241</v>
      </c>
      <c r="O69" s="9">
        <f t="shared" si="51"/>
        <v>1</v>
      </c>
      <c r="P69" s="18">
        <f t="shared" si="25"/>
        <v>1704.4176706827309</v>
      </c>
      <c r="Q69" s="9">
        <f t="shared" si="38"/>
        <v>12</v>
      </c>
      <c r="R69" s="18">
        <f t="shared" si="26"/>
        <v>2728.6755250750102</v>
      </c>
      <c r="S69" s="9">
        <f t="shared" si="40"/>
        <v>4</v>
      </c>
      <c r="T69" s="18">
        <f t="shared" si="47"/>
        <v>4591.3582213637046</v>
      </c>
      <c r="U69" s="9">
        <f t="shared" si="45"/>
        <v>1</v>
      </c>
      <c r="V69" s="149"/>
      <c r="W69" s="149"/>
      <c r="X69" s="149"/>
      <c r="Y69" s="150"/>
    </row>
    <row r="70" spans="1:25" ht="21.6" thickBot="1">
      <c r="A70" s="78" t="s">
        <v>100</v>
      </c>
      <c r="B70" s="66"/>
      <c r="C70" s="66"/>
      <c r="D70" s="66"/>
      <c r="E70" s="67"/>
      <c r="F70" s="66"/>
      <c r="G70" s="67"/>
      <c r="H70" s="68"/>
      <c r="I70" s="68"/>
      <c r="J70" s="69" t="s">
        <v>96</v>
      </c>
      <c r="K70" s="249" t="s">
        <v>119</v>
      </c>
      <c r="L70" s="249"/>
      <c r="M70" s="249"/>
      <c r="N70" s="251"/>
      <c r="O70" s="251"/>
      <c r="P70" s="251"/>
      <c r="Q70" s="251"/>
      <c r="R70" s="251"/>
      <c r="S70" s="251"/>
      <c r="T70" s="251"/>
      <c r="U70" s="252"/>
      <c r="V70" s="6"/>
      <c r="W70" s="6"/>
      <c r="X70" s="6"/>
      <c r="Y70" s="103"/>
    </row>
    <row r="71" spans="1:25" ht="20.25" customHeight="1">
      <c r="A71" s="13" t="s">
        <v>202</v>
      </c>
      <c r="B71" s="116">
        <v>0.74880000000000002</v>
      </c>
      <c r="C71" s="116">
        <v>0.878</v>
      </c>
      <c r="D71" s="116">
        <v>0.96499999999999997</v>
      </c>
      <c r="E71" s="117">
        <v>1.0042</v>
      </c>
      <c r="F71" s="118">
        <v>0.89490000000000003</v>
      </c>
      <c r="G71" s="119">
        <v>0.378</v>
      </c>
      <c r="H71" s="43">
        <v>191690</v>
      </c>
      <c r="I71" s="43">
        <v>195900</v>
      </c>
      <c r="J71" s="51" t="s">
        <v>138</v>
      </c>
      <c r="K71" s="74">
        <v>0</v>
      </c>
      <c r="L71" s="20">
        <f>VALUE(I111)</f>
        <v>132340</v>
      </c>
      <c r="M71" s="110">
        <f>VALUE(I123)</f>
        <v>134200</v>
      </c>
      <c r="N71" s="15">
        <f>(I71/E71)/100</f>
        <v>1950.8066122286398</v>
      </c>
      <c r="O71" s="123">
        <f>RANK(N71,$N$71:$N$96,1)</f>
        <v>22</v>
      </c>
      <c r="P71" s="124">
        <f t="shared" ref="P71" si="52">(I71/F71)/100</f>
        <v>2189.0714046262151</v>
      </c>
      <c r="Q71" s="123">
        <f t="shared" ref="Q71:Q85" si="53">RANK(P71,$P$5:$P$96,1)</f>
        <v>22</v>
      </c>
      <c r="R71" s="124">
        <f t="shared" ref="R71" si="54">(I71/G71)/100</f>
        <v>5182.539682539682</v>
      </c>
      <c r="S71" s="123">
        <f t="shared" ref="S71:S85" si="55">RANK(R71,$R$5:$R$96,1)</f>
        <v>67</v>
      </c>
      <c r="T71" s="124">
        <f>(I71+K71+L71+M71)/((E71+F71+G71)/3)/100</f>
        <v>6092.4860568266649</v>
      </c>
      <c r="U71" s="8">
        <f>RANK(T71,$T$71:$T$96,1)</f>
        <v>19</v>
      </c>
      <c r="V71" s="145" t="s">
        <v>224</v>
      </c>
      <c r="W71" s="145"/>
      <c r="X71" s="145"/>
      <c r="Y71" s="146"/>
    </row>
    <row r="72" spans="1:25" ht="21" customHeight="1">
      <c r="A72" s="13" t="s">
        <v>203</v>
      </c>
      <c r="B72" s="31">
        <v>0.72878228782287702</v>
      </c>
      <c r="C72" s="32">
        <v>0.86923581924281501</v>
      </c>
      <c r="D72" s="32">
        <v>0.96285794910057299</v>
      </c>
      <c r="E72" s="33">
        <v>1.0038525347668328</v>
      </c>
      <c r="F72" s="31">
        <v>0.86350000000000005</v>
      </c>
      <c r="G72" s="38">
        <v>0.3705</v>
      </c>
      <c r="H72" s="43">
        <v>194630</v>
      </c>
      <c r="I72" s="43">
        <v>197290</v>
      </c>
      <c r="J72" s="51"/>
      <c r="K72" s="74">
        <v>0</v>
      </c>
      <c r="L72" s="20">
        <f>VALUE(I112)</f>
        <v>136620</v>
      </c>
      <c r="M72" s="110">
        <f>VALUE(I123)</f>
        <v>134200</v>
      </c>
      <c r="N72" s="17">
        <f t="shared" ref="N72:N85" si="56">(I72/E72)/100</f>
        <v>1965.328503611589</v>
      </c>
      <c r="O72" s="112">
        <f t="shared" ref="O72:O96" si="57">RANK(N72,$N$71:$N$96,1)</f>
        <v>23</v>
      </c>
      <c r="P72" s="111">
        <f t="shared" ref="P72:P87" si="58">(I72/F72)/100</f>
        <v>2284.7712796757382</v>
      </c>
      <c r="Q72" s="112">
        <f t="shared" si="53"/>
        <v>28</v>
      </c>
      <c r="R72" s="111">
        <f t="shared" ref="R72:R87" si="59">(I72/G72)/100</f>
        <v>5324.9662618083667</v>
      </c>
      <c r="S72" s="112">
        <f t="shared" si="55"/>
        <v>71</v>
      </c>
      <c r="T72" s="111">
        <f t="shared" ref="T72:T85" si="60">(I72+K72+L72+M72)/((E72+F72+G72)/3)/100</f>
        <v>6275.3464680206043</v>
      </c>
      <c r="U72" s="5">
        <f t="shared" ref="U72:U96" si="61">RANK(T72,$T$71:$T$96,1)</f>
        <v>24</v>
      </c>
      <c r="V72" s="147"/>
      <c r="W72" s="147"/>
      <c r="X72" s="147"/>
      <c r="Y72" s="148"/>
    </row>
    <row r="73" spans="1:25" ht="21" customHeight="1">
      <c r="A73" s="3" t="s">
        <v>204</v>
      </c>
      <c r="B73" s="32">
        <v>0.72878228782287702</v>
      </c>
      <c r="C73" s="32">
        <v>0.86923581924281501</v>
      </c>
      <c r="D73" s="32">
        <v>0.96285794910057299</v>
      </c>
      <c r="E73" s="33">
        <v>1.0038525347668299</v>
      </c>
      <c r="F73" s="31">
        <v>0.86350000000000005</v>
      </c>
      <c r="G73" s="38">
        <v>0.3705</v>
      </c>
      <c r="H73" s="44">
        <v>143800</v>
      </c>
      <c r="I73" s="44">
        <v>146630</v>
      </c>
      <c r="J73" s="50"/>
      <c r="K73" s="10">
        <v>0</v>
      </c>
      <c r="L73" s="47">
        <f>VALUE(I112)</f>
        <v>136620</v>
      </c>
      <c r="M73" s="113">
        <f>VALUE(I123)</f>
        <v>134200</v>
      </c>
      <c r="N73" s="17">
        <f t="shared" si="56"/>
        <v>1460.6727076109692</v>
      </c>
      <c r="O73" s="112">
        <f t="shared" si="57"/>
        <v>14</v>
      </c>
      <c r="P73" s="111">
        <f t="shared" si="58"/>
        <v>1698.0891719745223</v>
      </c>
      <c r="Q73" s="112">
        <f t="shared" si="53"/>
        <v>11</v>
      </c>
      <c r="R73" s="111">
        <f t="shared" si="59"/>
        <v>3957.6248313090418</v>
      </c>
      <c r="S73" s="112">
        <f t="shared" si="55"/>
        <v>30</v>
      </c>
      <c r="T73" s="111">
        <f t="shared" si="60"/>
        <v>5596.2132470470715</v>
      </c>
      <c r="U73" s="5">
        <f t="shared" si="61"/>
        <v>15</v>
      </c>
      <c r="V73" s="147"/>
      <c r="W73" s="147"/>
      <c r="X73" s="147"/>
      <c r="Y73" s="148"/>
    </row>
    <row r="74" spans="1:25" ht="21" customHeight="1">
      <c r="A74" s="3" t="s">
        <v>205</v>
      </c>
      <c r="B74" s="32">
        <v>0.71468895656195097</v>
      </c>
      <c r="C74" s="32">
        <v>0.86090207054900203</v>
      </c>
      <c r="D74" s="32">
        <v>0.96047286549648303</v>
      </c>
      <c r="E74" s="33">
        <v>1.0026044478390801</v>
      </c>
      <c r="F74" s="31">
        <v>0.84099999999999997</v>
      </c>
      <c r="G74" s="38">
        <v>0.36799999999999999</v>
      </c>
      <c r="H74" s="44">
        <v>184730</v>
      </c>
      <c r="I74" s="44">
        <v>184730</v>
      </c>
      <c r="J74" s="50"/>
      <c r="K74" s="10">
        <v>0</v>
      </c>
      <c r="L74" s="47">
        <f>VALUE(I112)</f>
        <v>136620</v>
      </c>
      <c r="M74" s="113">
        <f>VALUE(I123)</f>
        <v>134200</v>
      </c>
      <c r="N74" s="17">
        <f t="shared" si="56"/>
        <v>1842.5013014668921</v>
      </c>
      <c r="O74" s="112">
        <f t="shared" si="57"/>
        <v>19</v>
      </c>
      <c r="P74" s="111">
        <f t="shared" si="58"/>
        <v>2196.5517241379312</v>
      </c>
      <c r="Q74" s="112">
        <f t="shared" si="53"/>
        <v>23</v>
      </c>
      <c r="R74" s="111">
        <f t="shared" si="59"/>
        <v>5019.8369565217399</v>
      </c>
      <c r="S74" s="112">
        <f t="shared" si="55"/>
        <v>62</v>
      </c>
      <c r="T74" s="111">
        <f t="shared" si="60"/>
        <v>6179.4504045935055</v>
      </c>
      <c r="U74" s="5">
        <f t="shared" si="61"/>
        <v>22</v>
      </c>
      <c r="V74" s="147"/>
      <c r="W74" s="147"/>
      <c r="X74" s="147"/>
      <c r="Y74" s="148"/>
    </row>
    <row r="75" spans="1:25" ht="21" customHeight="1">
      <c r="A75" s="3" t="s">
        <v>65</v>
      </c>
      <c r="B75" s="32">
        <v>0.70097648970570003</v>
      </c>
      <c r="C75" s="32">
        <v>0.85716248023069697</v>
      </c>
      <c r="D75" s="32">
        <v>0.959402610574971</v>
      </c>
      <c r="E75" s="33">
        <v>1.00204439569893</v>
      </c>
      <c r="F75" s="31">
        <v>0.84099999999999997</v>
      </c>
      <c r="G75" s="38">
        <v>0.36799999999999999</v>
      </c>
      <c r="H75" s="44">
        <v>184730</v>
      </c>
      <c r="I75" s="44">
        <v>184730</v>
      </c>
      <c r="J75" s="50"/>
      <c r="K75" s="10">
        <v>0</v>
      </c>
      <c r="L75" s="47">
        <f>VALUE(I113)</f>
        <v>102660</v>
      </c>
      <c r="M75" s="113">
        <f>VALUE(I124)</f>
        <v>98000</v>
      </c>
      <c r="N75" s="17">
        <f t="shared" si="56"/>
        <v>1843.5310929627033</v>
      </c>
      <c r="O75" s="112">
        <f t="shared" si="57"/>
        <v>20</v>
      </c>
      <c r="P75" s="111">
        <f t="shared" si="58"/>
        <v>2196.5517241379312</v>
      </c>
      <c r="Q75" s="112">
        <f t="shared" si="53"/>
        <v>23</v>
      </c>
      <c r="R75" s="111">
        <f t="shared" si="59"/>
        <v>5019.8369565217399</v>
      </c>
      <c r="S75" s="112">
        <f t="shared" si="55"/>
        <v>62</v>
      </c>
      <c r="T75" s="111">
        <f t="shared" si="60"/>
        <v>5229.0673233385032</v>
      </c>
      <c r="U75" s="5">
        <f t="shared" si="61"/>
        <v>12</v>
      </c>
      <c r="V75" s="147"/>
      <c r="W75" s="147"/>
      <c r="X75" s="147"/>
      <c r="Y75" s="148"/>
    </row>
    <row r="76" spans="1:25" ht="21" customHeight="1">
      <c r="A76" s="3" t="s">
        <v>206</v>
      </c>
      <c r="B76" s="32">
        <v>0.69517378481116998</v>
      </c>
      <c r="C76" s="32">
        <v>0.84581742851184805</v>
      </c>
      <c r="D76" s="32">
        <v>0.95645149782861905</v>
      </c>
      <c r="E76" s="33">
        <v>1.00129813807128</v>
      </c>
      <c r="F76" s="31">
        <v>0.83599999999999997</v>
      </c>
      <c r="G76" s="38">
        <v>0.35699999999999998</v>
      </c>
      <c r="H76" s="44">
        <v>97560</v>
      </c>
      <c r="I76" s="44">
        <v>102720</v>
      </c>
      <c r="J76" s="50"/>
      <c r="K76" s="10">
        <v>0</v>
      </c>
      <c r="L76" s="47">
        <f>VALUE(I112)</f>
        <v>136620</v>
      </c>
      <c r="M76" s="113">
        <f>VALUE(I123)</f>
        <v>134200</v>
      </c>
      <c r="N76" s="17">
        <f t="shared" si="56"/>
        <v>1025.8682813278897</v>
      </c>
      <c r="O76" s="112">
        <f t="shared" si="57"/>
        <v>4</v>
      </c>
      <c r="P76" s="111">
        <f t="shared" si="58"/>
        <v>1228.708133971292</v>
      </c>
      <c r="Q76" s="112">
        <f t="shared" si="53"/>
        <v>2</v>
      </c>
      <c r="R76" s="111">
        <f t="shared" si="59"/>
        <v>2877.3109243697481</v>
      </c>
      <c r="S76" s="112">
        <f t="shared" si="55"/>
        <v>7</v>
      </c>
      <c r="T76" s="111">
        <f t="shared" si="60"/>
        <v>5106.9632724794201</v>
      </c>
      <c r="U76" s="5">
        <f t="shared" si="61"/>
        <v>9</v>
      </c>
      <c r="V76" s="147"/>
      <c r="W76" s="147"/>
      <c r="X76" s="147"/>
      <c r="Y76" s="148"/>
    </row>
    <row r="77" spans="1:25" ht="21" customHeight="1">
      <c r="A77" s="3" t="s">
        <v>207</v>
      </c>
      <c r="B77" s="32">
        <v>0.68183574817854198</v>
      </c>
      <c r="C77" s="32">
        <v>0.842143362930034</v>
      </c>
      <c r="D77" s="32">
        <v>0.95549578761784904</v>
      </c>
      <c r="E77" s="33">
        <v>1</v>
      </c>
      <c r="F77" s="31">
        <v>0.83599999999999997</v>
      </c>
      <c r="G77" s="38">
        <v>0.35699999999999998</v>
      </c>
      <c r="H77" s="44">
        <v>140890</v>
      </c>
      <c r="I77" s="44">
        <v>147880</v>
      </c>
      <c r="J77" s="50"/>
      <c r="K77" s="10">
        <v>0</v>
      </c>
      <c r="L77" s="47">
        <f>VALUE(I113)</f>
        <v>102660</v>
      </c>
      <c r="M77" s="113">
        <f>VALUE(I124)</f>
        <v>98000</v>
      </c>
      <c r="N77" s="17">
        <f t="shared" si="56"/>
        <v>1478.8</v>
      </c>
      <c r="O77" s="112">
        <f t="shared" si="57"/>
        <v>16</v>
      </c>
      <c r="P77" s="111">
        <f t="shared" si="58"/>
        <v>1768.8995215311006</v>
      </c>
      <c r="Q77" s="112">
        <f t="shared" si="53"/>
        <v>16</v>
      </c>
      <c r="R77" s="111">
        <f t="shared" si="59"/>
        <v>4142.2969187675071</v>
      </c>
      <c r="S77" s="112">
        <f t="shared" si="55"/>
        <v>35</v>
      </c>
      <c r="T77" s="111">
        <f t="shared" si="60"/>
        <v>4767.9890560875519</v>
      </c>
      <c r="U77" s="5">
        <f t="shared" si="61"/>
        <v>7</v>
      </c>
      <c r="V77" s="147"/>
      <c r="W77" s="147"/>
      <c r="X77" s="147"/>
      <c r="Y77" s="148"/>
    </row>
    <row r="78" spans="1:25" ht="21" customHeight="1">
      <c r="A78" s="102" t="s">
        <v>104</v>
      </c>
      <c r="B78" s="32">
        <v>0.68183574817854198</v>
      </c>
      <c r="C78" s="32">
        <v>0.842143362930034</v>
      </c>
      <c r="D78" s="32">
        <v>0.95549578761784904</v>
      </c>
      <c r="E78" s="33">
        <v>1</v>
      </c>
      <c r="F78" s="31">
        <v>0.83599999999999997</v>
      </c>
      <c r="G78" s="38">
        <v>0.35699999999999998</v>
      </c>
      <c r="H78" s="44">
        <v>97560</v>
      </c>
      <c r="I78" s="44">
        <v>102720</v>
      </c>
      <c r="J78" s="50"/>
      <c r="K78" s="10">
        <v>0</v>
      </c>
      <c r="L78" s="47">
        <f>VALUE(I113)</f>
        <v>102660</v>
      </c>
      <c r="M78" s="113">
        <f>VALUE(I124)</f>
        <v>98000</v>
      </c>
      <c r="N78" s="17">
        <f t="shared" si="56"/>
        <v>1027.2</v>
      </c>
      <c r="O78" s="112">
        <f t="shared" si="57"/>
        <v>5</v>
      </c>
      <c r="P78" s="111">
        <f t="shared" si="58"/>
        <v>1228.708133971292</v>
      </c>
      <c r="Q78" s="112">
        <f t="shared" si="53"/>
        <v>2</v>
      </c>
      <c r="R78" s="111">
        <f t="shared" si="59"/>
        <v>2877.3109243697481</v>
      </c>
      <c r="S78" s="112">
        <f t="shared" si="55"/>
        <v>7</v>
      </c>
      <c r="T78" s="111">
        <f t="shared" si="60"/>
        <v>4150.2051983584133</v>
      </c>
      <c r="U78" s="5">
        <f t="shared" si="61"/>
        <v>1</v>
      </c>
      <c r="V78" s="147"/>
      <c r="W78" s="147"/>
      <c r="X78" s="147"/>
      <c r="Y78" s="148"/>
    </row>
    <row r="79" spans="1:25" ht="21" customHeight="1">
      <c r="A79" s="4" t="s">
        <v>208</v>
      </c>
      <c r="B79" s="32"/>
      <c r="C79" s="32">
        <v>0.81892014086917297</v>
      </c>
      <c r="D79" s="32">
        <v>0.85935688509165298</v>
      </c>
      <c r="E79" s="33">
        <v>0.95412739741264296</v>
      </c>
      <c r="F79" s="31">
        <v>0.74670000000000003</v>
      </c>
      <c r="G79" s="38">
        <v>0.61209999999999998</v>
      </c>
      <c r="H79" s="44">
        <v>258180</v>
      </c>
      <c r="I79" s="44">
        <v>264250</v>
      </c>
      <c r="J79" s="50"/>
      <c r="K79" s="10">
        <f>VALUE(I109)</f>
        <v>22680</v>
      </c>
      <c r="L79" s="47">
        <f>VALUE(I113)</f>
        <v>102660</v>
      </c>
      <c r="M79" s="113">
        <f>VALUE(I136)</f>
        <v>85800</v>
      </c>
      <c r="N79" s="17">
        <f t="shared" si="56"/>
        <v>2769.5462966117575</v>
      </c>
      <c r="O79" s="112">
        <f t="shared" si="57"/>
        <v>25</v>
      </c>
      <c r="P79" s="111">
        <f t="shared" si="58"/>
        <v>3538.9045131913754</v>
      </c>
      <c r="Q79" s="112">
        <f t="shared" si="53"/>
        <v>45</v>
      </c>
      <c r="R79" s="111">
        <f t="shared" si="59"/>
        <v>4317.1050481947395</v>
      </c>
      <c r="S79" s="112">
        <f t="shared" si="55"/>
        <v>42</v>
      </c>
      <c r="T79" s="111">
        <f t="shared" si="60"/>
        <v>6166.082003245695</v>
      </c>
      <c r="U79" s="5">
        <f t="shared" si="61"/>
        <v>21</v>
      </c>
      <c r="V79" s="147"/>
      <c r="W79" s="147"/>
      <c r="X79" s="147"/>
      <c r="Y79" s="148"/>
    </row>
    <row r="80" spans="1:25" ht="21" customHeight="1">
      <c r="A80" s="102" t="s">
        <v>210</v>
      </c>
      <c r="B80" s="32"/>
      <c r="C80" s="32">
        <v>0.78610049414650895</v>
      </c>
      <c r="D80" s="32">
        <v>0.83115131630263805</v>
      </c>
      <c r="E80" s="33">
        <v>0.94066913219626802</v>
      </c>
      <c r="F80" s="31">
        <v>0.71499999999999997</v>
      </c>
      <c r="G80" s="38">
        <v>0.47860000000000003</v>
      </c>
      <c r="H80" s="44">
        <v>151370</v>
      </c>
      <c r="I80" s="44">
        <v>142230</v>
      </c>
      <c r="J80" s="50" t="s">
        <v>211</v>
      </c>
      <c r="K80" s="10">
        <v>0</v>
      </c>
      <c r="L80" s="47">
        <f>VALUE(I113)</f>
        <v>102660</v>
      </c>
      <c r="M80" s="113">
        <f>VALUE(I136)</f>
        <v>85800</v>
      </c>
      <c r="N80" s="17">
        <f t="shared" si="56"/>
        <v>1512.0087938670033</v>
      </c>
      <c r="O80" s="112">
        <f t="shared" si="57"/>
        <v>17</v>
      </c>
      <c r="P80" s="111">
        <f t="shared" si="58"/>
        <v>1989.2307692307693</v>
      </c>
      <c r="Q80" s="112">
        <f t="shared" si="53"/>
        <v>18</v>
      </c>
      <c r="R80" s="111">
        <f t="shared" si="59"/>
        <v>2971.7927287923108</v>
      </c>
      <c r="S80" s="112">
        <f t="shared" si="55"/>
        <v>9</v>
      </c>
      <c r="T80" s="111">
        <f t="shared" si="60"/>
        <v>4648.289126400432</v>
      </c>
      <c r="U80" s="5">
        <f t="shared" si="61"/>
        <v>6</v>
      </c>
      <c r="V80" s="147"/>
      <c r="W80" s="147"/>
      <c r="X80" s="147"/>
      <c r="Y80" s="148"/>
    </row>
    <row r="81" spans="1:26" ht="21" customHeight="1">
      <c r="A81" s="4" t="s">
        <v>209</v>
      </c>
      <c r="B81" s="32"/>
      <c r="C81" s="32">
        <v>0.76978466393132905</v>
      </c>
      <c r="D81" s="32">
        <v>0.82045086522449096</v>
      </c>
      <c r="E81" s="33">
        <v>0.93556342028449002</v>
      </c>
      <c r="F81" s="31">
        <v>0.70599999999999996</v>
      </c>
      <c r="G81" s="38">
        <v>0.45200000000000001</v>
      </c>
      <c r="H81" s="44">
        <v>131110</v>
      </c>
      <c r="I81" s="44">
        <v>134900</v>
      </c>
      <c r="J81" s="50"/>
      <c r="K81" s="10">
        <v>0</v>
      </c>
      <c r="L81" s="47">
        <f>VALUE(I113)</f>
        <v>102660</v>
      </c>
      <c r="M81" s="113">
        <f>VALUE(I136)</f>
        <v>85800</v>
      </c>
      <c r="N81" s="17">
        <f t="shared" si="56"/>
        <v>1441.9118690957268</v>
      </c>
      <c r="O81" s="112">
        <f t="shared" si="57"/>
        <v>13</v>
      </c>
      <c r="P81" s="111">
        <f t="shared" si="58"/>
        <v>1910.7648725212464</v>
      </c>
      <c r="Q81" s="112">
        <f t="shared" si="53"/>
        <v>17</v>
      </c>
      <c r="R81" s="111">
        <f t="shared" si="59"/>
        <v>2984.5132743362833</v>
      </c>
      <c r="S81" s="112">
        <f t="shared" si="55"/>
        <v>10</v>
      </c>
      <c r="T81" s="111">
        <f t="shared" si="60"/>
        <v>4633.6308258011968</v>
      </c>
      <c r="U81" s="5">
        <f t="shared" si="61"/>
        <v>5</v>
      </c>
      <c r="V81" s="147"/>
      <c r="W81" s="147"/>
      <c r="X81" s="147"/>
      <c r="Y81" s="148"/>
    </row>
    <row r="82" spans="1:26" ht="21">
      <c r="A82" s="4" t="s">
        <v>212</v>
      </c>
      <c r="B82" s="32"/>
      <c r="C82" s="32">
        <v>0.66302215229071204</v>
      </c>
      <c r="D82" s="32">
        <v>0.80280403387013199</v>
      </c>
      <c r="E82" s="33">
        <v>0.92714324842509099</v>
      </c>
      <c r="F82" s="31">
        <v>0.58399999999999996</v>
      </c>
      <c r="G82" s="38">
        <v>0.24199999999999999</v>
      </c>
      <c r="H82" s="44">
        <v>145230</v>
      </c>
      <c r="I82" s="44">
        <v>145580</v>
      </c>
      <c r="J82" s="49" t="s">
        <v>67</v>
      </c>
      <c r="K82" s="47">
        <v>0</v>
      </c>
      <c r="L82" s="47">
        <f>VALUE(I113)</f>
        <v>102660</v>
      </c>
      <c r="M82" s="113">
        <f>VALUE(I127)</f>
        <v>103010</v>
      </c>
      <c r="N82" s="17">
        <f t="shared" si="56"/>
        <v>1570.1996454948269</v>
      </c>
      <c r="O82" s="112">
        <f t="shared" si="57"/>
        <v>18</v>
      </c>
      <c r="P82" s="111">
        <f t="shared" si="58"/>
        <v>2492.8082191780823</v>
      </c>
      <c r="Q82" s="112">
        <f t="shared" si="53"/>
        <v>32</v>
      </c>
      <c r="R82" s="111">
        <f t="shared" si="59"/>
        <v>6015.7024793388427</v>
      </c>
      <c r="S82" s="112">
        <f t="shared" si="55"/>
        <v>75</v>
      </c>
      <c r="T82" s="111">
        <f t="shared" si="60"/>
        <v>6010.632621986937</v>
      </c>
      <c r="U82" s="5">
        <f t="shared" si="61"/>
        <v>18</v>
      </c>
      <c r="V82" s="147"/>
      <c r="W82" s="147"/>
      <c r="X82" s="147"/>
      <c r="Y82" s="148"/>
    </row>
    <row r="83" spans="1:26" ht="21">
      <c r="A83" s="4" t="s">
        <v>55</v>
      </c>
      <c r="B83" s="32"/>
      <c r="C83" s="32">
        <v>0.66302215229071204</v>
      </c>
      <c r="D83" s="32">
        <v>0.80280403387013199</v>
      </c>
      <c r="E83" s="33">
        <v>0.92714324842508933</v>
      </c>
      <c r="F83" s="31">
        <v>0.58399999999999996</v>
      </c>
      <c r="G83" s="38">
        <v>0.24199999999999999</v>
      </c>
      <c r="H83" s="44">
        <v>96510</v>
      </c>
      <c r="I83" s="44">
        <v>96380</v>
      </c>
      <c r="J83" s="49" t="s">
        <v>66</v>
      </c>
      <c r="K83" s="47">
        <v>0</v>
      </c>
      <c r="L83" s="47">
        <f>VALUE(I113)</f>
        <v>102660</v>
      </c>
      <c r="M83" s="113">
        <f>VALUE(I127)</f>
        <v>103010</v>
      </c>
      <c r="N83" s="17">
        <f t="shared" si="56"/>
        <v>1039.537311669128</v>
      </c>
      <c r="O83" s="112">
        <f t="shared" si="57"/>
        <v>6</v>
      </c>
      <c r="P83" s="111">
        <f t="shared" si="58"/>
        <v>1650.3424657534247</v>
      </c>
      <c r="Q83" s="112">
        <f t="shared" si="53"/>
        <v>7</v>
      </c>
      <c r="R83" s="111">
        <f t="shared" si="59"/>
        <v>3982.6446280991736</v>
      </c>
      <c r="S83" s="112">
        <f t="shared" si="55"/>
        <v>33</v>
      </c>
      <c r="T83" s="111">
        <f t="shared" si="60"/>
        <v>5168.7162518751775</v>
      </c>
      <c r="U83" s="5">
        <f t="shared" si="61"/>
        <v>11</v>
      </c>
      <c r="V83" s="147"/>
      <c r="W83" s="147"/>
      <c r="X83" s="147"/>
      <c r="Y83" s="148"/>
    </row>
    <row r="84" spans="1:26" ht="21">
      <c r="A84" s="4" t="s">
        <v>213</v>
      </c>
      <c r="B84" s="32"/>
      <c r="C84" s="32">
        <v>0.66189983894083815</v>
      </c>
      <c r="D84" s="32">
        <v>0.80145268022564298</v>
      </c>
      <c r="E84" s="33">
        <v>0.926686752487903</v>
      </c>
      <c r="F84" s="31">
        <v>0.57699999999999996</v>
      </c>
      <c r="G84" s="38">
        <v>0.23599999999999999</v>
      </c>
      <c r="H84" s="44">
        <v>122380</v>
      </c>
      <c r="I84" s="44">
        <v>124210</v>
      </c>
      <c r="J84" s="49" t="s">
        <v>66</v>
      </c>
      <c r="K84" s="47">
        <v>0</v>
      </c>
      <c r="L84" s="47">
        <f>VALUE(I113)</f>
        <v>102660</v>
      </c>
      <c r="M84" s="113">
        <f>VALUE(I127)</f>
        <v>103010</v>
      </c>
      <c r="N84" s="17">
        <f t="shared" si="56"/>
        <v>1340.3666305418717</v>
      </c>
      <c r="O84" s="112">
        <f t="shared" si="57"/>
        <v>11</v>
      </c>
      <c r="P84" s="111">
        <f t="shared" si="58"/>
        <v>2152.6863084922011</v>
      </c>
      <c r="Q84" s="112">
        <f t="shared" si="53"/>
        <v>21</v>
      </c>
      <c r="R84" s="111">
        <f t="shared" si="59"/>
        <v>5263.1355932203387</v>
      </c>
      <c r="S84" s="112">
        <f t="shared" si="55"/>
        <v>68</v>
      </c>
      <c r="T84" s="111">
        <f t="shared" si="60"/>
        <v>5688.6103120847993</v>
      </c>
      <c r="U84" s="5">
        <f t="shared" si="61"/>
        <v>17</v>
      </c>
      <c r="V84" s="147"/>
      <c r="W84" s="147"/>
      <c r="X84" s="147"/>
      <c r="Y84" s="148"/>
    </row>
    <row r="85" spans="1:26" ht="21">
      <c r="A85" s="4" t="s">
        <v>214</v>
      </c>
      <c r="B85" s="32"/>
      <c r="C85" s="32">
        <v>0.66189983894083815</v>
      </c>
      <c r="D85" s="32">
        <v>0.80145268022564298</v>
      </c>
      <c r="E85" s="33">
        <v>0.926686752487903</v>
      </c>
      <c r="F85" s="31">
        <v>0.57699999999999996</v>
      </c>
      <c r="G85" s="38">
        <v>0.23599999999999999</v>
      </c>
      <c r="H85" s="44">
        <v>94950</v>
      </c>
      <c r="I85" s="44">
        <v>93790</v>
      </c>
      <c r="J85" s="49"/>
      <c r="K85" s="47">
        <v>0</v>
      </c>
      <c r="L85" s="47">
        <f>VALUE(I113)</f>
        <v>102660</v>
      </c>
      <c r="M85" s="113">
        <f>VALUE(I127)</f>
        <v>103010</v>
      </c>
      <c r="N85" s="17">
        <f t="shared" si="56"/>
        <v>1012.1003645320196</v>
      </c>
      <c r="O85" s="112">
        <f t="shared" si="57"/>
        <v>2</v>
      </c>
      <c r="P85" s="111">
        <f t="shared" si="58"/>
        <v>1625.4766031195841</v>
      </c>
      <c r="Q85" s="112">
        <f t="shared" si="53"/>
        <v>5</v>
      </c>
      <c r="R85" s="111">
        <f t="shared" si="59"/>
        <v>3974.1525423728813</v>
      </c>
      <c r="S85" s="112">
        <f t="shared" si="55"/>
        <v>31</v>
      </c>
      <c r="T85" s="111">
        <f t="shared" si="60"/>
        <v>5164.033115244677</v>
      </c>
      <c r="U85" s="5">
        <f t="shared" si="61"/>
        <v>10</v>
      </c>
      <c r="V85" s="147"/>
      <c r="W85" s="147"/>
      <c r="X85" s="147"/>
      <c r="Y85" s="148"/>
    </row>
    <row r="86" spans="1:26" ht="21">
      <c r="A86" s="4" t="s">
        <v>134</v>
      </c>
      <c r="B86" s="32"/>
      <c r="C86" s="32">
        <v>0.66739080557030195</v>
      </c>
      <c r="D86" s="32">
        <v>0.79052608946972702</v>
      </c>
      <c r="E86" s="33">
        <v>0.92378832881956141</v>
      </c>
      <c r="F86" s="31">
        <v>0.72399999999999998</v>
      </c>
      <c r="G86" s="38">
        <v>0.32100000000000001</v>
      </c>
      <c r="H86" s="44"/>
      <c r="I86" s="44"/>
      <c r="J86" s="49" t="s">
        <v>95</v>
      </c>
      <c r="K86" s="47">
        <v>0</v>
      </c>
      <c r="L86" s="47">
        <f>VALUE(I113)</f>
        <v>102660</v>
      </c>
      <c r="M86" s="113">
        <f>VALUE(I136)</f>
        <v>85800</v>
      </c>
      <c r="N86" s="17"/>
      <c r="O86" s="112"/>
      <c r="P86" s="111"/>
      <c r="Q86" s="112"/>
      <c r="R86" s="111"/>
      <c r="S86" s="112"/>
      <c r="T86" s="111"/>
      <c r="U86" s="5"/>
      <c r="V86" s="147"/>
      <c r="W86" s="147"/>
      <c r="X86" s="147"/>
      <c r="Y86" s="148"/>
    </row>
    <row r="87" spans="1:26" ht="21">
      <c r="A87" s="3" t="s">
        <v>215</v>
      </c>
      <c r="B87" s="32"/>
      <c r="C87" s="32">
        <v>0.65471417043325097</v>
      </c>
      <c r="D87" s="32">
        <v>0.78156443002572995</v>
      </c>
      <c r="E87" s="33">
        <v>0.92141112934166969</v>
      </c>
      <c r="F87" s="31">
        <v>0.63</v>
      </c>
      <c r="G87" s="38">
        <v>0.496</v>
      </c>
      <c r="H87" s="44">
        <v>223890</v>
      </c>
      <c r="I87" s="44">
        <v>230460</v>
      </c>
      <c r="J87" s="49" t="s">
        <v>131</v>
      </c>
      <c r="K87" s="47">
        <f>VALUE(I109)</f>
        <v>22680</v>
      </c>
      <c r="L87" s="47">
        <f>VALUE(I113)</f>
        <v>102660</v>
      </c>
      <c r="M87" s="114">
        <f>VALUE(I136)</f>
        <v>85800</v>
      </c>
      <c r="N87" s="17">
        <f>(I87/E87)/100</f>
        <v>2501.1636245880727</v>
      </c>
      <c r="O87" s="112">
        <f>RANK(N87,$N$71:$N$96,1)</f>
        <v>24</v>
      </c>
      <c r="P87" s="111">
        <f t="shared" si="58"/>
        <v>3658.0952380952381</v>
      </c>
      <c r="Q87" s="112">
        <f t="shared" ref="Q87:Q96" si="62">RANK(P87,$P$5:$P$96,1)</f>
        <v>46</v>
      </c>
      <c r="R87" s="111">
        <f t="shared" si="59"/>
        <v>4646.3709677419356</v>
      </c>
      <c r="S87" s="112">
        <f t="shared" ref="S87:S96" si="63">RANK(R87,$R$5:$R$96,1)</f>
        <v>51</v>
      </c>
      <c r="T87" s="111">
        <f>(I87+K87+L87+M87)/((E87+F87+G87)/3)/100</f>
        <v>6470.610523769009</v>
      </c>
      <c r="U87" s="5">
        <f>RANK(T87,$T$71:$T$96,1)</f>
        <v>25</v>
      </c>
      <c r="V87" s="147"/>
      <c r="W87" s="147"/>
      <c r="X87" s="147"/>
      <c r="Y87" s="148"/>
    </row>
    <row r="88" spans="1:26" ht="21">
      <c r="A88" s="102" t="s">
        <v>148</v>
      </c>
      <c r="B88" s="32"/>
      <c r="C88" s="32">
        <v>0.62849527080071199</v>
      </c>
      <c r="D88" s="32">
        <v>0.75136357333630499</v>
      </c>
      <c r="E88" s="33">
        <v>0.91339995002799279</v>
      </c>
      <c r="F88" s="31">
        <v>0.61580000000000001</v>
      </c>
      <c r="G88" s="38">
        <v>0.41499999999999998</v>
      </c>
      <c r="H88" s="44">
        <v>100990</v>
      </c>
      <c r="I88" s="44">
        <v>100460</v>
      </c>
      <c r="J88" s="49"/>
      <c r="K88" s="47">
        <v>0</v>
      </c>
      <c r="L88" s="47">
        <f>VALUE(I113)</f>
        <v>102660</v>
      </c>
      <c r="M88" s="113">
        <f>VALUE(I136)</f>
        <v>85800</v>
      </c>
      <c r="N88" s="17">
        <f t="shared" ref="N88:N96" si="64">(I88/E88)/100</f>
        <v>1099.8467866888018</v>
      </c>
      <c r="O88" s="112">
        <f t="shared" si="57"/>
        <v>7</v>
      </c>
      <c r="P88" s="111">
        <f t="shared" ref="P88:P96" si="65">(I88/F88)/100</f>
        <v>1631.373822669698</v>
      </c>
      <c r="Q88" s="112">
        <f t="shared" si="62"/>
        <v>6</v>
      </c>
      <c r="R88" s="111">
        <f t="shared" ref="R88:R96" si="66">(I88/G88)/100</f>
        <v>2420.7228915662654</v>
      </c>
      <c r="S88" s="112">
        <f t="shared" si="63"/>
        <v>1</v>
      </c>
      <c r="T88" s="111">
        <f t="shared" ref="T88:T96" si="67">(I88+K88+L88+M88)/((E88+F88+G88)/3)/100</f>
        <v>4458.1834290630468</v>
      </c>
      <c r="U88" s="5">
        <f t="shared" si="61"/>
        <v>2</v>
      </c>
      <c r="V88" s="147"/>
      <c r="W88" s="147"/>
      <c r="X88" s="147"/>
      <c r="Y88" s="148"/>
    </row>
    <row r="89" spans="1:26" ht="21" customHeight="1">
      <c r="A89" s="22" t="s">
        <v>216</v>
      </c>
      <c r="B89" s="32"/>
      <c r="C89" s="32">
        <v>0.62406649233574996</v>
      </c>
      <c r="D89" s="32">
        <v>0.75136357333630499</v>
      </c>
      <c r="E89" s="33">
        <v>0.91339995002799279</v>
      </c>
      <c r="F89" s="31">
        <v>0.61580000000000001</v>
      </c>
      <c r="G89" s="38">
        <v>0.41499999999999998</v>
      </c>
      <c r="H89" s="44">
        <v>108960</v>
      </c>
      <c r="I89" s="44">
        <v>108710</v>
      </c>
      <c r="J89" s="49" t="s">
        <v>131</v>
      </c>
      <c r="K89" s="47">
        <v>0</v>
      </c>
      <c r="L89" s="47">
        <f>VALUE(I113)</f>
        <v>102660</v>
      </c>
      <c r="M89" s="113">
        <f>VALUE(I136)</f>
        <v>85800</v>
      </c>
      <c r="N89" s="17">
        <f t="shared" si="64"/>
        <v>1190.1686659460447</v>
      </c>
      <c r="O89" s="112">
        <f t="shared" si="57"/>
        <v>9</v>
      </c>
      <c r="P89" s="111">
        <f t="shared" si="65"/>
        <v>1765.3458915232218</v>
      </c>
      <c r="Q89" s="112">
        <f t="shared" si="62"/>
        <v>15</v>
      </c>
      <c r="R89" s="111">
        <f t="shared" si="66"/>
        <v>2619.5180722891569</v>
      </c>
      <c r="S89" s="112">
        <f t="shared" si="63"/>
        <v>2</v>
      </c>
      <c r="T89" s="111">
        <f t="shared" si="67"/>
        <v>4585.485150265351</v>
      </c>
      <c r="U89" s="5">
        <f t="shared" si="61"/>
        <v>3</v>
      </c>
      <c r="V89" s="147"/>
      <c r="W89" s="147"/>
      <c r="X89" s="147"/>
      <c r="Y89" s="148"/>
    </row>
    <row r="90" spans="1:26" ht="21">
      <c r="A90" s="3" t="s">
        <v>217</v>
      </c>
      <c r="B90" s="32"/>
      <c r="C90" s="32">
        <v>0.621781291659397</v>
      </c>
      <c r="D90" s="32">
        <v>0.744541018490947</v>
      </c>
      <c r="E90" s="33">
        <v>0.91128348034867057</v>
      </c>
      <c r="F90" s="31">
        <v>0.60799999999999998</v>
      </c>
      <c r="G90" s="38">
        <v>0.38500000000000001</v>
      </c>
      <c r="H90" s="44">
        <v>103010</v>
      </c>
      <c r="I90" s="44">
        <v>102870</v>
      </c>
      <c r="J90" s="49"/>
      <c r="K90" s="47">
        <v>0</v>
      </c>
      <c r="L90" s="47">
        <f>VALUE(I113)</f>
        <v>102660</v>
      </c>
      <c r="M90" s="113">
        <f>VALUE(I136)</f>
        <v>85800</v>
      </c>
      <c r="N90" s="17">
        <f t="shared" si="64"/>
        <v>1128.8474137667943</v>
      </c>
      <c r="O90" s="112">
        <f t="shared" si="57"/>
        <v>8</v>
      </c>
      <c r="P90" s="111">
        <f t="shared" si="65"/>
        <v>1691.9407894736842</v>
      </c>
      <c r="Q90" s="112">
        <f t="shared" si="62"/>
        <v>10</v>
      </c>
      <c r="R90" s="111">
        <f t="shared" si="66"/>
        <v>2671.9480519480521</v>
      </c>
      <c r="S90" s="112">
        <f t="shared" si="63"/>
        <v>3</v>
      </c>
      <c r="T90" s="111">
        <f t="shared" si="67"/>
        <v>4589.6002828317041</v>
      </c>
      <c r="U90" s="5">
        <f t="shared" si="61"/>
        <v>4</v>
      </c>
      <c r="V90" s="147"/>
      <c r="W90" s="147"/>
      <c r="X90" s="147"/>
      <c r="Y90" s="148"/>
    </row>
    <row r="91" spans="1:26" ht="21">
      <c r="A91" s="3" t="s">
        <v>218</v>
      </c>
      <c r="B91" s="32"/>
      <c r="C91" s="32">
        <v>0.58766072397491698</v>
      </c>
      <c r="D91" s="32"/>
      <c r="E91" s="33">
        <v>0.89593968742126007</v>
      </c>
      <c r="F91" s="31">
        <v>0.57999999999999996</v>
      </c>
      <c r="G91" s="38">
        <v>0.25</v>
      </c>
      <c r="H91" s="46">
        <v>104900</v>
      </c>
      <c r="I91" s="46">
        <v>168710</v>
      </c>
      <c r="J91" s="53" t="s">
        <v>131</v>
      </c>
      <c r="K91" s="47">
        <v>0</v>
      </c>
      <c r="L91" s="47">
        <f>VALUE(I113)</f>
        <v>102660</v>
      </c>
      <c r="M91" s="113">
        <f>VALUE(I136)</f>
        <v>85800</v>
      </c>
      <c r="N91" s="17">
        <f t="shared" si="64"/>
        <v>1883.0508612202439</v>
      </c>
      <c r="O91" s="112">
        <f t="shared" si="57"/>
        <v>21</v>
      </c>
      <c r="P91" s="111">
        <f t="shared" si="65"/>
        <v>2908.7931034482758</v>
      </c>
      <c r="Q91" s="112">
        <f t="shared" si="62"/>
        <v>39</v>
      </c>
      <c r="R91" s="111">
        <f t="shared" si="66"/>
        <v>6748.4</v>
      </c>
      <c r="S91" s="112">
        <f t="shared" si="63"/>
        <v>78</v>
      </c>
      <c r="T91" s="111">
        <f t="shared" si="67"/>
        <v>6208.270241476117</v>
      </c>
      <c r="U91" s="5">
        <f t="shared" si="61"/>
        <v>23</v>
      </c>
      <c r="V91" s="147"/>
      <c r="W91" s="147"/>
      <c r="X91" s="147"/>
      <c r="Y91" s="148"/>
    </row>
    <row r="92" spans="1:26" ht="21">
      <c r="A92" s="3" t="s">
        <v>219</v>
      </c>
      <c r="B92" s="32"/>
      <c r="C92" s="32">
        <v>0.58766072397491698</v>
      </c>
      <c r="D92" s="32"/>
      <c r="E92" s="33">
        <v>0.89593968742126007</v>
      </c>
      <c r="F92" s="31">
        <v>0.57999999999999996</v>
      </c>
      <c r="G92" s="38">
        <v>0.25</v>
      </c>
      <c r="H92" s="46">
        <v>131900</v>
      </c>
      <c r="I92" s="46">
        <v>131900</v>
      </c>
      <c r="J92" s="53" t="s">
        <v>131</v>
      </c>
      <c r="K92" s="47">
        <v>0</v>
      </c>
      <c r="L92" s="47">
        <f>VALUE(I113)</f>
        <v>102660</v>
      </c>
      <c r="M92" s="113">
        <f>VALUE(I136)</f>
        <v>85800</v>
      </c>
      <c r="N92" s="17">
        <f t="shared" si="64"/>
        <v>1472.1973125182276</v>
      </c>
      <c r="O92" s="112">
        <f t="shared" si="57"/>
        <v>15</v>
      </c>
      <c r="P92" s="111">
        <f t="shared" si="65"/>
        <v>2274.1379310344828</v>
      </c>
      <c r="Q92" s="112">
        <f t="shared" si="62"/>
        <v>25</v>
      </c>
      <c r="R92" s="111">
        <f t="shared" si="66"/>
        <v>5276</v>
      </c>
      <c r="S92" s="112">
        <f t="shared" si="63"/>
        <v>69</v>
      </c>
      <c r="T92" s="111">
        <f t="shared" si="67"/>
        <v>5568.4448709558164</v>
      </c>
      <c r="U92" s="5">
        <f t="shared" si="61"/>
        <v>14</v>
      </c>
      <c r="V92" s="147"/>
      <c r="W92" s="147"/>
      <c r="X92" s="147"/>
      <c r="Y92" s="148"/>
    </row>
    <row r="93" spans="1:26" ht="21">
      <c r="A93" s="3" t="s">
        <v>220</v>
      </c>
      <c r="B93" s="32"/>
      <c r="C93" s="32">
        <v>0.50014208730784404</v>
      </c>
      <c r="D93" s="32"/>
      <c r="E93" s="33">
        <v>0.91299187437231788</v>
      </c>
      <c r="F93" s="31">
        <v>0.55900000000000005</v>
      </c>
      <c r="G93" s="38">
        <v>0.11799999999999999</v>
      </c>
      <c r="H93" s="46">
        <v>92540</v>
      </c>
      <c r="I93" s="46">
        <v>92890</v>
      </c>
      <c r="J93" s="108"/>
      <c r="K93" s="47">
        <v>0</v>
      </c>
      <c r="L93" s="47">
        <f>VALUE(I113)</f>
        <v>102660</v>
      </c>
      <c r="M93" s="113">
        <f>VALUE(I127)</f>
        <v>103010</v>
      </c>
      <c r="N93" s="17">
        <f t="shared" si="64"/>
        <v>1017.4241700000001</v>
      </c>
      <c r="O93" s="112">
        <f t="shared" si="57"/>
        <v>3</v>
      </c>
      <c r="P93" s="111">
        <f t="shared" si="65"/>
        <v>1661.7173524150267</v>
      </c>
      <c r="Q93" s="112">
        <f t="shared" si="62"/>
        <v>9</v>
      </c>
      <c r="R93" s="111">
        <f t="shared" si="66"/>
        <v>7872.0338983050851</v>
      </c>
      <c r="S93" s="112">
        <f t="shared" si="63"/>
        <v>85</v>
      </c>
      <c r="T93" s="111">
        <f t="shared" si="67"/>
        <v>5633.2363355856014</v>
      </c>
      <c r="U93" s="5">
        <f t="shared" si="61"/>
        <v>16</v>
      </c>
      <c r="V93" s="147"/>
      <c r="W93" s="147"/>
      <c r="X93" s="147"/>
      <c r="Y93" s="148"/>
    </row>
    <row r="94" spans="1:26" ht="21">
      <c r="A94" s="4" t="s">
        <v>221</v>
      </c>
      <c r="B94" s="32"/>
      <c r="C94" s="32">
        <v>0.47622118708521499</v>
      </c>
      <c r="D94" s="32"/>
      <c r="E94" s="33">
        <v>0.89062357345019683</v>
      </c>
      <c r="F94" s="31">
        <v>0.68700000000000006</v>
      </c>
      <c r="G94" s="38">
        <v>0.159</v>
      </c>
      <c r="H94" s="46">
        <v>121770</v>
      </c>
      <c r="I94" s="46">
        <v>113700</v>
      </c>
      <c r="J94" s="53"/>
      <c r="K94" s="47">
        <v>0</v>
      </c>
      <c r="L94" s="47">
        <f>VALUE(I113)</f>
        <v>102660</v>
      </c>
      <c r="M94" s="113">
        <f>VALUE(I124)</f>
        <v>98000</v>
      </c>
      <c r="N94" s="17">
        <f t="shared" si="64"/>
        <v>1276.6336237826749</v>
      </c>
      <c r="O94" s="112">
        <f t="shared" si="57"/>
        <v>10</v>
      </c>
      <c r="P94" s="111">
        <f t="shared" si="65"/>
        <v>1655.0218340611352</v>
      </c>
      <c r="Q94" s="112">
        <f t="shared" si="62"/>
        <v>8</v>
      </c>
      <c r="R94" s="111">
        <f t="shared" si="66"/>
        <v>7150.9433962264147</v>
      </c>
      <c r="S94" s="112">
        <f t="shared" si="63"/>
        <v>79</v>
      </c>
      <c r="T94" s="111">
        <f t="shared" si="67"/>
        <v>5430.5378230375945</v>
      </c>
      <c r="U94" s="5">
        <f t="shared" si="61"/>
        <v>13</v>
      </c>
      <c r="V94" s="147"/>
      <c r="W94" s="147"/>
      <c r="X94" s="147"/>
      <c r="Y94" s="148"/>
      <c r="Z94" s="21"/>
    </row>
    <row r="95" spans="1:26" ht="21">
      <c r="A95" s="4" t="s">
        <v>222</v>
      </c>
      <c r="B95" s="32"/>
      <c r="C95" s="32">
        <v>0.46948553932777698</v>
      </c>
      <c r="D95" s="32"/>
      <c r="E95" s="33">
        <v>0.80585553369600027</v>
      </c>
      <c r="F95" s="31">
        <v>0.48799999999999999</v>
      </c>
      <c r="G95" s="38">
        <v>0.10100000000000001</v>
      </c>
      <c r="H95" s="46">
        <v>47490</v>
      </c>
      <c r="I95" s="46">
        <v>46890</v>
      </c>
      <c r="J95" s="53" t="s">
        <v>135</v>
      </c>
      <c r="K95" s="47">
        <v>0</v>
      </c>
      <c r="L95" s="47">
        <f>VALUE(I113)</f>
        <v>102660</v>
      </c>
      <c r="M95" s="113">
        <f>VALUE(I136)</f>
        <v>85800</v>
      </c>
      <c r="N95" s="17">
        <f t="shared" si="64"/>
        <v>581.86607945647881</v>
      </c>
      <c r="O95" s="112">
        <f t="shared" si="57"/>
        <v>1</v>
      </c>
      <c r="P95" s="111">
        <f t="shared" si="65"/>
        <v>960.86065573770497</v>
      </c>
      <c r="Q95" s="112">
        <f t="shared" si="62"/>
        <v>1</v>
      </c>
      <c r="R95" s="111">
        <f t="shared" si="66"/>
        <v>4642.574257425742</v>
      </c>
      <c r="S95" s="112">
        <f t="shared" si="63"/>
        <v>50</v>
      </c>
      <c r="T95" s="111">
        <f t="shared" si="67"/>
        <v>5061.8145244701664</v>
      </c>
      <c r="U95" s="5">
        <f t="shared" si="61"/>
        <v>8</v>
      </c>
      <c r="V95" s="147"/>
      <c r="W95" s="147"/>
      <c r="X95" s="147"/>
      <c r="Y95" s="148"/>
    </row>
    <row r="96" spans="1:26" ht="21.6" thickBot="1">
      <c r="A96" s="7" t="s">
        <v>223</v>
      </c>
      <c r="B96" s="35"/>
      <c r="C96" s="35">
        <v>0.23285520449950797</v>
      </c>
      <c r="D96" s="35"/>
      <c r="E96" s="36">
        <v>0.66305339498613336</v>
      </c>
      <c r="F96" s="31">
        <v>0.65100000000000002</v>
      </c>
      <c r="G96" s="38">
        <v>0.109</v>
      </c>
      <c r="H96" s="55">
        <v>90080</v>
      </c>
      <c r="I96" s="55">
        <v>89360</v>
      </c>
      <c r="J96" s="54"/>
      <c r="K96" s="45">
        <v>0</v>
      </c>
      <c r="L96" s="45">
        <f>VALUE(I113)</f>
        <v>102660</v>
      </c>
      <c r="M96" s="115">
        <f>VALUE(I124)</f>
        <v>98000</v>
      </c>
      <c r="N96" s="18">
        <f t="shared" si="64"/>
        <v>1347.7044333943695</v>
      </c>
      <c r="O96" s="125">
        <f t="shared" si="57"/>
        <v>12</v>
      </c>
      <c r="P96" s="126">
        <f t="shared" si="65"/>
        <v>1372.6574500768049</v>
      </c>
      <c r="Q96" s="125">
        <f t="shared" si="62"/>
        <v>4</v>
      </c>
      <c r="R96" s="126">
        <f t="shared" si="66"/>
        <v>8198.1651376146783</v>
      </c>
      <c r="S96" s="125">
        <f t="shared" si="63"/>
        <v>87</v>
      </c>
      <c r="T96" s="126">
        <f t="shared" si="67"/>
        <v>6114.0362200427344</v>
      </c>
      <c r="U96" s="9">
        <f t="shared" si="61"/>
        <v>20</v>
      </c>
      <c r="V96" s="149"/>
      <c r="W96" s="149"/>
      <c r="X96" s="149"/>
      <c r="Y96" s="150"/>
    </row>
    <row r="97" spans="1:21" ht="21.6" thickBot="1">
      <c r="A97" s="77" t="s">
        <v>102</v>
      </c>
      <c r="B97" s="75"/>
      <c r="C97" s="75"/>
      <c r="D97" s="75"/>
      <c r="E97" s="75"/>
      <c r="F97" s="75"/>
      <c r="G97" s="75"/>
      <c r="H97" s="75"/>
      <c r="I97" s="75"/>
      <c r="J97" s="52" t="s">
        <v>99</v>
      </c>
      <c r="K97" s="76"/>
      <c r="L97" s="76"/>
      <c r="M97" s="75"/>
      <c r="N97" s="120"/>
      <c r="O97" s="121"/>
      <c r="P97" s="120"/>
      <c r="Q97" s="121"/>
      <c r="R97" s="120"/>
      <c r="S97" s="121"/>
      <c r="T97" s="120"/>
      <c r="U97" s="122"/>
    </row>
    <row r="100" spans="1:21" ht="18" thickBot="1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1"/>
      <c r="Q100" s="1"/>
      <c r="R100" s="1"/>
      <c r="S100" s="1"/>
      <c r="T100" s="2"/>
      <c r="U100" s="2"/>
    </row>
    <row r="101" spans="1:21">
      <c r="C101" s="241" t="s">
        <v>122</v>
      </c>
      <c r="D101" s="242"/>
      <c r="E101" s="242"/>
      <c r="F101" s="242"/>
      <c r="G101" s="242"/>
      <c r="H101" s="242"/>
      <c r="I101" s="242"/>
      <c r="J101" s="243"/>
      <c r="K101" s="2"/>
      <c r="L101" s="2"/>
      <c r="M101" s="2"/>
      <c r="N101" s="2"/>
      <c r="O101" s="2"/>
      <c r="P101" s="1"/>
      <c r="Q101" s="1"/>
      <c r="R101" s="1"/>
      <c r="S101" s="1"/>
      <c r="T101" s="2"/>
      <c r="U101" s="2"/>
    </row>
    <row r="102" spans="1:21" ht="18" thickBot="1">
      <c r="C102" s="239" t="s">
        <v>30</v>
      </c>
      <c r="D102" s="240"/>
      <c r="E102" s="240"/>
      <c r="F102" s="240"/>
      <c r="G102" s="240"/>
      <c r="H102" s="83" t="s">
        <v>52</v>
      </c>
      <c r="I102" s="84" t="s">
        <v>53</v>
      </c>
      <c r="J102" s="82" t="s">
        <v>105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8" thickBot="1">
      <c r="C103" s="244" t="s">
        <v>29</v>
      </c>
      <c r="D103" s="245"/>
      <c r="E103" s="245"/>
      <c r="F103" s="245"/>
      <c r="G103" s="245"/>
      <c r="H103" s="245"/>
      <c r="I103" s="245"/>
      <c r="J103" s="246"/>
      <c r="K103" s="2"/>
      <c r="L103" s="2"/>
      <c r="M103" s="2"/>
      <c r="N103" s="2"/>
      <c r="O103" s="2"/>
      <c r="P103" s="1"/>
      <c r="Q103" s="1"/>
      <c r="R103" s="1"/>
      <c r="S103" s="1"/>
      <c r="T103" s="2"/>
      <c r="U103" s="2"/>
    </row>
    <row r="104" spans="1:21">
      <c r="C104" s="182" t="s">
        <v>225</v>
      </c>
      <c r="D104" s="183"/>
      <c r="E104" s="183"/>
      <c r="F104" s="183"/>
      <c r="G104" s="183"/>
      <c r="H104" s="85">
        <v>277000</v>
      </c>
      <c r="I104" s="86">
        <v>220660</v>
      </c>
      <c r="J104" s="95"/>
      <c r="K104" s="106"/>
      <c r="L104" s="2"/>
      <c r="M104" s="2"/>
      <c r="N104" s="2"/>
      <c r="O104" s="2"/>
      <c r="P104" s="1"/>
      <c r="Q104" s="1"/>
      <c r="S104" s="1"/>
      <c r="T104" s="2"/>
      <c r="U104" s="2"/>
    </row>
    <row r="105" spans="1:21">
      <c r="C105" s="184" t="s">
        <v>226</v>
      </c>
      <c r="D105" s="179"/>
      <c r="E105" s="179"/>
      <c r="F105" s="179"/>
      <c r="G105" s="179"/>
      <c r="H105" s="87">
        <v>129040</v>
      </c>
      <c r="I105" s="88">
        <v>128860</v>
      </c>
      <c r="J105" s="96"/>
      <c r="K105" s="2"/>
      <c r="L105" s="2"/>
      <c r="M105" s="2"/>
      <c r="N105" s="2"/>
      <c r="O105" s="2"/>
      <c r="P105" s="1"/>
      <c r="Q105" s="1"/>
      <c r="R105" s="1"/>
      <c r="S105" s="1"/>
      <c r="T105" s="2"/>
      <c r="U105" s="2"/>
    </row>
    <row r="106" spans="1:21">
      <c r="C106" s="184" t="s">
        <v>128</v>
      </c>
      <c r="D106" s="179"/>
      <c r="E106" s="179"/>
      <c r="F106" s="179"/>
      <c r="G106" s="179"/>
      <c r="H106" s="87">
        <v>122040</v>
      </c>
      <c r="I106" s="88">
        <v>122040</v>
      </c>
      <c r="J106" s="96"/>
      <c r="K106" s="2"/>
      <c r="L106" s="2"/>
      <c r="M106" s="2"/>
      <c r="N106" s="2"/>
      <c r="O106" s="2"/>
      <c r="P106" s="1"/>
      <c r="Q106" s="1"/>
      <c r="R106" s="1"/>
      <c r="S106" s="1"/>
      <c r="T106" s="2"/>
      <c r="U106" s="2"/>
    </row>
    <row r="107" spans="1:21">
      <c r="C107" s="178" t="s">
        <v>227</v>
      </c>
      <c r="D107" s="179"/>
      <c r="E107" s="179"/>
      <c r="F107" s="179"/>
      <c r="G107" s="179"/>
      <c r="H107" s="87">
        <v>54000</v>
      </c>
      <c r="I107" s="88">
        <v>54000</v>
      </c>
      <c r="J107" s="96"/>
      <c r="K107" s="2"/>
      <c r="L107" s="2"/>
      <c r="M107" s="2"/>
      <c r="N107" s="2"/>
      <c r="O107" s="2"/>
      <c r="P107" s="1"/>
      <c r="Q107" s="1"/>
      <c r="R107" s="1"/>
      <c r="S107" s="1"/>
      <c r="T107" s="2"/>
      <c r="U107" s="2"/>
    </row>
    <row r="108" spans="1:21">
      <c r="C108" s="175" t="s">
        <v>228</v>
      </c>
      <c r="D108" s="176"/>
      <c r="E108" s="176"/>
      <c r="F108" s="176"/>
      <c r="G108" s="177"/>
      <c r="H108" s="93">
        <v>38710</v>
      </c>
      <c r="I108" s="94">
        <v>38710</v>
      </c>
      <c r="J108" s="109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8" thickBot="1">
      <c r="C109" s="180" t="s">
        <v>229</v>
      </c>
      <c r="D109" s="181"/>
      <c r="E109" s="181"/>
      <c r="F109" s="181"/>
      <c r="G109" s="181"/>
      <c r="H109" s="89">
        <v>22680</v>
      </c>
      <c r="I109" s="90">
        <v>22680</v>
      </c>
      <c r="J109" s="97"/>
      <c r="K109" s="2"/>
      <c r="L109" s="2"/>
      <c r="M109" s="2"/>
      <c r="N109" s="2"/>
      <c r="O109" s="2"/>
      <c r="P109" s="1"/>
      <c r="Q109" s="1"/>
      <c r="R109" s="1"/>
      <c r="S109" s="1"/>
      <c r="T109" s="2"/>
      <c r="U109" s="2"/>
    </row>
    <row r="110" spans="1:21" ht="18" thickBot="1">
      <c r="C110" s="185" t="s">
        <v>68</v>
      </c>
      <c r="D110" s="186"/>
      <c r="E110" s="186"/>
      <c r="F110" s="186"/>
      <c r="G110" s="186"/>
      <c r="H110" s="186"/>
      <c r="I110" s="186"/>
      <c r="J110" s="187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>
      <c r="C111" s="182" t="s">
        <v>230</v>
      </c>
      <c r="D111" s="183"/>
      <c r="E111" s="183"/>
      <c r="F111" s="183"/>
      <c r="G111" s="183"/>
      <c r="H111" s="85">
        <v>132640</v>
      </c>
      <c r="I111" s="86">
        <v>132340</v>
      </c>
      <c r="J111" s="95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>
      <c r="C112" s="184" t="s">
        <v>231</v>
      </c>
      <c r="D112" s="179"/>
      <c r="E112" s="179"/>
      <c r="F112" s="179"/>
      <c r="G112" s="179"/>
      <c r="H112" s="87">
        <v>136620</v>
      </c>
      <c r="I112" s="88">
        <v>136620</v>
      </c>
      <c r="J112" s="96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3:21" ht="18" thickBot="1">
      <c r="C113" s="180" t="s">
        <v>232</v>
      </c>
      <c r="D113" s="181"/>
      <c r="E113" s="181"/>
      <c r="F113" s="181"/>
      <c r="G113" s="181"/>
      <c r="H113" s="89">
        <v>100640</v>
      </c>
      <c r="I113" s="90">
        <v>102660</v>
      </c>
      <c r="J113" s="97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3:21" ht="18" thickBot="1">
      <c r="C114" s="188" t="s">
        <v>50</v>
      </c>
      <c r="D114" s="189"/>
      <c r="E114" s="189"/>
      <c r="F114" s="189"/>
      <c r="G114" s="189"/>
      <c r="H114" s="189"/>
      <c r="I114" s="189"/>
      <c r="J114" s="190"/>
      <c r="K114" s="2"/>
      <c r="L114" s="2"/>
      <c r="M114" s="2"/>
      <c r="N114" s="2"/>
      <c r="O114" s="2"/>
      <c r="P114" s="1"/>
      <c r="Q114" s="1"/>
      <c r="R114" s="1"/>
      <c r="S114" s="1"/>
      <c r="T114" s="2"/>
      <c r="U114" s="2"/>
    </row>
    <row r="115" spans="3:21" ht="15" customHeight="1">
      <c r="C115" s="191" t="s">
        <v>233</v>
      </c>
      <c r="D115" s="183"/>
      <c r="E115" s="183"/>
      <c r="F115" s="183"/>
      <c r="G115" s="183"/>
      <c r="H115" s="85">
        <v>385560</v>
      </c>
      <c r="I115" s="86">
        <v>370440</v>
      </c>
      <c r="J115" s="98" t="s">
        <v>123</v>
      </c>
      <c r="K115" s="107"/>
      <c r="L115" s="107"/>
      <c r="M115" s="2"/>
      <c r="N115" s="2"/>
      <c r="O115" s="2"/>
      <c r="P115" s="2"/>
      <c r="Q115" s="2"/>
      <c r="R115" s="2"/>
      <c r="S115" s="2"/>
      <c r="T115" s="2"/>
      <c r="U115" s="2"/>
    </row>
    <row r="116" spans="3:21" ht="16.5" customHeight="1">
      <c r="C116" s="178" t="s">
        <v>234</v>
      </c>
      <c r="D116" s="179"/>
      <c r="E116" s="179"/>
      <c r="F116" s="179"/>
      <c r="G116" s="179"/>
      <c r="H116" s="87">
        <v>298620</v>
      </c>
      <c r="I116" s="88">
        <v>301390</v>
      </c>
      <c r="J116" s="99" t="s">
        <v>107</v>
      </c>
      <c r="K116" s="2"/>
      <c r="L116" s="2"/>
      <c r="M116" s="2"/>
      <c r="N116" s="2"/>
      <c r="O116" s="2"/>
      <c r="P116" s="1"/>
      <c r="Q116" s="1"/>
      <c r="R116" s="1"/>
      <c r="S116" s="1"/>
      <c r="T116" s="2"/>
      <c r="U116" s="2"/>
    </row>
    <row r="117" spans="3:21" ht="18" customHeight="1">
      <c r="C117" s="178" t="s">
        <v>235</v>
      </c>
      <c r="D117" s="179"/>
      <c r="E117" s="179"/>
      <c r="F117" s="179"/>
      <c r="G117" s="179"/>
      <c r="H117" s="87">
        <v>200380</v>
      </c>
      <c r="I117" s="88">
        <v>199000</v>
      </c>
      <c r="J117" s="99" t="s">
        <v>108</v>
      </c>
      <c r="K117" s="2"/>
      <c r="L117" s="2"/>
      <c r="M117" s="2"/>
      <c r="N117" s="2"/>
      <c r="O117" s="2"/>
      <c r="P117" s="1"/>
      <c r="Q117" s="1"/>
      <c r="R117" s="1"/>
      <c r="S117" s="1"/>
      <c r="T117" s="2"/>
      <c r="U117" s="2"/>
    </row>
    <row r="118" spans="3:21">
      <c r="C118" s="175" t="s">
        <v>140</v>
      </c>
      <c r="D118" s="176"/>
      <c r="E118" s="176"/>
      <c r="F118" s="176"/>
      <c r="G118" s="177"/>
      <c r="H118" s="87">
        <v>173880</v>
      </c>
      <c r="I118" s="88">
        <v>176580</v>
      </c>
      <c r="J118" s="99" t="s">
        <v>109</v>
      </c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3:21" ht="15.75" customHeight="1">
      <c r="C119" s="178" t="s">
        <v>236</v>
      </c>
      <c r="D119" s="179"/>
      <c r="E119" s="179"/>
      <c r="F119" s="179"/>
      <c r="G119" s="179"/>
      <c r="H119" s="87">
        <v>176000</v>
      </c>
      <c r="I119" s="88">
        <v>174900</v>
      </c>
      <c r="J119" s="99" t="s">
        <v>110</v>
      </c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3:21" ht="15.75" customHeight="1">
      <c r="C120" s="178" t="s">
        <v>237</v>
      </c>
      <c r="D120" s="179"/>
      <c r="E120" s="179"/>
      <c r="F120" s="179"/>
      <c r="G120" s="179"/>
      <c r="H120" s="87">
        <v>162800</v>
      </c>
      <c r="I120" s="88">
        <v>152900</v>
      </c>
      <c r="J120" s="99" t="s">
        <v>111</v>
      </c>
    </row>
    <row r="121" spans="3:21">
      <c r="C121" s="175" t="s">
        <v>238</v>
      </c>
      <c r="D121" s="176"/>
      <c r="E121" s="176"/>
      <c r="F121" s="176"/>
      <c r="G121" s="177"/>
      <c r="H121" s="87">
        <v>156540</v>
      </c>
      <c r="I121" s="88">
        <v>146300</v>
      </c>
      <c r="J121" s="99" t="s">
        <v>112</v>
      </c>
    </row>
    <row r="122" spans="3:21" ht="18" customHeight="1">
      <c r="C122" s="175" t="s">
        <v>239</v>
      </c>
      <c r="D122" s="176"/>
      <c r="E122" s="176"/>
      <c r="F122" s="176"/>
      <c r="G122" s="177"/>
      <c r="H122" s="87">
        <v>142560</v>
      </c>
      <c r="I122" s="88">
        <v>142560</v>
      </c>
      <c r="J122" s="99" t="s">
        <v>113</v>
      </c>
    </row>
    <row r="123" spans="3:21">
      <c r="C123" s="175" t="s">
        <v>240</v>
      </c>
      <c r="D123" s="176"/>
      <c r="E123" s="176"/>
      <c r="F123" s="176"/>
      <c r="G123" s="177"/>
      <c r="H123" s="93">
        <v>133870</v>
      </c>
      <c r="I123" s="94">
        <v>134200</v>
      </c>
      <c r="J123" s="99" t="s">
        <v>114</v>
      </c>
    </row>
    <row r="124" spans="3:21" ht="18" customHeight="1" thickBot="1">
      <c r="C124" s="192" t="s">
        <v>241</v>
      </c>
      <c r="D124" s="181"/>
      <c r="E124" s="181"/>
      <c r="F124" s="181"/>
      <c r="G124" s="181"/>
      <c r="H124" s="89">
        <v>101700</v>
      </c>
      <c r="I124" s="90">
        <v>98000</v>
      </c>
      <c r="J124" s="100" t="s">
        <v>115</v>
      </c>
    </row>
    <row r="125" spans="3:21" ht="18" thickBot="1">
      <c r="C125" s="188" t="s">
        <v>27</v>
      </c>
      <c r="D125" s="189"/>
      <c r="E125" s="189"/>
      <c r="F125" s="189"/>
      <c r="G125" s="189"/>
      <c r="H125" s="189"/>
      <c r="I125" s="189"/>
      <c r="J125" s="190"/>
    </row>
    <row r="126" spans="3:21" ht="21" customHeight="1">
      <c r="C126" s="191" t="s">
        <v>126</v>
      </c>
      <c r="D126" s="183"/>
      <c r="E126" s="183"/>
      <c r="F126" s="183"/>
      <c r="G126" s="183"/>
      <c r="H126" s="85"/>
      <c r="I126" s="86"/>
      <c r="J126" s="95" t="s">
        <v>127</v>
      </c>
    </row>
    <row r="127" spans="3:21" ht="19.5" customHeight="1" thickBot="1">
      <c r="C127" s="192" t="s">
        <v>242</v>
      </c>
      <c r="D127" s="181"/>
      <c r="E127" s="181"/>
      <c r="F127" s="181"/>
      <c r="G127" s="181"/>
      <c r="H127" s="89">
        <v>103550</v>
      </c>
      <c r="I127" s="90">
        <v>103010</v>
      </c>
      <c r="J127" s="97"/>
    </row>
    <row r="128" spans="3:21" ht="18" thickBot="1">
      <c r="C128" s="151" t="s">
        <v>28</v>
      </c>
      <c r="D128" s="152"/>
      <c r="E128" s="152"/>
      <c r="F128" s="152"/>
      <c r="G128" s="152"/>
      <c r="H128" s="152"/>
      <c r="I128" s="152"/>
      <c r="J128" s="153"/>
    </row>
    <row r="129" spans="3:15" ht="21" customHeight="1">
      <c r="C129" s="212" t="s">
        <v>243</v>
      </c>
      <c r="D129" s="213"/>
      <c r="E129" s="213"/>
      <c r="F129" s="213"/>
      <c r="G129" s="213"/>
      <c r="H129" s="91">
        <v>273590</v>
      </c>
      <c r="I129" s="92">
        <v>263000</v>
      </c>
      <c r="J129" s="95"/>
    </row>
    <row r="130" spans="3:15">
      <c r="C130" s="178" t="s">
        <v>244</v>
      </c>
      <c r="D130" s="179"/>
      <c r="E130" s="179"/>
      <c r="F130" s="179"/>
      <c r="G130" s="179"/>
      <c r="H130" s="87">
        <v>167060</v>
      </c>
      <c r="I130" s="88">
        <v>167650</v>
      </c>
      <c r="J130" s="96"/>
    </row>
    <row r="131" spans="3:15" ht="19.5" customHeight="1" thickBot="1">
      <c r="C131" s="192" t="s">
        <v>245</v>
      </c>
      <c r="D131" s="193"/>
      <c r="E131" s="193"/>
      <c r="F131" s="193"/>
      <c r="G131" s="193"/>
      <c r="H131" s="89">
        <v>141480</v>
      </c>
      <c r="I131" s="90">
        <v>137160</v>
      </c>
      <c r="J131" s="97"/>
    </row>
    <row r="132" spans="3:15" ht="18" thickBot="1">
      <c r="C132" s="154" t="s">
        <v>51</v>
      </c>
      <c r="D132" s="155"/>
      <c r="E132" s="155"/>
      <c r="F132" s="155"/>
      <c r="G132" s="155"/>
      <c r="H132" s="155"/>
      <c r="I132" s="155"/>
      <c r="J132" s="156"/>
    </row>
    <row r="133" spans="3:15" ht="17.25" customHeight="1">
      <c r="C133" s="191" t="s">
        <v>246</v>
      </c>
      <c r="D133" s="183"/>
      <c r="E133" s="183"/>
      <c r="F133" s="183"/>
      <c r="G133" s="183"/>
      <c r="H133" s="85">
        <v>159140</v>
      </c>
      <c r="I133" s="86">
        <v>159070</v>
      </c>
      <c r="J133" s="98"/>
      <c r="O133" s="2"/>
    </row>
    <row r="134" spans="3:15">
      <c r="C134" s="175" t="s">
        <v>247</v>
      </c>
      <c r="D134" s="176"/>
      <c r="E134" s="176"/>
      <c r="F134" s="176"/>
      <c r="G134" s="177"/>
      <c r="H134" s="91">
        <v>159140</v>
      </c>
      <c r="I134" s="92">
        <v>159070</v>
      </c>
      <c r="J134" s="99"/>
      <c r="O134" s="2"/>
    </row>
    <row r="135" spans="3:15">
      <c r="C135" s="178" t="s">
        <v>248</v>
      </c>
      <c r="D135" s="179"/>
      <c r="E135" s="179"/>
      <c r="F135" s="179"/>
      <c r="G135" s="179"/>
      <c r="H135" s="87">
        <v>110640</v>
      </c>
      <c r="I135" s="88">
        <v>111050</v>
      </c>
      <c r="J135" s="99"/>
      <c r="O135" s="2"/>
    </row>
    <row r="136" spans="3:15" ht="18" thickBot="1">
      <c r="C136" s="192" t="s">
        <v>249</v>
      </c>
      <c r="D136" s="181"/>
      <c r="E136" s="181"/>
      <c r="F136" s="181"/>
      <c r="G136" s="181"/>
      <c r="H136" s="89">
        <v>87740</v>
      </c>
      <c r="I136" s="90">
        <v>85800</v>
      </c>
      <c r="J136" s="100"/>
      <c r="O136" s="2"/>
    </row>
    <row r="139" spans="3:15" ht="18" thickBot="1"/>
    <row r="140" spans="3:15" ht="18" thickBot="1">
      <c r="C140" s="209" t="s">
        <v>10</v>
      </c>
      <c r="D140" s="210"/>
      <c r="E140" s="210"/>
      <c r="F140" s="210"/>
      <c r="G140" s="211"/>
    </row>
    <row r="141" spans="3:15" ht="18" thickBot="1">
      <c r="C141" s="157" t="s">
        <v>70</v>
      </c>
      <c r="D141" s="158"/>
      <c r="E141" s="158"/>
      <c r="F141" s="158"/>
      <c r="G141" s="159"/>
    </row>
    <row r="142" spans="3:15">
      <c r="C142" s="168" t="s">
        <v>84</v>
      </c>
      <c r="D142" s="169"/>
      <c r="E142" s="163" t="s">
        <v>86</v>
      </c>
      <c r="F142" s="164"/>
      <c r="G142" s="165"/>
    </row>
    <row r="143" spans="3:15">
      <c r="C143" s="173" t="s">
        <v>83</v>
      </c>
      <c r="D143" s="174"/>
      <c r="E143" s="170" t="s">
        <v>87</v>
      </c>
      <c r="F143" s="171"/>
      <c r="G143" s="172"/>
    </row>
    <row r="144" spans="3:15" ht="18" thickBot="1">
      <c r="C144" s="166" t="s">
        <v>85</v>
      </c>
      <c r="D144" s="167"/>
      <c r="E144" s="160" t="s">
        <v>88</v>
      </c>
      <c r="F144" s="161"/>
      <c r="G144" s="162"/>
    </row>
    <row r="145" spans="3:7" ht="18" thickBot="1">
      <c r="C145" s="157" t="s">
        <v>71</v>
      </c>
      <c r="D145" s="158"/>
      <c r="E145" s="158"/>
      <c r="F145" s="158"/>
      <c r="G145" s="159"/>
    </row>
    <row r="146" spans="3:7">
      <c r="C146" s="168" t="s">
        <v>77</v>
      </c>
      <c r="D146" s="169"/>
      <c r="E146" s="163" t="s">
        <v>80</v>
      </c>
      <c r="F146" s="164"/>
      <c r="G146" s="165"/>
    </row>
    <row r="147" spans="3:7">
      <c r="C147" s="173" t="s">
        <v>78</v>
      </c>
      <c r="D147" s="174"/>
      <c r="E147" s="170" t="s">
        <v>81</v>
      </c>
      <c r="F147" s="171"/>
      <c r="G147" s="172"/>
    </row>
    <row r="148" spans="3:7" ht="18" thickBot="1">
      <c r="C148" s="166" t="s">
        <v>79</v>
      </c>
      <c r="D148" s="167"/>
      <c r="E148" s="160" t="s">
        <v>82</v>
      </c>
      <c r="F148" s="161"/>
      <c r="G148" s="162"/>
    </row>
    <row r="149" spans="3:7" ht="18" thickBot="1">
      <c r="C149" s="157" t="s">
        <v>69</v>
      </c>
      <c r="D149" s="158"/>
      <c r="E149" s="158"/>
      <c r="F149" s="158"/>
      <c r="G149" s="159"/>
    </row>
    <row r="150" spans="3:7">
      <c r="C150" s="196" t="s">
        <v>24</v>
      </c>
      <c r="D150" s="197"/>
      <c r="E150" s="201" t="s">
        <v>76</v>
      </c>
      <c r="F150" s="202"/>
      <c r="G150" s="203"/>
    </row>
    <row r="151" spans="3:7">
      <c r="C151" s="194" t="s">
        <v>72</v>
      </c>
      <c r="D151" s="195"/>
      <c r="E151" s="206" t="s">
        <v>75</v>
      </c>
      <c r="F151" s="207"/>
      <c r="G151" s="208"/>
    </row>
    <row r="152" spans="3:7" ht="18" thickBot="1">
      <c r="C152" s="204" t="s">
        <v>73</v>
      </c>
      <c r="D152" s="205"/>
      <c r="E152" s="198" t="s">
        <v>74</v>
      </c>
      <c r="F152" s="199"/>
      <c r="G152" s="200"/>
    </row>
    <row r="153" spans="3:7" ht="18" thickBot="1">
      <c r="C153" s="157" t="s">
        <v>45</v>
      </c>
      <c r="D153" s="158"/>
      <c r="E153" s="158"/>
      <c r="F153" s="158"/>
      <c r="G153" s="159"/>
    </row>
    <row r="154" spans="3:7">
      <c r="C154" s="196" t="s">
        <v>14</v>
      </c>
      <c r="D154" s="197"/>
      <c r="E154" s="201" t="s">
        <v>36</v>
      </c>
      <c r="F154" s="202"/>
      <c r="G154" s="203"/>
    </row>
    <row r="155" spans="3:7">
      <c r="C155" s="194" t="s">
        <v>15</v>
      </c>
      <c r="D155" s="195"/>
      <c r="E155" s="206" t="s">
        <v>37</v>
      </c>
      <c r="F155" s="207"/>
      <c r="G155" s="208"/>
    </row>
    <row r="156" spans="3:7">
      <c r="C156" s="194" t="s">
        <v>16</v>
      </c>
      <c r="D156" s="195"/>
      <c r="E156" s="206" t="s">
        <v>35</v>
      </c>
      <c r="F156" s="207"/>
      <c r="G156" s="208"/>
    </row>
    <row r="157" spans="3:7">
      <c r="C157" s="194" t="s">
        <v>17</v>
      </c>
      <c r="D157" s="195"/>
      <c r="E157" s="206" t="s">
        <v>38</v>
      </c>
      <c r="F157" s="207"/>
      <c r="G157" s="208"/>
    </row>
    <row r="158" spans="3:7">
      <c r="C158" s="194" t="s">
        <v>18</v>
      </c>
      <c r="D158" s="195"/>
      <c r="E158" s="206" t="s">
        <v>39</v>
      </c>
      <c r="F158" s="207"/>
      <c r="G158" s="208"/>
    </row>
    <row r="159" spans="3:7">
      <c r="C159" s="194" t="s">
        <v>19</v>
      </c>
      <c r="D159" s="195"/>
      <c r="E159" s="206" t="s">
        <v>40</v>
      </c>
      <c r="F159" s="207"/>
      <c r="G159" s="208"/>
    </row>
    <row r="160" spans="3:7">
      <c r="C160" s="194" t="s">
        <v>20</v>
      </c>
      <c r="D160" s="195"/>
      <c r="E160" s="206" t="s">
        <v>41</v>
      </c>
      <c r="F160" s="207"/>
      <c r="G160" s="208"/>
    </row>
    <row r="161" spans="3:7" ht="18" thickBot="1">
      <c r="C161" s="204" t="s">
        <v>21</v>
      </c>
      <c r="D161" s="205"/>
      <c r="E161" s="198" t="s">
        <v>42</v>
      </c>
      <c r="F161" s="199"/>
      <c r="G161" s="200"/>
    </row>
    <row r="162" spans="3:7" ht="18" thickBot="1">
      <c r="C162" s="157" t="s">
        <v>46</v>
      </c>
      <c r="D162" s="158"/>
      <c r="E162" s="158"/>
      <c r="F162" s="158"/>
      <c r="G162" s="159"/>
    </row>
    <row r="163" spans="3:7">
      <c r="C163" s="196" t="s">
        <v>22</v>
      </c>
      <c r="D163" s="197"/>
      <c r="E163" s="201" t="s">
        <v>43</v>
      </c>
      <c r="F163" s="202"/>
      <c r="G163" s="203"/>
    </row>
    <row r="164" spans="3:7" ht="18" thickBot="1">
      <c r="C164" s="204" t="s">
        <v>23</v>
      </c>
      <c r="D164" s="205"/>
      <c r="E164" s="198" t="s">
        <v>44</v>
      </c>
      <c r="F164" s="199"/>
      <c r="G164" s="200"/>
    </row>
    <row r="165" spans="3:7" ht="18" thickBot="1">
      <c r="C165" s="151" t="s">
        <v>47</v>
      </c>
      <c r="D165" s="152"/>
      <c r="E165" s="152"/>
      <c r="F165" s="152"/>
      <c r="G165" s="153"/>
    </row>
    <row r="166" spans="3:7">
      <c r="C166" s="196" t="s">
        <v>11</v>
      </c>
      <c r="D166" s="197"/>
      <c r="E166" s="201" t="s">
        <v>49</v>
      </c>
      <c r="F166" s="202"/>
      <c r="G166" s="203"/>
    </row>
    <row r="167" spans="3:7">
      <c r="C167" s="194" t="s">
        <v>12</v>
      </c>
      <c r="D167" s="195"/>
      <c r="E167" s="206" t="s">
        <v>31</v>
      </c>
      <c r="F167" s="207"/>
      <c r="G167" s="208"/>
    </row>
    <row r="168" spans="3:7" ht="18" thickBot="1">
      <c r="C168" s="204" t="s">
        <v>13</v>
      </c>
      <c r="D168" s="205"/>
      <c r="E168" s="198" t="s">
        <v>32</v>
      </c>
      <c r="F168" s="199"/>
      <c r="G168" s="200"/>
    </row>
    <row r="169" spans="3:7" ht="18" thickBot="1">
      <c r="C169" s="151" t="s">
        <v>48</v>
      </c>
      <c r="D169" s="152"/>
      <c r="E169" s="152"/>
      <c r="F169" s="152"/>
      <c r="G169" s="153"/>
    </row>
    <row r="170" spans="3:7">
      <c r="C170" s="196" t="s">
        <v>26</v>
      </c>
      <c r="D170" s="197"/>
      <c r="E170" s="201" t="s">
        <v>33</v>
      </c>
      <c r="F170" s="202"/>
      <c r="G170" s="203"/>
    </row>
    <row r="171" spans="3:7" ht="18" thickBot="1">
      <c r="C171" s="204" t="s">
        <v>25</v>
      </c>
      <c r="D171" s="205"/>
      <c r="E171" s="198" t="s">
        <v>34</v>
      </c>
      <c r="F171" s="199"/>
      <c r="G171" s="200"/>
    </row>
  </sheetData>
  <mergeCells count="109">
    <mergeCell ref="K1:M3"/>
    <mergeCell ref="H1:J3"/>
    <mergeCell ref="A1:A4"/>
    <mergeCell ref="C102:G102"/>
    <mergeCell ref="C106:G106"/>
    <mergeCell ref="C105:G105"/>
    <mergeCell ref="C104:G104"/>
    <mergeCell ref="C101:J101"/>
    <mergeCell ref="C103:J103"/>
    <mergeCell ref="K26:U26"/>
    <mergeCell ref="K49:U49"/>
    <mergeCell ref="K70:U70"/>
    <mergeCell ref="T1:U3"/>
    <mergeCell ref="N1:O3"/>
    <mergeCell ref="P1:Q3"/>
    <mergeCell ref="R1:S3"/>
    <mergeCell ref="V1:Y4"/>
    <mergeCell ref="V5:Y25"/>
    <mergeCell ref="V27:Y48"/>
    <mergeCell ref="C165:G165"/>
    <mergeCell ref="E164:G164"/>
    <mergeCell ref="E163:G163"/>
    <mergeCell ref="C164:D164"/>
    <mergeCell ref="C133:G133"/>
    <mergeCell ref="C156:D156"/>
    <mergeCell ref="C163:D163"/>
    <mergeCell ref="C162:G162"/>
    <mergeCell ref="E156:G156"/>
    <mergeCell ref="E155:G155"/>
    <mergeCell ref="E161:G161"/>
    <mergeCell ref="E160:G160"/>
    <mergeCell ref="E159:G159"/>
    <mergeCell ref="E158:G158"/>
    <mergeCell ref="E157:G157"/>
    <mergeCell ref="C161:D161"/>
    <mergeCell ref="C126:G126"/>
    <mergeCell ref="C124:G124"/>
    <mergeCell ref="C160:D160"/>
    <mergeCell ref="B1:E3"/>
    <mergeCell ref="F1:G3"/>
    <mergeCell ref="C127:G127"/>
    <mergeCell ref="E171:G171"/>
    <mergeCell ref="E170:G170"/>
    <mergeCell ref="C171:D171"/>
    <mergeCell ref="C170:D170"/>
    <mergeCell ref="C169:G169"/>
    <mergeCell ref="E168:G168"/>
    <mergeCell ref="E167:G167"/>
    <mergeCell ref="E166:G166"/>
    <mergeCell ref="C168:D168"/>
    <mergeCell ref="C167:D167"/>
    <mergeCell ref="C166:D166"/>
    <mergeCell ref="C108:G108"/>
    <mergeCell ref="C123:G123"/>
    <mergeCell ref="C125:J125"/>
    <mergeCell ref="C131:G131"/>
    <mergeCell ref="C159:D159"/>
    <mergeCell ref="C158:D158"/>
    <mergeCell ref="C157:D157"/>
    <mergeCell ref="C149:G149"/>
    <mergeCell ref="C155:D155"/>
    <mergeCell ref="C154:D154"/>
    <mergeCell ref="C153:G153"/>
    <mergeCell ref="E152:G152"/>
    <mergeCell ref="E150:G150"/>
    <mergeCell ref="C152:D152"/>
    <mergeCell ref="C150:D150"/>
    <mergeCell ref="E154:G154"/>
    <mergeCell ref="E151:G151"/>
    <mergeCell ref="C151:D151"/>
    <mergeCell ref="C140:G140"/>
    <mergeCell ref="C135:G135"/>
    <mergeCell ref="C136:G136"/>
    <mergeCell ref="C134:G134"/>
    <mergeCell ref="C130:G130"/>
    <mergeCell ref="C129:G129"/>
    <mergeCell ref="C112:G112"/>
    <mergeCell ref="C113:G113"/>
    <mergeCell ref="C118:G118"/>
    <mergeCell ref="C121:G121"/>
    <mergeCell ref="C110:J110"/>
    <mergeCell ref="C114:J114"/>
    <mergeCell ref="C119:G119"/>
    <mergeCell ref="C115:G115"/>
    <mergeCell ref="C120:G120"/>
    <mergeCell ref="V71:Y96"/>
    <mergeCell ref="V50:Y69"/>
    <mergeCell ref="C128:J128"/>
    <mergeCell ref="C132:J132"/>
    <mergeCell ref="C141:G141"/>
    <mergeCell ref="E148:G148"/>
    <mergeCell ref="E142:G142"/>
    <mergeCell ref="C148:D148"/>
    <mergeCell ref="C142:D142"/>
    <mergeCell ref="C145:G145"/>
    <mergeCell ref="E147:G147"/>
    <mergeCell ref="C147:D147"/>
    <mergeCell ref="E146:G146"/>
    <mergeCell ref="C146:D146"/>
    <mergeCell ref="E144:G144"/>
    <mergeCell ref="C144:D144"/>
    <mergeCell ref="E143:G143"/>
    <mergeCell ref="C143:D143"/>
    <mergeCell ref="C122:G122"/>
    <mergeCell ref="C117:G117"/>
    <mergeCell ref="C116:G116"/>
    <mergeCell ref="C109:G109"/>
    <mergeCell ref="C107:G107"/>
    <mergeCell ref="C111:G111"/>
  </mergeCells>
  <phoneticPr fontId="1" type="noConversion"/>
  <conditionalFormatting sqref="I104:I109 I111:I113 I5:I12 I53:I54 I15:I16 I72:I73 I76:I97 I19:I49 I56:I70 H56:H69">
    <cfRule type="expression" dxfId="329" priority="588">
      <formula>ISBLANK($H5)=TRUE</formula>
    </cfRule>
    <cfRule type="cellIs" dxfId="328" priority="589" operator="equal">
      <formula>$H5</formula>
    </cfRule>
    <cfRule type="cellIs" dxfId="327" priority="590" operator="greaterThan">
      <formula>$H5</formula>
    </cfRule>
    <cfRule type="cellIs" dxfId="326" priority="591" operator="lessThan">
      <formula>$H5</formula>
    </cfRule>
  </conditionalFormatting>
  <conditionalFormatting sqref="I126:I127">
    <cfRule type="expression" dxfId="325" priority="564">
      <formula>ISBLANK($H126)=TRUE</formula>
    </cfRule>
    <cfRule type="cellIs" dxfId="324" priority="565" operator="equal">
      <formula>$H126</formula>
    </cfRule>
    <cfRule type="cellIs" dxfId="323" priority="566" operator="greaterThan">
      <formula>$H126</formula>
    </cfRule>
    <cfRule type="cellIs" dxfId="322" priority="567" operator="lessThan">
      <formula>$H126</formula>
    </cfRule>
  </conditionalFormatting>
  <conditionalFormatting sqref="I129:I131">
    <cfRule type="expression" dxfId="321" priority="560">
      <formula>ISBLANK($H129)=TRUE</formula>
    </cfRule>
    <cfRule type="cellIs" dxfId="320" priority="561" operator="equal">
      <formula>$H129</formula>
    </cfRule>
    <cfRule type="cellIs" dxfId="319" priority="562" operator="greaterThan">
      <formula>$H129</formula>
    </cfRule>
    <cfRule type="cellIs" dxfId="318" priority="563" operator="lessThan">
      <formula>$H129</formula>
    </cfRule>
  </conditionalFormatting>
  <conditionalFormatting sqref="B5:B12 B15:B16 B19:B25">
    <cfRule type="colorScale" priority="553">
      <colorScale>
        <cfvo type="min"/>
        <cfvo type="max"/>
        <color theme="9" tint="0.59999389629810485"/>
        <color theme="9"/>
      </colorScale>
    </cfRule>
  </conditionalFormatting>
  <conditionalFormatting sqref="C5:C12 C15:C16 C19:C25">
    <cfRule type="colorScale" priority="552">
      <colorScale>
        <cfvo type="min"/>
        <cfvo type="max"/>
        <color theme="0"/>
        <color theme="9" tint="0.59999389629810485"/>
      </colorScale>
    </cfRule>
  </conditionalFormatting>
  <conditionalFormatting sqref="D5:D12 D15:D16 D19:D25">
    <cfRule type="colorScale" priority="547">
      <colorScale>
        <cfvo type="min"/>
        <cfvo type="max"/>
        <color theme="0"/>
        <color theme="9" tint="0.59999389629810485"/>
      </colorScale>
    </cfRule>
  </conditionalFormatting>
  <conditionalFormatting sqref="E5:E12 E15:E16 E19:E25">
    <cfRule type="colorScale" priority="546">
      <colorScale>
        <cfvo type="min"/>
        <cfvo type="max"/>
        <color theme="0"/>
        <color theme="9" tint="0.59999389629810485"/>
      </colorScale>
    </cfRule>
  </conditionalFormatting>
  <conditionalFormatting sqref="N5:N12 N15:N16 N19:N25">
    <cfRule type="expression" dxfId="317" priority="441">
      <formula>$N5=SMALL($N$5:$N$25,1)</formula>
    </cfRule>
    <cfRule type="expression" dxfId="316" priority="535">
      <formula>$N5=SMALL($N$5:$N$25,2)</formula>
    </cfRule>
    <cfRule type="expression" dxfId="315" priority="536">
      <formula>$N5=SMALL($N$5:$N$25,3)</formula>
    </cfRule>
    <cfRule type="expression" dxfId="314" priority="537">
      <formula>$N5=LARGE($N$5:$N$25,1)</formula>
    </cfRule>
  </conditionalFormatting>
  <conditionalFormatting sqref="O5:O12 O15:O16 O19:O25">
    <cfRule type="expression" dxfId="313" priority="440">
      <formula>$O5=SMALL($O$5:$O$25,1)</formula>
    </cfRule>
    <cfRule type="expression" dxfId="312" priority="532">
      <formula>$O5=SMALL($O$5:$O$25,2)</formula>
    </cfRule>
    <cfRule type="expression" dxfId="311" priority="533">
      <formula>$O5=SMALL($O$5:$O$25,3)</formula>
    </cfRule>
    <cfRule type="expression" dxfId="310" priority="534">
      <formula>$O5=LARGE($O$5:$O$25,1)</formula>
    </cfRule>
  </conditionalFormatting>
  <conditionalFormatting sqref="P5:P12 P15:P16 P19:P25">
    <cfRule type="expression" dxfId="309" priority="439">
      <formula>$P5=SMALL($P$5:$P$25,1)</formula>
    </cfRule>
    <cfRule type="expression" dxfId="308" priority="529">
      <formula>$P5=SMALL($P$5:$P$25,2)</formula>
    </cfRule>
    <cfRule type="expression" dxfId="307" priority="530">
      <formula>$P5=SMALL($P$5:$P$25,3)</formula>
    </cfRule>
    <cfRule type="expression" dxfId="306" priority="531">
      <formula>$P5=LARGE($P$5:$P$25,1)</formula>
    </cfRule>
  </conditionalFormatting>
  <conditionalFormatting sqref="Q5:Q12 Q15:Q16 Q19:Q25">
    <cfRule type="expression" dxfId="305" priority="438">
      <formula>$Q5=LARGE($Q$5:$Q$25,1)</formula>
    </cfRule>
    <cfRule type="expression" dxfId="304" priority="526">
      <formula>$Q5=SMALL($Q$5:$Q$25,1)</formula>
    </cfRule>
    <cfRule type="expression" dxfId="303" priority="527">
      <formula>$Q5=SMALL($Q$5:$Q$25,2)</formula>
    </cfRule>
    <cfRule type="expression" dxfId="302" priority="528">
      <formula>$Q5=SMALL($Q$5:$Q$25,3)</formula>
    </cfRule>
  </conditionalFormatting>
  <conditionalFormatting sqref="R5:R12 R15:R16 R19:R25">
    <cfRule type="expression" dxfId="301" priority="437">
      <formula>$R5=SMALL($R$5:$R$25,1)</formula>
    </cfRule>
    <cfRule type="expression" dxfId="300" priority="523">
      <formula>$R5=SMALL($R$5:$R$25,2)</formula>
    </cfRule>
    <cfRule type="expression" dxfId="299" priority="524">
      <formula>$R5=SMALL($R$5:$R$25,3)</formula>
    </cfRule>
    <cfRule type="expression" dxfId="298" priority="525">
      <formula>$R5=LARGE($R$5:$R$25,1)</formula>
    </cfRule>
  </conditionalFormatting>
  <conditionalFormatting sqref="S5:S12 S15:S16 S19:S25">
    <cfRule type="expression" dxfId="297" priority="436">
      <formula>$S5=SMALL($S$5:$S$25,1)</formula>
    </cfRule>
    <cfRule type="expression" dxfId="296" priority="520">
      <formula>$S5=SMALL($S$5:$S$25,2)</formula>
    </cfRule>
    <cfRule type="expression" dxfId="295" priority="521">
      <formula>$S5=SMALL($S$5:$S$25,3)</formula>
    </cfRule>
    <cfRule type="expression" dxfId="294" priority="522">
      <formula>$S5=LARGE($S$5:$S$25,1)</formula>
    </cfRule>
  </conditionalFormatting>
  <conditionalFormatting sqref="T5:T12 T15:T16 T19:T25">
    <cfRule type="expression" dxfId="293" priority="435">
      <formula>$T5=SMALL($T$5:$T$25,1)</formula>
    </cfRule>
    <cfRule type="expression" dxfId="292" priority="517">
      <formula>$T5=SMALL($T$5:$T$25,2)</formula>
    </cfRule>
    <cfRule type="expression" dxfId="291" priority="518">
      <formula>$T5=SMALL($T$5:$T$25,3)</formula>
    </cfRule>
    <cfRule type="expression" dxfId="290" priority="519">
      <formula>$T5=LARGE($T$5:$T$25,1)</formula>
    </cfRule>
  </conditionalFormatting>
  <conditionalFormatting sqref="U5:U12 U15:U16 U19:U25">
    <cfRule type="expression" dxfId="289" priority="434">
      <formula>$U5=SMALL($U$5:$U$25,1)</formula>
    </cfRule>
    <cfRule type="expression" dxfId="288" priority="514">
      <formula>$U5=SMALL($U$5:$U$25,2)</formula>
    </cfRule>
    <cfRule type="expression" dxfId="287" priority="515">
      <formula>$U5=SMALL($U$5:$U$25,3)</formula>
    </cfRule>
    <cfRule type="expression" dxfId="286" priority="516">
      <formula>$U5=LARGE($U$5:$U$25,1)</formula>
    </cfRule>
  </conditionalFormatting>
  <conditionalFormatting sqref="I115:I124">
    <cfRule type="expression" dxfId="285" priority="568">
      <formula>ISBLANK($H115)=TRUE</formula>
    </cfRule>
    <cfRule type="cellIs" dxfId="284" priority="569" operator="equal">
      <formula>$H115</formula>
    </cfRule>
    <cfRule type="cellIs" dxfId="283" priority="570" operator="lessThan">
      <formula>$H115</formula>
    </cfRule>
    <cfRule type="cellIs" dxfId="282" priority="571" operator="greaterThan">
      <formula>$H115</formula>
    </cfRule>
  </conditionalFormatting>
  <conditionalFormatting sqref="I133:I136">
    <cfRule type="expression" dxfId="281" priority="572">
      <formula>ISBLANK($H133)=TRUE</formula>
    </cfRule>
    <cfRule type="cellIs" dxfId="280" priority="573" operator="equal">
      <formula>$H133</formula>
    </cfRule>
    <cfRule type="cellIs" dxfId="279" priority="574" operator="greaterThan">
      <formula>$H133</formula>
    </cfRule>
    <cfRule type="cellIs" dxfId="278" priority="575" operator="lessThan">
      <formula>$H133</formula>
    </cfRule>
  </conditionalFormatting>
  <conditionalFormatting sqref="E72:E96">
    <cfRule type="colorScale" priority="920">
      <colorScale>
        <cfvo type="min"/>
        <cfvo type="max"/>
        <color theme="9" tint="0.59999389629810485"/>
        <color theme="9"/>
      </colorScale>
    </cfRule>
  </conditionalFormatting>
  <conditionalFormatting sqref="D72:D96">
    <cfRule type="colorScale" priority="922">
      <colorScale>
        <cfvo type="min"/>
        <cfvo type="max"/>
        <color theme="0"/>
        <color theme="9" tint="0.59999389629810485"/>
      </colorScale>
    </cfRule>
  </conditionalFormatting>
  <conditionalFormatting sqref="C72:C96">
    <cfRule type="colorScale" priority="924">
      <colorScale>
        <cfvo type="min"/>
        <cfvo type="max"/>
        <color theme="0"/>
        <color theme="9" tint="0.59999389629810485"/>
      </colorScale>
    </cfRule>
  </conditionalFormatting>
  <conditionalFormatting sqref="B72:B96">
    <cfRule type="colorScale" priority="926">
      <colorScale>
        <cfvo type="min"/>
        <cfvo type="max"/>
        <color theme="0"/>
        <color theme="9" tint="0.59999389629810485"/>
      </colorScale>
    </cfRule>
  </conditionalFormatting>
  <conditionalFormatting sqref="F72:F97 F53:F54 F5:F12 F15:F16 F19:F49 F56:F70">
    <cfRule type="colorScale" priority="992">
      <colorScale>
        <cfvo type="min"/>
        <cfvo type="max"/>
        <color theme="0"/>
        <color theme="7" tint="0.39997558519241921"/>
      </colorScale>
    </cfRule>
  </conditionalFormatting>
  <conditionalFormatting sqref="G72:G97 G5:G12 G15:G16 G19:G49 G53:G70">
    <cfRule type="colorScale" priority="994">
      <colorScale>
        <cfvo type="min"/>
        <cfvo type="max"/>
        <color theme="0"/>
        <color theme="4" tint="0.39997558519241921"/>
      </colorScale>
    </cfRule>
  </conditionalFormatting>
  <conditionalFormatting sqref="I50">
    <cfRule type="expression" dxfId="277" priority="368">
      <formula>ISBLANK($H50)=TRUE</formula>
    </cfRule>
    <cfRule type="cellIs" dxfId="276" priority="369" operator="equal">
      <formula>$H50</formula>
    </cfRule>
    <cfRule type="cellIs" dxfId="275" priority="370" operator="greaterThan">
      <formula>$H50</formula>
    </cfRule>
    <cfRule type="cellIs" dxfId="274" priority="371" operator="lessThan">
      <formula>$H50</formula>
    </cfRule>
  </conditionalFormatting>
  <conditionalFormatting sqref="C50">
    <cfRule type="cellIs" dxfId="273" priority="307" operator="between">
      <formula>1</formula>
      <formula>0.95</formula>
    </cfRule>
    <cfRule type="colorScale" priority="372">
      <colorScale>
        <cfvo type="min"/>
        <cfvo type="max"/>
        <color theme="9" tint="0.59999389629810485"/>
        <color theme="9"/>
      </colorScale>
    </cfRule>
  </conditionalFormatting>
  <conditionalFormatting sqref="B50">
    <cfRule type="colorScale" priority="373">
      <colorScale>
        <cfvo type="min"/>
        <cfvo type="max"/>
        <color theme="0"/>
        <color theme="9" tint="0.59999389629810485"/>
      </colorScale>
    </cfRule>
  </conditionalFormatting>
  <conditionalFormatting sqref="D50">
    <cfRule type="cellIs" dxfId="272" priority="306" operator="between">
      <formula>1.1</formula>
      <formula>1</formula>
    </cfRule>
    <cfRule type="colorScale" priority="374">
      <colorScale>
        <cfvo type="min"/>
        <cfvo type="max"/>
        <color theme="0"/>
        <color theme="9" tint="0.59999389629810485"/>
      </colorScale>
    </cfRule>
  </conditionalFormatting>
  <conditionalFormatting sqref="E50">
    <cfRule type="colorScale" priority="375">
      <colorScale>
        <cfvo type="min"/>
        <cfvo type="max"/>
        <color theme="0"/>
        <color theme="9" tint="0.59999389629810485"/>
      </colorScale>
    </cfRule>
  </conditionalFormatting>
  <conditionalFormatting sqref="F50">
    <cfRule type="cellIs" dxfId="271" priority="305" operator="between">
      <formula>1</formula>
      <formula>0.9</formula>
    </cfRule>
    <cfRule type="colorScale" priority="408">
      <colorScale>
        <cfvo type="min"/>
        <cfvo type="max"/>
        <color theme="0"/>
        <color theme="7" tint="0.39997558519241921"/>
      </colorScale>
    </cfRule>
  </conditionalFormatting>
  <conditionalFormatting sqref="G50">
    <cfRule type="cellIs" dxfId="270" priority="308" operator="between">
      <formula>1</formula>
      <formula>0.5</formula>
    </cfRule>
    <cfRule type="colorScale" priority="409">
      <colorScale>
        <cfvo type="min"/>
        <cfvo type="max"/>
        <color theme="0"/>
        <color theme="4" tint="0.39997558519241921"/>
      </colorScale>
    </cfRule>
  </conditionalFormatting>
  <conditionalFormatting sqref="H53:H54">
    <cfRule type="expression" dxfId="269" priority="364">
      <formula>ISBLANK($H53)=TRUE</formula>
    </cfRule>
    <cfRule type="cellIs" dxfId="268" priority="365" operator="equal">
      <formula>$H53</formula>
    </cfRule>
    <cfRule type="cellIs" dxfId="267" priority="366" operator="greaterThan">
      <formula>$H53</formula>
    </cfRule>
    <cfRule type="cellIs" dxfId="266" priority="367" operator="lessThan">
      <formula>$H53</formula>
    </cfRule>
  </conditionalFormatting>
  <conditionalFormatting sqref="H50">
    <cfRule type="expression" dxfId="265" priority="360">
      <formula>ISBLANK($H50)=TRUE</formula>
    </cfRule>
    <cfRule type="cellIs" dxfId="264" priority="361" operator="equal">
      <formula>$H50</formula>
    </cfRule>
    <cfRule type="cellIs" dxfId="263" priority="362" operator="greaterThan">
      <formula>$H50</formula>
    </cfRule>
    <cfRule type="cellIs" dxfId="262" priority="363" operator="lessThan">
      <formula>$H50</formula>
    </cfRule>
  </conditionalFormatting>
  <conditionalFormatting sqref="H72:H96">
    <cfRule type="expression" dxfId="261" priority="356">
      <formula>ISBLANK($H72)=TRUE</formula>
    </cfRule>
    <cfRule type="cellIs" dxfId="260" priority="357" operator="equal">
      <formula>$H72</formula>
    </cfRule>
    <cfRule type="cellIs" dxfId="259" priority="358" operator="greaterThan">
      <formula>$H72</formula>
    </cfRule>
    <cfRule type="cellIs" dxfId="258" priority="359" operator="lessThan">
      <formula>$H72</formula>
    </cfRule>
  </conditionalFormatting>
  <conditionalFormatting sqref="I51">
    <cfRule type="expression" dxfId="257" priority="350">
      <formula>ISBLANK($H51)=TRUE</formula>
    </cfRule>
    <cfRule type="cellIs" dxfId="256" priority="351" operator="equal">
      <formula>$H51</formula>
    </cfRule>
    <cfRule type="cellIs" dxfId="255" priority="352" operator="greaterThan">
      <formula>$H51</formula>
    </cfRule>
    <cfRule type="cellIs" dxfId="254" priority="353" operator="lessThan">
      <formula>$H51</formula>
    </cfRule>
  </conditionalFormatting>
  <conditionalFormatting sqref="D51">
    <cfRule type="colorScale" priority="349">
      <colorScale>
        <cfvo type="min"/>
        <cfvo type="max"/>
        <color theme="9" tint="0.59999389629810485"/>
        <color theme="9"/>
      </colorScale>
    </cfRule>
  </conditionalFormatting>
  <conditionalFormatting sqref="C51">
    <cfRule type="colorScale" priority="348">
      <colorScale>
        <cfvo type="min"/>
        <cfvo type="max"/>
        <color theme="0"/>
        <color theme="9" tint="0.59999389629810485"/>
      </colorScale>
    </cfRule>
  </conditionalFormatting>
  <conditionalFormatting sqref="B51">
    <cfRule type="colorScale" priority="347">
      <colorScale>
        <cfvo type="min"/>
        <cfvo type="max"/>
        <color theme="0"/>
        <color theme="9" tint="0.59999389629810485"/>
      </colorScale>
    </cfRule>
  </conditionalFormatting>
  <conditionalFormatting sqref="E51">
    <cfRule type="colorScale" priority="346">
      <colorScale>
        <cfvo type="min"/>
        <cfvo type="max"/>
        <color theme="0"/>
        <color theme="9" tint="0.59999389629810485"/>
      </colorScale>
    </cfRule>
  </conditionalFormatting>
  <conditionalFormatting sqref="F51">
    <cfRule type="cellIs" dxfId="253" priority="309" operator="between">
      <formula>0.92</formula>
      <formula>0.85</formula>
    </cfRule>
    <cfRule type="colorScale" priority="354">
      <colorScale>
        <cfvo type="min"/>
        <cfvo type="max"/>
        <color theme="0"/>
        <color theme="7" tint="0.39997558519241921"/>
      </colorScale>
    </cfRule>
  </conditionalFormatting>
  <conditionalFormatting sqref="G51:G52">
    <cfRule type="cellIs" dxfId="252" priority="304" operator="between">
      <formula>0.8</formula>
      <formula>0.7</formula>
    </cfRule>
    <cfRule type="colorScale" priority="355">
      <colorScale>
        <cfvo type="min"/>
        <cfvo type="max"/>
        <color theme="0"/>
        <color theme="4" tint="0.39997558519241921"/>
      </colorScale>
    </cfRule>
  </conditionalFormatting>
  <conditionalFormatting sqref="H51">
    <cfRule type="expression" dxfId="251" priority="310">
      <formula>ISBLANK($H51)=TRUE</formula>
    </cfRule>
    <cfRule type="cellIs" dxfId="250" priority="311" operator="equal">
      <formula>$H51</formula>
    </cfRule>
    <cfRule type="cellIs" dxfId="249" priority="312" operator="greaterThan">
      <formula>$H51</formula>
    </cfRule>
    <cfRule type="cellIs" dxfId="248" priority="313" operator="lessThan">
      <formula>$H51</formula>
    </cfRule>
  </conditionalFormatting>
  <conditionalFormatting sqref="I52">
    <cfRule type="expression" dxfId="247" priority="298">
      <formula>ISBLANK($H52)=TRUE</formula>
    </cfRule>
    <cfRule type="cellIs" dxfId="246" priority="299" operator="equal">
      <formula>$H52</formula>
    </cfRule>
    <cfRule type="cellIs" dxfId="245" priority="300" operator="greaterThan">
      <formula>$H52</formula>
    </cfRule>
    <cfRule type="cellIs" dxfId="244" priority="301" operator="lessThan">
      <formula>$H52</formula>
    </cfRule>
  </conditionalFormatting>
  <conditionalFormatting sqref="D52">
    <cfRule type="colorScale" priority="297">
      <colorScale>
        <cfvo type="min"/>
        <cfvo type="max"/>
        <color theme="9" tint="0.59999389629810485"/>
        <color theme="9"/>
      </colorScale>
    </cfRule>
  </conditionalFormatting>
  <conditionalFormatting sqref="C52">
    <cfRule type="colorScale" priority="296">
      <colorScale>
        <cfvo type="min"/>
        <cfvo type="max"/>
        <color theme="0"/>
        <color theme="9" tint="0.59999389629810485"/>
      </colorScale>
    </cfRule>
  </conditionalFormatting>
  <conditionalFormatting sqref="B52">
    <cfRule type="colorScale" priority="295">
      <colorScale>
        <cfvo type="min"/>
        <cfvo type="max"/>
        <color theme="0"/>
        <color theme="9" tint="0.59999389629810485"/>
      </colorScale>
    </cfRule>
  </conditionalFormatting>
  <conditionalFormatting sqref="E52">
    <cfRule type="colorScale" priority="294">
      <colorScale>
        <cfvo type="min"/>
        <cfvo type="max"/>
        <color theme="0"/>
        <color theme="9" tint="0.59999389629810485"/>
      </colorScale>
    </cfRule>
  </conditionalFormatting>
  <conditionalFormatting sqref="F52">
    <cfRule type="cellIs" dxfId="243" priority="253" operator="between">
      <formula>0.85</formula>
      <formula>0.8</formula>
    </cfRule>
    <cfRule type="cellIs" dxfId="242" priority="254" operator="between">
      <formula>0.9</formula>
      <formula>0.8</formula>
    </cfRule>
    <cfRule type="cellIs" dxfId="241" priority="255" operator="between">
      <formula>0.9</formula>
      <formula>8</formula>
    </cfRule>
    <cfRule type="cellIs" dxfId="240" priority="257" operator="between">
      <formula>0.92</formula>
      <formula>0.85</formula>
    </cfRule>
    <cfRule type="colorScale" priority="302">
      <colorScale>
        <cfvo type="min"/>
        <cfvo type="max"/>
        <color theme="0"/>
        <color theme="7" tint="0.39997558519241921"/>
      </colorScale>
    </cfRule>
  </conditionalFormatting>
  <conditionalFormatting sqref="H52">
    <cfRule type="expression" dxfId="239" priority="258">
      <formula>ISBLANK($H52)=TRUE</formula>
    </cfRule>
    <cfRule type="cellIs" dxfId="238" priority="259" operator="equal">
      <formula>$H52</formula>
    </cfRule>
    <cfRule type="cellIs" dxfId="237" priority="260" operator="greaterThan">
      <formula>$H52</formula>
    </cfRule>
    <cfRule type="cellIs" dxfId="236" priority="261" operator="lessThan">
      <formula>$H52</formula>
    </cfRule>
  </conditionalFormatting>
  <conditionalFormatting sqref="I13">
    <cfRule type="expression" dxfId="235" priority="246">
      <formula>ISBLANK($H13)=TRUE</formula>
    </cfRule>
    <cfRule type="cellIs" dxfId="234" priority="247" operator="equal">
      <formula>$H13</formula>
    </cfRule>
    <cfRule type="cellIs" dxfId="233" priority="248" operator="greaterThan">
      <formula>$H13</formula>
    </cfRule>
    <cfRule type="cellIs" dxfId="232" priority="249" operator="lessThan">
      <formula>$H13</formula>
    </cfRule>
  </conditionalFormatting>
  <conditionalFormatting sqref="B13">
    <cfRule type="colorScale" priority="245">
      <colorScale>
        <cfvo type="min"/>
        <cfvo type="max"/>
        <color theme="9" tint="0.59999389629810485"/>
        <color theme="9"/>
      </colorScale>
    </cfRule>
  </conditionalFormatting>
  <conditionalFormatting sqref="C13">
    <cfRule type="colorScale" priority="244">
      <colorScale>
        <cfvo type="min"/>
        <cfvo type="max"/>
        <color theme="0"/>
        <color theme="9" tint="0.59999389629810485"/>
      </colorScale>
    </cfRule>
  </conditionalFormatting>
  <conditionalFormatting sqref="D13">
    <cfRule type="colorScale" priority="243">
      <colorScale>
        <cfvo type="min"/>
        <cfvo type="max"/>
        <color theme="0"/>
        <color theme="9" tint="0.59999389629810485"/>
      </colorScale>
    </cfRule>
  </conditionalFormatting>
  <conditionalFormatting sqref="E13">
    <cfRule type="colorScale" priority="242">
      <colorScale>
        <cfvo type="min"/>
        <cfvo type="max"/>
        <color theme="0"/>
        <color theme="9" tint="0.59999389629810485"/>
      </colorScale>
    </cfRule>
  </conditionalFormatting>
  <conditionalFormatting sqref="N13">
    <cfRule type="expression" dxfId="231" priority="217">
      <formula>$N13=SMALL($N$5:$N$25,1)</formula>
    </cfRule>
    <cfRule type="expression" dxfId="230" priority="239">
      <formula>$N13=SMALL($N$5:$N$25,2)</formula>
    </cfRule>
    <cfRule type="expression" dxfId="229" priority="240">
      <formula>$N13=SMALL($N$5:$N$25,3)</formula>
    </cfRule>
    <cfRule type="expression" dxfId="228" priority="241">
      <formula>$N13=LARGE($N$5:$N$25,1)</formula>
    </cfRule>
  </conditionalFormatting>
  <conditionalFormatting sqref="O13">
    <cfRule type="expression" dxfId="227" priority="216">
      <formula>$O13=SMALL($O$5:$O$25,1)</formula>
    </cfRule>
    <cfRule type="expression" dxfId="226" priority="236">
      <formula>$O13=SMALL($O$5:$O$25,2)</formula>
    </cfRule>
    <cfRule type="expression" dxfId="225" priority="237">
      <formula>$O13=SMALL($O$5:$O$25,3)</formula>
    </cfRule>
    <cfRule type="expression" dxfId="224" priority="238">
      <formula>$O13=LARGE($O$5:$O$25,1)</formula>
    </cfRule>
  </conditionalFormatting>
  <conditionalFormatting sqref="P13">
    <cfRule type="expression" dxfId="223" priority="215">
      <formula>$P13=SMALL($P$5:$P$25,1)</formula>
    </cfRule>
    <cfRule type="expression" dxfId="222" priority="233">
      <formula>$P13=SMALL($P$5:$P$25,2)</formula>
    </cfRule>
    <cfRule type="expression" dxfId="221" priority="234">
      <formula>$P13=SMALL($P$5:$P$25,3)</formula>
    </cfRule>
    <cfRule type="expression" dxfId="220" priority="235">
      <formula>$P13=LARGE($P$5:$P$25,1)</formula>
    </cfRule>
  </conditionalFormatting>
  <conditionalFormatting sqref="Q13">
    <cfRule type="expression" dxfId="219" priority="214">
      <formula>$Q13=LARGE($Q$5:$Q$25,1)</formula>
    </cfRule>
    <cfRule type="expression" dxfId="218" priority="230">
      <formula>$Q13=SMALL($Q$5:$Q$25,1)</formula>
    </cfRule>
    <cfRule type="expression" dxfId="217" priority="231">
      <formula>$Q13=SMALL($Q$5:$Q$25,2)</formula>
    </cfRule>
    <cfRule type="expression" dxfId="216" priority="232">
      <formula>$Q13=SMALL($Q$5:$Q$25,3)</formula>
    </cfRule>
  </conditionalFormatting>
  <conditionalFormatting sqref="R13">
    <cfRule type="expression" dxfId="215" priority="213">
      <formula>$R13=SMALL($R$5:$R$25,1)</formula>
    </cfRule>
    <cfRule type="expression" dxfId="214" priority="227">
      <formula>$R13=SMALL($R$5:$R$25,2)</formula>
    </cfRule>
    <cfRule type="expression" dxfId="213" priority="228">
      <formula>$R13=SMALL($R$5:$R$25,3)</formula>
    </cfRule>
    <cfRule type="expression" dxfId="212" priority="229">
      <formula>$R13=LARGE($R$5:$R$25,1)</formula>
    </cfRule>
  </conditionalFormatting>
  <conditionalFormatting sqref="S13">
    <cfRule type="expression" dxfId="211" priority="212">
      <formula>$S13=SMALL($S$5:$S$25,1)</formula>
    </cfRule>
    <cfRule type="expression" dxfId="210" priority="224">
      <formula>$S13=SMALL($S$5:$S$25,2)</formula>
    </cfRule>
    <cfRule type="expression" dxfId="209" priority="225">
      <formula>$S13=SMALL($S$5:$S$25,3)</formula>
    </cfRule>
    <cfRule type="expression" dxfId="208" priority="226">
      <formula>$S13=LARGE($S$5:$S$25,1)</formula>
    </cfRule>
  </conditionalFormatting>
  <conditionalFormatting sqref="T13">
    <cfRule type="expression" dxfId="207" priority="211">
      <formula>$T13=SMALL($T$5:$T$25,1)</formula>
    </cfRule>
    <cfRule type="expression" dxfId="206" priority="221">
      <formula>$T13=SMALL($T$5:$T$25,2)</formula>
    </cfRule>
    <cfRule type="expression" dxfId="205" priority="222">
      <formula>$T13=SMALL($T$5:$T$25,3)</formula>
    </cfRule>
    <cfRule type="expression" dxfId="204" priority="223">
      <formula>$T13=LARGE($T$5:$T$25,1)</formula>
    </cfRule>
  </conditionalFormatting>
  <conditionalFormatting sqref="U13">
    <cfRule type="expression" dxfId="203" priority="210">
      <formula>$U13=SMALL($U$5:$U$25,1)</formula>
    </cfRule>
    <cfRule type="expression" dxfId="202" priority="218">
      <formula>$U13=SMALL($U$5:$U$25,2)</formula>
    </cfRule>
    <cfRule type="expression" dxfId="201" priority="219">
      <formula>$U13=SMALL($U$5:$U$25,3)</formula>
    </cfRule>
    <cfRule type="expression" dxfId="200" priority="220">
      <formula>$U13=LARGE($U$5:$U$25,1)</formula>
    </cfRule>
  </conditionalFormatting>
  <conditionalFormatting sqref="G13">
    <cfRule type="colorScale" priority="251">
      <colorScale>
        <cfvo type="min"/>
        <cfvo type="max"/>
        <color theme="0"/>
        <color theme="4" tint="0.39997558519241921"/>
      </colorScale>
    </cfRule>
  </conditionalFormatting>
  <conditionalFormatting sqref="I14">
    <cfRule type="expression" dxfId="199" priority="204">
      <formula>ISBLANK($H14)=TRUE</formula>
    </cfRule>
    <cfRule type="cellIs" dxfId="198" priority="205" operator="equal">
      <formula>$H14</formula>
    </cfRule>
    <cfRule type="cellIs" dxfId="197" priority="206" operator="greaterThan">
      <formula>$H14</formula>
    </cfRule>
    <cfRule type="cellIs" dxfId="196" priority="207" operator="lessThan">
      <formula>$H14</formula>
    </cfRule>
  </conditionalFormatting>
  <conditionalFormatting sqref="D14">
    <cfRule type="colorScale" priority="201">
      <colorScale>
        <cfvo type="min"/>
        <cfvo type="max"/>
        <color theme="0"/>
        <color theme="9" tint="0.59999389629810485"/>
      </colorScale>
    </cfRule>
  </conditionalFormatting>
  <conditionalFormatting sqref="E14">
    <cfRule type="colorScale" priority="200">
      <colorScale>
        <cfvo type="min"/>
        <cfvo type="max"/>
        <color theme="0"/>
        <color theme="9" tint="0.59999389629810485"/>
      </colorScale>
    </cfRule>
  </conditionalFormatting>
  <conditionalFormatting sqref="N14">
    <cfRule type="expression" dxfId="195" priority="175">
      <formula>$N14=SMALL($N$5:$N$25,1)</formula>
    </cfRule>
    <cfRule type="expression" dxfId="194" priority="197">
      <formula>$N14=SMALL($N$5:$N$25,2)</formula>
    </cfRule>
    <cfRule type="expression" dxfId="193" priority="198">
      <formula>$N14=SMALL($N$5:$N$25,3)</formula>
    </cfRule>
    <cfRule type="expression" dxfId="192" priority="199">
      <formula>$N14=LARGE($N$5:$N$25,1)</formula>
    </cfRule>
  </conditionalFormatting>
  <conditionalFormatting sqref="O14">
    <cfRule type="expression" dxfId="191" priority="174">
      <formula>$O14=SMALL($O$5:$O$25,1)</formula>
    </cfRule>
    <cfRule type="expression" dxfId="190" priority="194">
      <formula>$O14=SMALL($O$5:$O$25,2)</formula>
    </cfRule>
    <cfRule type="expression" dxfId="189" priority="195">
      <formula>$O14=SMALL($O$5:$O$25,3)</formula>
    </cfRule>
    <cfRule type="expression" dxfId="188" priority="196">
      <formula>$O14=LARGE($O$5:$O$25,1)</formula>
    </cfRule>
  </conditionalFormatting>
  <conditionalFormatting sqref="P14">
    <cfRule type="expression" dxfId="187" priority="173">
      <formula>$P14=SMALL($P$5:$P$25,1)</formula>
    </cfRule>
    <cfRule type="expression" dxfId="186" priority="191">
      <formula>$P14=SMALL($P$5:$P$25,2)</formula>
    </cfRule>
    <cfRule type="expression" dxfId="185" priority="192">
      <formula>$P14=SMALL($P$5:$P$25,3)</formula>
    </cfRule>
    <cfRule type="expression" dxfId="184" priority="193">
      <formula>$P14=LARGE($P$5:$P$25,1)</formula>
    </cfRule>
  </conditionalFormatting>
  <conditionalFormatting sqref="Q14">
    <cfRule type="expression" dxfId="183" priority="172">
      <formula>$Q14=LARGE($Q$5:$Q$25,1)</formula>
    </cfRule>
    <cfRule type="expression" dxfId="182" priority="188">
      <formula>$Q14=SMALL($Q$5:$Q$25,1)</formula>
    </cfRule>
    <cfRule type="expression" dxfId="181" priority="189">
      <formula>$Q14=SMALL($Q$5:$Q$25,2)</formula>
    </cfRule>
    <cfRule type="expression" dxfId="180" priority="190">
      <formula>$Q14=SMALL($Q$5:$Q$25,3)</formula>
    </cfRule>
  </conditionalFormatting>
  <conditionalFormatting sqref="R14">
    <cfRule type="expression" dxfId="179" priority="171">
      <formula>$R14=SMALL($R$5:$R$25,1)</formula>
    </cfRule>
    <cfRule type="expression" dxfId="178" priority="185">
      <formula>$R14=SMALL($R$5:$R$25,2)</formula>
    </cfRule>
    <cfRule type="expression" dxfId="177" priority="186">
      <formula>$R14=SMALL($R$5:$R$25,3)</formula>
    </cfRule>
    <cfRule type="expression" dxfId="176" priority="187">
      <formula>$R14=LARGE($R$5:$R$25,1)</formula>
    </cfRule>
  </conditionalFormatting>
  <conditionalFormatting sqref="S14">
    <cfRule type="expression" dxfId="175" priority="170">
      <formula>$S14=SMALL($S$5:$S$25,1)</formula>
    </cfRule>
    <cfRule type="expression" dxfId="174" priority="182">
      <formula>$S14=SMALL($S$5:$S$25,2)</formula>
    </cfRule>
    <cfRule type="expression" dxfId="173" priority="183">
      <formula>$S14=SMALL($S$5:$S$25,3)</formula>
    </cfRule>
    <cfRule type="expression" dxfId="172" priority="184">
      <formula>$S14=LARGE($S$5:$S$25,1)</formula>
    </cfRule>
  </conditionalFormatting>
  <conditionalFormatting sqref="T14">
    <cfRule type="expression" dxfId="171" priority="169">
      <formula>$T14=SMALL($T$5:$T$25,1)</formula>
    </cfRule>
    <cfRule type="expression" dxfId="170" priority="179">
      <formula>$T14=SMALL($T$5:$T$25,2)</formula>
    </cfRule>
    <cfRule type="expression" dxfId="169" priority="180">
      <formula>$T14=SMALL($T$5:$T$25,3)</formula>
    </cfRule>
    <cfRule type="expression" dxfId="168" priority="181">
      <formula>$T14=LARGE($T$5:$T$25,1)</formula>
    </cfRule>
  </conditionalFormatting>
  <conditionalFormatting sqref="U14">
    <cfRule type="expression" dxfId="167" priority="168">
      <formula>$U14=SMALL($U$5:$U$25,1)</formula>
    </cfRule>
    <cfRule type="expression" dxfId="166" priority="176">
      <formula>$U14=SMALL($U$5:$U$25,2)</formula>
    </cfRule>
    <cfRule type="expression" dxfId="165" priority="177">
      <formula>$U14=SMALL($U$5:$U$25,3)</formula>
    </cfRule>
    <cfRule type="expression" dxfId="164" priority="178">
      <formula>$U14=LARGE($U$5:$U$25,1)</formula>
    </cfRule>
  </conditionalFormatting>
  <conditionalFormatting sqref="G14">
    <cfRule type="colorScale" priority="167">
      <colorScale>
        <cfvo type="min"/>
        <cfvo type="max"/>
        <color theme="0"/>
        <color theme="4" tint="0.39997558519241921"/>
      </colorScale>
    </cfRule>
  </conditionalFormatting>
  <conditionalFormatting sqref="B14">
    <cfRule type="colorScale" priority="165">
      <colorScale>
        <cfvo type="min"/>
        <cfvo type="max"/>
        <color theme="9" tint="0.59999389629810485"/>
        <color theme="9"/>
      </colorScale>
    </cfRule>
  </conditionalFormatting>
  <conditionalFormatting sqref="B13:B14">
    <cfRule type="cellIs" dxfId="163" priority="164" operator="between">
      <formula>1.15</formula>
      <formula>1.1</formula>
    </cfRule>
  </conditionalFormatting>
  <conditionalFormatting sqref="C14">
    <cfRule type="colorScale" priority="163">
      <colorScale>
        <cfvo type="min"/>
        <cfvo type="max"/>
        <color theme="0"/>
        <color theme="9" tint="0.59999389629810485"/>
      </colorScale>
    </cfRule>
  </conditionalFormatting>
  <conditionalFormatting sqref="C13:C14">
    <cfRule type="cellIs" dxfId="162" priority="162" operator="between">
      <formula>1.05</formula>
      <formula>1</formula>
    </cfRule>
  </conditionalFormatting>
  <conditionalFormatting sqref="I17:I18">
    <cfRule type="expression" dxfId="161" priority="156">
      <formula>ISBLANK($H17)=TRUE</formula>
    </cfRule>
    <cfRule type="cellIs" dxfId="160" priority="157" operator="equal">
      <formula>$H17</formula>
    </cfRule>
    <cfRule type="cellIs" dxfId="159" priority="158" operator="greaterThan">
      <formula>$H17</formula>
    </cfRule>
    <cfRule type="cellIs" dxfId="158" priority="159" operator="lessThan">
      <formula>$H17</formula>
    </cfRule>
  </conditionalFormatting>
  <conditionalFormatting sqref="B17:B18">
    <cfRule type="cellIs" dxfId="157" priority="119" operator="between">
      <formula>1.1</formula>
      <formula>1.08</formula>
    </cfRule>
    <cfRule type="colorScale" priority="155">
      <colorScale>
        <cfvo type="min"/>
        <cfvo type="max"/>
        <color theme="9" tint="0.59999389629810485"/>
        <color theme="9"/>
      </colorScale>
    </cfRule>
  </conditionalFormatting>
  <conditionalFormatting sqref="C17:C18">
    <cfRule type="cellIs" dxfId="156" priority="118" operator="between">
      <formula>1.05</formula>
      <formula>1</formula>
    </cfRule>
    <cfRule type="colorScale" priority="154">
      <colorScale>
        <cfvo type="min"/>
        <cfvo type="max"/>
        <color theme="0"/>
        <color theme="9" tint="0.59999389629810485"/>
      </colorScale>
    </cfRule>
  </conditionalFormatting>
  <conditionalFormatting sqref="D17:D18">
    <cfRule type="colorScale" priority="153">
      <colorScale>
        <cfvo type="min"/>
        <cfvo type="max"/>
        <color theme="0"/>
        <color theme="9" tint="0.59999389629810485"/>
      </colorScale>
    </cfRule>
  </conditionalFormatting>
  <conditionalFormatting sqref="E17:E18">
    <cfRule type="colorScale" priority="152">
      <colorScale>
        <cfvo type="min"/>
        <cfvo type="max"/>
        <color theme="0"/>
        <color theme="9" tint="0.59999389629810485"/>
      </colorScale>
    </cfRule>
  </conditionalFormatting>
  <conditionalFormatting sqref="N17:N18">
    <cfRule type="expression" dxfId="155" priority="127">
      <formula>$N17=SMALL($N$5:$N$25,1)</formula>
    </cfRule>
    <cfRule type="expression" dxfId="154" priority="149">
      <formula>$N17=SMALL($N$5:$N$25,2)</formula>
    </cfRule>
    <cfRule type="expression" dxfId="153" priority="150">
      <formula>$N17=SMALL($N$5:$N$25,3)</formula>
    </cfRule>
    <cfRule type="expression" dxfId="152" priority="151">
      <formula>$N17=LARGE($N$5:$N$25,1)</formula>
    </cfRule>
  </conditionalFormatting>
  <conditionalFormatting sqref="O17:O18">
    <cfRule type="expression" dxfId="151" priority="126">
      <formula>$O17=SMALL($O$5:$O$25,1)</formula>
    </cfRule>
    <cfRule type="expression" dxfId="150" priority="146">
      <formula>$O17=SMALL($O$5:$O$25,2)</formula>
    </cfRule>
    <cfRule type="expression" dxfId="149" priority="147">
      <formula>$O17=SMALL($O$5:$O$25,3)</formula>
    </cfRule>
    <cfRule type="expression" dxfId="148" priority="148">
      <formula>$O17=LARGE($O$5:$O$25,1)</formula>
    </cfRule>
  </conditionalFormatting>
  <conditionalFormatting sqref="P17:P18">
    <cfRule type="expression" dxfId="147" priority="125">
      <formula>$P17=SMALL($P$5:$P$25,1)</formula>
    </cfRule>
    <cfRule type="expression" dxfId="146" priority="143">
      <formula>$P17=SMALL($P$5:$P$25,2)</formula>
    </cfRule>
    <cfRule type="expression" dxfId="145" priority="144">
      <formula>$P17=SMALL($P$5:$P$25,3)</formula>
    </cfRule>
    <cfRule type="expression" dxfId="144" priority="145">
      <formula>$P17=LARGE($P$5:$P$25,1)</formula>
    </cfRule>
  </conditionalFormatting>
  <conditionalFormatting sqref="Q17:Q18">
    <cfRule type="expression" dxfId="143" priority="124">
      <formula>$Q17=LARGE($Q$5:$Q$25,1)</formula>
    </cfRule>
    <cfRule type="expression" dxfId="142" priority="140">
      <formula>$Q17=SMALL($Q$5:$Q$25,1)</formula>
    </cfRule>
    <cfRule type="expression" dxfId="141" priority="141">
      <formula>$Q17=SMALL($Q$5:$Q$25,2)</formula>
    </cfRule>
    <cfRule type="expression" dxfId="140" priority="142">
      <formula>$Q17=SMALL($Q$5:$Q$25,3)</formula>
    </cfRule>
  </conditionalFormatting>
  <conditionalFormatting sqref="R17:R18">
    <cfRule type="expression" dxfId="139" priority="123">
      <formula>$R17=SMALL($R$5:$R$25,1)</formula>
    </cfRule>
    <cfRule type="expression" dxfId="138" priority="137">
      <formula>$R17=SMALL($R$5:$R$25,2)</formula>
    </cfRule>
    <cfRule type="expression" dxfId="137" priority="138">
      <formula>$R17=SMALL($R$5:$R$25,3)</formula>
    </cfRule>
    <cfRule type="expression" dxfId="136" priority="139">
      <formula>$R17=LARGE($R$5:$R$25,1)</formula>
    </cfRule>
  </conditionalFormatting>
  <conditionalFormatting sqref="S17:S18">
    <cfRule type="expression" dxfId="135" priority="122">
      <formula>$S17=SMALL($S$5:$S$25,1)</formula>
    </cfRule>
    <cfRule type="expression" dxfId="134" priority="134">
      <formula>$S17=SMALL($S$5:$S$25,2)</formula>
    </cfRule>
    <cfRule type="expression" dxfId="133" priority="135">
      <formula>$S17=SMALL($S$5:$S$25,3)</formula>
    </cfRule>
    <cfRule type="expression" dxfId="132" priority="136">
      <formula>$S17=LARGE($S$5:$S$25,1)</formula>
    </cfRule>
  </conditionalFormatting>
  <conditionalFormatting sqref="T17:T18">
    <cfRule type="expression" dxfId="131" priority="121">
      <formula>$T17=SMALL($T$5:$T$25,1)</formula>
    </cfRule>
    <cfRule type="expression" dxfId="130" priority="131">
      <formula>$T17=SMALL($T$5:$T$25,2)</formula>
    </cfRule>
    <cfRule type="expression" dxfId="129" priority="132">
      <formula>$T17=SMALL($T$5:$T$25,3)</formula>
    </cfRule>
    <cfRule type="expression" dxfId="128" priority="133">
      <formula>$T17=LARGE($T$5:$T$25,1)</formula>
    </cfRule>
  </conditionalFormatting>
  <conditionalFormatting sqref="U17:U18">
    <cfRule type="expression" dxfId="127" priority="120">
      <formula>$U17=SMALL($U$5:$U$25,1)</formula>
    </cfRule>
    <cfRule type="expression" dxfId="126" priority="128">
      <formula>$U17=SMALL($U$5:$U$25,2)</formula>
    </cfRule>
    <cfRule type="expression" dxfId="125" priority="129">
      <formula>$U17=SMALL($U$5:$U$25,3)</formula>
    </cfRule>
    <cfRule type="expression" dxfId="124" priority="130">
      <formula>$U17=LARGE($U$5:$U$25,1)</formula>
    </cfRule>
  </conditionalFormatting>
  <conditionalFormatting sqref="F17:F18">
    <cfRule type="colorScale" priority="160">
      <colorScale>
        <cfvo type="min"/>
        <cfvo type="max"/>
        <color theme="0"/>
        <color theme="7" tint="0.39997558519241921"/>
      </colorScale>
    </cfRule>
  </conditionalFormatting>
  <conditionalFormatting sqref="G17:G18">
    <cfRule type="colorScale" priority="161">
      <colorScale>
        <cfvo type="min"/>
        <cfvo type="max"/>
        <color theme="0"/>
        <color theme="4" tint="0.39997558519241921"/>
      </colorScale>
    </cfRule>
  </conditionalFormatting>
  <conditionalFormatting sqref="I55">
    <cfRule type="expression" dxfId="123" priority="112">
      <formula>ISBLANK($H55)=TRUE</formula>
    </cfRule>
    <cfRule type="cellIs" dxfId="122" priority="113" operator="equal">
      <formula>$H55</formula>
    </cfRule>
    <cfRule type="cellIs" dxfId="121" priority="114" operator="greaterThan">
      <formula>$H55</formula>
    </cfRule>
    <cfRule type="cellIs" dxfId="120" priority="115" operator="lessThan">
      <formula>$H55</formula>
    </cfRule>
  </conditionalFormatting>
  <conditionalFormatting sqref="D55">
    <cfRule type="colorScale" priority="111">
      <colorScale>
        <cfvo type="min"/>
        <cfvo type="max"/>
        <color theme="9" tint="0.59999389629810485"/>
        <color theme="9"/>
      </colorScale>
    </cfRule>
  </conditionalFormatting>
  <conditionalFormatting sqref="C55">
    <cfRule type="colorScale" priority="110">
      <colorScale>
        <cfvo type="min"/>
        <cfvo type="max"/>
        <color theme="0"/>
        <color theme="9" tint="0.59999389629810485"/>
      </colorScale>
    </cfRule>
  </conditionalFormatting>
  <conditionalFormatting sqref="B55">
    <cfRule type="colorScale" priority="109">
      <colorScale>
        <cfvo type="min"/>
        <cfvo type="max"/>
        <color theme="0"/>
        <color theme="9" tint="0.59999389629810485"/>
      </colorScale>
    </cfRule>
  </conditionalFormatting>
  <conditionalFormatting sqref="E55">
    <cfRule type="colorScale" priority="108">
      <colorScale>
        <cfvo type="min"/>
        <cfvo type="max"/>
        <color theme="0"/>
        <color theme="9" tint="0.59999389629810485"/>
      </colorScale>
    </cfRule>
  </conditionalFormatting>
  <conditionalFormatting sqref="F55">
    <cfRule type="cellIs" dxfId="119" priority="71" operator="between">
      <formula>0.96</formula>
      <formula>0.94</formula>
    </cfRule>
    <cfRule type="colorScale" priority="116">
      <colorScale>
        <cfvo type="min"/>
        <cfvo type="max"/>
        <color theme="0"/>
        <color theme="7" tint="0.39997558519241921"/>
      </colorScale>
    </cfRule>
  </conditionalFormatting>
  <conditionalFormatting sqref="H55">
    <cfRule type="expression" dxfId="118" priority="72">
      <formula>ISBLANK($H55)=TRUE</formula>
    </cfRule>
    <cfRule type="cellIs" dxfId="117" priority="73" operator="equal">
      <formula>$H55</formula>
    </cfRule>
    <cfRule type="cellIs" dxfId="116" priority="74" operator="greaterThan">
      <formula>$H55</formula>
    </cfRule>
    <cfRule type="cellIs" dxfId="115" priority="75" operator="lessThan">
      <formula>$H55</formula>
    </cfRule>
  </conditionalFormatting>
  <conditionalFormatting sqref="I71">
    <cfRule type="expression" dxfId="114" priority="28">
      <formula>ISBLANK($H71)=TRUE</formula>
    </cfRule>
    <cfRule type="cellIs" dxfId="113" priority="29" operator="equal">
      <formula>$H71</formula>
    </cfRule>
    <cfRule type="cellIs" dxfId="112" priority="30" operator="greaterThan">
      <formula>$H71</formula>
    </cfRule>
    <cfRule type="cellIs" dxfId="111" priority="31" operator="lessThan">
      <formula>$H71</formula>
    </cfRule>
  </conditionalFormatting>
  <conditionalFormatting sqref="E71">
    <cfRule type="colorScale" priority="32">
      <colorScale>
        <cfvo type="min"/>
        <cfvo type="max"/>
        <color theme="9" tint="0.59999389629810485"/>
        <color theme="9"/>
      </colorScale>
    </cfRule>
  </conditionalFormatting>
  <conditionalFormatting sqref="D71">
    <cfRule type="colorScale" priority="33">
      <colorScale>
        <cfvo type="min"/>
        <cfvo type="max"/>
        <color theme="0"/>
        <color theme="9" tint="0.59999389629810485"/>
      </colorScale>
    </cfRule>
  </conditionalFormatting>
  <conditionalFormatting sqref="C71">
    <cfRule type="colorScale" priority="34">
      <colorScale>
        <cfvo type="min"/>
        <cfvo type="max"/>
        <color theme="0"/>
        <color theme="9" tint="0.59999389629810485"/>
      </colorScale>
    </cfRule>
  </conditionalFormatting>
  <conditionalFormatting sqref="B71">
    <cfRule type="colorScale" priority="35">
      <colorScale>
        <cfvo type="min"/>
        <cfvo type="max"/>
        <color theme="0"/>
        <color theme="9" tint="0.59999389629810485"/>
      </colorScale>
    </cfRule>
  </conditionalFormatting>
  <conditionalFormatting sqref="N71:N96">
    <cfRule type="expression" dxfId="110" priority="36">
      <formula>$N71=SMALL($N$72:$N$96,1)</formula>
    </cfRule>
    <cfRule type="expression" dxfId="109" priority="37">
      <formula>$N71=SMALL($N$72:$N$96,2)</formula>
    </cfRule>
    <cfRule type="expression" dxfId="108" priority="38">
      <formula>$N71=SMALL($N$72:$N$96,3)</formula>
    </cfRule>
    <cfRule type="expression" dxfId="107" priority="39">
      <formula>$N71=LARGE($N$72:$N$96,1)</formula>
    </cfRule>
  </conditionalFormatting>
  <conditionalFormatting sqref="O71:O96">
    <cfRule type="expression" dxfId="106" priority="40">
      <formula>$O71=SMALL($O$72:$O$96,1)</formula>
    </cfRule>
    <cfRule type="expression" dxfId="105" priority="41">
      <formula>$O71=SMALL($O$72:$O$96,2)</formula>
    </cfRule>
    <cfRule type="expression" dxfId="104" priority="42">
      <formula>$O71=SMALL($O$72:$O$96,3)</formula>
    </cfRule>
    <cfRule type="expression" dxfId="103" priority="43">
      <formula>$O71=LARGE($O$72:$O$96,1)</formula>
    </cfRule>
  </conditionalFormatting>
  <conditionalFormatting sqref="P71:P96">
    <cfRule type="expression" dxfId="102" priority="44">
      <formula>$P71=SMALL($P$72:$P$96,1)</formula>
    </cfRule>
    <cfRule type="expression" dxfId="101" priority="45">
      <formula>$P71=SMALL($P$72:$P$96,2)</formula>
    </cfRule>
    <cfRule type="expression" dxfId="100" priority="46">
      <formula>$P71=SMALL($P$72:$P$96,3)</formula>
    </cfRule>
    <cfRule type="expression" dxfId="99" priority="47">
      <formula>$P71=LARGE($P$72:$P$96,1)</formula>
    </cfRule>
  </conditionalFormatting>
  <conditionalFormatting sqref="Q71:Q96">
    <cfRule type="expression" dxfId="98" priority="48">
      <formula>$Q71=SMALL($Q$72:$Q$96,1)</formula>
    </cfRule>
    <cfRule type="expression" dxfId="97" priority="49">
      <formula>$Q71=SMALL($Q$72:$Q$96,2)</formula>
    </cfRule>
    <cfRule type="expression" dxfId="96" priority="50">
      <formula>$Q71=SMALL($Q$72:$Q$96,3)</formula>
    </cfRule>
    <cfRule type="expression" dxfId="95" priority="51">
      <formula>$Q71=LARGE($Q$72:$Q$96,1)</formula>
    </cfRule>
  </conditionalFormatting>
  <conditionalFormatting sqref="R71:R96">
    <cfRule type="expression" dxfId="94" priority="52">
      <formula>$R71=SMALL($R$72:$R$96,1)</formula>
    </cfRule>
    <cfRule type="expression" dxfId="93" priority="53">
      <formula>$R71=SMALL($R$72:$R$96,2)</formula>
    </cfRule>
    <cfRule type="expression" dxfId="92" priority="54">
      <formula>$R71=SMALL($R$72:$R$96,3)</formula>
    </cfRule>
    <cfRule type="expression" dxfId="91" priority="55">
      <formula>$R71=LARGE($R$72:$R$96,1)</formula>
    </cfRule>
  </conditionalFormatting>
  <conditionalFormatting sqref="S71:S96">
    <cfRule type="expression" dxfId="90" priority="56">
      <formula>$S71=SMALL($S$72:$S$96,1)</formula>
    </cfRule>
    <cfRule type="expression" dxfId="89" priority="57">
      <formula>$S71=SMALL($S$72:$S$96,2)</formula>
    </cfRule>
    <cfRule type="expression" dxfId="88" priority="58">
      <formula>$S71=SMALL($S$72:$S$96,3)</formula>
    </cfRule>
    <cfRule type="expression" dxfId="87" priority="59">
      <formula>$S71=LARGE($S$72:$S$96,1)</formula>
    </cfRule>
  </conditionalFormatting>
  <conditionalFormatting sqref="T71:T96">
    <cfRule type="expression" dxfId="86" priority="60">
      <formula>$T71=SMALL($T$72:$T$96,1)</formula>
    </cfRule>
    <cfRule type="expression" dxfId="85" priority="61">
      <formula>$T71=SMALL($T$72:$T$96,2)</formula>
    </cfRule>
    <cfRule type="expression" dxfId="84" priority="62">
      <formula>$T71=SMALL($T$72:$T$96,3)</formula>
    </cfRule>
    <cfRule type="expression" dxfId="83" priority="63">
      <formula>$T71=LARGE($T$72:$T$96,1)</formula>
    </cfRule>
  </conditionalFormatting>
  <conditionalFormatting sqref="U71:U96">
    <cfRule type="expression" dxfId="82" priority="64">
      <formula>$U71=SMALL($U$72:$U$96,1)</formula>
    </cfRule>
    <cfRule type="expression" dxfId="81" priority="65">
      <formula>$U71=SMALL($U$72:$U$96,2)</formula>
    </cfRule>
    <cfRule type="expression" dxfId="80" priority="66">
      <formula>$U71=SMALL($U$72:$U$96,3)</formula>
    </cfRule>
    <cfRule type="expression" dxfId="79" priority="67">
      <formula>$U71=LARGE($U$72:$U$96,1)</formula>
    </cfRule>
  </conditionalFormatting>
  <conditionalFormatting sqref="F71">
    <cfRule type="cellIs" dxfId="78" priority="23" operator="greaterThan">
      <formula>0.8</formula>
    </cfRule>
    <cfRule type="colorScale" priority="68">
      <colorScale>
        <cfvo type="min"/>
        <cfvo type="max"/>
        <color theme="0"/>
        <color theme="7" tint="0.39997558519241921"/>
      </colorScale>
    </cfRule>
  </conditionalFormatting>
  <conditionalFormatting sqref="G71">
    <cfRule type="cellIs" dxfId="77" priority="21" operator="greaterThan">
      <formula>0.36</formula>
    </cfRule>
    <cfRule type="cellIs" dxfId="76" priority="22" operator="greaterThan">
      <formula>36</formula>
    </cfRule>
    <cfRule type="colorScale" priority="69">
      <colorScale>
        <cfvo type="min"/>
        <cfvo type="max"/>
        <color theme="0"/>
        <color theme="4" tint="0.39997558519241921"/>
      </colorScale>
    </cfRule>
  </conditionalFormatting>
  <conditionalFormatting sqref="H71">
    <cfRule type="expression" dxfId="75" priority="24">
      <formula>ISBLANK($H71)=TRUE</formula>
    </cfRule>
    <cfRule type="cellIs" dxfId="74" priority="25" operator="equal">
      <formula>$H71</formula>
    </cfRule>
    <cfRule type="cellIs" dxfId="73" priority="26" operator="greaterThan">
      <formula>$H71</formula>
    </cfRule>
    <cfRule type="cellIs" dxfId="72" priority="27" operator="lessThan">
      <formula>$H71</formula>
    </cfRule>
  </conditionalFormatting>
  <conditionalFormatting sqref="F13:F14">
    <cfRule type="colorScale" priority="20">
      <colorScale>
        <cfvo type="min"/>
        <cfvo type="max"/>
        <color theme="0"/>
        <color theme="7" tint="0.39997558519241921"/>
      </colorScale>
    </cfRule>
  </conditionalFormatting>
  <conditionalFormatting sqref="I74">
    <cfRule type="expression" dxfId="71" priority="8">
      <formula>ISBLANK($H74)=TRUE</formula>
    </cfRule>
    <cfRule type="cellIs" dxfId="70" priority="9" operator="equal">
      <formula>$H74</formula>
    </cfRule>
    <cfRule type="cellIs" dxfId="69" priority="10" operator="greaterThan">
      <formula>$H74</formula>
    </cfRule>
    <cfRule type="cellIs" dxfId="68" priority="11" operator="lessThan">
      <formula>$H74</formula>
    </cfRule>
  </conditionalFormatting>
  <conditionalFormatting sqref="I75">
    <cfRule type="expression" dxfId="67" priority="4">
      <formula>ISBLANK($H75)=TRUE</formula>
    </cfRule>
    <cfRule type="cellIs" dxfId="66" priority="5" operator="equal">
      <formula>$H75</formula>
    </cfRule>
    <cfRule type="cellIs" dxfId="65" priority="6" operator="greaterThan">
      <formula>$H75</formula>
    </cfRule>
    <cfRule type="cellIs" dxfId="64" priority="7" operator="lessThan">
      <formula>$H75</formula>
    </cfRule>
  </conditionalFormatting>
  <conditionalFormatting sqref="C27:C48">
    <cfRule type="colorScale" priority="1175">
      <colorScale>
        <cfvo type="min"/>
        <cfvo type="max"/>
        <color theme="9" tint="0.59999389629810485"/>
        <color theme="9"/>
      </colorScale>
    </cfRule>
  </conditionalFormatting>
  <conditionalFormatting sqref="B27:B48">
    <cfRule type="colorScale" priority="1177">
      <colorScale>
        <cfvo type="min"/>
        <cfvo type="max"/>
        <color theme="0"/>
        <color theme="9" tint="0.59999389629810485"/>
      </colorScale>
    </cfRule>
  </conditionalFormatting>
  <conditionalFormatting sqref="D27:D48">
    <cfRule type="colorScale" priority="1179">
      <colorScale>
        <cfvo type="min"/>
        <cfvo type="max"/>
        <color theme="0"/>
        <color theme="9" tint="0.59999389629810485"/>
      </colorScale>
    </cfRule>
  </conditionalFormatting>
  <conditionalFormatting sqref="E27:E48">
    <cfRule type="colorScale" priority="1181">
      <colorScale>
        <cfvo type="min"/>
        <cfvo type="max"/>
        <color theme="0"/>
        <color theme="9" tint="0.59999389629810485"/>
      </colorScale>
    </cfRule>
  </conditionalFormatting>
  <conditionalFormatting sqref="N27:N48 N50">
    <cfRule type="expression" dxfId="63" priority="1183">
      <formula>$N27=SMALL($N$27:$N$48,1)</formula>
    </cfRule>
    <cfRule type="expression" dxfId="62" priority="1184">
      <formula>$N27=SMALL($N$27:$N$48,2)</formula>
    </cfRule>
    <cfRule type="expression" dxfId="61" priority="1185">
      <formula>$N27=SMALL($N$27:$N$48,3)</formula>
    </cfRule>
    <cfRule type="expression" dxfId="60" priority="1186">
      <formula>$N27=LARGE($N$27:$N$48,1)</formula>
    </cfRule>
  </conditionalFormatting>
  <conditionalFormatting sqref="O27:O48 O50">
    <cfRule type="expression" dxfId="59" priority="1195">
      <formula>$O27=SMALL($O$27:$O$48,1)</formula>
    </cfRule>
    <cfRule type="expression" dxfId="58" priority="1196">
      <formula>$O27=SMALL($O$27:$O$48,2)</formula>
    </cfRule>
    <cfRule type="expression" dxfId="57" priority="1197">
      <formula>$O27=SMALL($O$27:$O$48,3)</formula>
    </cfRule>
    <cfRule type="expression" dxfId="56" priority="1198">
      <formula>$O27=LARGE($O$27:$O$48,1)</formula>
    </cfRule>
  </conditionalFormatting>
  <conditionalFormatting sqref="P27:P48">
    <cfRule type="expression" dxfId="55" priority="1207">
      <formula>$P27=SMALL($P$27:$P$48,1)</formula>
    </cfRule>
    <cfRule type="expression" dxfId="54" priority="1208">
      <formula>$P27=SMALL($P$27:$P$48,2)</formula>
    </cfRule>
    <cfRule type="expression" dxfId="53" priority="1209">
      <formula>$P27=SMALL($P$27:$P$48,3)</formula>
    </cfRule>
    <cfRule type="expression" dxfId="52" priority="1210">
      <formula>$P27=LARGE($P$27:$P$48,1)</formula>
    </cfRule>
  </conditionalFormatting>
  <conditionalFormatting sqref="Q27:Q48">
    <cfRule type="expression" dxfId="51" priority="1215">
      <formula>$Q27=SMALL($Q$27:$Q$48,1)</formula>
    </cfRule>
    <cfRule type="expression" dxfId="50" priority="1216">
      <formula>$Q27=SMALL($Q$27:$Q$48,2)</formula>
    </cfRule>
    <cfRule type="expression" dxfId="49" priority="1217">
      <formula>$Q27=SMALL($Q$27:$Q$48,3)</formula>
    </cfRule>
    <cfRule type="expression" dxfId="48" priority="1218">
      <formula>$Q27=LARGE($Q$27:$Q$48,1)</formula>
    </cfRule>
  </conditionalFormatting>
  <conditionalFormatting sqref="R27:R48">
    <cfRule type="expression" dxfId="47" priority="1223">
      <formula>$R27=SMALL($R$27:$R$48,1)</formula>
    </cfRule>
    <cfRule type="expression" dxfId="46" priority="1224">
      <formula>$R27=SMALL($R$27:$R$48,2)</formula>
    </cfRule>
    <cfRule type="expression" dxfId="45" priority="1225">
      <formula>$R27=SMALL($R$27:$R$48,3)</formula>
    </cfRule>
    <cfRule type="expression" dxfId="44" priority="1226">
      <formula>$R27=LARGE($R$27:$R$48,1)</formula>
    </cfRule>
  </conditionalFormatting>
  <conditionalFormatting sqref="S27:S48">
    <cfRule type="expression" dxfId="43" priority="1231">
      <formula>$S27=LARGE($S$27:$S$48,1)</formula>
    </cfRule>
    <cfRule type="expression" dxfId="42" priority="1232">
      <formula>$S27=SMALL($S$27:$S$48,1)</formula>
    </cfRule>
    <cfRule type="expression" dxfId="41" priority="1233">
      <formula>$S27=SMALL($S$27:$S$48,2)</formula>
    </cfRule>
    <cfRule type="expression" dxfId="40" priority="1234">
      <formula>$S27=SMALL($S$27:$S$48,3)</formula>
    </cfRule>
  </conditionalFormatting>
  <conditionalFormatting sqref="T27:T48">
    <cfRule type="expression" dxfId="39" priority="1239">
      <formula>$T27=SMALL($T$27:$T$48,1)</formula>
    </cfRule>
    <cfRule type="expression" dxfId="38" priority="1240">
      <formula>$T27=SMALL($T$27:$T$48,2)</formula>
    </cfRule>
    <cfRule type="expression" dxfId="37" priority="1241">
      <formula>$T27=SMALL($T$27:$T$48,3)</formula>
    </cfRule>
    <cfRule type="expression" dxfId="36" priority="1242">
      <formula>$T27=LARGE($T$27:$T$48,1)</formula>
    </cfRule>
  </conditionalFormatting>
  <conditionalFormatting sqref="U50 U27:U48">
    <cfRule type="expression" dxfId="35" priority="1247">
      <formula>$U27=SMALL($U$27:$U$48,1)</formula>
    </cfRule>
    <cfRule type="expression" dxfId="34" priority="1248">
      <formula>$U27=SMALL($U$27:$U$48,2)</formula>
    </cfRule>
    <cfRule type="expression" dxfId="33" priority="1249">
      <formula>$U27=SMALL($U$27:$U$48,3)</formula>
    </cfRule>
    <cfRule type="expression" dxfId="32" priority="1250">
      <formula>$U27=LARGE($U$27:$U$48,1)</formula>
    </cfRule>
  </conditionalFormatting>
  <conditionalFormatting sqref="D53:D54 D56:D69">
    <cfRule type="colorScale" priority="1391">
      <colorScale>
        <cfvo type="min"/>
        <cfvo type="max"/>
        <color theme="9" tint="0.59999389629810485"/>
        <color theme="9"/>
      </colorScale>
    </cfRule>
  </conditionalFormatting>
  <conditionalFormatting sqref="C53:C54 C56:C69">
    <cfRule type="colorScale" priority="1394">
      <colorScale>
        <cfvo type="min"/>
        <cfvo type="max"/>
        <color theme="0"/>
        <color theme="9" tint="0.59999389629810485"/>
      </colorScale>
    </cfRule>
  </conditionalFormatting>
  <conditionalFormatting sqref="B53:B54 B56:B69">
    <cfRule type="colorScale" priority="1397">
      <colorScale>
        <cfvo type="min"/>
        <cfvo type="max"/>
        <color theme="0"/>
        <color theme="9" tint="0.59999389629810485"/>
      </colorScale>
    </cfRule>
  </conditionalFormatting>
  <conditionalFormatting sqref="E53:E54 E56:E69">
    <cfRule type="colorScale" priority="1400">
      <colorScale>
        <cfvo type="min"/>
        <cfvo type="max"/>
        <color theme="0"/>
        <color theme="9" tint="0.59999389629810485"/>
      </colorScale>
    </cfRule>
  </conditionalFormatting>
  <conditionalFormatting sqref="N51:N69">
    <cfRule type="expression" dxfId="31" priority="1403">
      <formula>$N51=SMALL($N$53:$N$69,1)</formula>
    </cfRule>
    <cfRule type="expression" dxfId="30" priority="1404">
      <formula>$N51=SMALL($N$53:$N$69,2)</formula>
    </cfRule>
    <cfRule type="expression" dxfId="29" priority="1405">
      <formula>$N51=SMALL($N$53:$N$69,3)</formula>
    </cfRule>
    <cfRule type="expression" dxfId="28" priority="1406">
      <formula>$N51=LARGE($N$53:$N$69,1)</formula>
    </cfRule>
  </conditionalFormatting>
  <conditionalFormatting sqref="O51:O69">
    <cfRule type="expression" dxfId="27" priority="1411">
      <formula>$O51=SMALL($O$53:$O$69,1)</formula>
    </cfRule>
    <cfRule type="expression" dxfId="26" priority="1412">
      <formula>$O51=SMALL($O$53:$O$69,2)</formula>
    </cfRule>
    <cfRule type="expression" dxfId="25" priority="1413">
      <formula>$O51=SMALL($O$53:$O$69,3)</formula>
    </cfRule>
    <cfRule type="expression" dxfId="24" priority="1414">
      <formula>$O51=LARGE($O$53:$O$69,1)</formula>
    </cfRule>
  </conditionalFormatting>
  <conditionalFormatting sqref="P50:P69">
    <cfRule type="expression" dxfId="23" priority="1419">
      <formula>$P50=SMALL($P$53:$P$69,1)</formula>
    </cfRule>
    <cfRule type="expression" dxfId="22" priority="1420">
      <formula>$P50=SMALL($P$53:$P$69,2)</formula>
    </cfRule>
    <cfRule type="expression" dxfId="21" priority="1421">
      <formula>$P50=SMALL($P$53:$P$69,3)</formula>
    </cfRule>
    <cfRule type="expression" dxfId="20" priority="1422">
      <formula>$P50=LARGE($P$53:$P$69,1)</formula>
    </cfRule>
  </conditionalFormatting>
  <conditionalFormatting sqref="Q50:Q69">
    <cfRule type="expression" dxfId="19" priority="1427">
      <formula>$Q50=SMALL($Q$53:$Q$69,1)</formula>
    </cfRule>
    <cfRule type="expression" dxfId="18" priority="1428">
      <formula>$Q50=SMALL($Q$53:$Q$69,2)</formula>
    </cfRule>
    <cfRule type="expression" dxfId="17" priority="1429">
      <formula>$Q50=SMALL($Q$53:$Q$69,3)</formula>
    </cfRule>
    <cfRule type="expression" dxfId="16" priority="1430">
      <formula>$Q50=LARGE($Q$53:$Q$69,1)</formula>
    </cfRule>
  </conditionalFormatting>
  <conditionalFormatting sqref="R50:R69">
    <cfRule type="expression" dxfId="15" priority="1435">
      <formula>$R50=SMALL($R$53:$R$69,1)</formula>
    </cfRule>
    <cfRule type="expression" dxfId="14" priority="1436">
      <formula>$R50=SMALL($R$53:$R$69,2)</formula>
    </cfRule>
    <cfRule type="expression" dxfId="13" priority="1437">
      <formula>$R50=SMALL($R$53:$R$69,3)</formula>
    </cfRule>
    <cfRule type="expression" dxfId="12" priority="1438">
      <formula>$R50=LARGE($R$53:$R$69,1)</formula>
    </cfRule>
  </conditionalFormatting>
  <conditionalFormatting sqref="S50:S69">
    <cfRule type="expression" dxfId="11" priority="1443">
      <formula>$S50=SMALL($S$53:$S$69,1)</formula>
    </cfRule>
    <cfRule type="expression" dxfId="10" priority="1444">
      <formula>$S50=SMALL($S$53:$S$69,2)</formula>
    </cfRule>
    <cfRule type="expression" dxfId="9" priority="1445">
      <formula>$S50=SMALL($S$53:$S$69,3)</formula>
    </cfRule>
    <cfRule type="expression" dxfId="8" priority="1446">
      <formula>$S50=LARGE($S$53:$S$69,1)</formula>
    </cfRule>
  </conditionalFormatting>
  <conditionalFormatting sqref="T50:T69">
    <cfRule type="expression" dxfId="7" priority="1451">
      <formula>$T50=SMALL($T$53:$T$69,1)</formula>
    </cfRule>
    <cfRule type="expression" dxfId="6" priority="1452">
      <formula>$T50=SMALL($T$53:$T$69,2)</formula>
    </cfRule>
    <cfRule type="expression" dxfId="5" priority="1453">
      <formula>$T50=SMALL($T$53:$T$69,3)</formula>
    </cfRule>
    <cfRule type="expression" dxfId="4" priority="1454">
      <formula>$T50=LARGE($T$53:$T$69,1)</formula>
    </cfRule>
  </conditionalFormatting>
  <conditionalFormatting sqref="U51:U69">
    <cfRule type="expression" dxfId="3" priority="1459">
      <formula>$U51=SMALL($U$53:$U$69,1)</formula>
    </cfRule>
    <cfRule type="expression" dxfId="2" priority="1460">
      <formula>$U51=SMALL($U$53:$U$69,2)</formula>
    </cfRule>
    <cfRule type="expression" dxfId="1" priority="1461">
      <formula>$U51=SMALL($U$53:$U$69,3)</formula>
    </cfRule>
    <cfRule type="expression" dxfId="0" priority="1462">
      <formula>$U51=LARGE($U$53:$U$69,1)</formula>
    </cfRule>
  </conditionalFormatting>
  <pageMargins left="0.7" right="0.7" top="0.75" bottom="0.75" header="0.3" footer="0.3"/>
  <pageSetup paperSize="9" orientation="portrait" horizontalDpi="300" verticalDpi="300" r:id="rId1"/>
  <ignoredErrors>
    <ignoredError sqref="M54:M55 K37 K33:K34 K39:K40 K41:K44 L12:M12 K15:M16 M42 L24 K35:K36 M45 K4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신성조의 CPU+쿨러+DRAM+보드 가성비 비교표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SINSUNGZO</dc:creator>
  <cp:lastModifiedBy>백종화</cp:lastModifiedBy>
  <dcterms:created xsi:type="dcterms:W3CDTF">2019-03-14T09:27:36Z</dcterms:created>
  <dcterms:modified xsi:type="dcterms:W3CDTF">2024-07-05T05:32:14Z</dcterms:modified>
</cp:coreProperties>
</file>