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0" windowHeight="8040"/>
  </bookViews>
  <sheets>
    <sheet name="신성조의 그래픽 카드 가성비 비교표" sheetId="1" r:id="rId1"/>
  </sheets>
  <calcPr calcId="145621"/>
</workbook>
</file>

<file path=xl/calcChain.xml><?xml version="1.0" encoding="utf-8"?>
<calcChain xmlns="http://schemas.openxmlformats.org/spreadsheetml/2006/main">
  <c r="P41" i="1" l="1"/>
  <c r="Q41" i="1"/>
  <c r="R41" i="1"/>
  <c r="S41" i="1"/>
  <c r="T41" i="1"/>
  <c r="U41" i="1"/>
  <c r="V41" i="1"/>
  <c r="W41" i="1"/>
  <c r="P25" i="1"/>
  <c r="R25" i="1"/>
  <c r="T25" i="1"/>
  <c r="V25" i="1"/>
  <c r="P5" i="1"/>
  <c r="R5" i="1"/>
  <c r="T5" i="1"/>
  <c r="V5" i="1"/>
  <c r="P9" i="1"/>
  <c r="R9" i="1"/>
  <c r="T9" i="1"/>
  <c r="V9" i="1"/>
  <c r="V6" i="1"/>
  <c r="T6" i="1"/>
  <c r="R6" i="1"/>
  <c r="P6" i="1"/>
  <c r="V14" i="1"/>
  <c r="T14" i="1"/>
  <c r="R14" i="1"/>
  <c r="P14" i="1"/>
  <c r="P12" i="1" l="1"/>
  <c r="R12" i="1"/>
  <c r="T12" i="1"/>
  <c r="V12" i="1"/>
  <c r="P86" i="1" l="1"/>
  <c r="P90" i="1"/>
  <c r="P93" i="1"/>
  <c r="V39" i="1"/>
  <c r="T39" i="1"/>
  <c r="R39" i="1"/>
  <c r="P39" i="1"/>
  <c r="V20" i="1"/>
  <c r="W5" i="1" s="1"/>
  <c r="T20" i="1"/>
  <c r="U5" i="1" s="1"/>
  <c r="R20" i="1"/>
  <c r="S5" i="1" s="1"/>
  <c r="P20" i="1"/>
  <c r="Q5" i="1" s="1"/>
  <c r="V15" i="1"/>
  <c r="T15" i="1"/>
  <c r="R15" i="1"/>
  <c r="P15" i="1"/>
  <c r="V28" i="1" l="1"/>
  <c r="R28" i="1"/>
  <c r="T28" i="1"/>
  <c r="P28" i="1"/>
  <c r="P24" i="1"/>
  <c r="V24" i="1"/>
  <c r="R24" i="1"/>
  <c r="T24" i="1"/>
  <c r="V19" i="1"/>
  <c r="T19" i="1"/>
  <c r="R19" i="1"/>
  <c r="P19" i="1"/>
  <c r="V22" i="1" l="1"/>
  <c r="T22" i="1"/>
  <c r="R22" i="1"/>
  <c r="P22" i="1"/>
  <c r="V77" i="1" l="1"/>
  <c r="V83" i="1"/>
  <c r="V85" i="1"/>
  <c r="V92" i="1"/>
  <c r="T77" i="1"/>
  <c r="T83" i="1"/>
  <c r="T85" i="1"/>
  <c r="T92" i="1"/>
  <c r="R77" i="1"/>
  <c r="R83" i="1"/>
  <c r="R85" i="1"/>
  <c r="R92" i="1"/>
  <c r="V76" i="1"/>
  <c r="T76" i="1"/>
  <c r="V69" i="1"/>
  <c r="T69" i="1"/>
  <c r="R69" i="1"/>
  <c r="V67" i="1"/>
  <c r="T67" i="1"/>
  <c r="R76" i="1"/>
  <c r="W92" i="1" l="1"/>
  <c r="W83" i="1"/>
  <c r="U85" i="1"/>
  <c r="U83" i="1"/>
  <c r="S83" i="1"/>
  <c r="U77" i="1"/>
  <c r="W85" i="1"/>
  <c r="W77" i="1"/>
  <c r="S85" i="1"/>
  <c r="U76" i="1"/>
  <c r="W76" i="1"/>
  <c r="S92" i="1"/>
  <c r="U92" i="1"/>
  <c r="S77" i="1"/>
  <c r="S76" i="1"/>
  <c r="V50" i="1"/>
  <c r="T50" i="1"/>
  <c r="R50" i="1"/>
  <c r="P50" i="1"/>
  <c r="V62" i="1" l="1"/>
  <c r="V63" i="1"/>
  <c r="T62" i="1"/>
  <c r="T63" i="1"/>
  <c r="V61" i="1"/>
  <c r="T61" i="1"/>
  <c r="V72" i="1" l="1"/>
  <c r="W67" i="1" s="1"/>
  <c r="V46" i="1"/>
  <c r="V49" i="1"/>
  <c r="V53" i="1"/>
  <c r="V54" i="1"/>
  <c r="V56" i="1"/>
  <c r="V26" i="1"/>
  <c r="V27" i="1"/>
  <c r="V30" i="1"/>
  <c r="V31" i="1"/>
  <c r="V32" i="1"/>
  <c r="V33" i="1"/>
  <c r="V34" i="1"/>
  <c r="V36" i="1"/>
  <c r="V37" i="1"/>
  <c r="V40" i="1"/>
  <c r="V7" i="1"/>
  <c r="V8" i="1"/>
  <c r="V11" i="1"/>
  <c r="V4" i="1"/>
  <c r="W6" i="1" s="1"/>
  <c r="W39" i="1" l="1"/>
  <c r="W25" i="1"/>
  <c r="W9" i="1"/>
  <c r="W14" i="1"/>
  <c r="W12" i="1"/>
  <c r="W20" i="1"/>
  <c r="W15" i="1"/>
  <c r="W56" i="1"/>
  <c r="W22" i="1"/>
  <c r="W19" i="1"/>
  <c r="W28" i="1"/>
  <c r="W24" i="1"/>
  <c r="W69" i="1"/>
  <c r="W50" i="1"/>
  <c r="W62" i="1"/>
  <c r="W63" i="1"/>
  <c r="W61" i="1"/>
  <c r="W72" i="1"/>
  <c r="W54" i="1"/>
  <c r="W8" i="1"/>
  <c r="W11" i="1"/>
  <c r="W33" i="1"/>
  <c r="W53" i="1"/>
  <c r="W31" i="1"/>
  <c r="W40" i="1"/>
  <c r="W49" i="1"/>
  <c r="W32" i="1"/>
  <c r="W7" i="1"/>
  <c r="W46" i="1"/>
  <c r="W4" i="1"/>
  <c r="W34" i="1"/>
  <c r="W30" i="1"/>
  <c r="W27" i="1"/>
  <c r="W26" i="1"/>
  <c r="W37" i="1"/>
  <c r="W36" i="1"/>
  <c r="T40" i="1"/>
  <c r="R40" i="1"/>
  <c r="P40" i="1"/>
  <c r="T53" i="1" l="1"/>
  <c r="T54" i="1"/>
  <c r="T49" i="1"/>
  <c r="T72" i="1"/>
  <c r="R72" i="1"/>
  <c r="P72" i="1"/>
  <c r="U69" i="1" l="1"/>
  <c r="U67" i="1"/>
  <c r="U61" i="1"/>
  <c r="U63" i="1"/>
  <c r="U62" i="1"/>
  <c r="P77" i="1"/>
  <c r="P83" i="1"/>
  <c r="P85" i="1"/>
  <c r="P92" i="1"/>
  <c r="P76" i="1"/>
  <c r="R62" i="1"/>
  <c r="R63" i="1"/>
  <c r="R67" i="1"/>
  <c r="R61" i="1"/>
  <c r="P62" i="1"/>
  <c r="P63" i="1"/>
  <c r="P67" i="1"/>
  <c r="P69" i="1"/>
  <c r="P61" i="1"/>
  <c r="T56" i="1"/>
  <c r="T46" i="1"/>
  <c r="R49" i="1"/>
  <c r="R53" i="1"/>
  <c r="R54" i="1"/>
  <c r="R56" i="1"/>
  <c r="R46" i="1"/>
  <c r="P53" i="1"/>
  <c r="P54" i="1"/>
  <c r="P56" i="1"/>
  <c r="P49" i="1"/>
  <c r="P46" i="1"/>
  <c r="T26" i="1"/>
  <c r="T27" i="1"/>
  <c r="T30" i="1"/>
  <c r="T31" i="1"/>
  <c r="T32" i="1"/>
  <c r="T33" i="1"/>
  <c r="T34" i="1"/>
  <c r="T36" i="1"/>
  <c r="T37" i="1"/>
  <c r="R26" i="1"/>
  <c r="R27" i="1"/>
  <c r="R30" i="1"/>
  <c r="R31" i="1"/>
  <c r="R32" i="1"/>
  <c r="R33" i="1"/>
  <c r="R34" i="1"/>
  <c r="R36" i="1"/>
  <c r="R37" i="1"/>
  <c r="P26" i="1"/>
  <c r="P27" i="1"/>
  <c r="P30" i="1"/>
  <c r="P31" i="1"/>
  <c r="P32" i="1"/>
  <c r="P33" i="1"/>
  <c r="P34" i="1"/>
  <c r="P36" i="1"/>
  <c r="P37" i="1"/>
  <c r="P7" i="1"/>
  <c r="P8" i="1"/>
  <c r="P11" i="1"/>
  <c r="P4" i="1"/>
  <c r="U25" i="1" l="1"/>
  <c r="S25" i="1"/>
  <c r="Q25" i="1"/>
  <c r="Q6" i="1"/>
  <c r="Q9" i="1"/>
  <c r="Q14" i="1"/>
  <c r="Q12" i="1"/>
  <c r="S72" i="1"/>
  <c r="Q90" i="1"/>
  <c r="Q93" i="1"/>
  <c r="Q86" i="1"/>
  <c r="S39" i="1"/>
  <c r="U39" i="1"/>
  <c r="Q39" i="1"/>
  <c r="Q20" i="1"/>
  <c r="Q15" i="1"/>
  <c r="S28" i="1"/>
  <c r="S24" i="1"/>
  <c r="Q28" i="1"/>
  <c r="Q24" i="1"/>
  <c r="Q22" i="1"/>
  <c r="Q19" i="1"/>
  <c r="U28" i="1"/>
  <c r="U24" i="1"/>
  <c r="Q50" i="1"/>
  <c r="S69" i="1"/>
  <c r="U50" i="1"/>
  <c r="S50" i="1"/>
  <c r="U53" i="1"/>
  <c r="U40" i="1"/>
  <c r="U72" i="1"/>
  <c r="Q40" i="1"/>
  <c r="S40" i="1"/>
  <c r="Q62" i="1"/>
  <c r="Q67" i="1"/>
  <c r="U49" i="1"/>
  <c r="U54" i="1"/>
  <c r="Q72" i="1"/>
  <c r="Q31" i="1"/>
  <c r="Q77" i="1"/>
  <c r="Q92" i="1"/>
  <c r="Q83" i="1"/>
  <c r="Q76" i="1"/>
  <c r="Q85" i="1"/>
  <c r="Q63" i="1"/>
  <c r="Q69" i="1"/>
  <c r="Q61" i="1"/>
  <c r="Q56" i="1"/>
  <c r="Q32" i="1"/>
  <c r="Q27" i="1"/>
  <c r="Q33" i="1"/>
  <c r="Q4" i="1"/>
  <c r="U37" i="1"/>
  <c r="Q37" i="1"/>
  <c r="Q30" i="1"/>
  <c r="Q36" i="1"/>
  <c r="U31" i="1"/>
  <c r="Q11" i="1"/>
  <c r="Q34" i="1"/>
  <c r="Q8" i="1"/>
  <c r="Q7" i="1"/>
  <c r="Q26" i="1"/>
  <c r="Q54" i="1"/>
  <c r="Q46" i="1"/>
  <c r="Q53" i="1"/>
  <c r="Q49" i="1"/>
  <c r="R7" i="1"/>
  <c r="R8" i="1"/>
  <c r="R11" i="1"/>
  <c r="R4" i="1"/>
  <c r="S6" i="1" l="1"/>
  <c r="S9" i="1"/>
  <c r="S14" i="1"/>
  <c r="S12" i="1"/>
  <c r="S15" i="1"/>
  <c r="S20" i="1"/>
  <c r="S19" i="1"/>
  <c r="S22" i="1"/>
  <c r="S31" i="1"/>
  <c r="S37" i="1"/>
  <c r="S49" i="1"/>
  <c r="S62" i="1"/>
  <c r="S26" i="1"/>
  <c r="S27" i="1"/>
  <c r="S54" i="1"/>
  <c r="S8" i="1"/>
  <c r="S61" i="1"/>
  <c r="S56" i="1"/>
  <c r="S53" i="1"/>
  <c r="S67" i="1"/>
  <c r="S63" i="1"/>
  <c r="S11" i="1"/>
  <c r="S30" i="1"/>
  <c r="S7" i="1"/>
  <c r="S36" i="1"/>
  <c r="S33" i="1"/>
  <c r="S32" i="1"/>
  <c r="S4" i="1"/>
  <c r="S34" i="1"/>
  <c r="S46" i="1"/>
  <c r="T11" i="1" l="1"/>
  <c r="T8" i="1"/>
  <c r="T7" i="1"/>
  <c r="T4" i="1"/>
  <c r="U9" i="1" l="1"/>
  <c r="U12" i="1"/>
  <c r="U6" i="1"/>
  <c r="U14" i="1"/>
  <c r="U15" i="1"/>
  <c r="U20" i="1"/>
  <c r="U19" i="1"/>
  <c r="U22" i="1"/>
  <c r="U11" i="1"/>
  <c r="U4" i="1"/>
  <c r="U7" i="1"/>
  <c r="U8" i="1"/>
  <c r="U32" i="1" l="1"/>
  <c r="U36" i="1"/>
  <c r="U30" i="1" l="1"/>
  <c r="U56" i="1" l="1"/>
  <c r="U33" i="1"/>
  <c r="U34" i="1"/>
  <c r="U27" i="1"/>
  <c r="U26" i="1"/>
  <c r="U46" i="1"/>
</calcChain>
</file>

<file path=xl/sharedStrings.xml><?xml version="1.0" encoding="utf-8"?>
<sst xmlns="http://schemas.openxmlformats.org/spreadsheetml/2006/main" count="337" uniqueCount="296">
  <si>
    <t>RX 5500 XT 4GB</t>
    <phoneticPr fontId="1" type="noConversion"/>
  </si>
  <si>
    <t>RX 570</t>
    <phoneticPr fontId="1" type="noConversion"/>
  </si>
  <si>
    <t>GTX 1060 3GB</t>
    <phoneticPr fontId="1" type="noConversion"/>
  </si>
  <si>
    <t>RX 5700</t>
    <phoneticPr fontId="1" type="noConversion"/>
  </si>
  <si>
    <t>RX 550 2GB</t>
    <phoneticPr fontId="1" type="noConversion"/>
  </si>
  <si>
    <t xml:space="preserve">RTX 2080 </t>
    <phoneticPr fontId="1" type="noConversion"/>
  </si>
  <si>
    <t xml:space="preserve">RTX 2080 SUPER </t>
    <phoneticPr fontId="1" type="noConversion"/>
  </si>
  <si>
    <t xml:space="preserve">RTX 2070 SUPER </t>
    <phoneticPr fontId="1" type="noConversion"/>
  </si>
  <si>
    <t xml:space="preserve">GTX 1060 6GB </t>
    <phoneticPr fontId="1" type="noConversion"/>
  </si>
  <si>
    <t xml:space="preserve">RX 560 2GB </t>
    <phoneticPr fontId="1" type="noConversion"/>
  </si>
  <si>
    <t xml:space="preserve">RTX 2070 </t>
    <phoneticPr fontId="1" type="noConversion"/>
  </si>
  <si>
    <t>RTX 2060 6GB</t>
    <phoneticPr fontId="1" type="noConversion"/>
  </si>
  <si>
    <t>GTX 1660 SUPER</t>
    <phoneticPr fontId="1" type="noConversion"/>
  </si>
  <si>
    <t>GT 1030 DDR4</t>
    <phoneticPr fontId="1" type="noConversion"/>
  </si>
  <si>
    <t>RTX 3090 Ti</t>
    <phoneticPr fontId="1" type="noConversion"/>
  </si>
  <si>
    <t>RTX 3080 12GB</t>
    <phoneticPr fontId="1" type="noConversion"/>
  </si>
  <si>
    <t xml:space="preserve">RTX 2060 SUPER </t>
    <phoneticPr fontId="1" type="noConversion"/>
  </si>
  <si>
    <t>품절임박</t>
    <phoneticPr fontId="1" type="noConversion"/>
  </si>
  <si>
    <t>RTX 3060 Ti GDDR6</t>
    <phoneticPr fontId="1" type="noConversion"/>
  </si>
  <si>
    <t>순위</t>
    <phoneticPr fontId="1" type="noConversion"/>
  </si>
  <si>
    <r>
      <t xml:space="preserve">그래픽 카드 제품명
</t>
    </r>
    <r>
      <rPr>
        <b/>
        <sz val="10"/>
        <color theme="1"/>
        <rFont val="맑은 고딕"/>
        <family val="3"/>
        <charset val="129"/>
        <scheme val="minor"/>
      </rPr>
      <t xml:space="preserve">(NVIDIA, AMD, intel 통합) </t>
    </r>
    <phoneticPr fontId="1" type="noConversion"/>
  </si>
  <si>
    <t>FHD</t>
    <phoneticPr fontId="1" type="noConversion"/>
  </si>
  <si>
    <t>QHD</t>
    <phoneticPr fontId="1" type="noConversion"/>
  </si>
  <si>
    <t>4K UHD</t>
    <phoneticPr fontId="1" type="noConversion"/>
  </si>
  <si>
    <t>게임 평균 상대 성능</t>
    <phoneticPr fontId="1" type="noConversion"/>
  </si>
  <si>
    <t>2080S</t>
    <phoneticPr fontId="1" type="noConversion"/>
  </si>
  <si>
    <t>6600XT</t>
    <phoneticPr fontId="1" type="noConversion"/>
  </si>
  <si>
    <t>2070S</t>
    <phoneticPr fontId="1" type="noConversion"/>
  </si>
  <si>
    <t>다나와 최저가</t>
    <phoneticPr fontId="1" type="noConversion"/>
  </si>
  <si>
    <t>전월 (3종 평균)</t>
    <phoneticPr fontId="1" type="noConversion"/>
  </si>
  <si>
    <t>당월 (3종 평균)</t>
    <phoneticPr fontId="1" type="noConversion"/>
  </si>
  <si>
    <t>RX 6950 XT</t>
    <phoneticPr fontId="1" type="noConversion"/>
  </si>
  <si>
    <t>5700XT</t>
  </si>
  <si>
    <t>GTX 780 Ti</t>
    <phoneticPr fontId="1" type="noConversion"/>
  </si>
  <si>
    <t>GTX 680</t>
    <phoneticPr fontId="1" type="noConversion"/>
  </si>
  <si>
    <t>GTX 580</t>
    <phoneticPr fontId="1" type="noConversion"/>
  </si>
  <si>
    <t>GTX 480</t>
    <phoneticPr fontId="1" type="noConversion"/>
  </si>
  <si>
    <t>HD 7970</t>
    <phoneticPr fontId="1" type="noConversion"/>
  </si>
  <si>
    <t>R9 290X</t>
    <phoneticPr fontId="1" type="noConversion"/>
  </si>
  <si>
    <t>R9 FURY X</t>
    <phoneticPr fontId="1" type="noConversion"/>
  </si>
  <si>
    <t>RX VEGA 64</t>
    <phoneticPr fontId="1" type="noConversion"/>
  </si>
  <si>
    <t>VII</t>
    <phoneticPr fontId="1" type="noConversion"/>
  </si>
  <si>
    <t>1%성능비용</t>
    <phoneticPr fontId="1" type="noConversion"/>
  </si>
  <si>
    <t>1%성능비용</t>
    <phoneticPr fontId="1" type="noConversion"/>
  </si>
  <si>
    <t>FHD
게이밍 가성비</t>
    <phoneticPr fontId="1" type="noConversion"/>
  </si>
  <si>
    <t>QHD
게이밍 가성비</t>
    <phoneticPr fontId="1" type="noConversion"/>
  </si>
  <si>
    <t>4K UHD
게이밍 가성비</t>
    <phoneticPr fontId="1" type="noConversion"/>
  </si>
  <si>
    <t>품절</t>
    <phoneticPr fontId="1" type="noConversion"/>
  </si>
  <si>
    <t>품절</t>
    <phoneticPr fontId="1" type="noConversion"/>
  </si>
  <si>
    <t>단종</t>
    <phoneticPr fontId="1" type="noConversion"/>
  </si>
  <si>
    <t>단종</t>
    <phoneticPr fontId="1" type="noConversion"/>
  </si>
  <si>
    <t>특이 사항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</si>
  <si>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</si>
  <si>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</si>
  <si>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</si>
  <si>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단종</t>
    <phoneticPr fontId="1" type="noConversion"/>
  </si>
  <si>
    <t>품절임박</t>
    <phoneticPr fontId="1" type="noConversion"/>
  </si>
  <si>
    <t>품절</t>
    <phoneticPr fontId="1" type="noConversion"/>
  </si>
  <si>
    <t>59.1~78.0㎜</t>
    <phoneticPr fontId="1" type="noConversion"/>
  </si>
  <si>
    <t>60.0~78.0㎜</t>
    <phoneticPr fontId="1" type="noConversion"/>
  </si>
  <si>
    <t>50.0~72.1㎜</t>
    <phoneticPr fontId="1" type="noConversion"/>
  </si>
  <si>
    <t>59.0~70.0㎜</t>
    <phoneticPr fontId="1" type="noConversion"/>
  </si>
  <si>
    <t>3080T</t>
  </si>
  <si>
    <t>57.4~70.0㎜</t>
    <phoneticPr fontId="1" type="noConversion"/>
  </si>
  <si>
    <t>35.0~87.5㎜</t>
    <phoneticPr fontId="1" type="noConversion"/>
  </si>
  <si>
    <t>41.3~61.0㎜</t>
    <phoneticPr fontId="1" type="noConversion"/>
  </si>
  <si>
    <t>38.0~58.0㎜</t>
    <phoneticPr fontId="1" type="noConversion"/>
  </si>
  <si>
    <t>35.0~57.0㎜</t>
    <phoneticPr fontId="1" type="noConversion"/>
  </si>
  <si>
    <t>38.0~60.0㎜</t>
    <phoneticPr fontId="1" type="noConversion"/>
  </si>
  <si>
    <t>35.0~56.0㎜</t>
    <phoneticPr fontId="1" type="noConversion"/>
  </si>
  <si>
    <t>38.0~42.0㎜</t>
    <phoneticPr fontId="1" type="noConversion"/>
  </si>
  <si>
    <t>39.0~46.0㎜</t>
    <phoneticPr fontId="1" type="noConversion"/>
  </si>
  <si>
    <t>38.0~46.0㎜</t>
    <phoneticPr fontId="1" type="noConversion"/>
  </si>
  <si>
    <t>39.0~43.0㎜</t>
    <phoneticPr fontId="1" type="noConversion"/>
  </si>
  <si>
    <t>41.0~46.0㎜</t>
    <phoneticPr fontId="1" type="noConversion"/>
  </si>
  <si>
    <t>35.0~46.0㎜</t>
    <phoneticPr fontId="1" type="noConversion"/>
  </si>
  <si>
    <t>36.0~39.0㎜</t>
    <phoneticPr fontId="1" type="noConversion"/>
  </si>
  <si>
    <t>33.0~45.6㎜</t>
    <phoneticPr fontId="1" type="noConversion"/>
  </si>
  <si>
    <t>30.0~42.0㎜</t>
    <phoneticPr fontId="1" type="noConversion"/>
  </si>
  <si>
    <t>40.0~41.0㎜</t>
    <phoneticPr fontId="1" type="noConversion"/>
  </si>
  <si>
    <t>15.0~41.0㎜</t>
    <phoneticPr fontId="1" type="noConversion"/>
  </si>
  <si>
    <t>15.0~38.0㎜</t>
    <phoneticPr fontId="1" type="noConversion"/>
  </si>
  <si>
    <t>40.0~87.5㎜</t>
    <phoneticPr fontId="1" type="noConversion"/>
  </si>
  <si>
    <t>51.7~70.0㎜</t>
    <phoneticPr fontId="1" type="noConversion"/>
  </si>
  <si>
    <t>55.0~70.0㎜</t>
    <phoneticPr fontId="1" type="noConversion"/>
  </si>
  <si>
    <t>60.0~71.2㎜</t>
    <phoneticPr fontId="1" type="noConversion"/>
  </si>
  <si>
    <t>51.2~72.6㎜</t>
    <phoneticPr fontId="1" type="noConversion"/>
  </si>
  <si>
    <t>41.0~66.0㎜</t>
    <phoneticPr fontId="1" type="noConversion"/>
  </si>
  <si>
    <t>55.0~62.0㎜</t>
    <phoneticPr fontId="1" type="noConversion"/>
  </si>
  <si>
    <t>50.8~60.0㎜</t>
    <phoneticPr fontId="1" type="noConversion"/>
  </si>
  <si>
    <t>49.8~60.0㎜</t>
    <phoneticPr fontId="1" type="noConversion"/>
  </si>
  <si>
    <t>49.0~62.2㎜</t>
    <phoneticPr fontId="1" type="noConversion"/>
  </si>
  <si>
    <t>40.0~58.0㎜</t>
    <phoneticPr fontId="1" type="noConversion"/>
  </si>
  <si>
    <t>42.0㎜</t>
    <phoneticPr fontId="1" type="noConversion"/>
  </si>
  <si>
    <t>41.0~57.6㎜</t>
    <phoneticPr fontId="1" type="noConversion"/>
  </si>
  <si>
    <t>41.0~52.0㎜</t>
    <phoneticPr fontId="1" type="noConversion"/>
  </si>
  <si>
    <t>39.0~49.0㎜</t>
    <phoneticPr fontId="1" type="noConversion"/>
  </si>
  <si>
    <t>17.2~40.5㎜</t>
    <phoneticPr fontId="1" type="noConversion"/>
  </si>
  <si>
    <t>36.0㎜</t>
    <phoneticPr fontId="1" type="noConversion"/>
  </si>
  <si>
    <t>20.4~40.7㎜</t>
    <phoneticPr fontId="1" type="noConversion"/>
  </si>
  <si>
    <t>35.0㎜</t>
    <phoneticPr fontId="1" type="noConversion"/>
  </si>
  <si>
    <t>FHD 상옵</t>
    <phoneticPr fontId="1" type="noConversion"/>
  </si>
  <si>
    <t>QHD 상옵</t>
    <phoneticPr fontId="1" type="noConversion"/>
  </si>
  <si>
    <t>PUBG</t>
    <phoneticPr fontId="1" type="noConversion"/>
  </si>
  <si>
    <t>오버워치</t>
    <phoneticPr fontId="1" type="noConversion"/>
  </si>
  <si>
    <t>삼탈워</t>
    <phoneticPr fontId="1" type="noConversion"/>
  </si>
  <si>
    <t>어크
오디세이</t>
    <phoneticPr fontId="1" type="noConversion"/>
  </si>
  <si>
    <t>레데리2</t>
    <phoneticPr fontId="1" type="noConversion"/>
  </si>
  <si>
    <t>메트로
엑소더스</t>
    <phoneticPr fontId="1" type="noConversion"/>
  </si>
  <si>
    <t>포르자
호라이즌4</t>
    <phoneticPr fontId="1" type="noConversion"/>
  </si>
  <si>
    <t>게임 그래픽 옵션</t>
    <phoneticPr fontId="1" type="noConversion"/>
  </si>
  <si>
    <t>(울트라)</t>
    <phoneticPr fontId="1" type="noConversion"/>
  </si>
  <si>
    <t>FHD 해상도</t>
    <phoneticPr fontId="1" type="noConversion"/>
  </si>
  <si>
    <t>RTX 3080 10GB</t>
    <phoneticPr fontId="1" type="noConversion"/>
  </si>
  <si>
    <t>RTX 3080 10GB</t>
    <phoneticPr fontId="1" type="noConversion"/>
  </si>
  <si>
    <t>RTX 3070 Ti</t>
    <phoneticPr fontId="1" type="noConversion"/>
  </si>
  <si>
    <t>RTX 3060 12GB</t>
    <phoneticPr fontId="1" type="noConversion"/>
  </si>
  <si>
    <t>QHD 해상도</t>
    <phoneticPr fontId="1" type="noConversion"/>
  </si>
  <si>
    <t>RTX 3070 Ti</t>
  </si>
  <si>
    <t>RTX 3060 Ti GDDR6</t>
  </si>
  <si>
    <t>RTX 3060 12GB</t>
  </si>
  <si>
    <t>RTX 2060 6GB</t>
  </si>
  <si>
    <t>GTX 1660 SUPER</t>
  </si>
  <si>
    <t>4K UHD 해상도</t>
    <phoneticPr fontId="1" type="noConversion"/>
  </si>
  <si>
    <r>
      <t xml:space="preserve">그래픽 카드 라인별
게임 프레임 레이트 (FPS)
</t>
    </r>
    <r>
      <rPr>
        <b/>
        <sz val="8"/>
        <color rgb="FF006600"/>
        <rFont val="맑은 고딕"/>
        <family val="3"/>
        <charset val="129"/>
        <scheme val="minor"/>
      </rPr>
      <t>(퀘이사존 벤치마크 기준)</t>
    </r>
    <phoneticPr fontId="1" type="noConversion"/>
  </si>
  <si>
    <t>약칭</t>
    <phoneticPr fontId="1" type="noConversion"/>
  </si>
  <si>
    <t>7900XTX</t>
  </si>
  <si>
    <t>3090T</t>
  </si>
  <si>
    <t>7900XT</t>
  </si>
  <si>
    <t>4070T</t>
  </si>
  <si>
    <t>6950XT</t>
  </si>
  <si>
    <t>6900XT</t>
  </si>
  <si>
    <t>6800XT</t>
  </si>
  <si>
    <t>3070T</t>
    <phoneticPr fontId="1" type="noConversion"/>
  </si>
  <si>
    <t>2080T</t>
    <phoneticPr fontId="1" type="noConversion"/>
  </si>
  <si>
    <t>6750XT</t>
    <phoneticPr fontId="1" type="noConversion"/>
  </si>
  <si>
    <t>6700XT</t>
    <phoneticPr fontId="1" type="noConversion"/>
  </si>
  <si>
    <t>6650XT</t>
    <phoneticPr fontId="1" type="noConversion"/>
  </si>
  <si>
    <t>1080T</t>
  </si>
  <si>
    <t>VII</t>
  </si>
  <si>
    <t>2060S</t>
  </si>
  <si>
    <t>A750</t>
  </si>
  <si>
    <t>5600XT</t>
  </si>
  <si>
    <t>VEGA64</t>
  </si>
  <si>
    <t>1660T</t>
  </si>
  <si>
    <t>1660S</t>
  </si>
  <si>
    <t>980T</t>
  </si>
  <si>
    <t>5500XT</t>
  </si>
  <si>
    <t>1650S</t>
  </si>
  <si>
    <t>6500XT</t>
  </si>
  <si>
    <t>FURYX</t>
  </si>
  <si>
    <t>780T</t>
  </si>
  <si>
    <t>290X</t>
  </si>
  <si>
    <t>1050T</t>
  </si>
  <si>
    <r>
      <t xml:space="preserve">두께
</t>
    </r>
    <r>
      <rPr>
        <b/>
        <sz val="10"/>
        <color theme="1"/>
        <rFont val="맑은 고딕"/>
        <family val="3"/>
        <charset val="129"/>
        <scheme val="minor"/>
      </rPr>
      <t>(1슬롯=20.32㎜)</t>
    </r>
    <phoneticPr fontId="1" type="noConversion"/>
  </si>
  <si>
    <t>1%성능비용</t>
    <phoneticPr fontId="1" type="noConversion"/>
  </si>
  <si>
    <t>1%성능비용</t>
    <phoneticPr fontId="1" type="noConversion"/>
  </si>
  <si>
    <t>순위</t>
    <phoneticPr fontId="1" type="noConversion"/>
  </si>
  <si>
    <t>순위</t>
    <phoneticPr fontId="1" type="noConversion"/>
  </si>
  <si>
    <t>울트라</t>
    <phoneticPr fontId="1" type="noConversion"/>
  </si>
  <si>
    <t>중상옵</t>
    <phoneticPr fontId="1" type="noConversion"/>
  </si>
  <si>
    <t>최고</t>
    <phoneticPr fontId="1" type="noConversion"/>
  </si>
  <si>
    <t>가장높음</t>
    <phoneticPr fontId="1" type="noConversion"/>
  </si>
  <si>
    <t>최상급</t>
    <phoneticPr fontId="1" type="noConversion"/>
  </si>
  <si>
    <t>울트라</t>
    <phoneticPr fontId="1" type="noConversion"/>
  </si>
  <si>
    <t>울트라</t>
    <phoneticPr fontId="1" type="noConversion"/>
  </si>
  <si>
    <t>매우높음</t>
    <phoneticPr fontId="1" type="noConversion"/>
  </si>
  <si>
    <t>단종</t>
    <phoneticPr fontId="1" type="noConversion"/>
  </si>
  <si>
    <t>38.0~56.0㎜</t>
    <phoneticPr fontId="1" type="noConversion"/>
  </si>
  <si>
    <t>타스</t>
    <phoneticPr fontId="1" type="noConversion"/>
  </si>
  <si>
    <t>파스</t>
    <phoneticPr fontId="1" type="noConversion"/>
  </si>
  <si>
    <t>3D마크
그래픽 점수</t>
    <phoneticPr fontId="1" type="noConversion"/>
  </si>
  <si>
    <t>GPGPU</t>
    <phoneticPr fontId="1" type="noConversion"/>
  </si>
  <si>
    <t>블렌더
점수</t>
    <phoneticPr fontId="1" type="noConversion"/>
  </si>
  <si>
    <t>RX 7900 GRE</t>
    <phoneticPr fontId="1" type="noConversion"/>
  </si>
  <si>
    <t>↑i5-13600K, 라이젠5 7600급 이상 권장 (4090은 i7-13700K급 이상 권장)</t>
    <phoneticPr fontId="1" type="noConversion"/>
  </si>
  <si>
    <t>↑하이엔드 및 상위 퍼포먼스 라인</t>
    <phoneticPr fontId="1" type="noConversion"/>
  </si>
  <si>
    <t>↑i5-12400, 라이젠5 5600급 이상 권장</t>
    <phoneticPr fontId="1" type="noConversion"/>
  </si>
  <si>
    <t>↑하위 퍼포먼스 및 상위 메인스트림 라인</t>
    <phoneticPr fontId="1" type="noConversion"/>
  </si>
  <si>
    <t>↑i3-12100급 이상 권장</t>
    <phoneticPr fontId="1" type="noConversion"/>
  </si>
  <si>
    <t>↑하위 메인스트림 라인</t>
    <phoneticPr fontId="1" type="noConversion"/>
  </si>
  <si>
    <t>A770 8GB</t>
    <phoneticPr fontId="1" type="noConversion"/>
  </si>
  <si>
    <t>UHD 중옵</t>
    <phoneticPr fontId="1" type="noConversion"/>
  </si>
  <si>
    <t>↑엔트리 라인</t>
    <phoneticPr fontId="1" type="noConversion"/>
  </si>
  <si>
    <t>↑로우엔드 라인</t>
    <phoneticPr fontId="1" type="noConversion"/>
  </si>
  <si>
    <t>56.0㎜</t>
    <phoneticPr fontId="1" type="noConversion"/>
  </si>
  <si>
    <t>35.0㎜</t>
    <phoneticPr fontId="1" type="noConversion"/>
  </si>
  <si>
    <t>40.0~62.4㎜</t>
    <phoneticPr fontId="1" type="noConversion"/>
  </si>
  <si>
    <t>7900GRE</t>
    <phoneticPr fontId="1" type="noConversion"/>
  </si>
  <si>
    <t>몬헌
월드</t>
    <phoneticPr fontId="1" type="noConversion"/>
  </si>
  <si>
    <t>배필5</t>
    <phoneticPr fontId="1" type="noConversion"/>
  </si>
  <si>
    <t>3종 해상도
종합 가성비</t>
    <phoneticPr fontId="1" type="noConversion"/>
  </si>
  <si>
    <t>7~11종 게임 평균
프레임 레이트 (FPS)</t>
    <phoneticPr fontId="1" type="noConversion"/>
  </si>
  <si>
    <t>높음</t>
  </si>
  <si>
    <t>콜옵
워존</t>
    <phoneticPr fontId="1" type="noConversion"/>
  </si>
  <si>
    <t>레식
시즈</t>
    <phoneticPr fontId="1" type="noConversion"/>
  </si>
  <si>
    <t>↑i3-10100급 이상 권장</t>
    <phoneticPr fontId="1" type="noConversion"/>
  </si>
  <si>
    <t>↑i3-9100급 이상 권장</t>
    <phoneticPr fontId="1" type="noConversion"/>
  </si>
  <si>
    <t>품절</t>
    <phoneticPr fontId="1" type="noConversion"/>
  </si>
  <si>
    <t>51.3~70.6㎜</t>
  </si>
  <si>
    <t>중국, 독일(완본체 한정) 시장 전용</t>
    <phoneticPr fontId="1" type="noConversion"/>
  </si>
  <si>
    <t>7800XT</t>
    <phoneticPr fontId="1" type="noConversion"/>
  </si>
  <si>
    <t>7700XT</t>
    <phoneticPr fontId="1" type="noConversion"/>
  </si>
  <si>
    <t>4060T16</t>
    <phoneticPr fontId="1" type="noConversion"/>
  </si>
  <si>
    <t>4060T8</t>
    <phoneticPr fontId="1" type="noConversion"/>
  </si>
  <si>
    <t>3060T6X</t>
    <phoneticPr fontId="1" type="noConversion"/>
  </si>
  <si>
    <t>3060T6</t>
    <phoneticPr fontId="1" type="noConversion"/>
  </si>
  <si>
    <t>A770</t>
    <phoneticPr fontId="1" type="noConversion"/>
  </si>
  <si>
    <r>
      <t xml:space="preserve">&gt;&gt;로우엔드 라인&lt;&lt;
사실상 화면 표시기에
가까운 라인업 
최신 고사양 게임에는
턱없이 부족하고 좀 쓸만하다
싶으면 20만원 정도되는터라
그냥 1660S나 6600 사시는게 현명함
</t>
    </r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 xml:space="preserve">※ 560 4GB
2023년 9월 초에 재판매
※ 550 4GB
2023년 3월 초에 재판매
5600G iGPU Radeon Graphics : 14.41%
GT 1030 GDDR5 : 14.39%
i9-12900K iGPU UHD Graphics 770 + DDR4 : 8.66%
i9-12900K iGPU UHD Graphics 770 + DDR5 : 8.53%
</t>
    </r>
    <r>
      <rPr>
        <sz val="8"/>
        <rFont val="맑은 고딕"/>
        <family val="3"/>
        <charset val="129"/>
        <scheme val="minor"/>
      </rPr>
      <t>7950X iGPU Radeon Graphics</t>
    </r>
    <r>
      <rPr>
        <sz val="8"/>
        <color theme="1"/>
        <rFont val="맑은 고딕"/>
        <family val="3"/>
        <charset val="129"/>
        <scheme val="minor"/>
      </rPr>
      <t xml:space="preserve"> : 8.01%
i5-11600K iGPU UHD Graphics 750 : 7.76%
GT 1030 DDR4 : 7.35%
i5-11400 iGPU UHD Graphics 730 : 5.99%
i9-10900K iGPU UHD Graphics 630 : 5.16%
※ 통합 그래픽들의 상대 성능 참고 출처 : 
Gamers Nexus, TECHPOWERUP</t>
    </r>
    <phoneticPr fontId="1" type="noConversion"/>
  </si>
  <si>
    <t>(단일품종)</t>
    <phoneticPr fontId="1" type="noConversion"/>
  </si>
  <si>
    <t>1종 재판매</t>
    <phoneticPr fontId="1" type="noConversion"/>
  </si>
  <si>
    <t>1종재판매</t>
    <phoneticPr fontId="1" type="noConversion"/>
  </si>
  <si>
    <t>1종판매중</t>
    <phoneticPr fontId="1" type="noConversion"/>
  </si>
  <si>
    <t>실상570</t>
    <phoneticPr fontId="1" type="noConversion"/>
  </si>
  <si>
    <t>1종판매중</t>
    <phoneticPr fontId="1" type="noConversion"/>
  </si>
  <si>
    <t>1종판매중</t>
    <phoneticPr fontId="1" type="noConversion"/>
  </si>
  <si>
    <t>1종재판매</t>
    <phoneticPr fontId="1" type="noConversion"/>
  </si>
  <si>
    <t>1종재판매</t>
    <phoneticPr fontId="1" type="noConversion"/>
  </si>
  <si>
    <t>(엑슬,AFOX)</t>
    <phoneticPr fontId="1" type="noConversion"/>
  </si>
  <si>
    <t>2종판매중</t>
    <phoneticPr fontId="1" type="noConversion"/>
  </si>
  <si>
    <t>(엑슬,AFOX)</t>
    <phoneticPr fontId="1" type="noConversion"/>
  </si>
  <si>
    <t>물량슬슬풀림</t>
    <phoneticPr fontId="1" type="noConversion"/>
  </si>
  <si>
    <t>RTX 4070 SUPER</t>
    <phoneticPr fontId="1" type="noConversion"/>
  </si>
  <si>
    <t>RTX 4070 Ti SUPER</t>
    <phoneticPr fontId="1" type="noConversion"/>
  </si>
  <si>
    <t>RTX 4080 SUPER</t>
    <phoneticPr fontId="1" type="noConversion"/>
  </si>
  <si>
    <t>?</t>
    <phoneticPr fontId="1" type="noConversion"/>
  </si>
  <si>
    <t>예상가격</t>
    <phoneticPr fontId="1" type="noConversion"/>
  </si>
  <si>
    <t>1월말 출시</t>
    <phoneticPr fontId="1" type="noConversion"/>
  </si>
  <si>
    <t>2023년 1월 27일 기준
그래픽 카드 가성비 비교표</t>
    <phoneticPr fontId="1" type="noConversion"/>
  </si>
  <si>
    <t>RTX 4090</t>
    <phoneticPr fontId="1" type="noConversion"/>
  </si>
  <si>
    <t>RX 7900 XTX</t>
    <phoneticPr fontId="1" type="noConversion"/>
  </si>
  <si>
    <t>RTX 4080</t>
    <phoneticPr fontId="1" type="noConversion"/>
  </si>
  <si>
    <t>RX 7900 XT</t>
    <phoneticPr fontId="1" type="noConversion"/>
  </si>
  <si>
    <t>RTX 4070 Ti</t>
    <phoneticPr fontId="1" type="noConversion"/>
  </si>
  <si>
    <t xml:space="preserve">RTX 3090 </t>
    <phoneticPr fontId="1" type="noConversion"/>
  </si>
  <si>
    <t xml:space="preserve">RTX 3080 Ti </t>
    <phoneticPr fontId="1" type="noConversion"/>
  </si>
  <si>
    <t xml:space="preserve">RX 6900 XT </t>
    <phoneticPr fontId="1" type="noConversion"/>
  </si>
  <si>
    <t>RX 7800 XT</t>
    <phoneticPr fontId="1" type="noConversion"/>
  </si>
  <si>
    <t>RTX 3080 10GB</t>
    <phoneticPr fontId="1" type="noConversion"/>
  </si>
  <si>
    <t>RTX 4070</t>
    <phoneticPr fontId="1" type="noConversion"/>
  </si>
  <si>
    <t>RX 6800 XT</t>
    <phoneticPr fontId="1" type="noConversion"/>
  </si>
  <si>
    <t>2종판매중</t>
    <phoneticPr fontId="1" type="noConversion"/>
  </si>
  <si>
    <t>RX 7700 XT</t>
    <phoneticPr fontId="1" type="noConversion"/>
  </si>
  <si>
    <t>RX 6800</t>
    <phoneticPr fontId="1" type="noConversion"/>
  </si>
  <si>
    <t xml:space="preserve">RTX 3070 Ti </t>
    <phoneticPr fontId="1" type="noConversion"/>
  </si>
  <si>
    <t xml:space="preserve">RTX 3070 </t>
    <phoneticPr fontId="1" type="noConversion"/>
  </si>
  <si>
    <t>RTX 4060 Ti 16GB</t>
    <phoneticPr fontId="1" type="noConversion"/>
  </si>
  <si>
    <t xml:space="preserve">RTX 2080 Ti </t>
    <phoneticPr fontId="1" type="noConversion"/>
  </si>
  <si>
    <t>RX 6750 XT</t>
    <phoneticPr fontId="1" type="noConversion"/>
  </si>
  <si>
    <t>RTX 4060 Ti 8GB</t>
    <phoneticPr fontId="1" type="noConversion"/>
  </si>
  <si>
    <t>RTX 3060 Ti GDDR6X</t>
    <phoneticPr fontId="1" type="noConversion"/>
  </si>
  <si>
    <t>RX 6700 XT</t>
    <phoneticPr fontId="1" type="noConversion"/>
  </si>
  <si>
    <t>RTX 3060 Ti GDDR6</t>
    <phoneticPr fontId="1" type="noConversion"/>
  </si>
  <si>
    <t>RX 6700</t>
    <phoneticPr fontId="1" type="noConversion"/>
  </si>
  <si>
    <t>RX 7600</t>
    <phoneticPr fontId="1" type="noConversion"/>
  </si>
  <si>
    <t>RTX 4060</t>
    <phoneticPr fontId="1" type="noConversion"/>
  </si>
  <si>
    <t>RX 6600 XT</t>
    <phoneticPr fontId="1" type="noConversion"/>
  </si>
  <si>
    <t>1종판매중</t>
    <phoneticPr fontId="1" type="noConversion"/>
  </si>
  <si>
    <t>1종판매중</t>
    <phoneticPr fontId="1" type="noConversion"/>
  </si>
  <si>
    <t>RX 6650 XT</t>
    <phoneticPr fontId="1" type="noConversion"/>
  </si>
  <si>
    <t>GTX 1080 Ti</t>
    <phoneticPr fontId="1" type="noConversion"/>
  </si>
  <si>
    <t xml:space="preserve">RX 5700 XT </t>
    <phoneticPr fontId="1" type="noConversion"/>
  </si>
  <si>
    <t>RTX 3060 12GB</t>
    <phoneticPr fontId="1" type="noConversion"/>
  </si>
  <si>
    <t>A770 16GB</t>
    <phoneticPr fontId="1" type="noConversion"/>
  </si>
  <si>
    <t>RX 6600</t>
    <phoneticPr fontId="1" type="noConversion"/>
  </si>
  <si>
    <t>A750</t>
    <phoneticPr fontId="1" type="noConversion"/>
  </si>
  <si>
    <t>RTX 2060 12GB</t>
    <phoneticPr fontId="1" type="noConversion"/>
  </si>
  <si>
    <t>RTX 3060 8GB</t>
    <phoneticPr fontId="1" type="noConversion"/>
  </si>
  <si>
    <t>RX 5600 XT</t>
    <phoneticPr fontId="1" type="noConversion"/>
  </si>
  <si>
    <t>RTX 2060 6GB</t>
    <phoneticPr fontId="1" type="noConversion"/>
  </si>
  <si>
    <t>RTX 3050</t>
    <phoneticPr fontId="1" type="noConversion"/>
  </si>
  <si>
    <t>GTX 1660 Ti</t>
    <phoneticPr fontId="1" type="noConversion"/>
  </si>
  <si>
    <t>GTX 1660 SUPER</t>
    <phoneticPr fontId="1" type="noConversion"/>
  </si>
  <si>
    <t>GTX 1660</t>
    <phoneticPr fontId="1" type="noConversion"/>
  </si>
  <si>
    <t>GTX 980 Ti</t>
    <phoneticPr fontId="1" type="noConversion"/>
  </si>
  <si>
    <t>RX 5500 XT 8GB</t>
    <phoneticPr fontId="1" type="noConversion"/>
  </si>
  <si>
    <t>GTX 1650 SUPER</t>
    <phoneticPr fontId="1" type="noConversion"/>
  </si>
  <si>
    <t>1종판매중</t>
    <phoneticPr fontId="1" type="noConversion"/>
  </si>
  <si>
    <t>1종판매중</t>
    <phoneticPr fontId="1" type="noConversion"/>
  </si>
  <si>
    <t>RX 6500 XT</t>
    <phoneticPr fontId="1" type="noConversion"/>
  </si>
  <si>
    <t>RX 580  SP2048</t>
    <phoneticPr fontId="1" type="noConversion"/>
  </si>
  <si>
    <t>RX 6400</t>
    <phoneticPr fontId="1" type="noConversion"/>
  </si>
  <si>
    <t>GTX 1650 GDDR6</t>
    <phoneticPr fontId="1" type="noConversion"/>
  </si>
  <si>
    <t>GTX 1650 GDDR5</t>
    <phoneticPr fontId="1" type="noConversion"/>
  </si>
  <si>
    <t>품절</t>
    <phoneticPr fontId="1" type="noConversion"/>
  </si>
  <si>
    <t>GTX 1050 Ti</t>
    <phoneticPr fontId="1" type="noConversion"/>
  </si>
  <si>
    <t>GTX 1630</t>
    <phoneticPr fontId="1" type="noConversion"/>
  </si>
  <si>
    <t>RX 560 4GB</t>
    <phoneticPr fontId="1" type="noConversion"/>
  </si>
  <si>
    <t>GTX 1050</t>
    <phoneticPr fontId="1" type="noConversion"/>
  </si>
  <si>
    <t>RX 550 4GB</t>
    <phoneticPr fontId="1" type="noConversion"/>
  </si>
  <si>
    <t>GT 1030 GDDR5</t>
    <phoneticPr fontId="1" type="noConversion"/>
  </si>
  <si>
    <r>
      <t xml:space="preserve">&gt;&gt;하이엔드+퍼포먼스 상위 라인&lt;&lt;
</t>
    </r>
    <r>
      <rPr>
        <b/>
        <sz val="12"/>
        <color rgb="FFC00000"/>
        <rFont val="맑은 고딕"/>
        <family val="3"/>
        <charset val="129"/>
        <scheme val="minor"/>
      </rPr>
      <t>7800 XT가 여전히
가성비 1위를 차지함</t>
    </r>
    <r>
      <rPr>
        <b/>
        <sz val="12"/>
        <color theme="1"/>
        <rFont val="맑은 고딕"/>
        <family val="3"/>
        <charset val="129"/>
        <scheme val="minor"/>
      </rPr>
      <t xml:space="preserve"> AMD 제품
특성상 추천이라는 이야기는
안하겠지만 콘솔기반 게임만
즐기신다면 고려해볼만
안정적인 사용을 원하시면
</t>
    </r>
    <r>
      <rPr>
        <b/>
        <sz val="12"/>
        <color rgb="FF00B0F0"/>
        <rFont val="맑은 고딕"/>
        <family val="3"/>
        <charset val="129"/>
        <scheme val="minor"/>
      </rPr>
      <t>4070 가성비 3위 제품</t>
    </r>
    <r>
      <rPr>
        <b/>
        <sz val="12"/>
        <color theme="1"/>
        <rFont val="맑은 고딕"/>
        <family val="3"/>
        <charset val="129"/>
        <scheme val="minor"/>
      </rPr>
      <t xml:space="preserve"> 쓰면됨!
</t>
    </r>
    <r>
      <rPr>
        <b/>
        <sz val="12"/>
        <color rgb="FF00B050"/>
        <rFont val="맑은 고딕"/>
        <family val="3"/>
        <charset val="129"/>
        <scheme val="minor"/>
      </rPr>
      <t>가성비 2위는 3080 10G</t>
    </r>
    <r>
      <rPr>
        <b/>
        <sz val="12"/>
        <color theme="1"/>
        <rFont val="맑은 고딕"/>
        <family val="3"/>
        <charset val="129"/>
        <scheme val="minor"/>
      </rPr>
      <t xml:space="preserve">로 자투리
칩셋 남은걸로 재생산하는 제품
(1종 밖에 판매하지않고 다소
만듬세가 아쉬우는 추천은 안함)
더 윗급 성능을 원한다면 </t>
    </r>
    <r>
      <rPr>
        <b/>
        <sz val="12"/>
        <color rgb="FF7030A0"/>
        <rFont val="맑은 고딕"/>
        <family val="3"/>
        <charset val="129"/>
        <scheme val="minor"/>
      </rPr>
      <t>4070TI 추천
(조만간 단종 예정!)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sz val="8"/>
        <color theme="1"/>
        <rFont val="맑은 고딕"/>
        <family val="3"/>
        <charset val="129"/>
        <scheme val="minor"/>
      </rPr>
      <t xml:space="preserve">
※ 7900 GRE 성능 참고용으로 추가
EXPreview 성능 리뷰 참조</t>
    </r>
    <phoneticPr fontId="1" type="noConversion"/>
  </si>
  <si>
    <r>
      <t xml:space="preserve">&gt;&gt;퍼포먼스 하위+메인스트림 라인&lt;&lt;
</t>
    </r>
    <r>
      <rPr>
        <b/>
        <sz val="12"/>
        <color rgb="FFC00000"/>
        <rFont val="맑은 고딕"/>
        <family val="3"/>
        <charset val="129"/>
        <scheme val="minor"/>
      </rPr>
      <t xml:space="preserve">7600이 가성비 1위 </t>
    </r>
    <r>
      <rPr>
        <b/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B0F0"/>
        <rFont val="맑은 고딕"/>
        <family val="3"/>
        <charset val="129"/>
        <scheme val="minor"/>
      </rPr>
      <t>4060이 가성비 4위</t>
    </r>
    <r>
      <rPr>
        <b/>
        <sz val="12"/>
        <color theme="1"/>
        <rFont val="맑은 고딕"/>
        <family val="3"/>
        <charset val="129"/>
        <scheme val="minor"/>
      </rPr>
      <t xml:space="preserve">로
성능은 FHD 기준 거의 같아서
</t>
    </r>
    <r>
      <rPr>
        <b/>
        <sz val="12"/>
        <color rgb="FF00B0F0"/>
        <rFont val="맑은 고딕"/>
        <family val="3"/>
        <charset val="129"/>
        <scheme val="minor"/>
      </rPr>
      <t>4060을 우선 추천</t>
    </r>
    <r>
      <rPr>
        <b/>
        <sz val="12"/>
        <color theme="1"/>
        <rFont val="맑은 고딕"/>
        <family val="3"/>
        <charset val="129"/>
        <scheme val="minor"/>
      </rPr>
      <t>한다 
(가성비 3위부터 가성비 7위
까지는 가성비 차이가
적은편 + 전성비가</t>
    </r>
    <r>
      <rPr>
        <b/>
        <sz val="12"/>
        <color rgb="FF00B050"/>
        <rFont val="맑은 고딕"/>
        <family val="3"/>
        <charset val="129"/>
        <scheme val="minor"/>
      </rPr>
      <t xml:space="preserve"> 4060TI가
구 제품군보다는 확실히 좋기
때문에 4060TI를 추천</t>
    </r>
    <r>
      <rPr>
        <b/>
        <sz val="12"/>
        <color theme="1"/>
        <rFont val="맑은 고딕"/>
        <family val="3"/>
        <charset val="129"/>
        <scheme val="minor"/>
      </rPr>
      <t xml:space="preserve">
가성비 3위 2,833원, 7위 3,047원)
(1종씩 파는 녀석들은 대부분
비인기 브렌드의 제품이다)
</t>
    </r>
    <r>
      <rPr>
        <sz val="8"/>
        <color theme="1"/>
        <rFont val="맑은 고딕"/>
        <family val="3"/>
        <charset val="129"/>
        <scheme val="minor"/>
      </rPr>
      <t>※ 4060 Ti 16GB 성능 값 조정
퀘이사존 7800 XT, 7700 XT 벤치마크 참조</t>
    </r>
    <phoneticPr fontId="1" type="noConversion"/>
  </si>
  <si>
    <r>
      <t xml:space="preserve">&gt;&gt;메인스트림 하위 라인&lt;&lt;
아크는 게이밍 용으로는 상당히
아쉬운 제품이라 제외하고 
</t>
    </r>
    <r>
      <rPr>
        <b/>
        <sz val="12"/>
        <color rgb="FF0070C0"/>
        <rFont val="맑은 고딕"/>
        <family val="3"/>
        <charset val="129"/>
        <scheme val="minor"/>
      </rPr>
      <t>(A750이 FHD 가성비 2등)</t>
    </r>
    <r>
      <rPr>
        <b/>
        <sz val="12"/>
        <rFont val="맑은 고딕"/>
        <family val="3"/>
        <charset val="129"/>
        <scheme val="minor"/>
      </rPr>
      <t xml:space="preserve">
</t>
    </r>
    <r>
      <rPr>
        <b/>
        <sz val="12"/>
        <color rgb="FFC00000"/>
        <rFont val="맑은 고딕"/>
        <family val="3"/>
        <charset val="129"/>
        <scheme val="minor"/>
      </rPr>
      <t>가성비 1위가 6600</t>
    </r>
    <r>
      <rPr>
        <b/>
        <sz val="12"/>
        <rFont val="맑은 고딕"/>
        <family val="3"/>
        <charset val="129"/>
        <scheme val="minor"/>
      </rPr>
      <t xml:space="preserve">이었는데
시장에 물량도 적고 1종만 판매중
(심지어 가격도 오름!!)
4060과 6600이 가성비는 비슷
하지만 4060이 쓰기 편하고 저전력 
(전력소비량이 비슷한데 성능이
4060이 월등히 좋음)
</t>
    </r>
    <r>
      <rPr>
        <b/>
        <sz val="12"/>
        <color rgb="FF00B050"/>
        <rFont val="맑은 고딕"/>
        <family val="3"/>
        <charset val="129"/>
        <scheme val="minor"/>
      </rPr>
      <t>걍 7만원 더 쓰고 4060 가세요!!</t>
    </r>
    <r>
      <rPr>
        <b/>
        <sz val="12"/>
        <rFont val="맑은 고딕"/>
        <family val="3"/>
        <charset val="129"/>
        <scheme val="minor"/>
      </rPr>
      <t xml:space="preserve">
</t>
    </r>
    <r>
      <rPr>
        <sz val="8"/>
        <rFont val="맑은 고딕"/>
        <family val="3"/>
        <charset val="129"/>
        <scheme val="minor"/>
      </rPr>
      <t>※ 인텔 A750 LE, SPARKLE A750
코잇 수입 시작</t>
    </r>
    <phoneticPr fontId="1" type="noConversion"/>
  </si>
  <si>
    <r>
      <t xml:space="preserve">&gt;&gt;엔트리 라인&lt;&lt;
</t>
    </r>
    <r>
      <rPr>
        <b/>
        <sz val="12"/>
        <color rgb="FFC00000"/>
        <rFont val="맑은 고딕"/>
        <family val="3"/>
        <charset val="129"/>
        <scheme val="minor"/>
      </rPr>
      <t>(애초에 메인스트림 가는게 좋다)</t>
    </r>
    <r>
      <rPr>
        <b/>
        <sz val="12"/>
        <rFont val="맑은 고딕"/>
        <family val="3"/>
        <charset val="129"/>
        <scheme val="minor"/>
      </rPr>
      <t xml:space="preserve">
1660S가 여기서는 가장
가성비 좋은녀석이다..
(4060보다 가성비 구림)
다소 성능 낮고 시끄럽고
뜨거워도 가성비가 중요하다면
RX580정도만 고려해볼만
(다양한 게임을 즐기고 싶다면
성능이 다소 아쉬운 라인업)
</t>
    </r>
    <r>
      <rPr>
        <sz val="8"/>
        <rFont val="맑은 고딕"/>
        <family val="3"/>
        <charset val="129"/>
        <scheme val="minor"/>
      </rPr>
      <t>※ 580
2022년 7월부터 재판매</t>
    </r>
    <phoneticPr fontId="1" type="noConversion"/>
  </si>
  <si>
    <t>단종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</si>
</sst>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원&quot;"/>
  </numFmts>
  <fonts count="3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6600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996633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4"/>
      <color rgb="FF006100"/>
      <name val="맑은 고딕"/>
      <family val="2"/>
      <charset val="129"/>
      <scheme val="minor"/>
    </font>
    <font>
      <b/>
      <sz val="11"/>
      <color rgb="FF0066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rgb="FF006600"/>
      <name val="맑은 고딕"/>
      <family val="3"/>
      <charset val="129"/>
      <scheme val="minor"/>
    </font>
    <font>
      <b/>
      <sz val="11"/>
      <color rgb="FF006699"/>
      <name val="맑은 고딕"/>
      <family val="3"/>
      <charset val="129"/>
      <scheme val="minor"/>
    </font>
    <font>
      <b/>
      <sz val="11"/>
      <color rgb="FF663300"/>
      <name val="맑은 고딕"/>
      <family val="3"/>
      <charset val="129"/>
      <scheme val="minor"/>
    </font>
    <font>
      <b/>
      <sz val="11"/>
      <color rgb="FFCC000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4"/>
      <color rgb="FFC00000"/>
      <name val="맑은 고딕"/>
      <family val="2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CEAA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99"/>
        <bgColor indexed="64"/>
      </patternFill>
    </fill>
  </fills>
  <borders count="6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1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4" borderId="45" applyNumberFormat="0" applyAlignment="0" applyProtection="0">
      <alignment vertical="center"/>
    </xf>
  </cellStyleXfs>
  <cellXfs count="39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right" vertical="center"/>
    </xf>
    <xf numFmtId="10" fontId="8" fillId="0" borderId="16" xfId="0" applyNumberFormat="1" applyFont="1" applyFill="1" applyBorder="1">
      <alignment vertical="center"/>
    </xf>
    <xf numFmtId="10" fontId="8" fillId="0" borderId="2" xfId="0" applyNumberFormat="1" applyFont="1" applyFill="1" applyBorder="1">
      <alignment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8" fillId="0" borderId="16" xfId="0" applyNumberFormat="1" applyFont="1" applyFill="1" applyBorder="1">
      <alignment vertical="center"/>
    </xf>
    <xf numFmtId="0" fontId="9" fillId="0" borderId="14" xfId="0" applyFont="1" applyFill="1" applyBorder="1">
      <alignment vertical="center"/>
    </xf>
    <xf numFmtId="10" fontId="7" fillId="0" borderId="8" xfId="0" applyNumberFormat="1" applyFont="1" applyFill="1" applyBorder="1">
      <alignment vertical="center"/>
    </xf>
    <xf numFmtId="10" fontId="7" fillId="0" borderId="2" xfId="0" applyNumberFormat="1" applyFont="1" applyFill="1" applyBorder="1">
      <alignment vertical="center"/>
    </xf>
    <xf numFmtId="176" fontId="8" fillId="0" borderId="29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>
      <alignment vertical="center"/>
    </xf>
    <xf numFmtId="0" fontId="9" fillId="0" borderId="15" xfId="0" applyFont="1" applyFill="1" applyBorder="1" applyAlignment="1">
      <alignment horizontal="right" vertical="center"/>
    </xf>
    <xf numFmtId="176" fontId="7" fillId="0" borderId="16" xfId="0" applyNumberFormat="1" applyFont="1" applyFill="1" applyBorder="1">
      <alignment vertical="center"/>
    </xf>
    <xf numFmtId="0" fontId="9" fillId="0" borderId="14" xfId="0" applyFont="1" applyFill="1" applyBorder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7" fillId="0" borderId="23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>
      <alignment vertical="center"/>
    </xf>
    <xf numFmtId="0" fontId="9" fillId="0" borderId="18" xfId="0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0" fontId="7" fillId="0" borderId="10" xfId="0" applyNumberFormat="1" applyFont="1" applyFill="1" applyBorder="1">
      <alignment vertical="center"/>
    </xf>
    <xf numFmtId="0" fontId="8" fillId="0" borderId="22" xfId="0" applyFont="1" applyFill="1" applyBorder="1">
      <alignment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8" fillId="0" borderId="30" xfId="0" applyNumberFormat="1" applyFont="1" applyFill="1" applyBorder="1" applyAlignment="1">
      <alignment horizontal="right" vertical="center"/>
    </xf>
    <xf numFmtId="176" fontId="8" fillId="0" borderId="19" xfId="5" applyNumberFormat="1" applyFont="1" applyFill="1" applyBorder="1" applyAlignment="1">
      <alignment horizontal="right" vertical="center"/>
    </xf>
    <xf numFmtId="176" fontId="8" fillId="0" borderId="16" xfId="5" applyNumberFormat="1" applyFont="1" applyFill="1" applyBorder="1" applyAlignment="1">
      <alignment horizontal="right" vertical="center"/>
    </xf>
    <xf numFmtId="176" fontId="8" fillId="0" borderId="29" xfId="5" applyNumberFormat="1" applyFont="1" applyFill="1" applyBorder="1" applyAlignment="1">
      <alignment horizontal="right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10" fontId="7" fillId="0" borderId="8" xfId="12" applyNumberFormat="1" applyFont="1" applyFill="1" applyBorder="1">
      <alignment vertical="center"/>
    </xf>
    <xf numFmtId="10" fontId="7" fillId="0" borderId="2" xfId="12" applyNumberFormat="1" applyFont="1" applyFill="1" applyBorder="1">
      <alignment vertical="center"/>
    </xf>
    <xf numFmtId="176" fontId="7" fillId="0" borderId="16" xfId="12" applyNumberFormat="1" applyFont="1" applyFill="1" applyBorder="1" applyAlignment="1">
      <alignment horizontal="right" vertical="center"/>
    </xf>
    <xf numFmtId="10" fontId="17" fillId="0" borderId="11" xfId="14" applyNumberFormat="1" applyFont="1" applyFill="1" applyBorder="1">
      <alignment vertical="center"/>
    </xf>
    <xf numFmtId="10" fontId="17" fillId="0" borderId="10" xfId="14" applyNumberFormat="1" applyFont="1" applyFill="1" applyBorder="1">
      <alignment vertical="center"/>
    </xf>
    <xf numFmtId="176" fontId="18" fillId="0" borderId="17" xfId="14" applyNumberFormat="1" applyFont="1" applyFill="1" applyBorder="1" applyAlignment="1">
      <alignment horizontal="right" vertical="center"/>
    </xf>
    <xf numFmtId="176" fontId="7" fillId="0" borderId="30" xfId="13" applyNumberFormat="1" applyFont="1" applyFill="1" applyBorder="1" applyAlignment="1">
      <alignment horizontal="right" vertical="center"/>
    </xf>
    <xf numFmtId="176" fontId="7" fillId="0" borderId="17" xfId="12" applyNumberFormat="1" applyFont="1" applyFill="1" applyBorder="1">
      <alignment vertical="center"/>
    </xf>
    <xf numFmtId="10" fontId="7" fillId="0" borderId="9" xfId="0" applyNumberFormat="1" applyFont="1" applyFill="1" applyBorder="1">
      <alignment vertical="center"/>
    </xf>
    <xf numFmtId="176" fontId="8" fillId="0" borderId="28" xfId="0" applyNumberFormat="1" applyFont="1" applyFill="1" applyBorder="1" applyAlignment="1">
      <alignment horizontal="right" vertical="center"/>
    </xf>
    <xf numFmtId="10" fontId="8" fillId="0" borderId="2" xfId="13" applyNumberFormat="1" applyFont="1" applyFill="1" applyBorder="1">
      <alignment vertical="center"/>
    </xf>
    <xf numFmtId="176" fontId="7" fillId="0" borderId="16" xfId="13" applyNumberFormat="1" applyFont="1" applyFill="1" applyBorder="1">
      <alignment vertical="center"/>
    </xf>
    <xf numFmtId="10" fontId="8" fillId="0" borderId="2" xfId="12" applyNumberFormat="1" applyFont="1" applyFill="1" applyBorder="1">
      <alignment vertical="center"/>
    </xf>
    <xf numFmtId="10" fontId="8" fillId="0" borderId="11" xfId="11" applyNumberFormat="1" applyFont="1" applyFill="1" applyBorder="1">
      <alignment vertical="center"/>
    </xf>
    <xf numFmtId="0" fontId="8" fillId="0" borderId="10" xfId="0" applyFont="1" applyFill="1" applyBorder="1">
      <alignment vertical="center"/>
    </xf>
    <xf numFmtId="176" fontId="7" fillId="0" borderId="17" xfId="12" applyNumberFormat="1" applyFont="1" applyFill="1" applyBorder="1" applyAlignment="1">
      <alignment horizontal="right" vertical="center"/>
    </xf>
    <xf numFmtId="0" fontId="7" fillId="0" borderId="20" xfId="12" applyFont="1" applyFill="1" applyBorder="1">
      <alignment vertical="center"/>
    </xf>
    <xf numFmtId="10" fontId="8" fillId="0" borderId="20" xfId="0" applyNumberFormat="1" applyFont="1" applyFill="1" applyBorder="1">
      <alignment vertical="center"/>
    </xf>
    <xf numFmtId="10" fontId="7" fillId="0" borderId="20" xfId="0" applyNumberFormat="1" applyFont="1" applyFill="1" applyBorder="1">
      <alignment vertical="center"/>
    </xf>
    <xf numFmtId="10" fontId="8" fillId="0" borderId="31" xfId="5" applyNumberFormat="1" applyFont="1" applyFill="1" applyBorder="1">
      <alignment vertical="center"/>
    </xf>
    <xf numFmtId="10" fontId="8" fillId="0" borderId="20" xfId="5" applyNumberFormat="1" applyFont="1" applyFill="1" applyBorder="1">
      <alignment vertical="center"/>
    </xf>
    <xf numFmtId="10" fontId="17" fillId="0" borderId="22" xfId="14" applyNumberFormat="1" applyFont="1" applyFill="1" applyBorder="1">
      <alignment vertical="center"/>
    </xf>
    <xf numFmtId="10" fontId="7" fillId="0" borderId="31" xfId="0" applyNumberFormat="1" applyFont="1" applyFill="1" applyBorder="1">
      <alignment vertical="center"/>
    </xf>
    <xf numFmtId="10" fontId="8" fillId="0" borderId="20" xfId="13" applyNumberFormat="1" applyFont="1" applyFill="1" applyBorder="1">
      <alignment vertical="center"/>
    </xf>
    <xf numFmtId="10" fontId="8" fillId="0" borderId="20" xfId="12" applyNumberFormat="1" applyFont="1" applyFill="1" applyBorder="1">
      <alignment vertical="center"/>
    </xf>
    <xf numFmtId="176" fontId="17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18" fillId="0" borderId="10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9" xfId="0" applyNumberFormat="1" applyFont="1" applyFill="1" applyBorder="1" applyAlignment="1">
      <alignment horizontal="right" vertical="center"/>
    </xf>
    <xf numFmtId="10" fontId="8" fillId="0" borderId="8" xfId="12" applyNumberFormat="1" applyFont="1" applyFill="1" applyBorder="1">
      <alignment vertical="center"/>
    </xf>
    <xf numFmtId="176" fontId="7" fillId="0" borderId="37" xfId="0" applyNumberFormat="1" applyFont="1" applyFill="1" applyBorder="1" applyAlignment="1">
      <alignment horizontal="right" vertical="center"/>
    </xf>
    <xf numFmtId="176" fontId="18" fillId="0" borderId="34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>
      <alignment vertical="center"/>
    </xf>
    <xf numFmtId="176" fontId="18" fillId="0" borderId="29" xfId="0" applyNumberFormat="1" applyFont="1" applyFill="1" applyBorder="1" applyAlignment="1">
      <alignment horizontal="right" vertical="center"/>
    </xf>
    <xf numFmtId="176" fontId="18" fillId="0" borderId="16" xfId="13" applyNumberFormat="1" applyFont="1" applyFill="1" applyBorder="1" applyAlignment="1">
      <alignment horizontal="right" vertical="center"/>
    </xf>
    <xf numFmtId="176" fontId="18" fillId="0" borderId="29" xfId="13" applyNumberFormat="1" applyFont="1" applyFill="1" applyBorder="1" applyAlignment="1">
      <alignment horizontal="right" vertical="center"/>
    </xf>
    <xf numFmtId="10" fontId="8" fillId="0" borderId="9" xfId="5" applyNumberFormat="1" applyFont="1" applyFill="1" applyBorder="1">
      <alignment vertical="center"/>
    </xf>
    <xf numFmtId="10" fontId="8" fillId="0" borderId="2" xfId="5" applyNumberFormat="1" applyFont="1" applyFill="1" applyBorder="1">
      <alignment vertical="center"/>
    </xf>
    <xf numFmtId="10" fontId="18" fillId="0" borderId="8" xfId="0" applyNumberFormat="1" applyFont="1" applyFill="1" applyBorder="1">
      <alignment vertical="center"/>
    </xf>
    <xf numFmtId="10" fontId="17" fillId="0" borderId="26" xfId="5" applyNumberFormat="1" applyFont="1" applyFill="1" applyBorder="1">
      <alignment vertical="center"/>
    </xf>
    <xf numFmtId="10" fontId="17" fillId="0" borderId="8" xfId="5" applyNumberFormat="1" applyFont="1" applyFill="1" applyBorder="1">
      <alignment vertical="center"/>
    </xf>
    <xf numFmtId="10" fontId="7" fillId="0" borderId="8" xfId="0" applyNumberFormat="1" applyFont="1" applyFill="1" applyBorder="1" applyAlignment="1">
      <alignment horizontal="right" vertical="center"/>
    </xf>
    <xf numFmtId="10" fontId="18" fillId="0" borderId="26" xfId="0" applyNumberFormat="1" applyFont="1" applyFill="1" applyBorder="1">
      <alignment vertical="center"/>
    </xf>
    <xf numFmtId="10" fontId="18" fillId="0" borderId="8" xfId="13" applyNumberFormat="1" applyFont="1" applyFill="1" applyBorder="1">
      <alignment vertical="center"/>
    </xf>
    <xf numFmtId="10" fontId="17" fillId="0" borderId="17" xfId="0" applyNumberFormat="1" applyFont="1" applyFill="1" applyBorder="1">
      <alignment vertical="center"/>
    </xf>
    <xf numFmtId="10" fontId="17" fillId="0" borderId="22" xfId="0" applyNumberFormat="1" applyFont="1" applyFill="1" applyBorder="1">
      <alignment vertical="center"/>
    </xf>
    <xf numFmtId="10" fontId="8" fillId="0" borderId="14" xfId="0" applyNumberFormat="1" applyFont="1" applyFill="1" applyBorder="1">
      <alignment vertical="center"/>
    </xf>
    <xf numFmtId="10" fontId="17" fillId="0" borderId="18" xfId="0" applyNumberFormat="1" applyFont="1" applyFill="1" applyBorder="1">
      <alignment vertical="center"/>
    </xf>
    <xf numFmtId="176" fontId="17" fillId="0" borderId="9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>
      <alignment vertical="center"/>
    </xf>
    <xf numFmtId="176" fontId="18" fillId="0" borderId="27" xfId="0" applyNumberFormat="1" applyFont="1" applyFill="1" applyBorder="1">
      <alignment vertical="center"/>
    </xf>
    <xf numFmtId="176" fontId="18" fillId="0" borderId="9" xfId="5" applyNumberFormat="1" applyFont="1" applyFill="1" applyBorder="1">
      <alignment vertical="center"/>
    </xf>
    <xf numFmtId="176" fontId="18" fillId="0" borderId="2" xfId="5" applyNumberFormat="1" applyFont="1" applyFill="1" applyBorder="1">
      <alignment vertical="center"/>
    </xf>
    <xf numFmtId="0" fontId="16" fillId="5" borderId="10" xfId="4" applyFont="1" applyBorder="1" applyAlignment="1">
      <alignment horizontal="center" vertical="center" wrapText="1"/>
    </xf>
    <xf numFmtId="0" fontId="16" fillId="5" borderId="17" xfId="4" applyFont="1" applyBorder="1" applyAlignment="1">
      <alignment horizontal="center" vertical="center" wrapText="1"/>
    </xf>
    <xf numFmtId="0" fontId="16" fillId="5" borderId="18" xfId="4" applyFont="1" applyBorder="1" applyAlignment="1">
      <alignment horizontal="center" vertical="center" wrapText="1"/>
    </xf>
    <xf numFmtId="0" fontId="19" fillId="5" borderId="18" xfId="4" applyFont="1" applyBorder="1" applyAlignment="1">
      <alignment horizontal="center" vertical="center" wrapText="1"/>
    </xf>
    <xf numFmtId="10" fontId="7" fillId="0" borderId="16" xfId="0" applyNumberFormat="1" applyFont="1" applyFill="1" applyBorder="1">
      <alignment vertical="center"/>
    </xf>
    <xf numFmtId="10" fontId="7" fillId="0" borderId="14" xfId="0" applyNumberFormat="1" applyFont="1" applyFill="1" applyBorder="1">
      <alignment vertical="center"/>
    </xf>
    <xf numFmtId="10" fontId="7" fillId="0" borderId="17" xfId="0" applyNumberFormat="1" applyFont="1" applyFill="1" applyBorder="1">
      <alignment vertical="center"/>
    </xf>
    <xf numFmtId="10" fontId="7" fillId="0" borderId="18" xfId="0" applyNumberFormat="1" applyFont="1" applyFill="1" applyBorder="1">
      <alignment vertical="center"/>
    </xf>
    <xf numFmtId="176" fontId="8" fillId="0" borderId="32" xfId="0" applyNumberFormat="1" applyFont="1" applyFill="1" applyBorder="1" applyAlignment="1">
      <alignment horizontal="right" vertical="center"/>
    </xf>
    <xf numFmtId="176" fontId="8" fillId="0" borderId="39" xfId="0" applyNumberFormat="1" applyFont="1" applyFill="1" applyBorder="1" applyAlignment="1">
      <alignment horizontal="right" vertical="center"/>
    </xf>
    <xf numFmtId="0" fontId="16" fillId="5" borderId="40" xfId="4" applyFont="1" applyBorder="1" applyAlignment="1">
      <alignment horizontal="center" vertical="center" wrapText="1"/>
    </xf>
    <xf numFmtId="3" fontId="8" fillId="0" borderId="19" xfId="0" applyNumberFormat="1" applyFont="1" applyFill="1" applyBorder="1">
      <alignment vertical="center"/>
    </xf>
    <xf numFmtId="3" fontId="8" fillId="0" borderId="15" xfId="0" applyNumberFormat="1" applyFont="1" applyFill="1" applyBorder="1">
      <alignment vertical="center"/>
    </xf>
    <xf numFmtId="3" fontId="8" fillId="0" borderId="16" xfId="0" applyNumberFormat="1" applyFont="1" applyFill="1" applyBorder="1">
      <alignment vertical="center"/>
    </xf>
    <xf numFmtId="3" fontId="8" fillId="0" borderId="14" xfId="0" applyNumberFormat="1" applyFont="1" applyFill="1" applyBorder="1">
      <alignment vertical="center"/>
    </xf>
    <xf numFmtId="3" fontId="8" fillId="0" borderId="17" xfId="0" applyNumberFormat="1" applyFont="1" applyFill="1" applyBorder="1">
      <alignment vertical="center"/>
    </xf>
    <xf numFmtId="3" fontId="8" fillId="0" borderId="18" xfId="0" applyNumberFormat="1" applyFont="1" applyFill="1" applyBorder="1">
      <alignment vertical="center"/>
    </xf>
    <xf numFmtId="3" fontId="8" fillId="0" borderId="28" xfId="0" applyNumberFormat="1" applyFont="1" applyFill="1" applyBorder="1">
      <alignment vertical="center"/>
    </xf>
    <xf numFmtId="3" fontId="8" fillId="0" borderId="29" xfId="0" applyNumberFormat="1" applyFont="1" applyFill="1" applyBorder="1">
      <alignment vertical="center"/>
    </xf>
    <xf numFmtId="3" fontId="7" fillId="0" borderId="19" xfId="0" applyNumberFormat="1" applyFont="1" applyFill="1" applyBorder="1">
      <alignment vertical="center"/>
    </xf>
    <xf numFmtId="3" fontId="7" fillId="0" borderId="15" xfId="0" applyNumberFormat="1" applyFont="1" applyFill="1" applyBorder="1">
      <alignment vertical="center"/>
    </xf>
    <xf numFmtId="3" fontId="7" fillId="0" borderId="16" xfId="0" applyNumberFormat="1" applyFont="1" applyFill="1" applyBorder="1">
      <alignment vertical="center"/>
    </xf>
    <xf numFmtId="3" fontId="7" fillId="0" borderId="14" xfId="0" applyNumberFormat="1" applyFont="1" applyFill="1" applyBorder="1">
      <alignment vertical="center"/>
    </xf>
    <xf numFmtId="3" fontId="7" fillId="0" borderId="21" xfId="0" applyNumberFormat="1" applyFont="1" applyFill="1" applyBorder="1">
      <alignment vertical="center"/>
    </xf>
    <xf numFmtId="3" fontId="7" fillId="0" borderId="33" xfId="0" applyNumberFormat="1" applyFont="1" applyFill="1" applyBorder="1">
      <alignment vertical="center"/>
    </xf>
    <xf numFmtId="3" fontId="7" fillId="0" borderId="17" xfId="0" applyNumberFormat="1" applyFont="1" applyFill="1" applyBorder="1">
      <alignment vertical="center"/>
    </xf>
    <xf numFmtId="3" fontId="7" fillId="0" borderId="18" xfId="0" applyNumberFormat="1" applyFont="1" applyFill="1" applyBorder="1">
      <alignment vertical="center"/>
    </xf>
    <xf numFmtId="3" fontId="7" fillId="0" borderId="43" xfId="0" applyNumberFormat="1" applyFont="1" applyFill="1" applyBorder="1">
      <alignment vertical="center"/>
    </xf>
    <xf numFmtId="3" fontId="7" fillId="0" borderId="41" xfId="0" applyNumberFormat="1" applyFont="1" applyFill="1" applyBorder="1">
      <alignment vertical="center"/>
    </xf>
    <xf numFmtId="3" fontId="7" fillId="0" borderId="12" xfId="0" applyNumberFormat="1" applyFont="1" applyFill="1" applyBorder="1">
      <alignment vertical="center"/>
    </xf>
    <xf numFmtId="3" fontId="7" fillId="0" borderId="40" xfId="0" applyNumberFormat="1" applyFont="1" applyFill="1" applyBorder="1">
      <alignment vertical="center"/>
    </xf>
    <xf numFmtId="3" fontId="7" fillId="0" borderId="37" xfId="0" applyNumberFormat="1" applyFont="1" applyFill="1" applyBorder="1">
      <alignment vertical="center"/>
    </xf>
    <xf numFmtId="3" fontId="7" fillId="0" borderId="35" xfId="0" applyNumberFormat="1" applyFont="1" applyFill="1" applyBorder="1">
      <alignment vertical="center"/>
    </xf>
    <xf numFmtId="3" fontId="7" fillId="0" borderId="44" xfId="0" applyNumberFormat="1" applyFont="1" applyFill="1" applyBorder="1">
      <alignment vertical="center"/>
    </xf>
    <xf numFmtId="3" fontId="8" fillId="0" borderId="19" xfId="5" applyNumberFormat="1" applyFont="1" applyFill="1" applyBorder="1">
      <alignment vertical="center"/>
    </xf>
    <xf numFmtId="3" fontId="8" fillId="0" borderId="15" xfId="5" applyNumberFormat="1" applyFont="1" applyFill="1" applyBorder="1">
      <alignment vertical="center"/>
    </xf>
    <xf numFmtId="3" fontId="8" fillId="0" borderId="16" xfId="5" applyNumberFormat="1" applyFont="1" applyFill="1" applyBorder="1">
      <alignment vertical="center"/>
    </xf>
    <xf numFmtId="3" fontId="8" fillId="0" borderId="14" xfId="5" applyNumberFormat="1" applyFont="1" applyFill="1" applyBorder="1">
      <alignment vertical="center"/>
    </xf>
    <xf numFmtId="3" fontId="7" fillId="0" borderId="16" xfId="12" applyNumberFormat="1" applyFont="1" applyFill="1" applyBorder="1">
      <alignment vertical="center"/>
    </xf>
    <xf numFmtId="3" fontId="7" fillId="0" borderId="14" xfId="12" applyNumberFormat="1" applyFont="1" applyFill="1" applyBorder="1">
      <alignment vertical="center"/>
    </xf>
    <xf numFmtId="3" fontId="17" fillId="0" borderId="17" xfId="14" applyNumberFormat="1" applyFont="1" applyFill="1" applyBorder="1">
      <alignment vertical="center"/>
    </xf>
    <xf numFmtId="3" fontId="17" fillId="0" borderId="18" xfId="14" applyNumberFormat="1" applyFont="1" applyFill="1" applyBorder="1">
      <alignment vertical="center"/>
    </xf>
    <xf numFmtId="3" fontId="8" fillId="0" borderId="43" xfId="5" applyNumberFormat="1" applyFont="1" applyFill="1" applyBorder="1">
      <alignment vertical="center"/>
    </xf>
    <xf numFmtId="3" fontId="8" fillId="0" borderId="41" xfId="5" applyNumberFormat="1" applyFont="1" applyFill="1" applyBorder="1">
      <alignment vertical="center"/>
    </xf>
    <xf numFmtId="3" fontId="7" fillId="0" borderId="41" xfId="12" applyNumberFormat="1" applyFont="1" applyFill="1" applyBorder="1">
      <alignment vertical="center"/>
    </xf>
    <xf numFmtId="3" fontId="17" fillId="0" borderId="40" xfId="14" applyNumberFormat="1" applyFont="1" applyFill="1" applyBorder="1">
      <alignment vertical="center"/>
    </xf>
    <xf numFmtId="3" fontId="8" fillId="0" borderId="16" xfId="13" applyNumberFormat="1" applyFont="1" applyFill="1" applyBorder="1">
      <alignment vertical="center"/>
    </xf>
    <xf numFmtId="3" fontId="8" fillId="0" borderId="14" xfId="13" applyNumberFormat="1" applyFont="1" applyFill="1" applyBorder="1">
      <alignment vertical="center"/>
    </xf>
    <xf numFmtId="3" fontId="8" fillId="0" borderId="16" xfId="12" applyNumberFormat="1" applyFont="1" applyFill="1" applyBorder="1">
      <alignment vertical="center"/>
    </xf>
    <xf numFmtId="3" fontId="8" fillId="0" borderId="14" xfId="12" applyNumberFormat="1" applyFont="1" applyFill="1" applyBorder="1">
      <alignment vertical="center"/>
    </xf>
    <xf numFmtId="3" fontId="8" fillId="0" borderId="41" xfId="13" applyNumberFormat="1" applyFont="1" applyFill="1" applyBorder="1">
      <alignment vertical="center"/>
    </xf>
    <xf numFmtId="3" fontId="8" fillId="0" borderId="41" xfId="12" applyNumberFormat="1" applyFont="1" applyFill="1" applyBorder="1">
      <alignment vertical="center"/>
    </xf>
    <xf numFmtId="3" fontId="8" fillId="0" borderId="40" xfId="0" applyNumberFormat="1" applyFont="1" applyFill="1" applyBorder="1">
      <alignment vertical="center"/>
    </xf>
    <xf numFmtId="10" fontId="17" fillId="0" borderId="16" xfId="0" applyNumberFormat="1" applyFont="1" applyFill="1" applyBorder="1">
      <alignment vertical="center"/>
    </xf>
    <xf numFmtId="10" fontId="17" fillId="0" borderId="20" xfId="0" applyNumberFormat="1" applyFont="1" applyFill="1" applyBorder="1">
      <alignment vertical="center"/>
    </xf>
    <xf numFmtId="176" fontId="8" fillId="0" borderId="20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>
      <alignment vertical="center"/>
    </xf>
    <xf numFmtId="176" fontId="8" fillId="0" borderId="8" xfId="0" applyNumberFormat="1" applyFont="1" applyFill="1" applyBorder="1">
      <alignment vertical="center"/>
    </xf>
    <xf numFmtId="0" fontId="9" fillId="0" borderId="20" xfId="0" applyFont="1" applyFill="1" applyBorder="1" applyAlignment="1">
      <alignment horizontal="right" vertical="center"/>
    </xf>
    <xf numFmtId="0" fontId="9" fillId="0" borderId="35" xfId="0" applyFont="1" applyFill="1" applyBorder="1" applyAlignment="1">
      <alignment horizontal="right" vertical="center"/>
    </xf>
    <xf numFmtId="176" fontId="7" fillId="6" borderId="16" xfId="0" applyNumberFormat="1" applyFont="1" applyFill="1" applyBorder="1">
      <alignment vertical="center"/>
    </xf>
    <xf numFmtId="0" fontId="9" fillId="6" borderId="14" xfId="0" applyFont="1" applyFill="1" applyBorder="1" applyAlignment="1">
      <alignment horizontal="right" vertical="center"/>
    </xf>
    <xf numFmtId="176" fontId="7" fillId="0" borderId="8" xfId="0" applyNumberFormat="1" applyFont="1" applyFill="1" applyBorder="1">
      <alignment vertical="center"/>
    </xf>
    <xf numFmtId="176" fontId="7" fillId="0" borderId="11" xfId="12" applyNumberFormat="1" applyFont="1" applyFill="1" applyBorder="1">
      <alignment vertical="center"/>
    </xf>
    <xf numFmtId="176" fontId="7" fillId="6" borderId="19" xfId="0" applyNumberFormat="1" applyFont="1" applyFill="1" applyBorder="1">
      <alignment vertical="center"/>
    </xf>
    <xf numFmtId="0" fontId="9" fillId="6" borderId="15" xfId="0" applyFont="1" applyFill="1" applyBorder="1" applyAlignment="1">
      <alignment horizontal="right" vertical="center"/>
    </xf>
    <xf numFmtId="176" fontId="7" fillId="6" borderId="17" xfId="0" applyNumberFormat="1" applyFont="1" applyFill="1" applyBorder="1">
      <alignment vertical="center"/>
    </xf>
    <xf numFmtId="0" fontId="9" fillId="6" borderId="18" xfId="0" applyFont="1" applyFill="1" applyBorder="1" applyAlignment="1">
      <alignment horizontal="right" vertical="center"/>
    </xf>
    <xf numFmtId="0" fontId="16" fillId="5" borderId="36" xfId="4" applyFont="1" applyBorder="1" applyAlignment="1">
      <alignment horizontal="right" vertical="center"/>
    </xf>
    <xf numFmtId="0" fontId="16" fillId="5" borderId="24" xfId="4" applyFont="1" applyBorder="1" applyAlignment="1">
      <alignment horizontal="right" vertical="center"/>
    </xf>
    <xf numFmtId="176" fontId="8" fillId="0" borderId="28" xfId="5" applyNumberFormat="1" applyFont="1" applyFill="1" applyBorder="1" applyAlignment="1">
      <alignment horizontal="right" vertical="center"/>
    </xf>
    <xf numFmtId="176" fontId="7" fillId="0" borderId="29" xfId="13" applyNumberFormat="1" applyFont="1" applyFill="1" applyBorder="1" applyAlignment="1">
      <alignment horizontal="right" vertical="center"/>
    </xf>
    <xf numFmtId="0" fontId="8" fillId="0" borderId="43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43" xfId="5" applyFont="1" applyFill="1" applyBorder="1" applyAlignment="1">
      <alignment horizontal="right" vertical="center"/>
    </xf>
    <xf numFmtId="0" fontId="7" fillId="0" borderId="41" xfId="5" applyFont="1" applyFill="1" applyBorder="1" applyAlignment="1">
      <alignment horizontal="right" vertical="center"/>
    </xf>
    <xf numFmtId="0" fontId="7" fillId="0" borderId="41" xfId="12" applyFont="1" applyFill="1" applyBorder="1" applyAlignment="1">
      <alignment horizontal="right" vertical="center"/>
    </xf>
    <xf numFmtId="0" fontId="18" fillId="0" borderId="40" xfId="14" applyFont="1" applyFill="1" applyBorder="1" applyAlignment="1">
      <alignment horizontal="right" vertical="center"/>
    </xf>
    <xf numFmtId="0" fontId="7" fillId="0" borderId="41" xfId="13" applyFont="1" applyFill="1" applyBorder="1" applyAlignment="1">
      <alignment horizontal="right" vertical="center"/>
    </xf>
    <xf numFmtId="0" fontId="16" fillId="5" borderId="24" xfId="4" applyFont="1" applyBorder="1" applyAlignment="1">
      <alignment vertical="center"/>
    </xf>
    <xf numFmtId="0" fontId="8" fillId="0" borderId="19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14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3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6" fillId="0" borderId="7" xfId="15" applyFont="1" applyFill="1" applyBorder="1">
      <alignment vertical="center"/>
    </xf>
    <xf numFmtId="0" fontId="6" fillId="0" borderId="34" xfId="15" applyFont="1" applyFill="1" applyBorder="1">
      <alignment vertical="center"/>
    </xf>
    <xf numFmtId="0" fontId="6" fillId="0" borderId="54" xfId="15" applyFont="1" applyFill="1" applyBorder="1">
      <alignment vertical="center"/>
    </xf>
    <xf numFmtId="0" fontId="0" fillId="0" borderId="4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9" xfId="0" applyFill="1" applyBorder="1">
      <alignment vertical="center"/>
    </xf>
    <xf numFmtId="0" fontId="8" fillId="0" borderId="8" xfId="5" applyFont="1" applyFill="1" applyBorder="1" applyAlignment="1">
      <alignment horizontal="right" vertical="center"/>
    </xf>
    <xf numFmtId="0" fontId="8" fillId="0" borderId="2" xfId="5" applyFont="1" applyFill="1" applyBorder="1">
      <alignment vertical="center"/>
    </xf>
    <xf numFmtId="0" fontId="8" fillId="0" borderId="20" xfId="5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20" xfId="0" applyFont="1" applyFill="1" applyBorder="1">
      <alignment vertical="center"/>
    </xf>
    <xf numFmtId="0" fontId="23" fillId="0" borderId="20" xfId="0" applyFont="1" applyFill="1" applyBorder="1">
      <alignment vertical="center"/>
    </xf>
    <xf numFmtId="0" fontId="23" fillId="0" borderId="8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7" fillId="0" borderId="8" xfId="12" applyFont="1" applyFill="1" applyBorder="1">
      <alignment vertical="center"/>
    </xf>
    <xf numFmtId="0" fontId="7" fillId="0" borderId="2" xfId="12" applyFont="1" applyFill="1" applyBorder="1">
      <alignment vertical="center"/>
    </xf>
    <xf numFmtId="0" fontId="17" fillId="0" borderId="11" xfId="14" applyFont="1" applyFill="1" applyBorder="1">
      <alignment vertical="center"/>
    </xf>
    <xf numFmtId="0" fontId="17" fillId="0" borderId="10" xfId="14" applyFont="1" applyFill="1" applyBorder="1">
      <alignment vertical="center"/>
    </xf>
    <xf numFmtId="0" fontId="17" fillId="0" borderId="22" xfId="14" applyFont="1" applyFill="1" applyBorder="1">
      <alignment vertical="center"/>
    </xf>
    <xf numFmtId="0" fontId="8" fillId="0" borderId="8" xfId="13" applyFont="1" applyFill="1" applyBorder="1">
      <alignment vertical="center"/>
    </xf>
    <xf numFmtId="0" fontId="8" fillId="0" borderId="2" xfId="13" applyFont="1" applyFill="1" applyBorder="1">
      <alignment vertical="center"/>
    </xf>
    <xf numFmtId="0" fontId="8" fillId="0" borderId="20" xfId="13" applyFont="1" applyFill="1" applyBorder="1">
      <alignment vertical="center"/>
    </xf>
    <xf numFmtId="0" fontId="8" fillId="0" borderId="8" xfId="12" applyFont="1" applyFill="1" applyBorder="1">
      <alignment vertical="center"/>
    </xf>
    <xf numFmtId="0" fontId="8" fillId="0" borderId="2" xfId="12" applyFont="1" applyFill="1" applyBorder="1">
      <alignment vertical="center"/>
    </xf>
    <xf numFmtId="0" fontId="8" fillId="0" borderId="20" xfId="12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24" fillId="10" borderId="9" xfId="8" applyFont="1" applyBorder="1" applyAlignment="1">
      <alignment horizontal="center" vertical="center"/>
    </xf>
    <xf numFmtId="0" fontId="24" fillId="10" borderId="9" xfId="8" applyFont="1" applyBorder="1" applyAlignment="1">
      <alignment horizontal="center" vertical="center" wrapText="1"/>
    </xf>
    <xf numFmtId="0" fontId="24" fillId="10" borderId="27" xfId="8" applyFont="1" applyBorder="1" applyAlignment="1">
      <alignment horizontal="center" vertical="center"/>
    </xf>
    <xf numFmtId="0" fontId="25" fillId="15" borderId="34" xfId="0" applyFont="1" applyFill="1" applyBorder="1" applyAlignment="1">
      <alignment horizontal="center" vertical="center"/>
    </xf>
    <xf numFmtId="0" fontId="25" fillId="15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8" fillId="0" borderId="49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56" xfId="0" applyFont="1" applyFill="1" applyBorder="1">
      <alignment vertical="center"/>
    </xf>
    <xf numFmtId="0" fontId="8" fillId="0" borderId="47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24" fillId="10" borderId="26" xfId="8" applyFont="1" applyBorder="1" applyAlignment="1">
      <alignment horizontal="center" vertical="center"/>
    </xf>
    <xf numFmtId="0" fontId="24" fillId="10" borderId="4" xfId="8" applyFont="1" applyBorder="1" applyAlignment="1">
      <alignment horizontal="center" vertical="center"/>
    </xf>
    <xf numFmtId="0" fontId="25" fillId="15" borderId="7" xfId="0" applyFont="1" applyFill="1" applyBorder="1" applyAlignment="1">
      <alignment horizontal="center" vertical="center"/>
    </xf>
    <xf numFmtId="0" fontId="25" fillId="15" borderId="8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15" borderId="27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4" fillId="10" borderId="15" xfId="8" applyFont="1" applyBorder="1" applyAlignment="1">
      <alignment horizontal="center" vertical="center" wrapText="1"/>
    </xf>
    <xf numFmtId="0" fontId="24" fillId="10" borderId="58" xfId="8" applyFont="1" applyBorder="1" applyAlignment="1">
      <alignment horizontal="center" vertical="center"/>
    </xf>
    <xf numFmtId="0" fontId="25" fillId="15" borderId="35" xfId="0" applyFont="1" applyFill="1" applyBorder="1" applyAlignment="1">
      <alignment horizontal="center" vertical="center"/>
    </xf>
    <xf numFmtId="0" fontId="25" fillId="15" borderId="14" xfId="0" applyFont="1" applyFill="1" applyBorder="1" applyAlignment="1">
      <alignment horizontal="center" vertical="center"/>
    </xf>
    <xf numFmtId="0" fontId="25" fillId="15" borderId="58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4" fillId="10" borderId="43" xfId="8" applyFont="1" applyBorder="1" applyAlignment="1">
      <alignment horizontal="center" vertical="center" wrapText="1"/>
    </xf>
    <xf numFmtId="0" fontId="24" fillId="10" borderId="59" xfId="8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5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/>
    </xf>
    <xf numFmtId="0" fontId="7" fillId="0" borderId="47" xfId="8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7" fillId="0" borderId="46" xfId="8" applyFont="1" applyFill="1" applyBorder="1" applyAlignment="1">
      <alignment horizontal="left" vertical="center"/>
    </xf>
    <xf numFmtId="0" fontId="18" fillId="0" borderId="47" xfId="8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7" xfId="6" applyFont="1" applyFill="1" applyBorder="1" applyAlignment="1">
      <alignment horizontal="left" vertical="center"/>
    </xf>
    <xf numFmtId="0" fontId="7" fillId="0" borderId="48" xfId="8" applyFont="1" applyFill="1" applyBorder="1" applyAlignment="1">
      <alignment horizontal="left" vertical="center"/>
    </xf>
    <xf numFmtId="0" fontId="24" fillId="10" borderId="19" xfId="8" applyFont="1" applyBorder="1" applyAlignment="1">
      <alignment horizontal="center" vertical="center" wrapText="1"/>
    </xf>
    <xf numFmtId="0" fontId="24" fillId="10" borderId="23" xfId="8" applyFont="1" applyBorder="1" applyAlignment="1">
      <alignment horizontal="center" vertical="center"/>
    </xf>
    <xf numFmtId="0" fontId="25" fillId="0" borderId="37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7" fillId="0" borderId="42" xfId="0" applyFont="1" applyFill="1" applyBorder="1" applyAlignment="1">
      <alignment horizontal="left" vertical="center"/>
    </xf>
    <xf numFmtId="0" fontId="13" fillId="0" borderId="43" xfId="0" applyFont="1" applyFill="1" applyBorder="1">
      <alignment vertical="center"/>
    </xf>
    <xf numFmtId="0" fontId="13" fillId="0" borderId="41" xfId="0" applyFont="1" applyFill="1" applyBorder="1">
      <alignment vertical="center"/>
    </xf>
    <xf numFmtId="0" fontId="9" fillId="0" borderId="41" xfId="0" applyFont="1" applyFill="1" applyBorder="1">
      <alignment vertical="center"/>
    </xf>
    <xf numFmtId="0" fontId="9" fillId="19" borderId="41" xfId="0" applyFont="1" applyFill="1" applyBorder="1">
      <alignment vertical="center"/>
    </xf>
    <xf numFmtId="0" fontId="9" fillId="0" borderId="41" xfId="8" applyFont="1" applyFill="1" applyBorder="1">
      <alignment vertical="center"/>
    </xf>
    <xf numFmtId="0" fontId="9" fillId="0" borderId="43" xfId="0" applyFont="1" applyFill="1" applyBorder="1">
      <alignment vertical="center"/>
    </xf>
    <xf numFmtId="0" fontId="9" fillId="19" borderId="41" xfId="8" applyFont="1" applyFill="1" applyBorder="1">
      <alignment vertical="center"/>
    </xf>
    <xf numFmtId="0" fontId="9" fillId="0" borderId="40" xfId="8" applyFont="1" applyFill="1" applyBorder="1">
      <alignment vertical="center"/>
    </xf>
    <xf numFmtId="0" fontId="9" fillId="0" borderId="43" xfId="8" applyFont="1" applyFill="1" applyBorder="1">
      <alignment vertical="center"/>
    </xf>
    <xf numFmtId="0" fontId="13" fillId="0" borderId="41" xfId="8" applyFont="1" applyFill="1" applyBorder="1">
      <alignment vertical="center"/>
    </xf>
    <xf numFmtId="0" fontId="9" fillId="0" borderId="40" xfId="0" applyFont="1" applyFill="1" applyBorder="1">
      <alignment vertical="center"/>
    </xf>
    <xf numFmtId="0" fontId="9" fillId="0" borderId="41" xfId="6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54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31" xfId="0" applyFont="1" applyFill="1" applyBorder="1" applyAlignment="1">
      <alignment horizontal="right" vertical="center"/>
    </xf>
    <xf numFmtId="0" fontId="19" fillId="5" borderId="23" xfId="4" applyFont="1" applyBorder="1" applyAlignment="1">
      <alignment horizontal="center" vertical="center" wrapText="1"/>
    </xf>
    <xf numFmtId="0" fontId="19" fillId="5" borderId="58" xfId="4" applyFont="1" applyBorder="1" applyAlignment="1">
      <alignment horizontal="center" vertical="center" wrapText="1"/>
    </xf>
    <xf numFmtId="10" fontId="7" fillId="0" borderId="20" xfId="12" applyNumberFormat="1" applyFont="1" applyFill="1" applyBorder="1">
      <alignment vertical="center"/>
    </xf>
    <xf numFmtId="0" fontId="7" fillId="0" borderId="60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right" vertical="center"/>
    </xf>
    <xf numFmtId="10" fontId="8" fillId="0" borderId="23" xfId="0" applyNumberFormat="1" applyFont="1" applyFill="1" applyBorder="1">
      <alignment vertical="center"/>
    </xf>
    <xf numFmtId="10" fontId="8" fillId="0" borderId="27" xfId="0" applyNumberFormat="1" applyFont="1" applyFill="1" applyBorder="1">
      <alignment vertical="center"/>
    </xf>
    <xf numFmtId="10" fontId="8" fillId="0" borderId="58" xfId="0" applyNumberFormat="1" applyFont="1" applyFill="1" applyBorder="1">
      <alignment vertical="center"/>
    </xf>
    <xf numFmtId="3" fontId="8" fillId="0" borderId="23" xfId="0" applyNumberFormat="1" applyFont="1" applyFill="1" applyBorder="1">
      <alignment vertical="center"/>
    </xf>
    <xf numFmtId="3" fontId="8" fillId="0" borderId="58" xfId="0" applyNumberFormat="1" applyFont="1" applyFill="1" applyBorder="1">
      <alignment vertical="center"/>
    </xf>
    <xf numFmtId="3" fontId="8" fillId="0" borderId="3" xfId="0" applyNumberFormat="1" applyFont="1" applyFill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58" xfId="0" applyFont="1" applyFill="1" applyBorder="1">
      <alignment vertical="center"/>
    </xf>
    <xf numFmtId="176" fontId="8" fillId="0" borderId="23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8" fillId="0" borderId="52" xfId="0" applyNumberFormat="1" applyFont="1" applyFill="1" applyBorder="1" applyAlignment="1">
      <alignment horizontal="right" vertical="center"/>
    </xf>
    <xf numFmtId="176" fontId="8" fillId="0" borderId="23" xfId="0" applyNumberFormat="1" applyFont="1" applyFill="1" applyBorder="1">
      <alignment vertical="center"/>
    </xf>
    <xf numFmtId="0" fontId="9" fillId="0" borderId="58" xfId="0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0" fontId="9" fillId="0" borderId="52" xfId="0" applyFont="1" applyFill="1" applyBorder="1">
      <alignment vertical="center"/>
    </xf>
    <xf numFmtId="176" fontId="7" fillId="0" borderId="23" xfId="0" applyNumberFormat="1" applyFont="1" applyFill="1" applyBorder="1">
      <alignment vertical="center"/>
    </xf>
    <xf numFmtId="0" fontId="9" fillId="19" borderId="59" xfId="0" applyFont="1" applyFill="1" applyBorder="1">
      <alignment vertical="center"/>
    </xf>
    <xf numFmtId="0" fontId="8" fillId="0" borderId="44" xfId="0" applyFont="1" applyFill="1" applyBorder="1" applyAlignment="1">
      <alignment horizontal="right" vertical="center"/>
    </xf>
    <xf numFmtId="10" fontId="17" fillId="0" borderId="14" xfId="0" applyNumberFormat="1" applyFont="1" applyFill="1" applyBorder="1">
      <alignment vertical="center"/>
    </xf>
    <xf numFmtId="0" fontId="9" fillId="0" borderId="44" xfId="0" applyFont="1" applyFill="1" applyBorder="1">
      <alignment vertical="center"/>
    </xf>
    <xf numFmtId="0" fontId="7" fillId="0" borderId="44" xfId="0" applyFont="1" applyFill="1" applyBorder="1" applyAlignment="1">
      <alignment horizontal="right" vertical="center"/>
    </xf>
    <xf numFmtId="10" fontId="8" fillId="0" borderId="37" xfId="0" applyNumberFormat="1" applyFont="1" applyFill="1" applyBorder="1">
      <alignment vertical="center"/>
    </xf>
    <xf numFmtId="10" fontId="8" fillId="0" borderId="54" xfId="0" applyNumberFormat="1" applyFont="1" applyFill="1" applyBorder="1">
      <alignment vertical="center"/>
    </xf>
    <xf numFmtId="10" fontId="8" fillId="0" borderId="35" xfId="0" applyNumberFormat="1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9" fillId="6" borderId="41" xfId="0" applyFont="1" applyFill="1" applyBorder="1">
      <alignment vertical="center"/>
    </xf>
    <xf numFmtId="176" fontId="35" fillId="0" borderId="29" xfId="0" applyNumberFormat="1" applyFont="1" applyFill="1" applyBorder="1" applyAlignment="1">
      <alignment horizontal="right" vertical="center"/>
    </xf>
    <xf numFmtId="176" fontId="35" fillId="0" borderId="31" xfId="0" applyNumberFormat="1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24" xfId="4" applyFont="1" applyBorder="1" applyAlignment="1">
      <alignment horizontal="left" vertical="center"/>
    </xf>
    <xf numFmtId="0" fontId="16" fillId="5" borderId="25" xfId="4" applyFont="1" applyBorder="1" applyAlignment="1">
      <alignment horizontal="left" vertical="center"/>
    </xf>
    <xf numFmtId="0" fontId="9" fillId="5" borderId="19" xfId="4" applyFont="1" applyBorder="1" applyAlignment="1">
      <alignment horizontal="center" vertical="center"/>
    </xf>
    <xf numFmtId="0" fontId="9" fillId="5" borderId="9" xfId="4" applyFont="1" applyBorder="1" applyAlignment="1">
      <alignment horizontal="center" vertical="center"/>
    </xf>
    <xf numFmtId="0" fontId="9" fillId="5" borderId="15" xfId="4" applyFont="1" applyBorder="1" applyAlignment="1">
      <alignment horizontal="center" vertical="center"/>
    </xf>
    <xf numFmtId="0" fontId="9" fillId="5" borderId="16" xfId="4" applyFont="1" applyBorder="1" applyAlignment="1">
      <alignment horizontal="center" vertical="center"/>
    </xf>
    <xf numFmtId="0" fontId="9" fillId="5" borderId="2" xfId="4" applyFont="1" applyBorder="1" applyAlignment="1">
      <alignment horizontal="center" vertical="center"/>
    </xf>
    <xf numFmtId="0" fontId="9" fillId="5" borderId="14" xfId="4" applyFont="1" applyBorder="1" applyAlignment="1">
      <alignment horizontal="center" vertical="center"/>
    </xf>
    <xf numFmtId="0" fontId="6" fillId="5" borderId="19" xfId="4" applyFont="1" applyBorder="1" applyAlignment="1">
      <alignment horizontal="center" vertical="center" wrapText="1"/>
    </xf>
    <xf numFmtId="0" fontId="6" fillId="5" borderId="15" xfId="4" applyFont="1" applyBorder="1" applyAlignment="1">
      <alignment horizontal="center" vertical="center" wrapText="1"/>
    </xf>
    <xf numFmtId="0" fontId="6" fillId="5" borderId="16" xfId="4" applyFont="1" applyBorder="1" applyAlignment="1">
      <alignment horizontal="center" vertical="center" wrapText="1"/>
    </xf>
    <xf numFmtId="0" fontId="6" fillId="5" borderId="14" xfId="4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9" fillId="18" borderId="47" xfId="7" applyFont="1" applyFill="1" applyBorder="1" applyAlignment="1">
      <alignment horizontal="center" vertical="center"/>
    </xf>
    <xf numFmtId="0" fontId="29" fillId="18" borderId="29" xfId="7" applyFont="1" applyFill="1" applyBorder="1" applyAlignment="1">
      <alignment horizontal="center" vertical="center"/>
    </xf>
    <xf numFmtId="0" fontId="29" fillId="18" borderId="32" xfId="7" applyFont="1" applyFill="1" applyBorder="1" applyAlignment="1">
      <alignment horizontal="center" vertical="center"/>
    </xf>
    <xf numFmtId="0" fontId="28" fillId="17" borderId="47" xfId="7" applyFont="1" applyFill="1" applyBorder="1" applyAlignment="1">
      <alignment horizontal="center" vertical="center"/>
    </xf>
    <xf numFmtId="0" fontId="28" fillId="17" borderId="29" xfId="7" applyFont="1" applyFill="1" applyBorder="1" applyAlignment="1">
      <alignment horizontal="center" vertical="center"/>
    </xf>
    <xf numFmtId="0" fontId="28" fillId="17" borderId="32" xfId="7" applyFont="1" applyFill="1" applyBorder="1" applyAlignment="1">
      <alignment horizontal="center" vertical="center"/>
    </xf>
    <xf numFmtId="0" fontId="27" fillId="16" borderId="46" xfId="8" applyFont="1" applyFill="1" applyBorder="1" applyAlignment="1">
      <alignment horizontal="center" vertical="center"/>
    </xf>
    <xf numFmtId="0" fontId="27" fillId="16" borderId="28" xfId="8" applyFont="1" applyFill="1" applyBorder="1" applyAlignment="1">
      <alignment horizontal="center" vertical="center"/>
    </xf>
    <xf numFmtId="0" fontId="27" fillId="16" borderId="57" xfId="8" applyFont="1" applyFill="1" applyBorder="1" applyAlignment="1">
      <alignment horizontal="center" vertical="center"/>
    </xf>
    <xf numFmtId="0" fontId="9" fillId="5" borderId="50" xfId="4" applyFont="1" applyBorder="1" applyAlignment="1">
      <alignment horizontal="center" vertical="center" wrapText="1"/>
    </xf>
    <xf numFmtId="0" fontId="9" fillId="5" borderId="12" xfId="4" applyFont="1" applyBorder="1" applyAlignment="1">
      <alignment horizontal="center" vertical="center" wrapText="1"/>
    </xf>
    <xf numFmtId="0" fontId="9" fillId="5" borderId="51" xfId="4" applyFont="1" applyBorder="1" applyAlignment="1">
      <alignment horizontal="center" vertical="center" wrapText="1"/>
    </xf>
    <xf numFmtId="0" fontId="6" fillId="5" borderId="15" xfId="4" applyFont="1" applyBorder="1" applyAlignment="1">
      <alignment horizontal="center" vertical="center"/>
    </xf>
    <xf numFmtId="0" fontId="6" fillId="5" borderId="16" xfId="4" applyFont="1" applyBorder="1" applyAlignment="1">
      <alignment horizontal="center" vertical="center"/>
    </xf>
    <xf numFmtId="0" fontId="6" fillId="5" borderId="14" xfId="4" applyFont="1" applyBorder="1" applyAlignment="1">
      <alignment horizontal="center" vertical="center"/>
    </xf>
    <xf numFmtId="0" fontId="6" fillId="5" borderId="9" xfId="4" applyFont="1" applyBorder="1" applyAlignment="1">
      <alignment horizontal="center" vertical="center"/>
    </xf>
    <xf numFmtId="0" fontId="6" fillId="5" borderId="2" xfId="4" applyFont="1" applyBorder="1" applyAlignment="1">
      <alignment horizontal="center" vertical="center"/>
    </xf>
    <xf numFmtId="0" fontId="6" fillId="5" borderId="43" xfId="4" applyFont="1" applyBorder="1" applyAlignment="1">
      <alignment horizontal="center" vertical="center" wrapText="1"/>
    </xf>
    <xf numFmtId="0" fontId="6" fillId="5" borderId="41" xfId="4" applyFont="1" applyBorder="1" applyAlignment="1">
      <alignment horizontal="center" vertical="center" wrapText="1"/>
    </xf>
    <xf numFmtId="10" fontId="16" fillId="5" borderId="24" xfId="4" applyNumberFormat="1" applyFont="1" applyBorder="1" applyAlignment="1">
      <alignment horizontal="left" vertical="center"/>
    </xf>
    <xf numFmtId="10" fontId="16" fillId="5" borderId="25" xfId="4" applyNumberFormat="1" applyFont="1" applyBorder="1" applyAlignment="1">
      <alignment horizontal="left" vertical="center"/>
    </xf>
    <xf numFmtId="0" fontId="13" fillId="0" borderId="44" xfId="0" applyFont="1" applyFill="1" applyBorder="1">
      <alignment vertical="center"/>
    </xf>
    <xf numFmtId="0" fontId="18" fillId="0" borderId="42" xfId="0" applyFont="1" applyFill="1" applyBorder="1" applyAlignment="1">
      <alignment horizontal="left" vertical="center"/>
    </xf>
    <xf numFmtId="3" fontId="8" fillId="0" borderId="37" xfId="0" applyNumberFormat="1" applyFont="1" applyFill="1" applyBorder="1">
      <alignment vertical="center"/>
    </xf>
    <xf numFmtId="3" fontId="8" fillId="0" borderId="35" xfId="0" applyNumberFormat="1" applyFont="1" applyFill="1" applyBorder="1">
      <alignment vertical="center"/>
    </xf>
    <xf numFmtId="3" fontId="8" fillId="0" borderId="6" xfId="0" applyNumberFormat="1" applyFont="1" applyFill="1" applyBorder="1">
      <alignment vertical="center"/>
    </xf>
    <xf numFmtId="0" fontId="8" fillId="0" borderId="37" xfId="0" applyFont="1" applyFill="1" applyBorder="1">
      <alignment vertical="center"/>
    </xf>
    <xf numFmtId="0" fontId="8" fillId="0" borderId="35" xfId="0" applyFont="1" applyFill="1" applyBorder="1">
      <alignment vertical="center"/>
    </xf>
    <xf numFmtId="176" fontId="8" fillId="0" borderId="37" xfId="0" applyNumberFormat="1" applyFont="1" applyFill="1" applyBorder="1" applyAlignment="1">
      <alignment horizontal="right" vertical="center"/>
    </xf>
    <xf numFmtId="176" fontId="17" fillId="0" borderId="34" xfId="0" applyNumberFormat="1" applyFont="1" applyFill="1" applyBorder="1" applyAlignment="1">
      <alignment horizontal="right" vertical="center"/>
    </xf>
    <xf numFmtId="10" fontId="8" fillId="0" borderId="0" xfId="11" applyNumberFormat="1" applyFont="1">
      <alignment vertical="center"/>
    </xf>
    <xf numFmtId="10" fontId="17" fillId="0" borderId="38" xfId="0" applyNumberFormat="1" applyFont="1" applyFill="1" applyBorder="1">
      <alignment vertical="center"/>
    </xf>
    <xf numFmtId="10" fontId="17" fillId="0" borderId="62" xfId="0" applyNumberFormat="1" applyFont="1" applyFill="1" applyBorder="1">
      <alignment vertical="center"/>
    </xf>
    <xf numFmtId="10" fontId="17" fillId="0" borderId="63" xfId="0" applyNumberFormat="1" applyFont="1" applyFill="1" applyBorder="1">
      <alignment vertical="center"/>
    </xf>
    <xf numFmtId="10" fontId="17" fillId="0" borderId="2" xfId="0" applyNumberFormat="1" applyFont="1" applyFill="1" applyBorder="1">
      <alignment vertical="center"/>
    </xf>
    <xf numFmtId="176" fontId="8" fillId="0" borderId="54" xfId="0" applyNumberFormat="1" applyFont="1" applyFill="1" applyBorder="1" applyAlignment="1">
      <alignment horizontal="right" vertical="center"/>
    </xf>
    <xf numFmtId="176" fontId="36" fillId="0" borderId="20" xfId="0" applyNumberFormat="1" applyFont="1" applyFill="1" applyBorder="1" applyAlignment="1">
      <alignment horizontal="right" vertical="center"/>
    </xf>
    <xf numFmtId="0" fontId="9" fillId="0" borderId="63" xfId="0" applyFont="1" applyFill="1" applyBorder="1">
      <alignment vertical="center"/>
    </xf>
    <xf numFmtId="176" fontId="8" fillId="0" borderId="64" xfId="0" applyNumberFormat="1" applyFont="1" applyFill="1" applyBorder="1">
      <alignment vertical="center"/>
    </xf>
    <xf numFmtId="0" fontId="9" fillId="0" borderId="65" xfId="0" applyFont="1" applyFill="1" applyBorder="1">
      <alignment vertical="center"/>
    </xf>
    <xf numFmtId="176" fontId="7" fillId="0" borderId="38" xfId="0" applyNumberFormat="1" applyFont="1" applyFill="1" applyBorder="1">
      <alignment vertical="center"/>
    </xf>
    <xf numFmtId="0" fontId="9" fillId="6" borderId="41" xfId="8" applyFont="1" applyFill="1" applyBorder="1">
      <alignment vertical="center"/>
    </xf>
  </cellXfs>
  <cellStyles count="16">
    <cellStyle name="20% - 강조색1" xfId="12" builtinId="30"/>
    <cellStyle name="40% - 강조색1" xfId="13" builtinId="31"/>
    <cellStyle name="40% - 강조색2" xfId="5" builtinId="35"/>
    <cellStyle name="60% - 강조색1" xfId="14" builtinId="32"/>
    <cellStyle name="계산" xfId="15" builtinId="22"/>
    <cellStyle name="나쁨" xfId="2" builtinId="27" hidden="1"/>
    <cellStyle name="나쁨" xfId="9" builtinId="27" hidden="1"/>
    <cellStyle name="매우좋음" xfId="6"/>
    <cellStyle name="메모" xfId="4" builtinId="10"/>
    <cellStyle name="백분율" xfId="11" builtinId="5"/>
    <cellStyle name="보통" xfId="3" builtinId="28" hidden="1"/>
    <cellStyle name="보통" xfId="10" builtinId="28" hidden="1"/>
    <cellStyle name="좋음" xfId="1" builtinId="26" hidden="1"/>
    <cellStyle name="좋음" xfId="7" builtinId="26" customBuiltin="1"/>
    <cellStyle name="표준" xfId="0" builtinId="0"/>
    <cellStyle name="표준이상" xfId="8"/>
  </cellStyles>
  <dxfs count="216"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rgb="FF0070C0"/>
      </font>
    </dxf>
    <dxf>
      <font>
        <color rgb="FFC00000"/>
      </font>
    </dxf>
    <dxf>
      <font>
        <color auto="1"/>
      </font>
    </dxf>
    <dxf>
      <font>
        <color auto="1"/>
      </font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  <dxf>
      <fill>
        <patternFill>
          <bgColor rgb="FF99FF99"/>
        </patternFill>
      </fill>
    </dxf>
    <dxf>
      <fill>
        <patternFill>
          <bgColor rgb="FF66FF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99FF99"/>
      <color rgb="FFFFCCCC"/>
      <color rgb="FFFF9999"/>
      <color rgb="FF66FFFF"/>
      <color rgb="FF663300"/>
      <color rgb="FFCC0000"/>
      <color rgb="FFCCFFFF"/>
      <color rgb="FF006699"/>
      <color rgb="FFFFFF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Normal="100" workbookViewId="0">
      <pane xSplit="1" ySplit="3" topLeftCell="D46" activePane="bottomRight" state="frozen"/>
      <selection pane="topRight" activeCell="B1" sqref="B1"/>
      <selection pane="bottomLeft" activeCell="A4" sqref="A4"/>
      <selection pane="bottomRight" activeCell="A40" sqref="A40:XFD40"/>
    </sheetView>
  </sheetViews>
  <sheetFormatPr defaultRowHeight="16.5" x14ac:dyDescent="0.3"/>
  <cols>
    <col min="1" max="1" width="25" customWidth="1"/>
    <col min="2" max="2" width="11.25" style="2" hidden="1" customWidth="1"/>
    <col min="3" max="3" width="14.625" style="2" hidden="1" customWidth="1"/>
    <col min="4" max="5" width="9.625" customWidth="1"/>
    <col min="6" max="6" width="9.625" style="2" customWidth="1"/>
    <col min="7" max="8" width="7.625" customWidth="1"/>
    <col min="9" max="9" width="6.875" customWidth="1"/>
    <col min="10" max="10" width="7.875" style="2" customWidth="1"/>
    <col min="11" max="12" width="8.25" style="2" customWidth="1"/>
    <col min="13" max="14" width="13" customWidth="1"/>
    <col min="15" max="15" width="12.5" style="2" customWidth="1"/>
    <col min="16" max="16" width="10" style="2" customWidth="1"/>
    <col min="17" max="17" width="3.875" style="2" customWidth="1"/>
    <col min="18" max="18" width="10" style="2" customWidth="1"/>
    <col min="19" max="19" width="3.875" style="2" customWidth="1"/>
    <col min="20" max="20" width="10" style="2" customWidth="1"/>
    <col min="21" max="21" width="3.875" customWidth="1"/>
    <col min="22" max="22" width="10" style="2" customWidth="1"/>
    <col min="23" max="23" width="3.875" style="2" customWidth="1"/>
    <col min="27" max="27" width="9" customWidth="1"/>
  </cols>
  <sheetData>
    <row r="1" spans="1:27" s="2" customFormat="1" x14ac:dyDescent="0.3">
      <c r="A1" s="364" t="s">
        <v>20</v>
      </c>
      <c r="B1" s="364" t="s">
        <v>125</v>
      </c>
      <c r="C1" s="364" t="s">
        <v>154</v>
      </c>
      <c r="D1" s="344" t="s">
        <v>24</v>
      </c>
      <c r="E1" s="345"/>
      <c r="F1" s="346"/>
      <c r="G1" s="350" t="s">
        <v>171</v>
      </c>
      <c r="H1" s="367"/>
      <c r="I1" s="372" t="s">
        <v>173</v>
      </c>
      <c r="J1" s="350" t="s">
        <v>192</v>
      </c>
      <c r="K1" s="370"/>
      <c r="L1" s="367"/>
      <c r="M1" s="344" t="s">
        <v>28</v>
      </c>
      <c r="N1" s="345"/>
      <c r="O1" s="346"/>
      <c r="P1" s="350" t="s">
        <v>44</v>
      </c>
      <c r="Q1" s="351"/>
      <c r="R1" s="350" t="s">
        <v>45</v>
      </c>
      <c r="S1" s="351"/>
      <c r="T1" s="350" t="s">
        <v>46</v>
      </c>
      <c r="U1" s="351"/>
      <c r="V1" s="350" t="s">
        <v>191</v>
      </c>
      <c r="W1" s="351"/>
      <c r="X1" s="354" t="s">
        <v>228</v>
      </c>
      <c r="Y1" s="354"/>
      <c r="Z1" s="354"/>
      <c r="AA1" s="354"/>
    </row>
    <row r="2" spans="1:27" s="2" customFormat="1" x14ac:dyDescent="0.3">
      <c r="A2" s="365"/>
      <c r="B2" s="365"/>
      <c r="C2" s="365"/>
      <c r="D2" s="347"/>
      <c r="E2" s="348"/>
      <c r="F2" s="349"/>
      <c r="G2" s="368"/>
      <c r="H2" s="369"/>
      <c r="I2" s="373"/>
      <c r="J2" s="368"/>
      <c r="K2" s="371"/>
      <c r="L2" s="369"/>
      <c r="M2" s="347"/>
      <c r="N2" s="348"/>
      <c r="O2" s="349"/>
      <c r="P2" s="352"/>
      <c r="Q2" s="353"/>
      <c r="R2" s="352"/>
      <c r="S2" s="353"/>
      <c r="T2" s="352"/>
      <c r="U2" s="353"/>
      <c r="V2" s="352"/>
      <c r="W2" s="353"/>
      <c r="X2" s="354"/>
      <c r="Y2" s="354"/>
      <c r="Z2" s="354"/>
      <c r="AA2" s="354"/>
    </row>
    <row r="3" spans="1:27" ht="17.25" thickBot="1" x14ac:dyDescent="0.35">
      <c r="A3" s="366"/>
      <c r="B3" s="366"/>
      <c r="C3" s="366"/>
      <c r="D3" s="90" t="s">
        <v>21</v>
      </c>
      <c r="E3" s="89" t="s">
        <v>22</v>
      </c>
      <c r="F3" s="91" t="s">
        <v>23</v>
      </c>
      <c r="G3" s="90" t="s">
        <v>170</v>
      </c>
      <c r="H3" s="91" t="s">
        <v>169</v>
      </c>
      <c r="I3" s="99" t="s">
        <v>172</v>
      </c>
      <c r="J3" s="90" t="s">
        <v>101</v>
      </c>
      <c r="K3" s="89" t="s">
        <v>102</v>
      </c>
      <c r="L3" s="91" t="s">
        <v>182</v>
      </c>
      <c r="M3" s="90" t="s">
        <v>29</v>
      </c>
      <c r="N3" s="89" t="s">
        <v>30</v>
      </c>
      <c r="O3" s="91" t="s">
        <v>51</v>
      </c>
      <c r="P3" s="90" t="s">
        <v>42</v>
      </c>
      <c r="Q3" s="92" t="s">
        <v>19</v>
      </c>
      <c r="R3" s="90" t="s">
        <v>43</v>
      </c>
      <c r="S3" s="92" t="s">
        <v>19</v>
      </c>
      <c r="T3" s="90" t="s">
        <v>155</v>
      </c>
      <c r="U3" s="92" t="s">
        <v>157</v>
      </c>
      <c r="V3" s="284" t="s">
        <v>156</v>
      </c>
      <c r="W3" s="285" t="s">
        <v>158</v>
      </c>
      <c r="X3" s="354"/>
      <c r="Y3" s="354"/>
      <c r="Z3" s="354"/>
      <c r="AA3" s="354"/>
    </row>
    <row r="4" spans="1:27" ht="20.25" customHeight="1" x14ac:dyDescent="0.3">
      <c r="A4" s="268" t="s">
        <v>229</v>
      </c>
      <c r="B4" s="251">
        <v>4090</v>
      </c>
      <c r="C4" s="161" t="s">
        <v>58</v>
      </c>
      <c r="D4" s="386">
        <v>2.7944910333333302</v>
      </c>
      <c r="E4" s="387">
        <v>3.16926453333333</v>
      </c>
      <c r="F4" s="388">
        <v>3.5355963333333298</v>
      </c>
      <c r="G4" s="100">
        <v>83979</v>
      </c>
      <c r="H4" s="101">
        <v>37080</v>
      </c>
      <c r="I4" s="106">
        <v>7385.9999999999927</v>
      </c>
      <c r="J4" s="171"/>
      <c r="K4" s="172">
        <v>230.1</v>
      </c>
      <c r="L4" s="173">
        <v>197</v>
      </c>
      <c r="M4" s="6">
        <v>3013663</v>
      </c>
      <c r="N4" s="84">
        <v>2758163</v>
      </c>
      <c r="O4" s="318" t="s">
        <v>221</v>
      </c>
      <c r="P4" s="145">
        <f>N4/(D4*100)</f>
        <v>9870.0012528220668</v>
      </c>
      <c r="Q4" s="392">
        <f>RANK(P4,$P$4:$P$22,1)</f>
        <v>12</v>
      </c>
      <c r="R4" s="145">
        <f>N4/(E4*100)</f>
        <v>8702.8487871255511</v>
      </c>
      <c r="S4" s="392">
        <f>RANK(R4,$R$4:$R$22,1)</f>
        <v>12</v>
      </c>
      <c r="T4" s="393">
        <f>N4/(F4*100)</f>
        <v>7801.1252981463185</v>
      </c>
      <c r="U4" s="394">
        <f>RANK(T4,$T$4:$T$22,1)</f>
        <v>12</v>
      </c>
      <c r="V4" s="395">
        <f>N4/(((D4+E4+F4)/3)*100)</f>
        <v>8710.5826661711617</v>
      </c>
      <c r="W4" s="392">
        <f>RANK(V4,$V$4:$V$22,1)</f>
        <v>12</v>
      </c>
      <c r="X4" s="319" t="s">
        <v>291</v>
      </c>
      <c r="Y4" s="320"/>
      <c r="Z4" s="320"/>
      <c r="AA4" s="321"/>
    </row>
    <row r="5" spans="1:27" s="2" customFormat="1" ht="20.25" customHeight="1" x14ac:dyDescent="0.3">
      <c r="A5" s="376" t="s">
        <v>224</v>
      </c>
      <c r="B5" s="377"/>
      <c r="C5" s="306"/>
      <c r="D5" s="142">
        <v>2.5821999999999998</v>
      </c>
      <c r="E5" s="389">
        <v>2.7214719999999999</v>
      </c>
      <c r="F5" s="307">
        <v>2.7105519999999999</v>
      </c>
      <c r="G5" s="378" t="s">
        <v>225</v>
      </c>
      <c r="H5" s="379" t="s">
        <v>225</v>
      </c>
      <c r="I5" s="380" t="s">
        <v>225</v>
      </c>
      <c r="J5" s="381"/>
      <c r="K5" s="314"/>
      <c r="L5" s="382"/>
      <c r="M5" s="383" t="s">
        <v>226</v>
      </c>
      <c r="N5" s="384">
        <v>1590000</v>
      </c>
      <c r="O5" s="390" t="s">
        <v>227</v>
      </c>
      <c r="P5" s="10">
        <f>N5/(D5*100)</f>
        <v>6157.5400821005351</v>
      </c>
      <c r="Q5" s="11">
        <f>RANK(P5,$P$4:$P$22,1)</f>
        <v>10</v>
      </c>
      <c r="R5" s="10">
        <f>N5/(E5*100)</f>
        <v>5842.4264515673867</v>
      </c>
      <c r="S5" s="11">
        <f>RANK(R5,$R$4:$R$22,1)</f>
        <v>10</v>
      </c>
      <c r="T5" s="146">
        <f>N5/(F5*100)</f>
        <v>5865.9638331970755</v>
      </c>
      <c r="U5" s="280">
        <f>RANK(T5,$T$4:$T$22,1)</f>
        <v>10</v>
      </c>
      <c r="V5" s="17">
        <f>N5/(((D5+E5+F5)/3)*100)</f>
        <v>5951.917490701534</v>
      </c>
      <c r="W5" s="11">
        <f>RANK(V5,$V$4:$V$22,1)</f>
        <v>10</v>
      </c>
      <c r="X5" s="322"/>
      <c r="Y5" s="323"/>
      <c r="Z5" s="323"/>
      <c r="AA5" s="324"/>
    </row>
    <row r="6" spans="1:27" s="2" customFormat="1" ht="20.25" x14ac:dyDescent="0.3">
      <c r="A6" s="269" t="s">
        <v>230</v>
      </c>
      <c r="B6" s="252" t="s">
        <v>126</v>
      </c>
      <c r="C6" s="162" t="s">
        <v>86</v>
      </c>
      <c r="D6" s="7">
        <v>2.5434525400000001</v>
      </c>
      <c r="E6" s="8">
        <v>2.6612300000000002</v>
      </c>
      <c r="F6" s="385">
        <v>2.6985999999999999</v>
      </c>
      <c r="G6" s="102">
        <v>78155</v>
      </c>
      <c r="H6" s="103">
        <v>29415</v>
      </c>
      <c r="I6" s="107">
        <v>3608.9999999999977</v>
      </c>
      <c r="J6" s="174"/>
      <c r="K6" s="175"/>
      <c r="L6" s="176"/>
      <c r="M6" s="9">
        <v>1518487</v>
      </c>
      <c r="N6" s="60">
        <v>1487090</v>
      </c>
      <c r="O6" s="144"/>
      <c r="P6" s="10">
        <f t="shared" ref="P6" si="0">N6/(D6*100)</f>
        <v>5846.7377574892744</v>
      </c>
      <c r="Q6" s="11">
        <f>RANK(P6,$P$4:$P$22,1)</f>
        <v>9</v>
      </c>
      <c r="R6" s="10">
        <f>N6/(E6*100)</f>
        <v>5587.9799942132013</v>
      </c>
      <c r="S6" s="11">
        <f>RANK(R6,$R$4:$R$22,1)</f>
        <v>8</v>
      </c>
      <c r="T6" s="146">
        <f>N6/(F6*100)</f>
        <v>5510.5980878974278</v>
      </c>
      <c r="U6" s="280">
        <f>RANK(T6,$T$4:$T$22,1)</f>
        <v>7</v>
      </c>
      <c r="V6" s="17">
        <f t="shared" ref="V6" si="1">N6/(((D6+E6+F6)/3)*100)</f>
        <v>5644.8317233006328</v>
      </c>
      <c r="W6" s="11">
        <f>RANK(V6,$V$4:$V$22,1)</f>
        <v>8</v>
      </c>
      <c r="X6" s="322"/>
      <c r="Y6" s="323"/>
      <c r="Z6" s="323"/>
      <c r="AA6" s="324"/>
    </row>
    <row r="7" spans="1:27" s="2" customFormat="1" ht="20.25" x14ac:dyDescent="0.3">
      <c r="A7" s="269" t="s">
        <v>231</v>
      </c>
      <c r="B7" s="252">
        <v>4080</v>
      </c>
      <c r="C7" s="162" t="s">
        <v>59</v>
      </c>
      <c r="D7" s="7">
        <v>2.4829142333333301</v>
      </c>
      <c r="E7" s="8">
        <v>2.61679066666666</v>
      </c>
      <c r="F7" s="82">
        <v>2.6062590000000001</v>
      </c>
      <c r="G7" s="102">
        <v>68257</v>
      </c>
      <c r="H7" s="103">
        <v>28412</v>
      </c>
      <c r="I7" s="107">
        <v>5248.9999999999845</v>
      </c>
      <c r="J7" s="174"/>
      <c r="K7" s="175">
        <v>200.1</v>
      </c>
      <c r="L7" s="176">
        <v>147.5</v>
      </c>
      <c r="M7" s="9">
        <v>1609300</v>
      </c>
      <c r="N7" s="60">
        <v>1672833</v>
      </c>
      <c r="O7" s="391" t="s">
        <v>53</v>
      </c>
      <c r="P7" s="10">
        <f t="shared" ref="P7:P12" si="2">N7/(D7*100)</f>
        <v>6737.3773026151202</v>
      </c>
      <c r="Q7" s="11">
        <f>RANK(P7,$P$4:$P$22,1)</f>
        <v>11</v>
      </c>
      <c r="R7" s="10">
        <f>N7/(E7*100)</f>
        <v>6392.6894165015519</v>
      </c>
      <c r="S7" s="11">
        <f>RANK(R7,$R$4:$R$22,1)</f>
        <v>11</v>
      </c>
      <c r="T7" s="146">
        <f>N7/(F7*100)</f>
        <v>6418.5217202127651</v>
      </c>
      <c r="U7" s="280">
        <f>RANK(T7,$T$4:$T$22,1)</f>
        <v>11</v>
      </c>
      <c r="V7" s="17">
        <f t="shared" ref="V7:V12" si="3">N7/(((D7+E7+F7)/3)*100)</f>
        <v>6512.4870361772746</v>
      </c>
      <c r="W7" s="11">
        <f>RANK(V7,$V$4:$V$22,1)</f>
        <v>11</v>
      </c>
      <c r="X7" s="322"/>
      <c r="Y7" s="323"/>
      <c r="Z7" s="323"/>
      <c r="AA7" s="324"/>
    </row>
    <row r="8" spans="1:27" s="2" customFormat="1" ht="20.25" x14ac:dyDescent="0.3">
      <c r="A8" s="269" t="s">
        <v>232</v>
      </c>
      <c r="B8" s="252" t="s">
        <v>128</v>
      </c>
      <c r="C8" s="163" t="s">
        <v>86</v>
      </c>
      <c r="D8" s="7">
        <v>2.2157248544996202</v>
      </c>
      <c r="E8" s="8">
        <v>2.2749173534313201</v>
      </c>
      <c r="F8" s="82">
        <v>2.18949397799671</v>
      </c>
      <c r="G8" s="102">
        <v>68394</v>
      </c>
      <c r="H8" s="103">
        <v>26262</v>
      </c>
      <c r="I8" s="107">
        <v>3118.9999999999973</v>
      </c>
      <c r="J8" s="174"/>
      <c r="K8" s="175"/>
      <c r="L8" s="176"/>
      <c r="M8" s="9">
        <v>1271295</v>
      </c>
      <c r="N8" s="61">
        <v>1214350</v>
      </c>
      <c r="O8" s="144" t="s">
        <v>215</v>
      </c>
      <c r="P8" s="10">
        <f>N8/(D8*100)</f>
        <v>5480.5992609323239</v>
      </c>
      <c r="Q8" s="11">
        <f>RANK(P8,$P$4:$P$22,1)</f>
        <v>7</v>
      </c>
      <c r="R8" s="10">
        <f>N8/(E8*100)</f>
        <v>5337.9961173902102</v>
      </c>
      <c r="S8" s="11">
        <f>RANK(R8,$R$4:$R$22,1)</f>
        <v>7</v>
      </c>
      <c r="T8" s="146">
        <f>N8/(F8*100)</f>
        <v>5546.2586890103094</v>
      </c>
      <c r="U8" s="280">
        <f>RANK(T8,$T$4:$T$22,1)</f>
        <v>8</v>
      </c>
      <c r="V8" s="17">
        <f>N8/(((D8+E8+F8)/3)*100)</f>
        <v>5453.5564823879413</v>
      </c>
      <c r="W8" s="11">
        <f>RANK(V8,$V$4:$V$22,1)</f>
        <v>7</v>
      </c>
      <c r="X8" s="322"/>
      <c r="Y8" s="323"/>
      <c r="Z8" s="323"/>
      <c r="AA8" s="324"/>
    </row>
    <row r="9" spans="1:27" s="2" customFormat="1" ht="20.25" x14ac:dyDescent="0.3">
      <c r="A9" s="269" t="s">
        <v>223</v>
      </c>
      <c r="B9" s="252"/>
      <c r="C9" s="163"/>
      <c r="D9" s="7">
        <v>2.2275</v>
      </c>
      <c r="E9" s="8">
        <v>2.2736000000000001</v>
      </c>
      <c r="F9" s="82">
        <v>2.2179000000000002</v>
      </c>
      <c r="G9" s="102">
        <v>53887</v>
      </c>
      <c r="H9" s="103">
        <v>24444</v>
      </c>
      <c r="I9" s="107">
        <v>3714</v>
      </c>
      <c r="J9" s="174"/>
      <c r="K9" s="175"/>
      <c r="L9" s="176"/>
      <c r="M9" s="9"/>
      <c r="N9" s="61">
        <v>1290000</v>
      </c>
      <c r="O9" s="144"/>
      <c r="P9" s="10">
        <f>N9/(D9*100)</f>
        <v>5791.2457912457912</v>
      </c>
      <c r="Q9" s="11">
        <f>RANK(P9,$P$4:$P$22,1)</f>
        <v>8</v>
      </c>
      <c r="R9" s="10">
        <f>N9/(E9*100)</f>
        <v>5673.8212526389862</v>
      </c>
      <c r="S9" s="11">
        <f>RANK(R9,$R$4:$R$22,1)</f>
        <v>9</v>
      </c>
      <c r="T9" s="146">
        <f>N9/(F9*100)</f>
        <v>5816.3127282564583</v>
      </c>
      <c r="U9" s="280">
        <f>RANK(T9,$T$4:$T$22,1)</f>
        <v>9</v>
      </c>
      <c r="V9" s="17">
        <f>N9/(((D9+E9+F9)/3)*100)</f>
        <v>5759.7856823932125</v>
      </c>
      <c r="W9" s="11">
        <f>RANK(V9,$V$4:$V$22,1)</f>
        <v>9</v>
      </c>
      <c r="X9" s="322"/>
      <c r="Y9" s="323"/>
      <c r="Z9" s="323"/>
      <c r="AA9" s="324"/>
    </row>
    <row r="10" spans="1:27" s="2" customFormat="1" ht="20.25" x14ac:dyDescent="0.3">
      <c r="A10" s="270" t="s">
        <v>14</v>
      </c>
      <c r="B10" s="253" t="s">
        <v>127</v>
      </c>
      <c r="C10" s="163" t="s">
        <v>85</v>
      </c>
      <c r="D10" s="7">
        <v>2.0712000000000002</v>
      </c>
      <c r="E10" s="8">
        <v>2.1</v>
      </c>
      <c r="F10" s="82">
        <v>2.2029999999999998</v>
      </c>
      <c r="G10" s="102">
        <v>48812</v>
      </c>
      <c r="H10" s="103">
        <v>21982</v>
      </c>
      <c r="I10" s="107">
        <v>3904.9999999999673</v>
      </c>
      <c r="J10" s="174"/>
      <c r="K10" s="175">
        <v>186</v>
      </c>
      <c r="L10" s="176"/>
      <c r="M10" s="9"/>
      <c r="N10" s="60"/>
      <c r="O10" s="144" t="s">
        <v>295</v>
      </c>
      <c r="P10" s="10"/>
      <c r="Q10" s="11"/>
      <c r="R10" s="10"/>
      <c r="S10" s="11"/>
      <c r="T10" s="146"/>
      <c r="U10" s="280"/>
      <c r="V10" s="17"/>
      <c r="W10" s="11"/>
      <c r="X10" s="322"/>
      <c r="Y10" s="323"/>
      <c r="Z10" s="323"/>
      <c r="AA10" s="324"/>
    </row>
    <row r="11" spans="1:27" s="2" customFormat="1" ht="20.25" x14ac:dyDescent="0.3">
      <c r="A11" s="271" t="s">
        <v>233</v>
      </c>
      <c r="B11" s="253" t="s">
        <v>129</v>
      </c>
      <c r="C11" s="163" t="s">
        <v>60</v>
      </c>
      <c r="D11" s="7">
        <v>2.1521652899920798</v>
      </c>
      <c r="E11" s="8">
        <v>2.1448564089766999</v>
      </c>
      <c r="F11" s="82">
        <v>2.0535925322864599</v>
      </c>
      <c r="G11" s="102">
        <v>56283</v>
      </c>
      <c r="H11" s="103">
        <v>22854</v>
      </c>
      <c r="I11" s="107">
        <v>3992.9999999999873</v>
      </c>
      <c r="J11" s="174"/>
      <c r="K11" s="175">
        <v>164</v>
      </c>
      <c r="L11" s="176">
        <v>115.8</v>
      </c>
      <c r="M11" s="9">
        <v>1055053</v>
      </c>
      <c r="N11" s="61">
        <v>1095740</v>
      </c>
      <c r="O11" s="144"/>
      <c r="P11" s="10">
        <f>N11/(D11*100)</f>
        <v>5091.3375710284427</v>
      </c>
      <c r="Q11" s="11">
        <f>RANK(P11,$P$4:$P$22,1)</f>
        <v>5</v>
      </c>
      <c r="R11" s="10">
        <f>N11/(E11*100)</f>
        <v>5108.6869751004542</v>
      </c>
      <c r="S11" s="11">
        <f>RANK(R11,$R$4:$R$22,1)</f>
        <v>5</v>
      </c>
      <c r="T11" s="146">
        <f>N11/(F11*100)</f>
        <v>5335.722558262366</v>
      </c>
      <c r="U11" s="280">
        <f>RANK(T11,$T$4:$T$22,1)</f>
        <v>6</v>
      </c>
      <c r="V11" s="17">
        <f>N11/(((D11+E11+F11)/3)*100)</f>
        <v>5176.2237167888243</v>
      </c>
      <c r="W11" s="11">
        <f>RANK(V11,$V$4:$V$22,1)</f>
        <v>5</v>
      </c>
      <c r="X11" s="322"/>
      <c r="Y11" s="323"/>
      <c r="Z11" s="323"/>
      <c r="AA11" s="324"/>
    </row>
    <row r="12" spans="1:27" s="2" customFormat="1" ht="20.25" x14ac:dyDescent="0.3">
      <c r="A12" s="270" t="s">
        <v>234</v>
      </c>
      <c r="B12" s="253">
        <v>3090</v>
      </c>
      <c r="C12" s="163" t="s">
        <v>61</v>
      </c>
      <c r="D12" s="7">
        <v>2</v>
      </c>
      <c r="E12" s="8">
        <v>2</v>
      </c>
      <c r="F12" s="82">
        <v>2</v>
      </c>
      <c r="G12" s="102">
        <v>48812</v>
      </c>
      <c r="H12" s="103">
        <v>19865</v>
      </c>
      <c r="I12" s="107">
        <v>3720</v>
      </c>
      <c r="J12" s="174"/>
      <c r="K12" s="175"/>
      <c r="L12" s="176"/>
      <c r="M12" s="9">
        <v>2419020</v>
      </c>
      <c r="N12" s="61">
        <v>2316220</v>
      </c>
      <c r="O12" s="144" t="s">
        <v>217</v>
      </c>
      <c r="P12" s="10">
        <f t="shared" si="2"/>
        <v>11581.1</v>
      </c>
      <c r="Q12" s="11">
        <f>RANK(P12,$P$4:$P$22,1)</f>
        <v>13</v>
      </c>
      <c r="R12" s="10">
        <f>N12/(E12*100)</f>
        <v>11581.1</v>
      </c>
      <c r="S12" s="11">
        <f>RANK(R12,$R$4:$R$22,1)</f>
        <v>13</v>
      </c>
      <c r="T12" s="146">
        <f>N12/(F12*100)</f>
        <v>11581.1</v>
      </c>
      <c r="U12" s="280">
        <f>RANK(T12,$T$4:$T$22,1)</f>
        <v>13</v>
      </c>
      <c r="V12" s="17">
        <f t="shared" si="3"/>
        <v>11581.1</v>
      </c>
      <c r="W12" s="11">
        <f>RANK(V12,$V$4:$V$22,1)</f>
        <v>13</v>
      </c>
      <c r="X12" s="322"/>
      <c r="Y12" s="323"/>
      <c r="Z12" s="323"/>
      <c r="AA12" s="324"/>
    </row>
    <row r="13" spans="1:27" s="2" customFormat="1" ht="20.25" x14ac:dyDescent="0.3">
      <c r="A13" s="270" t="s">
        <v>31</v>
      </c>
      <c r="B13" s="253" t="s">
        <v>130</v>
      </c>
      <c r="C13" s="163" t="s">
        <v>88</v>
      </c>
      <c r="D13" s="7">
        <v>2.0588000000000002</v>
      </c>
      <c r="E13" s="8">
        <v>2.0297000000000001</v>
      </c>
      <c r="F13" s="82">
        <v>1.9570018416206201</v>
      </c>
      <c r="G13" s="102">
        <v>59875</v>
      </c>
      <c r="H13" s="103">
        <v>21597</v>
      </c>
      <c r="I13" s="107">
        <v>2790</v>
      </c>
      <c r="J13" s="174"/>
      <c r="K13" s="175"/>
      <c r="L13" s="176"/>
      <c r="M13" s="9"/>
      <c r="N13" s="61"/>
      <c r="O13" s="144" t="s">
        <v>198</v>
      </c>
      <c r="P13" s="10"/>
      <c r="Q13" s="11"/>
      <c r="R13" s="10"/>
      <c r="S13" s="11"/>
      <c r="T13" s="146"/>
      <c r="U13" s="280"/>
      <c r="V13" s="17"/>
      <c r="W13" s="11"/>
      <c r="X13" s="322"/>
      <c r="Y13" s="323"/>
      <c r="Z13" s="323"/>
      <c r="AA13" s="324"/>
    </row>
    <row r="14" spans="1:27" s="2" customFormat="1" ht="20.25" x14ac:dyDescent="0.3">
      <c r="A14" s="305" t="s">
        <v>222</v>
      </c>
      <c r="B14" s="253"/>
      <c r="C14" s="163"/>
      <c r="D14" s="7">
        <v>2.0392000000000001</v>
      </c>
      <c r="E14" s="8">
        <v>1.952</v>
      </c>
      <c r="F14" s="82">
        <v>1.8319000000000001</v>
      </c>
      <c r="G14" s="102">
        <v>49733</v>
      </c>
      <c r="H14" s="103">
        <v>21327</v>
      </c>
      <c r="I14" s="107">
        <v>3276</v>
      </c>
      <c r="J14" s="174"/>
      <c r="K14" s="175"/>
      <c r="L14" s="176"/>
      <c r="M14" s="9"/>
      <c r="N14" s="61">
        <v>918990</v>
      </c>
      <c r="O14" s="144"/>
      <c r="P14" s="10">
        <f t="shared" ref="P14" si="4">N14/(D14*100)</f>
        <v>4506.62024323264</v>
      </c>
      <c r="Q14" s="11">
        <f>RANK(P14,$P$4:$P$22,1)</f>
        <v>4</v>
      </c>
      <c r="R14" s="10">
        <f>N14/(E14*100)</f>
        <v>4707.9405737704919</v>
      </c>
      <c r="S14" s="11">
        <f>RANK(R14,$R$4:$R$22,1)</f>
        <v>4</v>
      </c>
      <c r="T14" s="146">
        <f>N14/(F14*100)</f>
        <v>5016.5947922921559</v>
      </c>
      <c r="U14" s="280">
        <f>RANK(T14,$T$4:$T$22,1)</f>
        <v>4</v>
      </c>
      <c r="V14" s="17">
        <f t="shared" ref="V14" si="5">N14/(((D14+E14+F14)/3)*100)</f>
        <v>4734.5400216379585</v>
      </c>
      <c r="W14" s="11">
        <f>RANK(V14,$V$4:$V$22,1)</f>
        <v>4</v>
      </c>
      <c r="X14" s="322"/>
      <c r="Y14" s="323"/>
      <c r="Z14" s="323"/>
      <c r="AA14" s="324"/>
    </row>
    <row r="15" spans="1:27" s="2" customFormat="1" ht="20.25" x14ac:dyDescent="0.3">
      <c r="A15" s="270" t="s">
        <v>235</v>
      </c>
      <c r="B15" s="253" t="s">
        <v>62</v>
      </c>
      <c r="C15" s="163" t="s">
        <v>84</v>
      </c>
      <c r="D15" s="7">
        <v>1.9794</v>
      </c>
      <c r="E15" s="8">
        <v>1.9872000000000001</v>
      </c>
      <c r="F15" s="82">
        <v>1.976</v>
      </c>
      <c r="G15" s="102">
        <v>48546</v>
      </c>
      <c r="H15" s="103">
        <v>19508</v>
      </c>
      <c r="I15" s="107">
        <v>3472.9999999999982</v>
      </c>
      <c r="J15" s="174"/>
      <c r="K15" s="175"/>
      <c r="L15" s="176"/>
      <c r="M15" s="9">
        <v>1049660</v>
      </c>
      <c r="N15" s="61">
        <v>1028120</v>
      </c>
      <c r="O15" s="144" t="s">
        <v>216</v>
      </c>
      <c r="P15" s="10">
        <f t="shared" ref="P15" si="6">N15/(D15*100)</f>
        <v>5194.0992219864602</v>
      </c>
      <c r="Q15" s="11">
        <f>RANK(P15,$P$4:$P$22,1)</f>
        <v>6</v>
      </c>
      <c r="R15" s="10">
        <f>N15/(E15*100)</f>
        <v>5173.7117552334948</v>
      </c>
      <c r="S15" s="11">
        <f>RANK(R15,$R$4:$R$22,1)</f>
        <v>6</v>
      </c>
      <c r="T15" s="146">
        <f>N15/(F15*100)</f>
        <v>5203.0364372469639</v>
      </c>
      <c r="U15" s="280">
        <f>RANK(T15,$T$4:$T$22,1)</f>
        <v>5</v>
      </c>
      <c r="V15" s="17">
        <f t="shared" ref="V15" si="7">N15/(((D15+E15+F15)/3)*100)</f>
        <v>5190.2534244270182</v>
      </c>
      <c r="W15" s="11">
        <f>RANK(V15,$V$4:$V$22,1)</f>
        <v>6</v>
      </c>
      <c r="X15" s="322"/>
      <c r="Y15" s="323"/>
      <c r="Z15" s="323"/>
      <c r="AA15" s="324"/>
    </row>
    <row r="16" spans="1:27" s="2" customFormat="1" ht="20.25" x14ac:dyDescent="0.3">
      <c r="A16" s="270" t="s">
        <v>15</v>
      </c>
      <c r="B16" s="253">
        <v>3080</v>
      </c>
      <c r="C16" s="163" t="s">
        <v>83</v>
      </c>
      <c r="D16" s="7">
        <v>1.9154</v>
      </c>
      <c r="E16" s="8">
        <v>1.8944000000000001</v>
      </c>
      <c r="F16" s="82">
        <v>1.8580000000000001</v>
      </c>
      <c r="G16" s="102">
        <v>46544</v>
      </c>
      <c r="H16" s="103">
        <v>18106</v>
      </c>
      <c r="I16" s="107">
        <v>3149.9999999999995</v>
      </c>
      <c r="J16" s="174"/>
      <c r="K16" s="175"/>
      <c r="L16" s="176"/>
      <c r="M16" s="9"/>
      <c r="N16" s="61"/>
      <c r="O16" s="144" t="s">
        <v>48</v>
      </c>
      <c r="P16" s="10"/>
      <c r="Q16" s="11"/>
      <c r="R16" s="10"/>
      <c r="S16" s="11"/>
      <c r="T16" s="146"/>
      <c r="U16" s="280"/>
      <c r="V16" s="17"/>
      <c r="W16" s="11"/>
      <c r="X16" s="322"/>
      <c r="Y16" s="323"/>
      <c r="Z16" s="323"/>
      <c r="AA16" s="324"/>
    </row>
    <row r="17" spans="1:27" s="2" customFormat="1" ht="20.25" x14ac:dyDescent="0.3">
      <c r="A17" s="270" t="s">
        <v>174</v>
      </c>
      <c r="B17" s="253" t="s">
        <v>188</v>
      </c>
      <c r="C17" s="163"/>
      <c r="D17" s="7">
        <v>1.9693891432830799</v>
      </c>
      <c r="E17" s="8">
        <v>1.93621818237304</v>
      </c>
      <c r="F17" s="82">
        <v>1.8390522412171</v>
      </c>
      <c r="G17" s="102">
        <v>53925</v>
      </c>
      <c r="H17" s="103">
        <v>20333</v>
      </c>
      <c r="I17" s="107"/>
      <c r="J17" s="174"/>
      <c r="K17" s="175"/>
      <c r="L17" s="176"/>
      <c r="M17" s="9"/>
      <c r="N17" s="61"/>
      <c r="O17" s="144" t="s">
        <v>200</v>
      </c>
      <c r="P17" s="10"/>
      <c r="Q17" s="11"/>
      <c r="R17" s="10"/>
      <c r="S17" s="11"/>
      <c r="T17" s="146"/>
      <c r="U17" s="280"/>
      <c r="V17" s="17"/>
      <c r="W17" s="11"/>
      <c r="X17" s="322"/>
      <c r="Y17" s="323"/>
      <c r="Z17" s="323"/>
      <c r="AA17" s="324"/>
    </row>
    <row r="18" spans="1:27" s="2" customFormat="1" ht="20.25" x14ac:dyDescent="0.3">
      <c r="A18" s="270" t="s">
        <v>236</v>
      </c>
      <c r="B18" s="253" t="s">
        <v>131</v>
      </c>
      <c r="C18" s="163" t="s">
        <v>89</v>
      </c>
      <c r="D18" s="7">
        <v>2.0318000000000001</v>
      </c>
      <c r="E18" s="8">
        <v>2.0017999999999998</v>
      </c>
      <c r="F18" s="82">
        <v>1.8080000000000001</v>
      </c>
      <c r="G18" s="102">
        <v>58093</v>
      </c>
      <c r="H18" s="103">
        <v>20293</v>
      </c>
      <c r="I18" s="107">
        <v>2693.9999999999973</v>
      </c>
      <c r="J18" s="174">
        <v>168.3</v>
      </c>
      <c r="K18" s="175">
        <v>147.80000000000001</v>
      </c>
      <c r="L18" s="176">
        <v>108.9</v>
      </c>
      <c r="M18" s="9"/>
      <c r="N18" s="61">
        <v>1337160</v>
      </c>
      <c r="O18" s="144" t="s">
        <v>241</v>
      </c>
      <c r="P18" s="10"/>
      <c r="Q18" s="11"/>
      <c r="R18" s="10"/>
      <c r="S18" s="11"/>
      <c r="T18" s="146"/>
      <c r="U18" s="280"/>
      <c r="V18" s="17"/>
      <c r="W18" s="11"/>
      <c r="X18" s="322"/>
      <c r="Y18" s="323"/>
      <c r="Z18" s="323"/>
      <c r="AA18" s="324"/>
    </row>
    <row r="19" spans="1:27" s="2" customFormat="1" ht="20.25" x14ac:dyDescent="0.3">
      <c r="A19" s="274" t="s">
        <v>237</v>
      </c>
      <c r="B19" s="254" t="s">
        <v>201</v>
      </c>
      <c r="C19" s="163"/>
      <c r="D19" s="7">
        <v>2.0130664688668398</v>
      </c>
      <c r="E19" s="8">
        <v>1.93192856140241</v>
      </c>
      <c r="F19" s="82">
        <v>1.6895871093258199</v>
      </c>
      <c r="G19" s="102">
        <v>49721</v>
      </c>
      <c r="H19" s="103">
        <v>19139</v>
      </c>
      <c r="I19" s="107"/>
      <c r="J19" s="174"/>
      <c r="K19" s="175"/>
      <c r="L19" s="176"/>
      <c r="M19" s="9">
        <v>715503</v>
      </c>
      <c r="N19" s="61">
        <v>726916</v>
      </c>
      <c r="O19" s="144"/>
      <c r="P19" s="10">
        <f>N19/(D19*100)</f>
        <v>3610.988565167363</v>
      </c>
      <c r="Q19" s="11">
        <f>RANK(P19,$P$4:$P$22,1)</f>
        <v>1</v>
      </c>
      <c r="R19" s="10">
        <f>N19/(E19*100)</f>
        <v>3762.6443053997973</v>
      </c>
      <c r="S19" s="11">
        <f>RANK(R19,$R$4:$R$22,1)</f>
        <v>1</v>
      </c>
      <c r="T19" s="146">
        <f>N19/(F19*100)</f>
        <v>4302.3292258074489</v>
      </c>
      <c r="U19" s="280">
        <f>RANK(T19,$T$4:$T$22,1)</f>
        <v>2</v>
      </c>
      <c r="V19" s="17">
        <f>N19/(((D19+E19+F19)/3)*100)</f>
        <v>3870.2923233216366</v>
      </c>
      <c r="W19" s="11">
        <f>RANK(V19,$V$4:$V$22,1)</f>
        <v>1</v>
      </c>
      <c r="X19" s="322"/>
      <c r="Y19" s="323"/>
      <c r="Z19" s="323"/>
      <c r="AA19" s="324"/>
    </row>
    <row r="20" spans="1:27" s="2" customFormat="1" ht="20.25" x14ac:dyDescent="0.3">
      <c r="A20" s="272" t="s">
        <v>238</v>
      </c>
      <c r="B20" s="254">
        <v>3080</v>
      </c>
      <c r="C20" s="163" t="s">
        <v>82</v>
      </c>
      <c r="D20" s="7">
        <v>1.8727</v>
      </c>
      <c r="E20" s="8">
        <v>1.8248</v>
      </c>
      <c r="F20" s="82">
        <v>1.776</v>
      </c>
      <c r="G20" s="102">
        <v>44454</v>
      </c>
      <c r="H20" s="103">
        <v>17867</v>
      </c>
      <c r="I20" s="107">
        <v>3079.9999999999968</v>
      </c>
      <c r="J20" s="174">
        <v>160.30000000000001</v>
      </c>
      <c r="K20" s="175">
        <v>135.6</v>
      </c>
      <c r="L20" s="176">
        <v>99</v>
      </c>
      <c r="M20" s="9">
        <v>728260</v>
      </c>
      <c r="N20" s="61">
        <v>727630</v>
      </c>
      <c r="O20" s="144" t="s">
        <v>211</v>
      </c>
      <c r="P20" s="10">
        <f t="shared" ref="P20" si="8">N20/(D20*100)</f>
        <v>3885.4594969829654</v>
      </c>
      <c r="Q20" s="11">
        <f>RANK(P20,$P$4:$P$22,1)</f>
        <v>2</v>
      </c>
      <c r="R20" s="10">
        <f>N20/(E20*100)</f>
        <v>3987.4506795265238</v>
      </c>
      <c r="S20" s="11">
        <f>RANK(R20,$R$4:$R$22,1)</f>
        <v>2</v>
      </c>
      <c r="T20" s="146">
        <f>N20/(F20*100)</f>
        <v>4097.0157657657655</v>
      </c>
      <c r="U20" s="280">
        <f>RANK(T20,$T$4:$T$22,1)</f>
        <v>1</v>
      </c>
      <c r="V20" s="17">
        <f t="shared" ref="V20" si="9">N20/(((D20+E20+F20)/3)*100)</f>
        <v>3988.1063305015077</v>
      </c>
      <c r="W20" s="11">
        <f>RANK(V20,$V$4:$V$22,1)</f>
        <v>2</v>
      </c>
      <c r="X20" s="322"/>
      <c r="Y20" s="323"/>
      <c r="Z20" s="323"/>
      <c r="AA20" s="324"/>
    </row>
    <row r="21" spans="1:27" s="2" customFormat="1" ht="20.25" x14ac:dyDescent="0.3">
      <c r="A21" s="270" t="s">
        <v>240</v>
      </c>
      <c r="B21" s="253" t="s">
        <v>132</v>
      </c>
      <c r="C21" s="163" t="s">
        <v>90</v>
      </c>
      <c r="D21" s="7">
        <v>1.9345000000000001</v>
      </c>
      <c r="E21" s="8">
        <v>1.8575999999999999</v>
      </c>
      <c r="F21" s="82">
        <v>1.65</v>
      </c>
      <c r="G21" s="102">
        <v>52803</v>
      </c>
      <c r="H21" s="103">
        <v>18995</v>
      </c>
      <c r="I21" s="107">
        <v>2523.9999999999964</v>
      </c>
      <c r="J21" s="174"/>
      <c r="K21" s="175"/>
      <c r="L21" s="176"/>
      <c r="M21" s="9"/>
      <c r="N21" s="61"/>
      <c r="O21" s="144" t="s">
        <v>48</v>
      </c>
      <c r="P21" s="10"/>
      <c r="Q21" s="11"/>
      <c r="R21" s="10"/>
      <c r="S21" s="11"/>
      <c r="T21" s="146"/>
      <c r="U21" s="280"/>
      <c r="V21" s="17"/>
      <c r="W21" s="11"/>
      <c r="X21" s="322"/>
      <c r="Y21" s="323"/>
      <c r="Z21" s="323"/>
      <c r="AA21" s="324"/>
    </row>
    <row r="22" spans="1:27" s="2" customFormat="1" ht="21" thickBot="1" x14ac:dyDescent="0.35">
      <c r="A22" s="305" t="s">
        <v>239</v>
      </c>
      <c r="B22" s="287">
        <v>4070</v>
      </c>
      <c r="C22" s="288" t="s">
        <v>199</v>
      </c>
      <c r="D22" s="289">
        <v>1.87706614762157</v>
      </c>
      <c r="E22" s="290">
        <v>1.76651247402336</v>
      </c>
      <c r="F22" s="291">
        <v>1.6425153074815899</v>
      </c>
      <c r="G22" s="292">
        <v>45687</v>
      </c>
      <c r="H22" s="293">
        <v>18079</v>
      </c>
      <c r="I22" s="294">
        <v>3397.9999999999973</v>
      </c>
      <c r="J22" s="295"/>
      <c r="K22" s="178"/>
      <c r="L22" s="296"/>
      <c r="M22" s="297">
        <v>773913</v>
      </c>
      <c r="N22" s="298">
        <v>757127</v>
      </c>
      <c r="O22" s="299"/>
      <c r="P22" s="300">
        <f>N22/(D22*100)</f>
        <v>4033.5658972879323</v>
      </c>
      <c r="Q22" s="301">
        <f>RANK(P22,$P$4:$P$22,1)</f>
        <v>3</v>
      </c>
      <c r="R22" s="10">
        <f>N22/(E22*100)</f>
        <v>4285.9986053514158</v>
      </c>
      <c r="S22" s="301">
        <f>RANK(R22,$R$4:$R$22,1)</f>
        <v>3</v>
      </c>
      <c r="T22" s="302">
        <f>N22/(F22*100)</f>
        <v>4609.5582583085688</v>
      </c>
      <c r="U22" s="303">
        <f>RANK(T22,$T$4:$T$22,1)</f>
        <v>3</v>
      </c>
      <c r="V22" s="304">
        <f>N22/(((D22+E22+F22)/3)*100)</f>
        <v>4296.8986750020267</v>
      </c>
      <c r="W22" s="301">
        <f>RANK(V22,$V$4:$V$22,1)</f>
        <v>3</v>
      </c>
      <c r="X22" s="325"/>
      <c r="Y22" s="326"/>
      <c r="Z22" s="326"/>
      <c r="AA22" s="327"/>
    </row>
    <row r="23" spans="1:27" s="2" customFormat="1" ht="18" thickBot="1" x14ac:dyDescent="0.35">
      <c r="A23" s="157"/>
      <c r="B23" s="158"/>
      <c r="C23" s="170"/>
      <c r="D23" s="342" t="s">
        <v>176</v>
      </c>
      <c r="E23" s="342"/>
      <c r="F23" s="342"/>
      <c r="G23" s="342"/>
      <c r="H23" s="342"/>
      <c r="I23" s="342"/>
      <c r="J23" s="342" t="s">
        <v>175</v>
      </c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3"/>
      <c r="X23" s="4"/>
      <c r="Y23" s="4"/>
      <c r="Z23" s="4"/>
      <c r="AA23" s="4"/>
    </row>
    <row r="24" spans="1:27" s="2" customFormat="1" ht="20.25" customHeight="1" x14ac:dyDescent="0.3">
      <c r="A24" s="308" t="s">
        <v>242</v>
      </c>
      <c r="B24" s="267" t="s">
        <v>202</v>
      </c>
      <c r="C24" s="306"/>
      <c r="D24" s="142">
        <v>1.82106232429299</v>
      </c>
      <c r="E24" s="143">
        <v>1.6600266006750799</v>
      </c>
      <c r="F24" s="307">
        <v>1.43018547299148</v>
      </c>
      <c r="G24" s="110">
        <v>43619</v>
      </c>
      <c r="H24" s="111">
        <v>16967</v>
      </c>
      <c r="I24" s="117"/>
      <c r="J24" s="177"/>
      <c r="K24" s="178"/>
      <c r="L24" s="179"/>
      <c r="M24" s="9">
        <v>640817</v>
      </c>
      <c r="N24" s="85">
        <v>630483</v>
      </c>
      <c r="O24" s="14"/>
      <c r="P24" s="17">
        <f>N24/(D24*100)</f>
        <v>3462.1714566786122</v>
      </c>
      <c r="Q24" s="147">
        <f>RANK(P24,$P$24:$P$42,1)</f>
        <v>14</v>
      </c>
      <c r="R24" s="17">
        <f>N24/(E24*100)</f>
        <v>3798.029499910439</v>
      </c>
      <c r="S24" s="147">
        <f>RANK(R24,$R$24:$R$42,1)</f>
        <v>13</v>
      </c>
      <c r="T24" s="17">
        <f>N24/(F24*100)</f>
        <v>4408.4002523199724</v>
      </c>
      <c r="U24" s="147">
        <f>RANK(T24,$T$24:$T$42,1)</f>
        <v>11</v>
      </c>
      <c r="V24" s="66">
        <f>N24/(((D24+E24+F24)/3)*100)</f>
        <v>3851.2386943515639</v>
      </c>
      <c r="W24" s="148">
        <f>RANK(V24,$V$24:$V$42,1)</f>
        <v>13</v>
      </c>
      <c r="X24" s="319" t="s">
        <v>292</v>
      </c>
      <c r="Y24" s="320"/>
      <c r="Z24" s="320"/>
      <c r="AA24" s="321"/>
    </row>
    <row r="25" spans="1:27" s="2" customFormat="1" ht="20.25" customHeight="1" x14ac:dyDescent="0.3">
      <c r="A25" s="308" t="s">
        <v>243</v>
      </c>
      <c r="B25" s="267">
        <v>6800</v>
      </c>
      <c r="C25" s="306"/>
      <c r="D25" s="142">
        <v>1.7491000000000001</v>
      </c>
      <c r="E25" s="143">
        <v>1.6423000000000001</v>
      </c>
      <c r="F25" s="307">
        <v>1.46532999164578</v>
      </c>
      <c r="G25" s="110">
        <v>45671</v>
      </c>
      <c r="H25" s="111">
        <v>16183</v>
      </c>
      <c r="I25" s="117">
        <v>1898</v>
      </c>
      <c r="J25" s="177"/>
      <c r="K25" s="178"/>
      <c r="L25" s="179"/>
      <c r="M25" s="9"/>
      <c r="N25" s="85">
        <v>586515</v>
      </c>
      <c r="O25" s="144" t="s">
        <v>241</v>
      </c>
      <c r="P25" s="17">
        <f>N25/(D25*100)</f>
        <v>3353.2388085301013</v>
      </c>
      <c r="Q25" s="147">
        <f>RANK(P25,$P$24:$P$42,1)</f>
        <v>11</v>
      </c>
      <c r="R25" s="17">
        <f>N25/(E25*100)</f>
        <v>3571.3024416976186</v>
      </c>
      <c r="S25" s="147">
        <f>RANK(R25,$R$24:$R$42,1)</f>
        <v>9</v>
      </c>
      <c r="T25" s="17">
        <f>N25/(F25*100)</f>
        <v>4002.6137685290796</v>
      </c>
      <c r="U25" s="147">
        <f>RANK(T25,$T$24:$T$42,1)</f>
        <v>6</v>
      </c>
      <c r="V25" s="66">
        <f>N25/(((D25+E25+F25)/3)*100)</f>
        <v>3622.9005998411499</v>
      </c>
      <c r="W25" s="148">
        <f>RANK(V25,$V$24:$V$42,1)</f>
        <v>9</v>
      </c>
      <c r="X25" s="322"/>
      <c r="Y25" s="323"/>
      <c r="Z25" s="323"/>
      <c r="AA25" s="324"/>
    </row>
    <row r="26" spans="1:27" s="2" customFormat="1" ht="20.25" x14ac:dyDescent="0.3">
      <c r="A26" s="270" t="s">
        <v>244</v>
      </c>
      <c r="B26" s="253" t="s">
        <v>133</v>
      </c>
      <c r="C26" s="162" t="s">
        <v>63</v>
      </c>
      <c r="D26" s="7">
        <v>1.6908000000000001</v>
      </c>
      <c r="E26" s="52">
        <v>1.5660000000000001</v>
      </c>
      <c r="F26" s="82">
        <v>1.46532999164578</v>
      </c>
      <c r="G26" s="110">
        <v>37565</v>
      </c>
      <c r="H26" s="111">
        <v>14702</v>
      </c>
      <c r="I26" s="117">
        <v>2395.9999999999986</v>
      </c>
      <c r="J26" s="180"/>
      <c r="K26" s="175"/>
      <c r="L26" s="181"/>
      <c r="M26" s="9">
        <v>757143</v>
      </c>
      <c r="N26" s="85">
        <v>710187</v>
      </c>
      <c r="O26" s="14" t="s">
        <v>17</v>
      </c>
      <c r="P26" s="17">
        <f t="shared" ref="P26:P41" si="10">N26/(D26*100)</f>
        <v>4200.3016323633783</v>
      </c>
      <c r="Q26" s="147">
        <f>RANK(P26,$P$24:$P$42,1)</f>
        <v>15</v>
      </c>
      <c r="R26" s="17">
        <f t="shared" ref="R26:R41" si="11">N26/(E26*100)</f>
        <v>4535.038314176245</v>
      </c>
      <c r="S26" s="147">
        <f>RANK(R26,$R$24:$R$42,1)</f>
        <v>15</v>
      </c>
      <c r="T26" s="17">
        <f t="shared" ref="T26:T41" si="12">N26/(F26*100)</f>
        <v>4846.6011345496045</v>
      </c>
      <c r="U26" s="147">
        <f>RANK(T26,$T$24:$T$42,1)</f>
        <v>15</v>
      </c>
      <c r="V26" s="33">
        <f t="shared" ref="V26:V41" si="13">N26/(((D26+E26+F26)/3)*100)</f>
        <v>4511.8643573330482</v>
      </c>
      <c r="W26" s="18">
        <f>RANK(V26,$V$24:$V$42,1)</f>
        <v>15</v>
      </c>
      <c r="X26" s="322"/>
      <c r="Y26" s="323"/>
      <c r="Z26" s="323"/>
      <c r="AA26" s="324"/>
    </row>
    <row r="27" spans="1:27" s="2" customFormat="1" ht="20.25" x14ac:dyDescent="0.3">
      <c r="A27" s="272" t="s">
        <v>245</v>
      </c>
      <c r="B27" s="254">
        <v>3070</v>
      </c>
      <c r="C27" s="162" t="s">
        <v>64</v>
      </c>
      <c r="D27" s="7">
        <v>1.5861000000000001</v>
      </c>
      <c r="E27" s="52">
        <v>1.4708000000000001</v>
      </c>
      <c r="F27" s="82">
        <v>1.34252297410192</v>
      </c>
      <c r="G27" s="110">
        <v>35001</v>
      </c>
      <c r="H27" s="111">
        <v>13572</v>
      </c>
      <c r="I27" s="117">
        <v>2156.9999999999986</v>
      </c>
      <c r="J27" s="180"/>
      <c r="K27" s="175"/>
      <c r="L27" s="181"/>
      <c r="M27" s="9">
        <v>552886</v>
      </c>
      <c r="N27" s="85">
        <v>544633</v>
      </c>
      <c r="O27" s="317" t="s">
        <v>220</v>
      </c>
      <c r="P27" s="17">
        <f t="shared" si="10"/>
        <v>3433.7872769686651</v>
      </c>
      <c r="Q27" s="147">
        <f>RANK(P27,$P$24:$P$42,1)</f>
        <v>12</v>
      </c>
      <c r="R27" s="17">
        <f t="shared" si="11"/>
        <v>3702.9711721512099</v>
      </c>
      <c r="S27" s="147">
        <f>RANK(R27,$R$24:$R$42,1)</f>
        <v>12</v>
      </c>
      <c r="T27" s="17">
        <f t="shared" si="12"/>
        <v>4056.7871873055428</v>
      </c>
      <c r="U27" s="147">
        <f>RANK(T27,$T$24:$T$42,1)</f>
        <v>7</v>
      </c>
      <c r="V27" s="33">
        <f t="shared" si="13"/>
        <v>3713.8938665781216</v>
      </c>
      <c r="W27" s="18">
        <f>RANK(V27,$V$24:$V$42,1)</f>
        <v>12</v>
      </c>
      <c r="X27" s="322"/>
      <c r="Y27" s="323"/>
      <c r="Z27" s="323"/>
      <c r="AA27" s="324"/>
    </row>
    <row r="28" spans="1:27" s="2" customFormat="1" ht="20.25" x14ac:dyDescent="0.3">
      <c r="A28" s="272" t="s">
        <v>246</v>
      </c>
      <c r="B28" s="254" t="s">
        <v>203</v>
      </c>
      <c r="C28" s="162"/>
      <c r="D28" s="7">
        <v>1.65620028841505</v>
      </c>
      <c r="E28" s="52">
        <v>1.4615568714989</v>
      </c>
      <c r="F28" s="82">
        <v>1.29125635817008</v>
      </c>
      <c r="G28" s="110">
        <v>35049</v>
      </c>
      <c r="H28" s="111">
        <v>13728</v>
      </c>
      <c r="I28" s="117"/>
      <c r="J28" s="180"/>
      <c r="K28" s="175"/>
      <c r="L28" s="181"/>
      <c r="M28" s="9">
        <v>587623</v>
      </c>
      <c r="N28" s="85">
        <v>571313</v>
      </c>
      <c r="O28" s="14"/>
      <c r="P28" s="17">
        <f t="shared" si="10"/>
        <v>3449.5405175103247</v>
      </c>
      <c r="Q28" s="147">
        <f>RANK(P28,$P$24:$P$42,1)</f>
        <v>13</v>
      </c>
      <c r="R28" s="17">
        <f t="shared" si="11"/>
        <v>3908.9344461436508</v>
      </c>
      <c r="S28" s="147">
        <f>RANK(R28,$R$24:$R$42,1)</f>
        <v>14</v>
      </c>
      <c r="T28" s="17">
        <f t="shared" si="12"/>
        <v>4424.4738574580442</v>
      </c>
      <c r="U28" s="147">
        <f>RANK(T28,$T$24:$T$42,1)</f>
        <v>13</v>
      </c>
      <c r="V28" s="33">
        <f t="shared" si="13"/>
        <v>3887.3525630395557</v>
      </c>
      <c r="W28" s="18">
        <f>RANK(V28,$V$24:$V$42,1)</f>
        <v>14</v>
      </c>
      <c r="X28" s="322"/>
      <c r="Y28" s="323"/>
      <c r="Z28" s="323"/>
      <c r="AA28" s="324"/>
    </row>
    <row r="29" spans="1:27" s="2" customFormat="1" ht="20.25" x14ac:dyDescent="0.3">
      <c r="A29" s="308" t="s">
        <v>247</v>
      </c>
      <c r="B29" s="267" t="s">
        <v>134</v>
      </c>
      <c r="C29" s="309"/>
      <c r="D29" s="310">
        <v>1.5392999999999999</v>
      </c>
      <c r="E29" s="311">
        <v>1.4442999999999999</v>
      </c>
      <c r="F29" s="312">
        <v>1.35882892115578</v>
      </c>
      <c r="G29" s="112">
        <v>35353</v>
      </c>
      <c r="H29" s="113">
        <v>14478</v>
      </c>
      <c r="I29" s="118">
        <v>2115.9999999999991</v>
      </c>
      <c r="J29" s="313">
        <v>133.69999999999999</v>
      </c>
      <c r="K29" s="314">
        <v>109.6</v>
      </c>
      <c r="L29" s="315">
        <v>72.3</v>
      </c>
      <c r="M29" s="19"/>
      <c r="N29" s="63"/>
      <c r="O29" s="20" t="s">
        <v>49</v>
      </c>
      <c r="P29" s="68"/>
      <c r="Q29" s="281"/>
      <c r="R29" s="68"/>
      <c r="S29" s="281"/>
      <c r="T29" s="68"/>
      <c r="U29" s="281"/>
      <c r="V29" s="66"/>
      <c r="W29" s="148"/>
      <c r="X29" s="322"/>
      <c r="Y29" s="323"/>
      <c r="Z29" s="323"/>
      <c r="AA29" s="324"/>
    </row>
    <row r="30" spans="1:27" s="2" customFormat="1" ht="20.25" x14ac:dyDescent="0.3">
      <c r="A30" s="272" t="s">
        <v>248</v>
      </c>
      <c r="B30" s="254" t="s">
        <v>135</v>
      </c>
      <c r="C30" s="162" t="s">
        <v>91</v>
      </c>
      <c r="D30" s="7">
        <v>1.5777000000000001</v>
      </c>
      <c r="E30" s="52">
        <v>1.4339999999999999</v>
      </c>
      <c r="F30" s="82">
        <v>1.1888053467000801</v>
      </c>
      <c r="G30" s="110">
        <v>37207</v>
      </c>
      <c r="H30" s="111">
        <v>13741</v>
      </c>
      <c r="I30" s="117">
        <v>1612.9999999999986</v>
      </c>
      <c r="J30" s="174"/>
      <c r="K30" s="175"/>
      <c r="L30" s="176"/>
      <c r="M30" s="9">
        <v>484533</v>
      </c>
      <c r="N30" s="85">
        <v>485550</v>
      </c>
      <c r="O30" s="14" t="s">
        <v>219</v>
      </c>
      <c r="P30" s="17">
        <f t="shared" si="10"/>
        <v>3077.5812892184822</v>
      </c>
      <c r="Q30" s="147">
        <f>RANK(P30,$P$24:$P$42,1)</f>
        <v>8</v>
      </c>
      <c r="R30" s="17">
        <f t="shared" si="11"/>
        <v>3385.9832635983262</v>
      </c>
      <c r="S30" s="147">
        <f>RANK(R30,$R$24:$R$42,1)</f>
        <v>7</v>
      </c>
      <c r="T30" s="17">
        <f t="shared" si="12"/>
        <v>4084.3524244553878</v>
      </c>
      <c r="U30" s="147">
        <f>RANK(T30,$T$24:$T$42,1)</f>
        <v>8</v>
      </c>
      <c r="V30" s="33">
        <f t="shared" si="13"/>
        <v>3467.7970381452919</v>
      </c>
      <c r="W30" s="18">
        <f>RANK(V30,$V$24:$V$42,1)</f>
        <v>7</v>
      </c>
      <c r="X30" s="322"/>
      <c r="Y30" s="323"/>
      <c r="Z30" s="323"/>
      <c r="AA30" s="324"/>
    </row>
    <row r="31" spans="1:27" s="2" customFormat="1" ht="20.25" x14ac:dyDescent="0.3">
      <c r="A31" s="274" t="s">
        <v>249</v>
      </c>
      <c r="B31" s="254" t="s">
        <v>204</v>
      </c>
      <c r="C31" s="162" t="s">
        <v>187</v>
      </c>
      <c r="D31" s="7">
        <v>1.5893674898913699</v>
      </c>
      <c r="E31" s="52">
        <v>1.4067729459273299</v>
      </c>
      <c r="F31" s="82">
        <v>1.24685785874876</v>
      </c>
      <c r="G31" s="110">
        <v>34265</v>
      </c>
      <c r="H31" s="111">
        <v>13529</v>
      </c>
      <c r="I31" s="117">
        <v>2481</v>
      </c>
      <c r="J31" s="180"/>
      <c r="K31" s="175"/>
      <c r="L31" s="181"/>
      <c r="M31" s="9">
        <v>521220</v>
      </c>
      <c r="N31" s="85">
        <v>516427</v>
      </c>
      <c r="O31" s="14"/>
      <c r="P31" s="17">
        <f t="shared" si="10"/>
        <v>3249.2611261055604</v>
      </c>
      <c r="Q31" s="147">
        <f>RANK(P31,$P$24:$P$42,1)</f>
        <v>10</v>
      </c>
      <c r="R31" s="17">
        <f t="shared" si="11"/>
        <v>3671.0046315226564</v>
      </c>
      <c r="S31" s="147">
        <f>RANK(R31,$R$24:$R$42,1)</f>
        <v>11</v>
      </c>
      <c r="T31" s="17">
        <f t="shared" si="12"/>
        <v>4141.8273652960088</v>
      </c>
      <c r="U31" s="147">
        <f>RANK(T31,$T$24:$T$42,1)</f>
        <v>9</v>
      </c>
      <c r="V31" s="33">
        <f t="shared" si="13"/>
        <v>3651.3825659171912</v>
      </c>
      <c r="W31" s="18">
        <f>RANK(V31,$V$24:$V$42,1)</f>
        <v>10</v>
      </c>
      <c r="X31" s="322"/>
      <c r="Y31" s="323"/>
      <c r="Z31" s="323"/>
      <c r="AA31" s="324"/>
    </row>
    <row r="32" spans="1:27" s="2" customFormat="1" ht="20.25" x14ac:dyDescent="0.3">
      <c r="A32" s="272" t="s">
        <v>250</v>
      </c>
      <c r="B32" s="254" t="s">
        <v>205</v>
      </c>
      <c r="C32" s="162" t="s">
        <v>65</v>
      </c>
      <c r="D32" s="7">
        <v>1.49980374834353</v>
      </c>
      <c r="E32" s="52">
        <v>1.3884218973801501</v>
      </c>
      <c r="F32" s="82">
        <v>1.23477420912282</v>
      </c>
      <c r="G32" s="110">
        <v>31549</v>
      </c>
      <c r="H32" s="111">
        <v>12549</v>
      </c>
      <c r="I32" s="117"/>
      <c r="J32" s="180"/>
      <c r="K32" s="175"/>
      <c r="L32" s="181"/>
      <c r="M32" s="9">
        <v>452340</v>
      </c>
      <c r="N32" s="85">
        <v>434480</v>
      </c>
      <c r="O32" s="14" t="s">
        <v>212</v>
      </c>
      <c r="P32" s="17">
        <f t="shared" si="10"/>
        <v>2896.9123492314566</v>
      </c>
      <c r="Q32" s="147">
        <f>RANK(P32,$P$24:$P$42,1)</f>
        <v>5</v>
      </c>
      <c r="R32" s="17">
        <f t="shared" si="11"/>
        <v>3129.308179450582</v>
      </c>
      <c r="S32" s="147">
        <f>RANK(R32,$R$24:$R$42,1)</f>
        <v>2</v>
      </c>
      <c r="T32" s="17">
        <f t="shared" si="12"/>
        <v>3518.6999921925267</v>
      </c>
      <c r="U32" s="147">
        <f>RANK(T32,$T$24:$T$42,1)</f>
        <v>1</v>
      </c>
      <c r="V32" s="33">
        <f t="shared" si="13"/>
        <v>3161.387450615196</v>
      </c>
      <c r="W32" s="18">
        <f>RANK(V32,$V$24:$V$42,1)</f>
        <v>2</v>
      </c>
      <c r="X32" s="322"/>
      <c r="Y32" s="323"/>
      <c r="Z32" s="323"/>
      <c r="AA32" s="324"/>
    </row>
    <row r="33" spans="1:27" s="2" customFormat="1" ht="20.25" x14ac:dyDescent="0.3">
      <c r="A33" s="272" t="s">
        <v>251</v>
      </c>
      <c r="B33" s="254" t="s">
        <v>136</v>
      </c>
      <c r="C33" s="162" t="s">
        <v>92</v>
      </c>
      <c r="D33" s="7">
        <v>1.5130999999999999</v>
      </c>
      <c r="E33" s="52">
        <v>1.3631</v>
      </c>
      <c r="F33" s="82">
        <v>1.1328320802004901</v>
      </c>
      <c r="G33" s="110">
        <v>35476</v>
      </c>
      <c r="H33" s="111">
        <v>12795</v>
      </c>
      <c r="I33" s="117">
        <v>1531.9999999999989</v>
      </c>
      <c r="J33" s="180"/>
      <c r="K33" s="175"/>
      <c r="L33" s="181"/>
      <c r="M33" s="9">
        <v>423150</v>
      </c>
      <c r="N33" s="85">
        <v>428700</v>
      </c>
      <c r="O33" s="14" t="s">
        <v>212</v>
      </c>
      <c r="P33" s="17">
        <f t="shared" si="10"/>
        <v>2833.2562289339767</v>
      </c>
      <c r="Q33" s="147">
        <f>RANK(P33,$P$24:$P$42,1)</f>
        <v>3</v>
      </c>
      <c r="R33" s="17">
        <f t="shared" si="11"/>
        <v>3145.0370479055096</v>
      </c>
      <c r="S33" s="147">
        <f>RANK(R33,$R$24:$R$42,1)</f>
        <v>4</v>
      </c>
      <c r="T33" s="17">
        <f t="shared" si="12"/>
        <v>3784.3207964602143</v>
      </c>
      <c r="U33" s="147">
        <f>RANK(T33,$T$24:$T$42,1)</f>
        <v>3</v>
      </c>
      <c r="V33" s="33">
        <f t="shared" si="13"/>
        <v>3208.0062575495344</v>
      </c>
      <c r="W33" s="18">
        <f>RANK(V33,$V$24:$V$42,1)</f>
        <v>3</v>
      </c>
      <c r="X33" s="322"/>
      <c r="Y33" s="323"/>
      <c r="Z33" s="323"/>
      <c r="AA33" s="324"/>
    </row>
    <row r="34" spans="1:27" s="2" customFormat="1" ht="20.25" x14ac:dyDescent="0.3">
      <c r="A34" s="272" t="s">
        <v>252</v>
      </c>
      <c r="B34" s="254" t="s">
        <v>206</v>
      </c>
      <c r="C34" s="162" t="s">
        <v>66</v>
      </c>
      <c r="D34" s="7">
        <v>1.4662999999999999</v>
      </c>
      <c r="E34" s="52">
        <v>1.3375999999999999</v>
      </c>
      <c r="F34" s="82">
        <v>1.1879699248120199</v>
      </c>
      <c r="G34" s="110">
        <v>29324</v>
      </c>
      <c r="H34" s="111">
        <v>11885</v>
      </c>
      <c r="I34" s="117">
        <v>1699.9999999999964</v>
      </c>
      <c r="J34" s="180"/>
      <c r="K34" s="175"/>
      <c r="L34" s="181"/>
      <c r="M34" s="9">
        <v>456495</v>
      </c>
      <c r="N34" s="85">
        <v>441623</v>
      </c>
      <c r="O34" s="317" t="s">
        <v>218</v>
      </c>
      <c r="P34" s="17">
        <f t="shared" si="10"/>
        <v>3011.8188638068609</v>
      </c>
      <c r="Q34" s="147">
        <f>RANK(P34,$P$24:$P$42,1)</f>
        <v>6</v>
      </c>
      <c r="R34" s="17">
        <f t="shared" si="11"/>
        <v>3301.6073564593303</v>
      </c>
      <c r="S34" s="147">
        <f>RANK(R34,$R$24:$R$42,1)</f>
        <v>5</v>
      </c>
      <c r="T34" s="17">
        <f t="shared" si="12"/>
        <v>3717.4594303797785</v>
      </c>
      <c r="U34" s="147">
        <f>RANK(T34,$T$24:$T$42,1)</f>
        <v>2</v>
      </c>
      <c r="V34" s="33">
        <f t="shared" si="13"/>
        <v>3318.918263756776</v>
      </c>
      <c r="W34" s="18">
        <f>RANK(V34,$V$24:$V$42,1)</f>
        <v>5</v>
      </c>
      <c r="X34" s="322"/>
      <c r="Y34" s="323"/>
      <c r="Z34" s="323"/>
      <c r="AA34" s="324"/>
    </row>
    <row r="35" spans="1:27" ht="20.25" x14ac:dyDescent="0.3">
      <c r="A35" s="270" t="s">
        <v>6</v>
      </c>
      <c r="B35" s="253" t="s">
        <v>25</v>
      </c>
      <c r="C35" s="163"/>
      <c r="D35" s="7">
        <v>1.3727</v>
      </c>
      <c r="E35" s="52">
        <v>1.2537</v>
      </c>
      <c r="F35" s="82">
        <v>1.1102522661794501</v>
      </c>
      <c r="G35" s="112">
        <v>29420</v>
      </c>
      <c r="H35" s="113">
        <v>11726</v>
      </c>
      <c r="I35" s="118">
        <v>1734.9999999999977</v>
      </c>
      <c r="J35" s="182"/>
      <c r="K35" s="183"/>
      <c r="L35" s="184"/>
      <c r="M35" s="19"/>
      <c r="N35" s="63"/>
      <c r="O35" s="20" t="s">
        <v>50</v>
      </c>
      <c r="P35" s="17"/>
      <c r="Q35" s="147"/>
      <c r="R35" s="17"/>
      <c r="S35" s="147"/>
      <c r="T35" s="17"/>
      <c r="U35" s="147"/>
      <c r="V35" s="33"/>
      <c r="W35" s="18"/>
      <c r="X35" s="322"/>
      <c r="Y35" s="323"/>
      <c r="Z35" s="323"/>
      <c r="AA35" s="324"/>
    </row>
    <row r="36" spans="1:27" s="2" customFormat="1" ht="20.25" x14ac:dyDescent="0.3">
      <c r="A36" s="270" t="s">
        <v>253</v>
      </c>
      <c r="B36" s="253">
        <v>6700</v>
      </c>
      <c r="C36" s="163" t="s">
        <v>93</v>
      </c>
      <c r="D36" s="7">
        <v>1.40714041919509</v>
      </c>
      <c r="E36" s="52">
        <v>1.23304268292682</v>
      </c>
      <c r="F36" s="82">
        <v>0.97004138252607197</v>
      </c>
      <c r="G36" s="110">
        <v>31687</v>
      </c>
      <c r="H36" s="111">
        <v>11289</v>
      </c>
      <c r="I36" s="117">
        <v>1399.9999999999986</v>
      </c>
      <c r="J36" s="180"/>
      <c r="K36" s="175"/>
      <c r="L36" s="181"/>
      <c r="M36" s="9">
        <v>410320</v>
      </c>
      <c r="N36" s="61">
        <v>428700</v>
      </c>
      <c r="O36" s="14" t="s">
        <v>214</v>
      </c>
      <c r="P36" s="17">
        <f t="shared" si="10"/>
        <v>3046.6042631710075</v>
      </c>
      <c r="Q36" s="147">
        <f>RANK(P36,$P$24:$P$42,1)</f>
        <v>7</v>
      </c>
      <c r="R36" s="17">
        <f t="shared" si="11"/>
        <v>3476.7652891172702</v>
      </c>
      <c r="S36" s="147">
        <f>RANK(R36,$R$24:$R$42,1)</f>
        <v>8</v>
      </c>
      <c r="T36" s="17">
        <f t="shared" si="12"/>
        <v>4419.3990867031671</v>
      </c>
      <c r="U36" s="147">
        <f>RANK(T36,$T$24:$T$42,1)</f>
        <v>12</v>
      </c>
      <c r="V36" s="33">
        <f t="shared" si="13"/>
        <v>3562.382354529409</v>
      </c>
      <c r="W36" s="18">
        <f>RANK(V36,$V$24:$V$42,1)</f>
        <v>8</v>
      </c>
      <c r="X36" s="322"/>
      <c r="Y36" s="323"/>
      <c r="Z36" s="323"/>
      <c r="AA36" s="324"/>
    </row>
    <row r="37" spans="1:27" s="2" customFormat="1" ht="20.25" x14ac:dyDescent="0.3">
      <c r="A37" s="271" t="s">
        <v>254</v>
      </c>
      <c r="B37" s="253">
        <v>7600</v>
      </c>
      <c r="C37" s="163" t="s">
        <v>87</v>
      </c>
      <c r="D37" s="7">
        <v>1.37488274661659</v>
      </c>
      <c r="E37" s="52">
        <v>1.1981640051115701</v>
      </c>
      <c r="F37" s="82">
        <v>0.908574864292641</v>
      </c>
      <c r="G37" s="110">
        <v>32016</v>
      </c>
      <c r="H37" s="111">
        <v>10952</v>
      </c>
      <c r="I37" s="117">
        <v>1334</v>
      </c>
      <c r="J37" s="180"/>
      <c r="K37" s="175"/>
      <c r="L37" s="181"/>
      <c r="M37" s="9">
        <v>361650</v>
      </c>
      <c r="N37" s="61">
        <v>355493</v>
      </c>
      <c r="O37" s="14"/>
      <c r="P37" s="17">
        <f t="shared" si="10"/>
        <v>2585.6241259469043</v>
      </c>
      <c r="Q37" s="147">
        <f>RANK(P37,$P$24:$P$42,1)</f>
        <v>1</v>
      </c>
      <c r="R37" s="17">
        <f t="shared" si="11"/>
        <v>2966.9811351651924</v>
      </c>
      <c r="S37" s="147">
        <f>RANK(R37,$R$24:$R$42,1)</f>
        <v>1</v>
      </c>
      <c r="T37" s="17">
        <f t="shared" si="12"/>
        <v>3912.6440095474618</v>
      </c>
      <c r="U37" s="147">
        <f>RANK(T37,$T$24:$T$42,1)</f>
        <v>4</v>
      </c>
      <c r="V37" s="33">
        <f t="shared" si="13"/>
        <v>3063.1674478713035</v>
      </c>
      <c r="W37" s="18">
        <f>RANK(V37,$V$24:$V$42,1)</f>
        <v>1</v>
      </c>
      <c r="X37" s="322"/>
      <c r="Y37" s="323"/>
      <c r="Z37" s="323"/>
      <c r="AA37" s="324"/>
    </row>
    <row r="38" spans="1:27" ht="20.25" x14ac:dyDescent="0.3">
      <c r="A38" s="270" t="s">
        <v>5</v>
      </c>
      <c r="B38" s="253">
        <v>2080</v>
      </c>
      <c r="C38" s="162"/>
      <c r="D38" s="7">
        <v>1.3169999999999999</v>
      </c>
      <c r="E38" s="52">
        <v>1.1914</v>
      </c>
      <c r="F38" s="82">
        <v>1.0449433093453599</v>
      </c>
      <c r="G38" s="110">
        <v>28503</v>
      </c>
      <c r="H38" s="111">
        <v>11194</v>
      </c>
      <c r="I38" s="117">
        <v>1686.9999999999964</v>
      </c>
      <c r="J38" s="180">
        <v>117.5</v>
      </c>
      <c r="K38" s="175">
        <v>92</v>
      </c>
      <c r="L38" s="181">
        <v>56.8</v>
      </c>
      <c r="M38" s="9"/>
      <c r="N38" s="61"/>
      <c r="O38" s="14" t="s">
        <v>50</v>
      </c>
      <c r="P38" s="17"/>
      <c r="Q38" s="147"/>
      <c r="R38" s="17"/>
      <c r="S38" s="147"/>
      <c r="T38" s="17"/>
      <c r="U38" s="147"/>
      <c r="V38" s="33"/>
      <c r="W38" s="18"/>
      <c r="X38" s="322"/>
      <c r="Y38" s="323"/>
      <c r="Z38" s="323"/>
      <c r="AA38" s="324"/>
    </row>
    <row r="39" spans="1:27" s="2" customFormat="1" ht="20.25" x14ac:dyDescent="0.3">
      <c r="A39" s="270" t="s">
        <v>259</v>
      </c>
      <c r="B39" s="253" t="s">
        <v>137</v>
      </c>
      <c r="C39" s="163" t="s">
        <v>94</v>
      </c>
      <c r="D39" s="7">
        <v>1.3527</v>
      </c>
      <c r="E39" s="52">
        <v>1.1759999999999999</v>
      </c>
      <c r="F39" s="82">
        <v>0.88721804511277302</v>
      </c>
      <c r="G39" s="110">
        <v>29238</v>
      </c>
      <c r="H39" s="111">
        <v>10175</v>
      </c>
      <c r="I39" s="117">
        <v>1160.9999999999984</v>
      </c>
      <c r="J39" s="180"/>
      <c r="K39" s="175"/>
      <c r="L39" s="181"/>
      <c r="M39" s="21">
        <v>359450</v>
      </c>
      <c r="N39" s="86">
        <v>369450</v>
      </c>
      <c r="O39" s="14" t="s">
        <v>257</v>
      </c>
      <c r="P39" s="17">
        <f t="shared" ref="P39" si="14">N39/(D39*100)</f>
        <v>2731.2042581503656</v>
      </c>
      <c r="Q39" s="147">
        <f>RANK(P39,$P$24:$P$42,1)</f>
        <v>2</v>
      </c>
      <c r="R39" s="17">
        <f t="shared" ref="R39" si="15">N39/(E39*100)</f>
        <v>3141.5816326530612</v>
      </c>
      <c r="S39" s="147">
        <f>RANK(R39,$R$24:$R$42,1)</f>
        <v>3</v>
      </c>
      <c r="T39" s="17">
        <f t="shared" ref="T39" si="16">N39/(F39*100)</f>
        <v>4164.1398305085168</v>
      </c>
      <c r="U39" s="147">
        <f>RANK(T39,$T$24:$T$42,1)</f>
        <v>10</v>
      </c>
      <c r="V39" s="33">
        <f t="shared" ref="V39" si="17">N39/(((D39+E39+F39)/3)*100)</f>
        <v>3244.6621533726197</v>
      </c>
      <c r="W39" s="18">
        <f>RANK(V39,$V$24:$V$42,1)</f>
        <v>4</v>
      </c>
      <c r="X39" s="322"/>
      <c r="Y39" s="323"/>
      <c r="Z39" s="323"/>
      <c r="AA39" s="324"/>
    </row>
    <row r="40" spans="1:27" s="2" customFormat="1" ht="20.25" x14ac:dyDescent="0.3">
      <c r="A40" s="271" t="s">
        <v>255</v>
      </c>
      <c r="B40" s="253">
        <v>4060</v>
      </c>
      <c r="C40" s="163" t="s">
        <v>168</v>
      </c>
      <c r="D40" s="7">
        <v>1.37521665680498</v>
      </c>
      <c r="E40" s="52">
        <v>1.1759545820031301</v>
      </c>
      <c r="F40" s="82">
        <v>0.99037283118199604</v>
      </c>
      <c r="G40" s="110">
        <v>29534</v>
      </c>
      <c r="H40" s="111">
        <v>10622</v>
      </c>
      <c r="I40" s="117">
        <v>2057</v>
      </c>
      <c r="J40" s="180"/>
      <c r="K40" s="175"/>
      <c r="L40" s="181"/>
      <c r="M40" s="21">
        <v>387893</v>
      </c>
      <c r="N40" s="86">
        <v>391883</v>
      </c>
      <c r="O40" s="14"/>
      <c r="P40" s="17">
        <f t="shared" si="10"/>
        <v>2849.6091729317463</v>
      </c>
      <c r="Q40" s="147">
        <f>RANK(P40,$P$24:$P$42,1)</f>
        <v>4</v>
      </c>
      <c r="R40" s="17">
        <f t="shared" si="11"/>
        <v>3332.4671377398222</v>
      </c>
      <c r="S40" s="147">
        <f>RANK(R40,$R$24:$R$42,1)</f>
        <v>6</v>
      </c>
      <c r="T40" s="17">
        <f t="shared" si="12"/>
        <v>3956.9239751083755</v>
      </c>
      <c r="U40" s="147">
        <f>RANK(T40,$T$24:$T$42,1)</f>
        <v>5</v>
      </c>
      <c r="V40" s="33">
        <f t="shared" si="13"/>
        <v>3319.5944389399742</v>
      </c>
      <c r="W40" s="18">
        <f>RANK(V40,$V$24:$V$42,1)</f>
        <v>6</v>
      </c>
      <c r="X40" s="322"/>
      <c r="Y40" s="323"/>
      <c r="Z40" s="323"/>
      <c r="AA40" s="324"/>
    </row>
    <row r="41" spans="1:27" s="2" customFormat="1" ht="20.25" x14ac:dyDescent="0.3">
      <c r="A41" s="270" t="s">
        <v>256</v>
      </c>
      <c r="B41" s="253" t="s">
        <v>26</v>
      </c>
      <c r="C41" s="163" t="s">
        <v>95</v>
      </c>
      <c r="D41" s="7">
        <v>1.276</v>
      </c>
      <c r="E41" s="52">
        <v>1.1114999999999999</v>
      </c>
      <c r="F41" s="82">
        <v>0.83542188805345796</v>
      </c>
      <c r="G41" s="110">
        <v>28625</v>
      </c>
      <c r="H41" s="111">
        <v>9739</v>
      </c>
      <c r="I41" s="117">
        <v>1112.999999999997</v>
      </c>
      <c r="J41" s="180"/>
      <c r="K41" s="175"/>
      <c r="L41" s="181"/>
      <c r="M41" s="21"/>
      <c r="N41" s="86">
        <v>397030</v>
      </c>
      <c r="O41" s="14" t="s">
        <v>258</v>
      </c>
      <c r="P41" s="17">
        <f t="shared" si="10"/>
        <v>3111.5203761755483</v>
      </c>
      <c r="Q41" s="147">
        <f>RANK(P41,$P$24:$P$42,1)</f>
        <v>9</v>
      </c>
      <c r="R41" s="17">
        <f t="shared" si="11"/>
        <v>3572.0197930724248</v>
      </c>
      <c r="S41" s="147">
        <f>RANK(R41,$R$24:$R$42,1)</f>
        <v>10</v>
      </c>
      <c r="T41" s="17">
        <f t="shared" si="12"/>
        <v>4752.4491000000507</v>
      </c>
      <c r="U41" s="147">
        <f>RANK(T41,$T$24:$T$42,1)</f>
        <v>14</v>
      </c>
      <c r="V41" s="33">
        <f t="shared" si="13"/>
        <v>3695.6837347348192</v>
      </c>
      <c r="W41" s="18">
        <f>RANK(V41,$V$24:$V$42,1)</f>
        <v>11</v>
      </c>
      <c r="X41" s="322"/>
      <c r="Y41" s="323"/>
      <c r="Z41" s="323"/>
      <c r="AA41" s="324"/>
    </row>
    <row r="42" spans="1:27" ht="21" thickBot="1" x14ac:dyDescent="0.35">
      <c r="A42" s="275" t="s">
        <v>7</v>
      </c>
      <c r="B42" s="260" t="s">
        <v>27</v>
      </c>
      <c r="C42" s="164"/>
      <c r="D42" s="80">
        <v>1.2415</v>
      </c>
      <c r="E42" s="81">
        <v>1.1057999999999999</v>
      </c>
      <c r="F42" s="83">
        <v>0.97702199423792202</v>
      </c>
      <c r="G42" s="114">
        <v>26371</v>
      </c>
      <c r="H42" s="115">
        <v>10252</v>
      </c>
      <c r="I42" s="119">
        <v>1560.9999999999982</v>
      </c>
      <c r="J42" s="180"/>
      <c r="K42" s="175"/>
      <c r="L42" s="181"/>
      <c r="M42" s="22"/>
      <c r="N42" s="62"/>
      <c r="O42" s="14" t="s">
        <v>50</v>
      </c>
      <c r="P42" s="17"/>
      <c r="Q42" s="147"/>
      <c r="R42" s="17"/>
      <c r="S42" s="147"/>
      <c r="T42" s="17"/>
      <c r="U42" s="147"/>
      <c r="V42" s="22"/>
      <c r="W42" s="24"/>
      <c r="X42" s="325"/>
      <c r="Y42" s="326"/>
      <c r="Z42" s="326"/>
      <c r="AA42" s="327"/>
    </row>
    <row r="43" spans="1:27" s="2" customFormat="1" ht="17.25" thickBot="1" x14ac:dyDescent="0.35">
      <c r="A43" s="157"/>
      <c r="B43" s="158"/>
      <c r="C43" s="170"/>
      <c r="D43" s="342" t="s">
        <v>178</v>
      </c>
      <c r="E43" s="342"/>
      <c r="F43" s="342"/>
      <c r="G43" s="342"/>
      <c r="H43" s="342"/>
      <c r="I43" s="342"/>
      <c r="J43" s="342" t="s">
        <v>177</v>
      </c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3"/>
    </row>
    <row r="44" spans="1:27" ht="20.25" customHeight="1" x14ac:dyDescent="0.3">
      <c r="A44" s="276" t="s">
        <v>260</v>
      </c>
      <c r="B44" s="256" t="s">
        <v>138</v>
      </c>
      <c r="C44" s="161"/>
      <c r="D44" s="74">
        <v>1.1790582972582899</v>
      </c>
      <c r="E44" s="13">
        <v>1.04605555555555</v>
      </c>
      <c r="F44" s="53">
        <v>0.96006210069269504</v>
      </c>
      <c r="G44" s="108">
        <v>28320</v>
      </c>
      <c r="H44" s="109">
        <v>9471</v>
      </c>
      <c r="I44" s="116">
        <v>945.99999999999932</v>
      </c>
      <c r="J44" s="185"/>
      <c r="K44" s="186"/>
      <c r="L44" s="187"/>
      <c r="M44" s="25"/>
      <c r="N44" s="64"/>
      <c r="O44" s="14" t="s">
        <v>50</v>
      </c>
      <c r="P44" s="68"/>
      <c r="Q44" s="148"/>
      <c r="R44" s="68"/>
      <c r="S44" s="148"/>
      <c r="T44" s="68"/>
      <c r="U44" s="281"/>
      <c r="V44" s="25"/>
      <c r="W44" s="16"/>
      <c r="X44" s="328" t="s">
        <v>293</v>
      </c>
      <c r="Y44" s="329"/>
      <c r="Z44" s="329"/>
      <c r="AA44" s="330"/>
    </row>
    <row r="45" spans="1:27" s="2" customFormat="1" ht="20.25" x14ac:dyDescent="0.3">
      <c r="A45" s="272" t="s">
        <v>261</v>
      </c>
      <c r="B45" s="254" t="s">
        <v>32</v>
      </c>
      <c r="C45" s="162"/>
      <c r="D45" s="74">
        <v>1.1660999999999999</v>
      </c>
      <c r="E45" s="13">
        <v>1.0216000000000001</v>
      </c>
      <c r="F45" s="53">
        <v>0.89819408333918105</v>
      </c>
      <c r="G45" s="120">
        <v>26462</v>
      </c>
      <c r="H45" s="121">
        <v>9272</v>
      </c>
      <c r="I45" s="122">
        <v>1023.9999999999998</v>
      </c>
      <c r="J45" s="180"/>
      <c r="K45" s="175"/>
      <c r="L45" s="181"/>
      <c r="M45" s="66"/>
      <c r="N45" s="67"/>
      <c r="O45" s="14" t="s">
        <v>49</v>
      </c>
      <c r="P45" s="68"/>
      <c r="Q45" s="148"/>
      <c r="R45" s="68"/>
      <c r="S45" s="18"/>
      <c r="T45" s="68"/>
      <c r="U45" s="147"/>
      <c r="V45" s="33"/>
      <c r="W45" s="18"/>
      <c r="X45" s="331"/>
      <c r="Y45" s="332"/>
      <c r="Z45" s="332"/>
      <c r="AA45" s="333"/>
    </row>
    <row r="46" spans="1:27" s="2" customFormat="1" ht="20.25" x14ac:dyDescent="0.3">
      <c r="A46" s="272" t="s">
        <v>262</v>
      </c>
      <c r="B46" s="254">
        <v>3060</v>
      </c>
      <c r="C46" s="163" t="s">
        <v>67</v>
      </c>
      <c r="D46" s="74">
        <v>1.1536</v>
      </c>
      <c r="E46" s="13">
        <v>1.0185</v>
      </c>
      <c r="F46" s="53">
        <v>0.890559732664986</v>
      </c>
      <c r="G46" s="110">
        <v>22100</v>
      </c>
      <c r="H46" s="111">
        <v>8782</v>
      </c>
      <c r="I46" s="117">
        <v>1343.9999999999993</v>
      </c>
      <c r="J46" s="180"/>
      <c r="K46" s="175"/>
      <c r="L46" s="181"/>
      <c r="M46" s="9">
        <v>353653</v>
      </c>
      <c r="N46" s="85">
        <v>354650</v>
      </c>
      <c r="O46" s="14"/>
      <c r="P46" s="68">
        <f>N46/(D46*100)</f>
        <v>3074.2891816920942</v>
      </c>
      <c r="Q46" s="148">
        <f t="shared" ref="Q46:Q56" si="18">RANK(P46,$P$44:$P$59,1)</f>
        <v>3</v>
      </c>
      <c r="R46" s="17">
        <f>N46/(E46*100)</f>
        <v>3482.081492390771</v>
      </c>
      <c r="S46" s="18">
        <f>RANK(R46,$R$44:$R$59,1)</f>
        <v>3</v>
      </c>
      <c r="T46" s="17">
        <f>N46/(F46*100)</f>
        <v>3982.326923076967</v>
      </c>
      <c r="U46" s="147">
        <f>RANK(T46,$T$44:$T$59,1)</f>
        <v>2</v>
      </c>
      <c r="V46" s="33">
        <f t="shared" ref="V46:V56" si="19">N46/(((D46+E46+F46)/3)*100)</f>
        <v>3473.9412565241109</v>
      </c>
      <c r="W46" s="18">
        <f t="shared" ref="W46:W56" si="20">RANK(V46,$V$44:$V$59,1)</f>
        <v>3</v>
      </c>
      <c r="X46" s="332"/>
      <c r="Y46" s="332"/>
      <c r="Z46" s="332"/>
      <c r="AA46" s="333"/>
    </row>
    <row r="47" spans="1:27" s="2" customFormat="1" ht="20.25" x14ac:dyDescent="0.3">
      <c r="A47" s="272" t="s">
        <v>41</v>
      </c>
      <c r="B47" s="254" t="s">
        <v>139</v>
      </c>
      <c r="C47" s="163"/>
      <c r="D47" s="74">
        <v>1.14257400701547</v>
      </c>
      <c r="E47" s="13">
        <v>1.03298749440073</v>
      </c>
      <c r="F47" s="53">
        <v>0.97693733234886404</v>
      </c>
      <c r="G47" s="110">
        <v>28264</v>
      </c>
      <c r="H47" s="111">
        <v>8956</v>
      </c>
      <c r="I47" s="117">
        <v>1156</v>
      </c>
      <c r="J47" s="180"/>
      <c r="K47" s="175"/>
      <c r="L47" s="181"/>
      <c r="M47" s="9"/>
      <c r="N47" s="61"/>
      <c r="O47" s="14" t="s">
        <v>50</v>
      </c>
      <c r="P47" s="68"/>
      <c r="Q47" s="148"/>
      <c r="R47" s="17"/>
      <c r="S47" s="18"/>
      <c r="T47" s="17"/>
      <c r="U47" s="147"/>
      <c r="V47" s="33"/>
      <c r="W47" s="18"/>
      <c r="X47" s="332"/>
      <c r="Y47" s="332"/>
      <c r="Z47" s="332"/>
      <c r="AA47" s="333"/>
    </row>
    <row r="48" spans="1:27" s="2" customFormat="1" ht="20.25" x14ac:dyDescent="0.3">
      <c r="A48" s="272" t="s">
        <v>10</v>
      </c>
      <c r="B48" s="254">
        <v>2070</v>
      </c>
      <c r="C48" s="163"/>
      <c r="D48" s="74">
        <v>1.1316999999999999</v>
      </c>
      <c r="E48" s="13">
        <v>0.99099999999999999</v>
      </c>
      <c r="F48" s="53">
        <v>0.89587190209987</v>
      </c>
      <c r="G48" s="110">
        <v>23980</v>
      </c>
      <c r="H48" s="111">
        <v>9289</v>
      </c>
      <c r="I48" s="117">
        <v>1402.9999999999977</v>
      </c>
      <c r="J48" s="180">
        <v>101.9</v>
      </c>
      <c r="K48" s="175">
        <v>79.3</v>
      </c>
      <c r="L48" s="181">
        <v>51.6</v>
      </c>
      <c r="M48" s="9"/>
      <c r="N48" s="61"/>
      <c r="O48" s="14" t="s">
        <v>49</v>
      </c>
      <c r="P48" s="68"/>
      <c r="Q48" s="148"/>
      <c r="R48" s="17"/>
      <c r="S48" s="18"/>
      <c r="T48" s="17"/>
      <c r="U48" s="147"/>
      <c r="V48" s="33"/>
      <c r="W48" s="18"/>
      <c r="X48" s="332"/>
      <c r="Y48" s="332"/>
      <c r="Z48" s="332"/>
      <c r="AA48" s="333"/>
    </row>
    <row r="49" spans="1:27" s="2" customFormat="1" ht="20.25" x14ac:dyDescent="0.3">
      <c r="A49" s="277" t="s">
        <v>263</v>
      </c>
      <c r="B49" s="257" t="s">
        <v>207</v>
      </c>
      <c r="C49" s="163" t="s">
        <v>186</v>
      </c>
      <c r="D49" s="74">
        <v>1.113224</v>
      </c>
      <c r="E49" s="13">
        <v>1.0378514999999999</v>
      </c>
      <c r="F49" s="53">
        <v>1.0115532327599299</v>
      </c>
      <c r="G49" s="110">
        <v>31792</v>
      </c>
      <c r="H49" s="111">
        <v>13450</v>
      </c>
      <c r="I49" s="117">
        <v>1662.9999999999993</v>
      </c>
      <c r="J49" s="180"/>
      <c r="K49" s="175"/>
      <c r="L49" s="181"/>
      <c r="M49" s="9">
        <v>485245</v>
      </c>
      <c r="N49" s="61">
        <v>457880</v>
      </c>
      <c r="O49" s="14" t="s">
        <v>219</v>
      </c>
      <c r="P49" s="68">
        <f>N49/(D49*100)</f>
        <v>4113.0985318318681</v>
      </c>
      <c r="Q49" s="148">
        <f t="shared" si="18"/>
        <v>6</v>
      </c>
      <c r="R49" s="17">
        <f t="shared" ref="R49:R56" si="21">N49/(E49*100)</f>
        <v>4411.8065060367508</v>
      </c>
      <c r="S49" s="18">
        <f t="shared" ref="S49:S56" si="22">RANK(R49,$R$44:$R$59,1)</f>
        <v>6</v>
      </c>
      <c r="T49" s="17">
        <f>N49/(F49*100)</f>
        <v>4526.5042428930456</v>
      </c>
      <c r="U49" s="147">
        <f>RANK(T49,$T$44:$T$59,1)</f>
        <v>6</v>
      </c>
      <c r="V49" s="33">
        <f t="shared" si="19"/>
        <v>4343.3488912916637</v>
      </c>
      <c r="W49" s="18">
        <f t="shared" si="20"/>
        <v>6</v>
      </c>
      <c r="X49" s="332"/>
      <c r="Y49" s="332"/>
      <c r="Z49" s="332"/>
      <c r="AA49" s="333"/>
    </row>
    <row r="50" spans="1:27" s="2" customFormat="1" ht="20.25" x14ac:dyDescent="0.3">
      <c r="A50" s="277" t="s">
        <v>181</v>
      </c>
      <c r="B50" s="257" t="s">
        <v>207</v>
      </c>
      <c r="C50" s="163" t="s">
        <v>185</v>
      </c>
      <c r="D50" s="74">
        <v>1.1097287825814099</v>
      </c>
      <c r="E50" s="13">
        <v>1.0317998361659599</v>
      </c>
      <c r="F50" s="53">
        <v>0.99760010609161098</v>
      </c>
      <c r="G50" s="110"/>
      <c r="H50" s="111"/>
      <c r="I50" s="117"/>
      <c r="J50" s="180"/>
      <c r="K50" s="175"/>
      <c r="L50" s="181"/>
      <c r="M50" s="9">
        <v>433080</v>
      </c>
      <c r="N50" s="61">
        <v>421050</v>
      </c>
      <c r="O50" s="14" t="s">
        <v>209</v>
      </c>
      <c r="P50" s="68">
        <f>N50/(D50*100)</f>
        <v>3794.1703108805477</v>
      </c>
      <c r="Q50" s="148">
        <f t="shared" si="18"/>
        <v>5</v>
      </c>
      <c r="R50" s="17">
        <f t="shared" si="21"/>
        <v>4080.7333480936527</v>
      </c>
      <c r="S50" s="18">
        <f t="shared" si="22"/>
        <v>5</v>
      </c>
      <c r="T50" s="17">
        <f>N50/(F50*100)</f>
        <v>4220.6290619754045</v>
      </c>
      <c r="U50" s="147">
        <f>RANK(T50,$T$44:$T$59,1)</f>
        <v>4</v>
      </c>
      <c r="V50" s="33">
        <f t="shared" si="19"/>
        <v>4023.8872334386106</v>
      </c>
      <c r="W50" s="18">
        <f t="shared" si="20"/>
        <v>5</v>
      </c>
      <c r="X50" s="332"/>
      <c r="Y50" s="332"/>
      <c r="Z50" s="332"/>
      <c r="AA50" s="333"/>
    </row>
    <row r="51" spans="1:27" ht="20.25" x14ac:dyDescent="0.3">
      <c r="A51" s="272" t="s">
        <v>16</v>
      </c>
      <c r="B51" s="254" t="s">
        <v>140</v>
      </c>
      <c r="C51" s="163" t="s">
        <v>70</v>
      </c>
      <c r="D51" s="12">
        <v>1.0885</v>
      </c>
      <c r="E51" s="13">
        <v>0.9425</v>
      </c>
      <c r="F51" s="53">
        <v>0.81714566790808096</v>
      </c>
      <c r="G51" s="110">
        <v>22888</v>
      </c>
      <c r="H51" s="111">
        <v>8845</v>
      </c>
      <c r="I51" s="117">
        <v>1367.9999999999964</v>
      </c>
      <c r="J51" s="180"/>
      <c r="K51" s="175"/>
      <c r="L51" s="181"/>
      <c r="M51" s="9"/>
      <c r="N51" s="85"/>
      <c r="O51" s="14" t="s">
        <v>49</v>
      </c>
      <c r="P51" s="68"/>
      <c r="Q51" s="148"/>
      <c r="R51" s="17"/>
      <c r="S51" s="150"/>
      <c r="T51" s="17"/>
      <c r="U51" s="147"/>
      <c r="V51" s="33"/>
      <c r="W51" s="18"/>
      <c r="X51" s="332"/>
      <c r="Y51" s="332"/>
      <c r="Z51" s="332"/>
      <c r="AA51" s="333"/>
    </row>
    <row r="52" spans="1:27" ht="20.25" x14ac:dyDescent="0.3">
      <c r="A52" s="272" t="s">
        <v>3</v>
      </c>
      <c r="B52" s="254">
        <v>5700</v>
      </c>
      <c r="C52" s="163"/>
      <c r="D52" s="12">
        <v>1.052</v>
      </c>
      <c r="E52" s="13">
        <v>0.91720000000000002</v>
      </c>
      <c r="F52" s="53">
        <v>0.81551137657226402</v>
      </c>
      <c r="G52" s="110">
        <v>23701</v>
      </c>
      <c r="H52" s="111">
        <v>8383</v>
      </c>
      <c r="I52" s="117">
        <v>873.99999999999704</v>
      </c>
      <c r="J52" s="180"/>
      <c r="K52" s="175"/>
      <c r="L52" s="181"/>
      <c r="M52" s="9"/>
      <c r="N52" s="63"/>
      <c r="O52" s="14" t="s">
        <v>50</v>
      </c>
      <c r="P52" s="68"/>
      <c r="Q52" s="148"/>
      <c r="R52" s="17"/>
      <c r="S52" s="150"/>
      <c r="T52" s="17"/>
      <c r="U52" s="147"/>
      <c r="V52" s="33"/>
      <c r="W52" s="18"/>
      <c r="X52" s="332"/>
      <c r="Y52" s="332"/>
      <c r="Z52" s="332"/>
      <c r="AA52" s="333"/>
    </row>
    <row r="53" spans="1:27" s="2" customFormat="1" ht="20.25" x14ac:dyDescent="0.3">
      <c r="A53" s="396" t="s">
        <v>264</v>
      </c>
      <c r="B53" s="254">
        <v>6600</v>
      </c>
      <c r="C53" s="163" t="s">
        <v>96</v>
      </c>
      <c r="D53" s="12">
        <v>1.04878833790278</v>
      </c>
      <c r="E53" s="13">
        <v>0.88164702886942103</v>
      </c>
      <c r="F53" s="53">
        <v>0.70838544909684398</v>
      </c>
      <c r="G53" s="110">
        <v>24164</v>
      </c>
      <c r="H53" s="111">
        <v>8197</v>
      </c>
      <c r="I53" s="117">
        <v>1000.9999999999989</v>
      </c>
      <c r="J53" s="180"/>
      <c r="K53" s="175"/>
      <c r="L53" s="181"/>
      <c r="M53" s="9">
        <v>258940</v>
      </c>
      <c r="N53" s="61">
        <v>294600</v>
      </c>
      <c r="O53" s="14" t="s">
        <v>277</v>
      </c>
      <c r="P53" s="68">
        <f t="shared" ref="P53:P56" si="23">N53/(D53*100)</f>
        <v>2808.9557192168991</v>
      </c>
      <c r="Q53" s="148">
        <f t="shared" si="18"/>
        <v>1</v>
      </c>
      <c r="R53" s="17">
        <f t="shared" si="21"/>
        <v>3341.4732920699562</v>
      </c>
      <c r="S53" s="150">
        <f t="shared" si="22"/>
        <v>2</v>
      </c>
      <c r="T53" s="17">
        <f>N53/(F53*100)</f>
        <v>4158.7528424758057</v>
      </c>
      <c r="U53" s="147">
        <f>RANK(T53,$T$44:$T$59,1)</f>
        <v>3</v>
      </c>
      <c r="V53" s="33">
        <f t="shared" si="19"/>
        <v>3349.2232389751607</v>
      </c>
      <c r="W53" s="18">
        <f t="shared" si="20"/>
        <v>2</v>
      </c>
      <c r="X53" s="332"/>
      <c r="Y53" s="332"/>
      <c r="Z53" s="332"/>
      <c r="AA53" s="333"/>
    </row>
    <row r="54" spans="1:27" s="2" customFormat="1" ht="20.25" x14ac:dyDescent="0.3">
      <c r="A54" s="277" t="s">
        <v>265</v>
      </c>
      <c r="B54" s="257" t="s">
        <v>141</v>
      </c>
      <c r="C54" s="163" t="s">
        <v>100</v>
      </c>
      <c r="D54" s="12">
        <v>1.0359328000000001</v>
      </c>
      <c r="E54" s="13">
        <v>0.94720499999999996</v>
      </c>
      <c r="F54" s="53">
        <v>0.88275281388800897</v>
      </c>
      <c r="G54" s="110">
        <v>29224</v>
      </c>
      <c r="H54" s="111">
        <v>12541</v>
      </c>
      <c r="I54" s="117">
        <v>1621</v>
      </c>
      <c r="J54" s="180"/>
      <c r="K54" s="175"/>
      <c r="L54" s="181"/>
      <c r="M54" s="9">
        <v>312873</v>
      </c>
      <c r="N54" s="61">
        <v>309730</v>
      </c>
      <c r="O54" s="14"/>
      <c r="P54" s="68">
        <f t="shared" si="23"/>
        <v>2989.865751909776</v>
      </c>
      <c r="Q54" s="148">
        <f t="shared" si="18"/>
        <v>2</v>
      </c>
      <c r="R54" s="17">
        <f t="shared" si="21"/>
        <v>3269.936286231597</v>
      </c>
      <c r="S54" s="150">
        <f t="shared" si="22"/>
        <v>1</v>
      </c>
      <c r="T54" s="17">
        <f>N54/(F54*100)</f>
        <v>3508.6832364296956</v>
      </c>
      <c r="U54" s="147">
        <f>RANK(T54,$T$44:$T$59,1)</f>
        <v>1</v>
      </c>
      <c r="V54" s="33">
        <f t="shared" si="19"/>
        <v>3242.2381911478988</v>
      </c>
      <c r="W54" s="18">
        <f t="shared" si="20"/>
        <v>1</v>
      </c>
      <c r="X54" s="332"/>
      <c r="Y54" s="332"/>
      <c r="Z54" s="332"/>
      <c r="AA54" s="333"/>
    </row>
    <row r="55" spans="1:27" s="2" customFormat="1" ht="20.25" x14ac:dyDescent="0.3">
      <c r="A55" s="272" t="s">
        <v>266</v>
      </c>
      <c r="B55" s="254">
        <v>2060</v>
      </c>
      <c r="C55" s="163"/>
      <c r="D55" s="12">
        <v>1.0331999999999999</v>
      </c>
      <c r="E55" s="13">
        <v>0.86639999999999995</v>
      </c>
      <c r="F55" s="53">
        <v>0.76590939314429796</v>
      </c>
      <c r="G55" s="110">
        <v>20538</v>
      </c>
      <c r="H55" s="111">
        <v>8042</v>
      </c>
      <c r="I55" s="117"/>
      <c r="J55" s="180"/>
      <c r="K55" s="175"/>
      <c r="L55" s="181"/>
      <c r="M55" s="9"/>
      <c r="N55" s="61"/>
      <c r="O55" s="14" t="s">
        <v>48</v>
      </c>
      <c r="P55" s="68"/>
      <c r="Q55" s="148"/>
      <c r="R55" s="17"/>
      <c r="S55" s="18"/>
      <c r="T55" s="17"/>
      <c r="U55" s="147"/>
      <c r="V55" s="33"/>
      <c r="W55" s="18"/>
      <c r="X55" s="332"/>
      <c r="Y55" s="332"/>
      <c r="Z55" s="332"/>
      <c r="AA55" s="333"/>
    </row>
    <row r="56" spans="1:27" s="2" customFormat="1" ht="20.25" x14ac:dyDescent="0.3">
      <c r="A56" s="272" t="s">
        <v>267</v>
      </c>
      <c r="B56" s="254">
        <v>3060</v>
      </c>
      <c r="C56" s="163" t="s">
        <v>68</v>
      </c>
      <c r="D56" s="12">
        <v>1.0140144</v>
      </c>
      <c r="E56" s="13">
        <v>0.88507650000000004</v>
      </c>
      <c r="F56" s="53">
        <v>0.76534360222653697</v>
      </c>
      <c r="G56" s="110">
        <v>19487</v>
      </c>
      <c r="H56" s="111">
        <v>7198</v>
      </c>
      <c r="I56" s="117"/>
      <c r="J56" s="180"/>
      <c r="K56" s="175"/>
      <c r="L56" s="181"/>
      <c r="M56" s="9">
        <v>343717</v>
      </c>
      <c r="N56" s="85">
        <v>341175</v>
      </c>
      <c r="O56" s="14"/>
      <c r="P56" s="68">
        <f t="shared" si="23"/>
        <v>3364.5971891523436</v>
      </c>
      <c r="Q56" s="148">
        <f t="shared" si="18"/>
        <v>4</v>
      </c>
      <c r="R56" s="17">
        <f t="shared" si="21"/>
        <v>3854.7515384263397</v>
      </c>
      <c r="S56" s="18">
        <f t="shared" si="22"/>
        <v>4</v>
      </c>
      <c r="T56" s="17">
        <f>N56/(F56*100)</f>
        <v>4457.8016855103242</v>
      </c>
      <c r="U56" s="147">
        <f>RANK(T56,$T$44:$T$59,1)</f>
        <v>5</v>
      </c>
      <c r="V56" s="33">
        <f t="shared" si="19"/>
        <v>3841.4342673640149</v>
      </c>
      <c r="W56" s="18">
        <f t="shared" si="20"/>
        <v>4</v>
      </c>
      <c r="X56" s="332"/>
      <c r="Y56" s="332"/>
      <c r="Z56" s="332"/>
      <c r="AA56" s="333"/>
    </row>
    <row r="57" spans="1:27" s="2" customFormat="1" ht="20.25" x14ac:dyDescent="0.3">
      <c r="A57" s="270" t="s">
        <v>268</v>
      </c>
      <c r="B57" s="253" t="s">
        <v>142</v>
      </c>
      <c r="C57" s="163"/>
      <c r="D57" s="12">
        <v>0.98880000000000001</v>
      </c>
      <c r="E57" s="13">
        <v>0.87480000000000002</v>
      </c>
      <c r="F57" s="53">
        <v>0.74782260785388699</v>
      </c>
      <c r="G57" s="110">
        <v>22333</v>
      </c>
      <c r="H57" s="111">
        <v>6832</v>
      </c>
      <c r="I57" s="117">
        <v>611.99999999999977</v>
      </c>
      <c r="J57" s="188"/>
      <c r="K57" s="189"/>
      <c r="L57" s="190"/>
      <c r="M57" s="9"/>
      <c r="N57" s="61"/>
      <c r="O57" s="14" t="s">
        <v>49</v>
      </c>
      <c r="P57" s="68"/>
      <c r="Q57" s="148"/>
      <c r="R57" s="17"/>
      <c r="S57" s="18"/>
      <c r="T57" s="17"/>
      <c r="U57" s="147"/>
      <c r="V57" s="33"/>
      <c r="W57" s="18"/>
      <c r="X57" s="332"/>
      <c r="Y57" s="332"/>
      <c r="Z57" s="332"/>
      <c r="AA57" s="333"/>
    </row>
    <row r="58" spans="1:27" s="2" customFormat="1" ht="20.25" x14ac:dyDescent="0.3">
      <c r="A58" s="272" t="s">
        <v>269</v>
      </c>
      <c r="B58" s="254">
        <v>2060</v>
      </c>
      <c r="C58" s="163"/>
      <c r="D58" s="93">
        <v>0.97199999999999998</v>
      </c>
      <c r="E58" s="13">
        <v>0.83030000000000004</v>
      </c>
      <c r="F58" s="94">
        <v>0.71229573562419801</v>
      </c>
      <c r="G58" s="110">
        <v>19958</v>
      </c>
      <c r="H58" s="111">
        <v>7583</v>
      </c>
      <c r="I58" s="117">
        <v>1028.9999999999984</v>
      </c>
      <c r="J58" s="223"/>
      <c r="K58" s="175"/>
      <c r="L58" s="224"/>
      <c r="M58" s="9"/>
      <c r="N58" s="61"/>
      <c r="O58" s="97" t="s">
        <v>47</v>
      </c>
      <c r="P58" s="68"/>
      <c r="Q58" s="148"/>
      <c r="R58" s="17"/>
      <c r="S58" s="18"/>
      <c r="T58" s="17"/>
      <c r="U58" s="147"/>
      <c r="V58" s="33"/>
      <c r="W58" s="18"/>
      <c r="X58" s="332"/>
      <c r="Y58" s="332"/>
      <c r="Z58" s="332"/>
      <c r="AA58" s="333"/>
    </row>
    <row r="59" spans="1:27" s="2" customFormat="1" ht="21" thickBot="1" x14ac:dyDescent="0.35">
      <c r="A59" s="278" t="s">
        <v>40</v>
      </c>
      <c r="B59" s="255" t="s">
        <v>143</v>
      </c>
      <c r="C59" s="164"/>
      <c r="D59" s="95">
        <v>0.93619640839358298</v>
      </c>
      <c r="E59" s="26">
        <v>0.81374300885636297</v>
      </c>
      <c r="F59" s="96">
        <v>0.73802070299042699</v>
      </c>
      <c r="G59" s="114">
        <v>23079</v>
      </c>
      <c r="H59" s="115">
        <v>7226</v>
      </c>
      <c r="I59" s="119">
        <v>770</v>
      </c>
      <c r="J59" s="220"/>
      <c r="K59" s="221"/>
      <c r="L59" s="222"/>
      <c r="M59" s="28"/>
      <c r="N59" s="62"/>
      <c r="O59" s="98" t="s">
        <v>49</v>
      </c>
      <c r="P59" s="68"/>
      <c r="Q59" s="148"/>
      <c r="R59" s="23"/>
      <c r="S59" s="24"/>
      <c r="T59" s="23"/>
      <c r="U59" s="282"/>
      <c r="V59" s="22"/>
      <c r="W59" s="24"/>
      <c r="X59" s="334"/>
      <c r="Y59" s="334"/>
      <c r="Z59" s="334"/>
      <c r="AA59" s="335"/>
    </row>
    <row r="60" spans="1:27" ht="17.25" thickBot="1" x14ac:dyDescent="0.35">
      <c r="A60" s="157"/>
      <c r="B60" s="158"/>
      <c r="C60" s="170"/>
      <c r="D60" s="374" t="s">
        <v>180</v>
      </c>
      <c r="E60" s="374"/>
      <c r="F60" s="374"/>
      <c r="G60" s="374"/>
      <c r="H60" s="374"/>
      <c r="I60" s="374"/>
      <c r="J60" s="374" t="s">
        <v>179</v>
      </c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5"/>
    </row>
    <row r="61" spans="1:27" ht="20.25" customHeight="1" x14ac:dyDescent="0.3">
      <c r="A61" s="273" t="s">
        <v>270</v>
      </c>
      <c r="B61" s="258">
        <v>3050</v>
      </c>
      <c r="C61" s="165" t="s">
        <v>69</v>
      </c>
      <c r="D61" s="75">
        <v>0.84066249056603704</v>
      </c>
      <c r="E61" s="72">
        <v>0.73334449999999995</v>
      </c>
      <c r="F61" s="54">
        <v>0.62761447979525797</v>
      </c>
      <c r="G61" s="123">
        <v>16055</v>
      </c>
      <c r="H61" s="124">
        <v>6202</v>
      </c>
      <c r="I61" s="131">
        <v>894.99999999999864</v>
      </c>
      <c r="J61" s="191"/>
      <c r="K61" s="192"/>
      <c r="L61" s="193"/>
      <c r="M61" s="30">
        <v>290720</v>
      </c>
      <c r="N61" s="87">
        <v>282763</v>
      </c>
      <c r="O61" s="159"/>
      <c r="P61" s="15">
        <f>N61/(D61*100)</f>
        <v>3363.5734099377892</v>
      </c>
      <c r="Q61" s="16">
        <f>RANK(P61,$P$61:$P$74,1)</f>
        <v>5</v>
      </c>
      <c r="R61" s="15">
        <f>N61/(E61*100)</f>
        <v>3855.8003775851598</v>
      </c>
      <c r="S61" s="16">
        <f>RANK(R61,$R$61:$R$74,1)</f>
        <v>5</v>
      </c>
      <c r="T61" s="15">
        <f>N61/(F61*100)</f>
        <v>4505.3613181812452</v>
      </c>
      <c r="U61" s="283">
        <f>RANK(T61,$T$61:$T$74,1)</f>
        <v>4</v>
      </c>
      <c r="V61" s="25">
        <f>N61/(((D61+E61+F61)/3)*100)</f>
        <v>3853.0192924617158</v>
      </c>
      <c r="W61" s="16">
        <f>RANK(V61,$V$61:$V$74,1)</f>
        <v>5</v>
      </c>
      <c r="X61" s="328" t="s">
        <v>294</v>
      </c>
      <c r="Y61" s="336"/>
      <c r="Z61" s="336"/>
      <c r="AA61" s="337"/>
    </row>
    <row r="62" spans="1:27" s="2" customFormat="1" ht="20.25" x14ac:dyDescent="0.3">
      <c r="A62" s="270" t="s">
        <v>271</v>
      </c>
      <c r="B62" s="253" t="s">
        <v>144</v>
      </c>
      <c r="C62" s="166" t="s">
        <v>71</v>
      </c>
      <c r="D62" s="76">
        <v>0.82469999999999999</v>
      </c>
      <c r="E62" s="73">
        <v>0.70730000000000004</v>
      </c>
      <c r="F62" s="55">
        <v>0.589577238595546</v>
      </c>
      <c r="G62" s="125">
        <v>16647</v>
      </c>
      <c r="H62" s="126">
        <v>6317</v>
      </c>
      <c r="I62" s="132">
        <v>880.99999999999886</v>
      </c>
      <c r="J62" s="194">
        <v>78.099999999999994</v>
      </c>
      <c r="K62" s="195"/>
      <c r="L62" s="196"/>
      <c r="M62" s="31">
        <v>249120</v>
      </c>
      <c r="N62" s="88">
        <v>244985</v>
      </c>
      <c r="O62" s="32"/>
      <c r="P62" s="17">
        <f t="shared" ref="P62:P67" si="24">N62/(D62*100)</f>
        <v>2970.5953680126108</v>
      </c>
      <c r="Q62" s="18">
        <f>RANK(P62,$P$61:$P$74,1)</f>
        <v>2</v>
      </c>
      <c r="R62" s="17">
        <f t="shared" ref="R62:R69" si="25">N62/(E62*100)</f>
        <v>3463.6646401809699</v>
      </c>
      <c r="S62" s="18">
        <f>RANK(R62,$R$61:$R$74,1)</f>
        <v>2</v>
      </c>
      <c r="T62" s="17">
        <f>N62/(F62*100)</f>
        <v>4155.2655693355455</v>
      </c>
      <c r="U62" s="147">
        <f>RANK(T62,$T$61:$T$74,1)</f>
        <v>3</v>
      </c>
      <c r="V62" s="33">
        <f>N62/(((D62+E62+F62)/3)*100)</f>
        <v>3464.1915770482606</v>
      </c>
      <c r="W62" s="18">
        <f>RANK(V62,$V$61:$V$74,1)</f>
        <v>3</v>
      </c>
      <c r="X62" s="331"/>
      <c r="Y62" s="338"/>
      <c r="Z62" s="338"/>
      <c r="AA62" s="339"/>
    </row>
    <row r="63" spans="1:27" s="2" customFormat="1" ht="20.25" x14ac:dyDescent="0.3">
      <c r="A63" s="396" t="s">
        <v>272</v>
      </c>
      <c r="B63" s="254" t="s">
        <v>145</v>
      </c>
      <c r="C63" s="163" t="s">
        <v>72</v>
      </c>
      <c r="D63" s="12">
        <v>0.7772</v>
      </c>
      <c r="E63" s="13">
        <v>0.66849999999999998</v>
      </c>
      <c r="F63" s="53">
        <v>0.57778569382363498</v>
      </c>
      <c r="G63" s="110">
        <v>15983</v>
      </c>
      <c r="H63" s="111">
        <v>5993</v>
      </c>
      <c r="I63" s="117">
        <v>837</v>
      </c>
      <c r="J63" s="180"/>
      <c r="K63" s="195"/>
      <c r="L63" s="197"/>
      <c r="M63" s="33">
        <v>229203</v>
      </c>
      <c r="N63" s="85">
        <v>231723</v>
      </c>
      <c r="O63" s="34"/>
      <c r="P63" s="17">
        <f t="shared" si="24"/>
        <v>2981.5105506948021</v>
      </c>
      <c r="Q63" s="18">
        <f>RANK(P63,$P$61:$P$74,1)</f>
        <v>3</v>
      </c>
      <c r="R63" s="17">
        <f t="shared" si="25"/>
        <v>3466.3126402393423</v>
      </c>
      <c r="S63" s="18">
        <f>RANK(R63,$R$61:$R$74,1)</f>
        <v>3</v>
      </c>
      <c r="T63" s="17">
        <f>N63/(F63*100)</f>
        <v>4010.5354368765629</v>
      </c>
      <c r="U63" s="147">
        <f>RANK(T63,$T$61:$T$74,1)</f>
        <v>2</v>
      </c>
      <c r="V63" s="33">
        <f>N63/(((D63+E63+F63)/3)*100)</f>
        <v>3435.5024210049605</v>
      </c>
      <c r="W63" s="18">
        <f>RANK(V63,$V$61:$V$74,1)</f>
        <v>2</v>
      </c>
      <c r="X63" s="338"/>
      <c r="Y63" s="338"/>
      <c r="Z63" s="338"/>
      <c r="AA63" s="339"/>
    </row>
    <row r="64" spans="1:27" ht="20.25" x14ac:dyDescent="0.3">
      <c r="A64" s="396" t="s">
        <v>273</v>
      </c>
      <c r="B64" s="254">
        <v>1660</v>
      </c>
      <c r="C64" s="163" t="s">
        <v>73</v>
      </c>
      <c r="D64" s="77">
        <v>0.72660000000000002</v>
      </c>
      <c r="E64" s="13">
        <v>0.62549999999999994</v>
      </c>
      <c r="F64" s="53">
        <v>0.51267585964829998</v>
      </c>
      <c r="G64" s="110">
        <v>14437</v>
      </c>
      <c r="H64" s="111">
        <v>5545</v>
      </c>
      <c r="I64" s="117">
        <v>758.99999999999955</v>
      </c>
      <c r="J64" s="180"/>
      <c r="K64" s="195"/>
      <c r="L64" s="197"/>
      <c r="M64" s="9"/>
      <c r="N64" s="85"/>
      <c r="O64" s="14" t="s">
        <v>47</v>
      </c>
      <c r="P64" s="17"/>
      <c r="Q64" s="18"/>
      <c r="R64" s="17"/>
      <c r="S64" s="18"/>
      <c r="T64" s="151"/>
      <c r="U64" s="147"/>
      <c r="V64" s="33"/>
      <c r="W64" s="18"/>
      <c r="X64" s="338"/>
      <c r="Y64" s="338"/>
      <c r="Z64" s="338"/>
      <c r="AA64" s="339"/>
    </row>
    <row r="65" spans="1:27" s="2" customFormat="1" ht="20.25" x14ac:dyDescent="0.3">
      <c r="A65" s="396" t="s">
        <v>274</v>
      </c>
      <c r="B65" s="254" t="s">
        <v>146</v>
      </c>
      <c r="C65" s="163"/>
      <c r="D65" s="77">
        <v>0.72162280771922804</v>
      </c>
      <c r="E65" s="13">
        <v>0.61741937953664106</v>
      </c>
      <c r="F65" s="53">
        <v>0.52363806531172996</v>
      </c>
      <c r="G65" s="110">
        <v>17097</v>
      </c>
      <c r="H65" s="111">
        <v>4974</v>
      </c>
      <c r="I65" s="117"/>
      <c r="J65" s="180"/>
      <c r="K65" s="195"/>
      <c r="L65" s="197"/>
      <c r="M65" s="9"/>
      <c r="N65" s="61"/>
      <c r="O65" s="69" t="s">
        <v>52</v>
      </c>
      <c r="P65" s="17"/>
      <c r="Q65" s="18"/>
      <c r="R65" s="17"/>
      <c r="S65" s="18"/>
      <c r="T65" s="151"/>
      <c r="U65" s="147"/>
      <c r="V65" s="33"/>
      <c r="W65" s="18"/>
      <c r="X65" s="338"/>
      <c r="Y65" s="338"/>
      <c r="Z65" s="338"/>
      <c r="AA65" s="339"/>
    </row>
    <row r="66" spans="1:27" s="2" customFormat="1" ht="20.25" x14ac:dyDescent="0.3">
      <c r="A66" s="316" t="s">
        <v>275</v>
      </c>
      <c r="B66" s="253" t="s">
        <v>147</v>
      </c>
      <c r="C66" s="163"/>
      <c r="D66" s="77">
        <v>0.65982297658175804</v>
      </c>
      <c r="E66" s="13">
        <v>0.57279999999999998</v>
      </c>
      <c r="F66" s="53">
        <v>0.50472109992964698</v>
      </c>
      <c r="G66" s="110">
        <v>14187</v>
      </c>
      <c r="H66" s="111">
        <v>4832</v>
      </c>
      <c r="I66" s="117">
        <v>521</v>
      </c>
      <c r="J66" s="198"/>
      <c r="K66" s="199"/>
      <c r="L66" s="197"/>
      <c r="M66" s="9"/>
      <c r="N66" s="61"/>
      <c r="O66" s="14" t="s">
        <v>53</v>
      </c>
      <c r="P66" s="17"/>
      <c r="Q66" s="18"/>
      <c r="R66" s="17"/>
      <c r="S66" s="18"/>
      <c r="T66" s="151"/>
      <c r="U66" s="147"/>
      <c r="V66" s="33"/>
      <c r="W66" s="18"/>
      <c r="X66" s="338"/>
      <c r="Y66" s="338"/>
      <c r="Z66" s="338"/>
      <c r="AA66" s="339"/>
    </row>
    <row r="67" spans="1:27" s="2" customFormat="1" ht="20.25" x14ac:dyDescent="0.3">
      <c r="A67" s="396" t="s">
        <v>276</v>
      </c>
      <c r="B67" s="254" t="s">
        <v>148</v>
      </c>
      <c r="C67" s="163" t="s">
        <v>74</v>
      </c>
      <c r="D67" s="12">
        <v>0.65232128184059102</v>
      </c>
      <c r="E67" s="13">
        <v>0.54729600611503904</v>
      </c>
      <c r="F67" s="53">
        <v>0.44664493273210698</v>
      </c>
      <c r="G67" s="110">
        <v>12385</v>
      </c>
      <c r="H67" s="111">
        <v>4719</v>
      </c>
      <c r="I67" s="117">
        <v>583.99999999999648</v>
      </c>
      <c r="J67" s="198"/>
      <c r="K67" s="199"/>
      <c r="L67" s="197"/>
      <c r="M67" s="9">
        <v>231570</v>
      </c>
      <c r="N67" s="61">
        <v>224990</v>
      </c>
      <c r="O67" s="14" t="s">
        <v>278</v>
      </c>
      <c r="P67" s="17">
        <f t="shared" si="24"/>
        <v>3449.0672964887449</v>
      </c>
      <c r="Q67" s="18">
        <f>RANK(P67,$P$61:$P$74,1)</f>
        <v>6</v>
      </c>
      <c r="R67" s="17">
        <f t="shared" si="25"/>
        <v>4110.9380935754198</v>
      </c>
      <c r="S67" s="18">
        <f>RANK(R67,$R$61:$R$74,1)</f>
        <v>6</v>
      </c>
      <c r="T67" s="151">
        <f>N67/(F67*100)</f>
        <v>5037.3346591832196</v>
      </c>
      <c r="U67" s="147">
        <f>RANK(T67,$T$61:$T$74,1)</f>
        <v>5</v>
      </c>
      <c r="V67" s="33">
        <f>N67/(((D67+E67+F67)/3)*100)</f>
        <v>4100.015122244783</v>
      </c>
      <c r="W67" s="18">
        <f>RANK(V67,$V$61:$V$74,1)</f>
        <v>6</v>
      </c>
      <c r="X67" s="338"/>
      <c r="Y67" s="338"/>
      <c r="Z67" s="338"/>
      <c r="AA67" s="339"/>
    </row>
    <row r="68" spans="1:27" s="2" customFormat="1" ht="20.25" x14ac:dyDescent="0.3">
      <c r="A68" s="396" t="s">
        <v>0</v>
      </c>
      <c r="B68" s="254" t="s">
        <v>147</v>
      </c>
      <c r="C68" s="163"/>
      <c r="D68" s="12">
        <v>0.6351</v>
      </c>
      <c r="E68" s="13">
        <v>0.54007169883432005</v>
      </c>
      <c r="F68" s="53">
        <v>0.44264084717205998</v>
      </c>
      <c r="G68" s="110">
        <v>14142</v>
      </c>
      <c r="H68" s="111">
        <v>4830</v>
      </c>
      <c r="I68" s="117">
        <v>515</v>
      </c>
      <c r="J68" s="198"/>
      <c r="K68" s="199"/>
      <c r="L68" s="197"/>
      <c r="M68" s="9"/>
      <c r="N68" s="61"/>
      <c r="O68" s="14" t="s">
        <v>50</v>
      </c>
      <c r="P68" s="17"/>
      <c r="Q68" s="18"/>
      <c r="R68" s="17"/>
      <c r="S68" s="18"/>
      <c r="T68" s="151"/>
      <c r="U68" s="147"/>
      <c r="V68" s="33"/>
      <c r="W68" s="18"/>
      <c r="X68" s="338"/>
      <c r="Y68" s="338"/>
      <c r="Z68" s="338"/>
      <c r="AA68" s="339"/>
    </row>
    <row r="69" spans="1:27" s="2" customFormat="1" ht="20.25" x14ac:dyDescent="0.3">
      <c r="A69" s="396" t="s">
        <v>279</v>
      </c>
      <c r="B69" s="254" t="s">
        <v>149</v>
      </c>
      <c r="C69" s="163" t="s">
        <v>70</v>
      </c>
      <c r="D69" s="12">
        <v>0.63434796213227596</v>
      </c>
      <c r="E69" s="13">
        <v>0.50191129489145103</v>
      </c>
      <c r="F69" s="53">
        <v>0.37830910404215501</v>
      </c>
      <c r="G69" s="110">
        <v>15209</v>
      </c>
      <c r="H69" s="111">
        <v>5009</v>
      </c>
      <c r="I69" s="117">
        <v>449.99999999999676</v>
      </c>
      <c r="J69" s="198"/>
      <c r="K69" s="199"/>
      <c r="L69" s="197"/>
      <c r="M69" s="9">
        <v>186233</v>
      </c>
      <c r="N69" s="61">
        <v>190917</v>
      </c>
      <c r="O69" s="14"/>
      <c r="P69" s="17">
        <f>N69/(D69*100)</f>
        <v>3009.6573394554307</v>
      </c>
      <c r="Q69" s="18">
        <f>RANK(P69,$P$61:$P$74,1)</f>
        <v>4</v>
      </c>
      <c r="R69" s="17">
        <f t="shared" si="25"/>
        <v>3803.799634381407</v>
      </c>
      <c r="S69" s="18">
        <f t="shared" ref="S69" si="26">RANK(R69,$R$61:$R$74,1)</f>
        <v>4</v>
      </c>
      <c r="T69" s="151">
        <f t="shared" ref="T69" si="27">N69/(F69*100)</f>
        <v>5046.5875116430216</v>
      </c>
      <c r="U69" s="147">
        <f t="shared" ref="U69" si="28">RANK(T69,$T$61:$T$74,1)</f>
        <v>6</v>
      </c>
      <c r="V69" s="33">
        <f t="shared" ref="V69" si="29">N69/(((D69+E69+F69)/3)*100)</f>
        <v>3781.6120732703321</v>
      </c>
      <c r="W69" s="18">
        <f t="shared" ref="W69" si="30">RANK(V69,$V$61:$V$74,1)</f>
        <v>4</v>
      </c>
      <c r="X69" s="338"/>
      <c r="Y69" s="338"/>
      <c r="Z69" s="338"/>
      <c r="AA69" s="339"/>
    </row>
    <row r="70" spans="1:27" s="2" customFormat="1" ht="20.25" x14ac:dyDescent="0.3">
      <c r="A70" s="396" t="s">
        <v>39</v>
      </c>
      <c r="B70" s="254" t="s">
        <v>150</v>
      </c>
      <c r="C70" s="163"/>
      <c r="D70" s="12">
        <v>0.62564697429256999</v>
      </c>
      <c r="E70" s="13">
        <v>0.57265647452023405</v>
      </c>
      <c r="F70" s="53">
        <v>0.51222275548793395</v>
      </c>
      <c r="G70" s="110">
        <v>16098</v>
      </c>
      <c r="H70" s="111">
        <v>5173</v>
      </c>
      <c r="I70" s="117"/>
      <c r="J70" s="198"/>
      <c r="K70" s="199"/>
      <c r="L70" s="197"/>
      <c r="M70" s="9"/>
      <c r="N70" s="61"/>
      <c r="O70" s="14" t="s">
        <v>167</v>
      </c>
      <c r="P70" s="17"/>
      <c r="Q70" s="18"/>
      <c r="R70" s="17"/>
      <c r="S70" s="18"/>
      <c r="T70" s="151"/>
      <c r="U70" s="147"/>
      <c r="V70" s="33"/>
      <c r="W70" s="18"/>
      <c r="X70" s="338"/>
      <c r="Y70" s="338"/>
      <c r="Z70" s="338"/>
      <c r="AA70" s="339"/>
    </row>
    <row r="71" spans="1:27" ht="20.25" x14ac:dyDescent="0.3">
      <c r="A71" s="270" t="s">
        <v>8</v>
      </c>
      <c r="B71" s="253">
        <v>1060</v>
      </c>
      <c r="C71" s="163"/>
      <c r="D71" s="12">
        <v>0.58331162740590103</v>
      </c>
      <c r="E71" s="13">
        <v>0.49321046574041999</v>
      </c>
      <c r="F71" s="53">
        <v>0.39253228284237601</v>
      </c>
      <c r="G71" s="110">
        <v>13117</v>
      </c>
      <c r="H71" s="111">
        <v>4145</v>
      </c>
      <c r="I71" s="117">
        <v>447.99999999999733</v>
      </c>
      <c r="J71" s="200"/>
      <c r="K71" s="201"/>
      <c r="L71" s="51"/>
      <c r="M71" s="33"/>
      <c r="N71" s="61"/>
      <c r="O71" s="34" t="s">
        <v>50</v>
      </c>
      <c r="P71" s="17"/>
      <c r="Q71" s="18"/>
      <c r="R71" s="17"/>
      <c r="S71" s="18"/>
      <c r="T71" s="151"/>
      <c r="U71" s="147"/>
      <c r="V71" s="33"/>
      <c r="W71" s="18"/>
      <c r="X71" s="338"/>
      <c r="Y71" s="338"/>
      <c r="Z71" s="338"/>
      <c r="AA71" s="339"/>
    </row>
    <row r="72" spans="1:27" s="2" customFormat="1" ht="21" customHeight="1" x14ac:dyDescent="0.3">
      <c r="A72" s="271" t="s">
        <v>280</v>
      </c>
      <c r="B72" s="253">
        <v>580</v>
      </c>
      <c r="C72" s="163" t="s">
        <v>98</v>
      </c>
      <c r="D72" s="12">
        <v>0.57846907362211797</v>
      </c>
      <c r="E72" s="13">
        <v>0.49595368340329399</v>
      </c>
      <c r="F72" s="53">
        <v>0.40040703516444098</v>
      </c>
      <c r="G72" s="110">
        <v>14208</v>
      </c>
      <c r="H72" s="111">
        <v>4255</v>
      </c>
      <c r="I72" s="117"/>
      <c r="J72" s="198"/>
      <c r="K72" s="199"/>
      <c r="L72" s="197"/>
      <c r="M72" s="33">
        <v>124930</v>
      </c>
      <c r="N72" s="61">
        <v>114577</v>
      </c>
      <c r="O72" s="34" t="s">
        <v>213</v>
      </c>
      <c r="P72" s="17">
        <f>N72/(D72*100)</f>
        <v>1980.6936139657287</v>
      </c>
      <c r="Q72" s="18">
        <f>RANK(P72,$P$61:$P$74,1)</f>
        <v>1</v>
      </c>
      <c r="R72" s="17">
        <f>N72/(E72*100)</f>
        <v>2310.2358916614712</v>
      </c>
      <c r="S72" s="18">
        <f>RANK(R72,$R$61:$R$74,1)</f>
        <v>1</v>
      </c>
      <c r="T72" s="151">
        <f>N72/(F72*100)</f>
        <v>2861.5131588021422</v>
      </c>
      <c r="U72" s="147">
        <f>RANK(T72,$T$61:$T$74,1)</f>
        <v>1</v>
      </c>
      <c r="V72" s="33">
        <f>N72/(((D72+E72+F72)/3)*100)</f>
        <v>2330.6486065054473</v>
      </c>
      <c r="W72" s="18">
        <f>RANK(V72,$V$61:$V$74,1)</f>
        <v>1</v>
      </c>
      <c r="X72" s="338"/>
      <c r="Y72" s="338"/>
      <c r="Z72" s="338"/>
      <c r="AA72" s="339"/>
    </row>
    <row r="73" spans="1:27" s="2" customFormat="1" ht="20.25" x14ac:dyDescent="0.3">
      <c r="A73" s="279" t="s">
        <v>2</v>
      </c>
      <c r="B73" s="259">
        <v>1060</v>
      </c>
      <c r="C73" s="167"/>
      <c r="D73" s="35">
        <v>0.56859063030710899</v>
      </c>
      <c r="E73" s="36">
        <v>0.46985358245095099</v>
      </c>
      <c r="F73" s="286">
        <v>0.32144375917800799</v>
      </c>
      <c r="G73" s="127">
        <v>12362</v>
      </c>
      <c r="H73" s="128">
        <v>3804</v>
      </c>
      <c r="I73" s="133">
        <v>389.99999999999869</v>
      </c>
      <c r="J73" s="200"/>
      <c r="K73" s="201"/>
      <c r="L73" s="51"/>
      <c r="M73" s="37"/>
      <c r="N73" s="61"/>
      <c r="O73" s="34" t="s">
        <v>50</v>
      </c>
      <c r="P73" s="17"/>
      <c r="Q73" s="18"/>
      <c r="R73" s="17"/>
      <c r="S73" s="18"/>
      <c r="T73" s="151"/>
      <c r="U73" s="147"/>
      <c r="V73" s="33"/>
      <c r="W73" s="18"/>
      <c r="X73" s="338"/>
      <c r="Y73" s="338"/>
      <c r="Z73" s="338"/>
      <c r="AA73" s="339"/>
    </row>
    <row r="74" spans="1:27" s="2" customFormat="1" ht="21" thickBot="1" x14ac:dyDescent="0.35">
      <c r="A74" s="278" t="s">
        <v>1</v>
      </c>
      <c r="B74" s="255">
        <v>570</v>
      </c>
      <c r="C74" s="168"/>
      <c r="D74" s="38">
        <v>0.54335998048235001</v>
      </c>
      <c r="E74" s="39">
        <v>0.46834042888236399</v>
      </c>
      <c r="F74" s="56">
        <v>0.36029770351399398</v>
      </c>
      <c r="G74" s="129">
        <v>13260</v>
      </c>
      <c r="H74" s="130">
        <v>3795</v>
      </c>
      <c r="I74" s="134"/>
      <c r="J74" s="202"/>
      <c r="K74" s="203"/>
      <c r="L74" s="204"/>
      <c r="M74" s="40"/>
      <c r="N74" s="62"/>
      <c r="O74" s="41" t="s">
        <v>50</v>
      </c>
      <c r="P74" s="23"/>
      <c r="Q74" s="24"/>
      <c r="R74" s="42"/>
      <c r="S74" s="24"/>
      <c r="T74" s="152"/>
      <c r="U74" s="282"/>
      <c r="V74" s="22"/>
      <c r="W74" s="24"/>
      <c r="X74" s="340"/>
      <c r="Y74" s="340"/>
      <c r="Z74" s="340"/>
      <c r="AA74" s="341"/>
    </row>
    <row r="75" spans="1:27" ht="17.25" thickBot="1" x14ac:dyDescent="0.35">
      <c r="A75" s="157"/>
      <c r="B75" s="158"/>
      <c r="C75" s="170"/>
      <c r="D75" s="342" t="s">
        <v>183</v>
      </c>
      <c r="E75" s="342"/>
      <c r="F75" s="342"/>
      <c r="G75" s="342"/>
      <c r="H75" s="342"/>
      <c r="I75" s="342"/>
      <c r="J75" s="342" t="s">
        <v>196</v>
      </c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3"/>
    </row>
    <row r="76" spans="1:27" ht="20.25" customHeight="1" x14ac:dyDescent="0.3">
      <c r="A76" s="276" t="s">
        <v>281</v>
      </c>
      <c r="B76" s="256">
        <v>6400</v>
      </c>
      <c r="C76" s="161" t="s">
        <v>97</v>
      </c>
      <c r="D76" s="78">
        <v>0.50437626377845401</v>
      </c>
      <c r="E76" s="43">
        <v>0.40801025902065902</v>
      </c>
      <c r="F76" s="57">
        <v>0.32568903845948999</v>
      </c>
      <c r="G76" s="108">
        <v>12088</v>
      </c>
      <c r="H76" s="109">
        <v>3688</v>
      </c>
      <c r="I76" s="116">
        <v>308.99999999999983</v>
      </c>
      <c r="J76" s="205"/>
      <c r="K76" s="206"/>
      <c r="L76" s="207"/>
      <c r="M76" s="6">
        <v>180983</v>
      </c>
      <c r="N76" s="64">
        <v>183359</v>
      </c>
      <c r="O76" s="44"/>
      <c r="P76" s="153">
        <f>N76/(D76*100)</f>
        <v>3635.361399174406</v>
      </c>
      <c r="Q76" s="154">
        <f>RANK(P76,$P$76:$P$93,1)</f>
        <v>1</v>
      </c>
      <c r="R76" s="153">
        <f>N76/(E76*100)</f>
        <v>4493.980137659134</v>
      </c>
      <c r="S76" s="154">
        <f>RANK(R76,$R$76:$R$93,1)</f>
        <v>1</v>
      </c>
      <c r="T76" s="15">
        <f>N76/(F76*100)</f>
        <v>5629.8793741198215</v>
      </c>
      <c r="U76" s="283">
        <f>RANK(T76,$T$76:$T$93,1)</f>
        <v>1</v>
      </c>
      <c r="V76" s="25">
        <f>N76/(((D76+E76+F76)/3)*100)</f>
        <v>4443.0002272300944</v>
      </c>
      <c r="W76" s="16">
        <f>RANK(V76,$V$76:$V$93,1)</f>
        <v>1</v>
      </c>
      <c r="X76" s="320" t="s">
        <v>208</v>
      </c>
      <c r="Y76" s="320"/>
      <c r="Z76" s="320"/>
      <c r="AA76" s="321"/>
    </row>
    <row r="77" spans="1:27" s="2" customFormat="1" ht="20.25" x14ac:dyDescent="0.3">
      <c r="A77" s="272" t="s">
        <v>282</v>
      </c>
      <c r="B77" s="254">
        <v>1650</v>
      </c>
      <c r="C77" s="169" t="s">
        <v>75</v>
      </c>
      <c r="D77" s="79">
        <v>0.48151887907757501</v>
      </c>
      <c r="E77" s="45">
        <v>0.40920122048667201</v>
      </c>
      <c r="F77" s="58">
        <v>0.31898109899246002</v>
      </c>
      <c r="G77" s="135">
        <v>10203</v>
      </c>
      <c r="H77" s="136">
        <v>3565</v>
      </c>
      <c r="I77" s="139">
        <v>494.99999999999903</v>
      </c>
      <c r="J77" s="180">
        <v>62.2</v>
      </c>
      <c r="K77" s="199"/>
      <c r="L77" s="197"/>
      <c r="M77" s="46">
        <v>186367</v>
      </c>
      <c r="N77" s="85">
        <v>188264</v>
      </c>
      <c r="O77" s="160"/>
      <c r="P77" s="149">
        <f>N77/(D77*100)</f>
        <v>3909.7947802306162</v>
      </c>
      <c r="Q77" s="150">
        <f>RANK(P77,$P$76:$P$93,1)</f>
        <v>2</v>
      </c>
      <c r="R77" s="149">
        <f t="shared" ref="R77:R92" si="31">N77/(E77*100)</f>
        <v>4600.7682913578183</v>
      </c>
      <c r="S77" s="150">
        <f t="shared" ref="S77:S92" si="32">RANK(R77,$R$76:$R$93,1)</f>
        <v>2</v>
      </c>
      <c r="T77" s="17">
        <f t="shared" ref="T77:T92" si="33">N77/(F77*100)</f>
        <v>5902.0424907511569</v>
      </c>
      <c r="U77" s="147">
        <f t="shared" ref="U77:U92" si="34">RANK(T77,$T$76:$T$93,1)</f>
        <v>2</v>
      </c>
      <c r="V77" s="33">
        <f t="shared" ref="V77:V92" si="35">N77/(((D77+E77+F77)/3)*100)</f>
        <v>4668.8554220980568</v>
      </c>
      <c r="W77" s="18">
        <f t="shared" ref="W77:W92" si="36">RANK(V77,$V$76:$V$93,1)</f>
        <v>2</v>
      </c>
      <c r="X77" s="323"/>
      <c r="Y77" s="323"/>
      <c r="Z77" s="323"/>
      <c r="AA77" s="324"/>
    </row>
    <row r="78" spans="1:27" s="2" customFormat="1" ht="20.25" x14ac:dyDescent="0.3">
      <c r="A78" s="272" t="s">
        <v>33</v>
      </c>
      <c r="B78" s="254" t="s">
        <v>151</v>
      </c>
      <c r="C78" s="169"/>
      <c r="D78" s="79">
        <v>0.476350539477916</v>
      </c>
      <c r="E78" s="45">
        <v>0.40638458006453199</v>
      </c>
      <c r="F78" s="58">
        <v>0.34974828194111901</v>
      </c>
      <c r="G78" s="135">
        <v>11415</v>
      </c>
      <c r="H78" s="136">
        <v>3100</v>
      </c>
      <c r="I78" s="139">
        <v>375.99999999999886</v>
      </c>
      <c r="J78" s="180"/>
      <c r="K78" s="199"/>
      <c r="L78" s="197"/>
      <c r="M78" s="70"/>
      <c r="N78" s="61"/>
      <c r="O78" s="71" t="s">
        <v>54</v>
      </c>
      <c r="P78" s="149"/>
      <c r="Q78" s="150"/>
      <c r="R78" s="149"/>
      <c r="S78" s="150"/>
      <c r="T78" s="17"/>
      <c r="U78" s="147"/>
      <c r="V78" s="33"/>
      <c r="W78" s="18"/>
      <c r="X78" s="323"/>
      <c r="Y78" s="323"/>
      <c r="Z78" s="323"/>
      <c r="AA78" s="324"/>
    </row>
    <row r="79" spans="1:27" s="2" customFormat="1" ht="20.25" x14ac:dyDescent="0.3">
      <c r="A79" s="272" t="s">
        <v>283</v>
      </c>
      <c r="B79" s="254">
        <v>1650</v>
      </c>
      <c r="C79" s="162" t="s">
        <v>76</v>
      </c>
      <c r="D79" s="74">
        <v>0.46701287192637803</v>
      </c>
      <c r="E79" s="13">
        <v>0.39607892189729899</v>
      </c>
      <c r="F79" s="53">
        <v>0.30225956094331202</v>
      </c>
      <c r="G79" s="110">
        <v>9354</v>
      </c>
      <c r="H79" s="111">
        <v>3411</v>
      </c>
      <c r="I79" s="117">
        <v>489.99999999999665</v>
      </c>
      <c r="J79" s="180"/>
      <c r="K79" s="199"/>
      <c r="L79" s="197"/>
      <c r="M79" s="9">
        <v>220240</v>
      </c>
      <c r="N79" s="61"/>
      <c r="O79" s="14" t="s">
        <v>284</v>
      </c>
      <c r="P79" s="149"/>
      <c r="Q79" s="150"/>
      <c r="R79" s="149"/>
      <c r="S79" s="150"/>
      <c r="T79" s="17"/>
      <c r="U79" s="147"/>
      <c r="V79" s="33"/>
      <c r="W79" s="18"/>
      <c r="X79" s="323"/>
      <c r="Y79" s="323"/>
      <c r="Z79" s="323"/>
      <c r="AA79" s="324"/>
    </row>
    <row r="80" spans="1:27" s="2" customFormat="1" ht="20.25" x14ac:dyDescent="0.3">
      <c r="A80" s="272" t="s">
        <v>38</v>
      </c>
      <c r="B80" s="254" t="s">
        <v>152</v>
      </c>
      <c r="C80" s="162"/>
      <c r="D80" s="74">
        <v>0.446974431931417</v>
      </c>
      <c r="E80" s="13">
        <v>0.387975967671087</v>
      </c>
      <c r="F80" s="53">
        <v>0.36563532241626301</v>
      </c>
      <c r="G80" s="110">
        <v>11112</v>
      </c>
      <c r="H80" s="111">
        <v>3976</v>
      </c>
      <c r="I80" s="117"/>
      <c r="J80" s="198"/>
      <c r="K80" s="199"/>
      <c r="L80" s="197"/>
      <c r="M80" s="9"/>
      <c r="N80" s="61"/>
      <c r="O80" s="14" t="s">
        <v>55</v>
      </c>
      <c r="P80" s="149"/>
      <c r="Q80" s="150"/>
      <c r="R80" s="149"/>
      <c r="S80" s="150"/>
      <c r="T80" s="17"/>
      <c r="U80" s="147"/>
      <c r="V80" s="33"/>
      <c r="W80" s="18"/>
      <c r="X80" s="323"/>
      <c r="Y80" s="323"/>
      <c r="Z80" s="323"/>
      <c r="AA80" s="324"/>
    </row>
    <row r="81" spans="1:27" s="2" customFormat="1" ht="20.25" x14ac:dyDescent="0.3">
      <c r="A81" s="272" t="s">
        <v>34</v>
      </c>
      <c r="B81" s="254">
        <v>680</v>
      </c>
      <c r="C81" s="162"/>
      <c r="D81" s="74">
        <v>0.37891929491929399</v>
      </c>
      <c r="E81" s="13">
        <v>0.262521411497743</v>
      </c>
      <c r="F81" s="53">
        <v>0.22162248471122001</v>
      </c>
      <c r="G81" s="110">
        <v>7212</v>
      </c>
      <c r="H81" s="111">
        <v>2040</v>
      </c>
      <c r="I81" s="117">
        <v>216.99999999999989</v>
      </c>
      <c r="J81" s="198"/>
      <c r="K81" s="199"/>
      <c r="L81" s="197"/>
      <c r="M81" s="9"/>
      <c r="N81" s="61"/>
      <c r="O81" s="14" t="s">
        <v>49</v>
      </c>
      <c r="P81" s="149"/>
      <c r="Q81" s="150"/>
      <c r="R81" s="149"/>
      <c r="S81" s="150"/>
      <c r="T81" s="17"/>
      <c r="U81" s="147"/>
      <c r="V81" s="33"/>
      <c r="W81" s="18"/>
      <c r="X81" s="323"/>
      <c r="Y81" s="323"/>
      <c r="Z81" s="323"/>
      <c r="AA81" s="324"/>
    </row>
    <row r="82" spans="1:27" s="2" customFormat="1" ht="20.25" x14ac:dyDescent="0.3">
      <c r="A82" s="269" t="s">
        <v>37</v>
      </c>
      <c r="B82" s="252">
        <v>7970</v>
      </c>
      <c r="C82" s="162"/>
      <c r="D82" s="12">
        <v>0.35341260682625197</v>
      </c>
      <c r="E82" s="13">
        <v>0.25029242024169102</v>
      </c>
      <c r="F82" s="53">
        <v>0.22726146892890201</v>
      </c>
      <c r="G82" s="110">
        <v>7154</v>
      </c>
      <c r="H82" s="111">
        <v>2293</v>
      </c>
      <c r="I82" s="117"/>
      <c r="J82" s="198"/>
      <c r="K82" s="199"/>
      <c r="L82" s="197"/>
      <c r="M82" s="17"/>
      <c r="N82" s="61"/>
      <c r="O82" s="14" t="s">
        <v>50</v>
      </c>
      <c r="P82" s="149"/>
      <c r="Q82" s="150"/>
      <c r="R82" s="149"/>
      <c r="S82" s="150"/>
      <c r="T82" s="17"/>
      <c r="U82" s="147"/>
      <c r="V82" s="33"/>
      <c r="W82" s="18"/>
      <c r="X82" s="323"/>
      <c r="Y82" s="323"/>
      <c r="Z82" s="323"/>
      <c r="AA82" s="324"/>
    </row>
    <row r="83" spans="1:27" s="2" customFormat="1" ht="20.25" x14ac:dyDescent="0.3">
      <c r="A83" s="269" t="s">
        <v>285</v>
      </c>
      <c r="B83" s="252" t="s">
        <v>153</v>
      </c>
      <c r="C83" s="162" t="s">
        <v>78</v>
      </c>
      <c r="D83" s="12">
        <v>0.35289999999999999</v>
      </c>
      <c r="E83" s="13">
        <v>0.286664466061266</v>
      </c>
      <c r="F83" s="53">
        <v>0.22501102391936301</v>
      </c>
      <c r="G83" s="110">
        <v>7590</v>
      </c>
      <c r="H83" s="111">
        <v>2302</v>
      </c>
      <c r="I83" s="117">
        <v>244.99999999999983</v>
      </c>
      <c r="J83" s="198"/>
      <c r="K83" s="199"/>
      <c r="L83" s="197"/>
      <c r="M83" s="17">
        <v>171140</v>
      </c>
      <c r="N83" s="85">
        <v>171107</v>
      </c>
      <c r="O83" s="14"/>
      <c r="P83" s="149">
        <f>N83/(D83*100)</f>
        <v>4848.5973363559087</v>
      </c>
      <c r="Q83" s="150">
        <f>RANK(P83,$P$76:$P$93,1)</f>
        <v>5</v>
      </c>
      <c r="R83" s="149">
        <f t="shared" si="31"/>
        <v>5968.8946576109984</v>
      </c>
      <c r="S83" s="150">
        <f t="shared" si="32"/>
        <v>3</v>
      </c>
      <c r="T83" s="17">
        <f t="shared" si="33"/>
        <v>7604.3829773122343</v>
      </c>
      <c r="U83" s="147">
        <f t="shared" si="34"/>
        <v>3</v>
      </c>
      <c r="V83" s="33">
        <f t="shared" si="35"/>
        <v>5937.2606088046859</v>
      </c>
      <c r="W83" s="18">
        <f t="shared" si="36"/>
        <v>3</v>
      </c>
      <c r="X83" s="323"/>
      <c r="Y83" s="323"/>
      <c r="Z83" s="323"/>
      <c r="AA83" s="324"/>
    </row>
    <row r="84" spans="1:27" s="2" customFormat="1" ht="20.25" x14ac:dyDescent="0.3">
      <c r="A84" s="269" t="s">
        <v>35</v>
      </c>
      <c r="B84" s="252">
        <v>580</v>
      </c>
      <c r="C84" s="162"/>
      <c r="D84" s="12">
        <v>0.29674938908238202</v>
      </c>
      <c r="E84" s="13">
        <v>0.20139732374203501</v>
      </c>
      <c r="F84" s="53"/>
      <c r="G84" s="110">
        <v>4970</v>
      </c>
      <c r="H84" s="111">
        <v>812</v>
      </c>
      <c r="I84" s="117"/>
      <c r="J84" s="198"/>
      <c r="K84" s="199"/>
      <c r="L84" s="197"/>
      <c r="M84" s="17"/>
      <c r="N84" s="61"/>
      <c r="O84" s="14" t="s">
        <v>49</v>
      </c>
      <c r="P84" s="149"/>
      <c r="Q84" s="150"/>
      <c r="R84" s="149"/>
      <c r="S84" s="150"/>
      <c r="T84" s="17"/>
      <c r="U84" s="147"/>
      <c r="V84" s="33"/>
      <c r="W84" s="18"/>
      <c r="X84" s="323"/>
      <c r="Y84" s="323"/>
      <c r="Z84" s="323"/>
      <c r="AA84" s="324"/>
    </row>
    <row r="85" spans="1:27" s="2" customFormat="1" ht="20.25" x14ac:dyDescent="0.3">
      <c r="A85" s="269" t="s">
        <v>286</v>
      </c>
      <c r="B85" s="252">
        <v>1630</v>
      </c>
      <c r="C85" s="162" t="s">
        <v>77</v>
      </c>
      <c r="D85" s="12">
        <v>0.29508437058099501</v>
      </c>
      <c r="E85" s="13">
        <v>0.24584391591000301</v>
      </c>
      <c r="F85" s="53">
        <v>0.21162487024815599</v>
      </c>
      <c r="G85" s="110">
        <v>5688</v>
      </c>
      <c r="H85" s="111">
        <v>2101</v>
      </c>
      <c r="I85" s="117"/>
      <c r="J85" s="208"/>
      <c r="K85" s="209"/>
      <c r="L85" s="210"/>
      <c r="M85" s="33">
        <v>174627</v>
      </c>
      <c r="N85" s="61">
        <v>174967</v>
      </c>
      <c r="O85" s="14"/>
      <c r="P85" s="149">
        <f>N85/(D85*100)</f>
        <v>5929.3889288512792</v>
      </c>
      <c r="Q85" s="150">
        <f>RANK(P85,$P$76:$P$93,1)</f>
        <v>6</v>
      </c>
      <c r="R85" s="149">
        <f t="shared" si="31"/>
        <v>7116.9953241409812</v>
      </c>
      <c r="S85" s="150">
        <f t="shared" si="32"/>
        <v>4</v>
      </c>
      <c r="T85" s="17">
        <f t="shared" si="33"/>
        <v>8267.7900662067677</v>
      </c>
      <c r="U85" s="147">
        <f t="shared" si="34"/>
        <v>4</v>
      </c>
      <c r="V85" s="33">
        <f t="shared" si="35"/>
        <v>6974.9358606695532</v>
      </c>
      <c r="W85" s="18">
        <f t="shared" si="36"/>
        <v>4</v>
      </c>
      <c r="X85" s="323"/>
      <c r="Y85" s="323"/>
      <c r="Z85" s="323"/>
      <c r="AA85" s="324"/>
    </row>
    <row r="86" spans="1:27" s="2" customFormat="1" ht="20.25" x14ac:dyDescent="0.3">
      <c r="A86" s="269" t="s">
        <v>287</v>
      </c>
      <c r="B86" s="252">
        <v>560</v>
      </c>
      <c r="C86" s="162"/>
      <c r="D86" s="12">
        <v>0.28405033069806901</v>
      </c>
      <c r="E86" s="13"/>
      <c r="F86" s="53"/>
      <c r="G86" s="110">
        <v>7056</v>
      </c>
      <c r="H86" s="111">
        <v>2045</v>
      </c>
      <c r="I86" s="117"/>
      <c r="J86" s="208"/>
      <c r="K86" s="209"/>
      <c r="L86" s="210"/>
      <c r="M86" s="33">
        <v>119140</v>
      </c>
      <c r="N86" s="61">
        <v>120160</v>
      </c>
      <c r="O86" s="14" t="s">
        <v>210</v>
      </c>
      <c r="P86" s="149">
        <f>N86/(D86*100)</f>
        <v>4230.2362297801346</v>
      </c>
      <c r="Q86" s="150">
        <f>RANK(P86,$P$76:$P$93,1)</f>
        <v>3</v>
      </c>
      <c r="R86" s="149"/>
      <c r="S86" s="150"/>
      <c r="T86" s="17"/>
      <c r="U86" s="147"/>
      <c r="V86" s="33"/>
      <c r="W86" s="18"/>
      <c r="X86" s="323"/>
      <c r="Y86" s="323"/>
      <c r="Z86" s="323"/>
      <c r="AA86" s="324"/>
    </row>
    <row r="87" spans="1:27" s="2" customFormat="1" ht="20.25" x14ac:dyDescent="0.3">
      <c r="A87" s="269" t="s">
        <v>288</v>
      </c>
      <c r="B87" s="252">
        <v>1050</v>
      </c>
      <c r="C87" s="162" t="s">
        <v>79</v>
      </c>
      <c r="D87" s="65">
        <v>0.27429194312796201</v>
      </c>
      <c r="E87" s="47">
        <v>0.205473951188404</v>
      </c>
      <c r="F87" s="59">
        <v>0.13992757239380499</v>
      </c>
      <c r="G87" s="137">
        <v>6885</v>
      </c>
      <c r="H87" s="138">
        <v>1739</v>
      </c>
      <c r="I87" s="140">
        <v>213.99999999999997</v>
      </c>
      <c r="J87" s="208"/>
      <c r="K87" s="209"/>
      <c r="L87" s="210"/>
      <c r="M87" s="33"/>
      <c r="N87" s="61"/>
      <c r="O87" s="34" t="s">
        <v>57</v>
      </c>
      <c r="P87" s="149"/>
      <c r="Q87" s="150"/>
      <c r="R87" s="149"/>
      <c r="S87" s="150"/>
      <c r="T87" s="17"/>
      <c r="U87" s="147"/>
      <c r="V87" s="33"/>
      <c r="W87" s="18"/>
      <c r="X87" s="323"/>
      <c r="Y87" s="323"/>
      <c r="Z87" s="323"/>
      <c r="AA87" s="324"/>
    </row>
    <row r="88" spans="1:27" s="2" customFormat="1" ht="20.25" x14ac:dyDescent="0.3">
      <c r="A88" s="269" t="s">
        <v>9</v>
      </c>
      <c r="B88" s="252">
        <v>560</v>
      </c>
      <c r="C88" s="162"/>
      <c r="D88" s="65">
        <v>0.26093693266029</v>
      </c>
      <c r="E88" s="47">
        <v>0.22214748043509699</v>
      </c>
      <c r="F88" s="59">
        <v>0.13132667832886599</v>
      </c>
      <c r="G88" s="137">
        <v>6662</v>
      </c>
      <c r="H88" s="138">
        <v>1933</v>
      </c>
      <c r="I88" s="140"/>
      <c r="J88" s="208"/>
      <c r="K88" s="209"/>
      <c r="L88" s="210"/>
      <c r="M88" s="33"/>
      <c r="N88" s="61"/>
      <c r="O88" s="34" t="s">
        <v>50</v>
      </c>
      <c r="P88" s="149"/>
      <c r="Q88" s="150"/>
      <c r="R88" s="149"/>
      <c r="S88" s="150"/>
      <c r="T88" s="17"/>
      <c r="U88" s="147"/>
      <c r="V88" s="33"/>
      <c r="W88" s="18"/>
      <c r="X88" s="323"/>
      <c r="Y88" s="323"/>
      <c r="Z88" s="323"/>
      <c r="AA88" s="324"/>
    </row>
    <row r="89" spans="1:27" s="2" customFormat="1" ht="20.25" x14ac:dyDescent="0.3">
      <c r="A89" s="269" t="s">
        <v>36</v>
      </c>
      <c r="B89" s="252">
        <v>480</v>
      </c>
      <c r="C89" s="162"/>
      <c r="D89" s="65">
        <v>0.259182577489948</v>
      </c>
      <c r="E89" s="47">
        <v>0.17326240147213601</v>
      </c>
      <c r="F89" s="59"/>
      <c r="G89" s="137">
        <v>3650</v>
      </c>
      <c r="H89" s="138">
        <v>730</v>
      </c>
      <c r="I89" s="140"/>
      <c r="J89" s="208"/>
      <c r="K89" s="209"/>
      <c r="L89" s="210"/>
      <c r="M89" s="33"/>
      <c r="N89" s="61"/>
      <c r="O89" s="34" t="s">
        <v>53</v>
      </c>
      <c r="P89" s="149"/>
      <c r="Q89" s="150"/>
      <c r="R89" s="149"/>
      <c r="S89" s="150"/>
      <c r="T89" s="17"/>
      <c r="U89" s="147"/>
      <c r="V89" s="33"/>
      <c r="W89" s="18"/>
      <c r="X89" s="323"/>
      <c r="Y89" s="323"/>
      <c r="Z89" s="323"/>
      <c r="AA89" s="324"/>
    </row>
    <row r="90" spans="1:27" s="2" customFormat="1" ht="20.25" x14ac:dyDescent="0.3">
      <c r="A90" s="269" t="s">
        <v>289</v>
      </c>
      <c r="B90" s="252">
        <v>550</v>
      </c>
      <c r="C90" s="162" t="s">
        <v>99</v>
      </c>
      <c r="D90" s="65">
        <v>0.197413765377082</v>
      </c>
      <c r="E90" s="47"/>
      <c r="F90" s="59"/>
      <c r="G90" s="137">
        <v>4433</v>
      </c>
      <c r="H90" s="138">
        <v>1194</v>
      </c>
      <c r="I90" s="140"/>
      <c r="J90" s="208"/>
      <c r="K90" s="209"/>
      <c r="L90" s="210"/>
      <c r="M90" s="33">
        <v>108290</v>
      </c>
      <c r="N90" s="61">
        <v>91925</v>
      </c>
      <c r="O90" s="34"/>
      <c r="P90" s="149">
        <f>N90/(D90*100)</f>
        <v>4656.4635360869161</v>
      </c>
      <c r="Q90" s="150">
        <f>RANK(P90,$P$76:$P$93,1)</f>
        <v>4</v>
      </c>
      <c r="R90" s="149"/>
      <c r="S90" s="150"/>
      <c r="T90" s="17"/>
      <c r="U90" s="147"/>
      <c r="V90" s="33"/>
      <c r="W90" s="18"/>
      <c r="X90" s="323"/>
      <c r="Y90" s="323"/>
      <c r="Z90" s="323"/>
      <c r="AA90" s="324"/>
    </row>
    <row r="91" spans="1:27" s="2" customFormat="1" ht="20.25" x14ac:dyDescent="0.3">
      <c r="A91" s="269" t="s">
        <v>4</v>
      </c>
      <c r="B91" s="252">
        <v>550</v>
      </c>
      <c r="C91" s="162"/>
      <c r="D91" s="65">
        <v>0.16282326970168901</v>
      </c>
      <c r="E91" s="47">
        <v>0.13872447046970601</v>
      </c>
      <c r="F91" s="59">
        <v>8.3793582950034806E-2</v>
      </c>
      <c r="G91" s="137">
        <v>4114</v>
      </c>
      <c r="H91" s="138">
        <v>1192</v>
      </c>
      <c r="I91" s="140"/>
      <c r="J91" s="208"/>
      <c r="K91" s="209"/>
      <c r="L91" s="210"/>
      <c r="M91" s="33"/>
      <c r="N91" s="61"/>
      <c r="O91" s="34" t="s">
        <v>49</v>
      </c>
      <c r="P91" s="149"/>
      <c r="Q91" s="150"/>
      <c r="R91" s="149"/>
      <c r="S91" s="150"/>
      <c r="T91" s="17"/>
      <c r="U91" s="147"/>
      <c r="V91" s="33"/>
      <c r="W91" s="18"/>
      <c r="X91" s="323"/>
      <c r="Y91" s="323"/>
      <c r="Z91" s="323"/>
      <c r="AA91" s="324"/>
    </row>
    <row r="92" spans="1:27" s="2" customFormat="1" ht="20.25" x14ac:dyDescent="0.3">
      <c r="A92" s="272" t="s">
        <v>290</v>
      </c>
      <c r="B92" s="254">
        <v>1030</v>
      </c>
      <c r="C92" s="162" t="s">
        <v>80</v>
      </c>
      <c r="D92" s="12">
        <v>0.143890331364284</v>
      </c>
      <c r="E92" s="13">
        <v>0.118314147779435</v>
      </c>
      <c r="F92" s="53">
        <v>5.9330960406596203E-2</v>
      </c>
      <c r="G92" s="110">
        <v>3633</v>
      </c>
      <c r="H92" s="111">
        <v>1074</v>
      </c>
      <c r="I92" s="117">
        <v>81.99999999999973</v>
      </c>
      <c r="J92" s="198"/>
      <c r="K92" s="199"/>
      <c r="L92" s="197"/>
      <c r="M92" s="17">
        <v>90163</v>
      </c>
      <c r="N92" s="85">
        <v>88085</v>
      </c>
      <c r="O92" s="14"/>
      <c r="P92" s="149">
        <f>N92/(D92*100)</f>
        <v>6121.6760823906325</v>
      </c>
      <c r="Q92" s="150">
        <f>RANK(P92,$P$76:$P$93,1)</f>
        <v>7</v>
      </c>
      <c r="R92" s="149">
        <f t="shared" si="31"/>
        <v>7445.0098870855963</v>
      </c>
      <c r="S92" s="150">
        <f t="shared" si="32"/>
        <v>5</v>
      </c>
      <c r="T92" s="17">
        <f t="shared" si="33"/>
        <v>14846.380270326286</v>
      </c>
      <c r="U92" s="147">
        <f t="shared" si="34"/>
        <v>5</v>
      </c>
      <c r="V92" s="33">
        <f t="shared" si="35"/>
        <v>8218.5341799204143</v>
      </c>
      <c r="W92" s="18">
        <f t="shared" si="36"/>
        <v>5</v>
      </c>
      <c r="X92" s="323"/>
      <c r="Y92" s="323"/>
      <c r="Z92" s="323"/>
      <c r="AA92" s="324"/>
    </row>
    <row r="93" spans="1:27" ht="21" thickBot="1" x14ac:dyDescent="0.35">
      <c r="A93" s="275" t="s">
        <v>13</v>
      </c>
      <c r="B93" s="260">
        <v>1030</v>
      </c>
      <c r="C93" s="164" t="s">
        <v>81</v>
      </c>
      <c r="D93" s="48">
        <v>7.3484792227740195E-2</v>
      </c>
      <c r="E93" s="49"/>
      <c r="F93" s="27"/>
      <c r="G93" s="104">
        <v>1922</v>
      </c>
      <c r="H93" s="105">
        <v>637</v>
      </c>
      <c r="I93" s="141">
        <v>39.999999999999957</v>
      </c>
      <c r="J93" s="211"/>
      <c r="K93" s="49"/>
      <c r="L93" s="27"/>
      <c r="M93" s="50">
        <v>103990</v>
      </c>
      <c r="N93" s="62">
        <v>103060</v>
      </c>
      <c r="O93" s="29" t="s">
        <v>56</v>
      </c>
      <c r="P93" s="155">
        <f>N93/(D93*100)</f>
        <v>14024.670530550304</v>
      </c>
      <c r="Q93" s="156">
        <f>RANK(P93,$P$76:$P$93,1)</f>
        <v>8</v>
      </c>
      <c r="R93" s="155"/>
      <c r="S93" s="156"/>
      <c r="T93" s="23"/>
      <c r="U93" s="282"/>
      <c r="V93" s="22"/>
      <c r="W93" s="24"/>
      <c r="X93" s="323"/>
      <c r="Y93" s="323"/>
      <c r="Z93" s="323"/>
      <c r="AA93" s="324"/>
    </row>
    <row r="94" spans="1:27" s="2" customFormat="1" ht="18" thickBot="1" x14ac:dyDescent="0.35">
      <c r="A94" s="157"/>
      <c r="B94" s="158"/>
      <c r="C94" s="170"/>
      <c r="D94" s="342" t="s">
        <v>184</v>
      </c>
      <c r="E94" s="342"/>
      <c r="F94" s="342"/>
      <c r="G94" s="342"/>
      <c r="H94" s="342"/>
      <c r="I94" s="342"/>
      <c r="J94" s="342" t="s">
        <v>197</v>
      </c>
      <c r="K94" s="342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3"/>
      <c r="X94" s="5"/>
      <c r="Y94" s="3"/>
      <c r="Z94" s="3"/>
      <c r="AA94" s="3"/>
    </row>
    <row r="95" spans="1:27" s="2" customFormat="1" x14ac:dyDescent="0.3"/>
    <row r="96" spans="1:27" s="1" customForma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4" s="1" customFormat="1" x14ac:dyDescent="0.3">
      <c r="B97" s="2"/>
      <c r="C97" s="2"/>
      <c r="F97" s="2"/>
      <c r="I97" s="2"/>
      <c r="J97" s="2"/>
      <c r="K97" s="2"/>
      <c r="L97" s="2"/>
      <c r="M97" s="2"/>
      <c r="O97" s="2"/>
      <c r="P97" s="2"/>
      <c r="Q97" s="2"/>
      <c r="R97" s="2"/>
      <c r="S97" s="2"/>
      <c r="T97" s="2"/>
      <c r="V97" s="2"/>
      <c r="W97" s="2"/>
    </row>
    <row r="98" spans="1:24" s="1" customFormat="1" x14ac:dyDescent="0.3">
      <c r="B98" s="2"/>
      <c r="C98" s="2"/>
      <c r="F98" s="2"/>
      <c r="I98" s="2"/>
      <c r="J98" s="2"/>
      <c r="K98" s="2"/>
      <c r="L98" s="2"/>
      <c r="M98" s="2"/>
      <c r="O98" s="2"/>
      <c r="P98" s="2"/>
      <c r="Q98" s="2"/>
      <c r="R98" s="2"/>
      <c r="S98" s="2"/>
      <c r="T98" s="2"/>
      <c r="V98" s="2"/>
      <c r="W98" s="2"/>
    </row>
    <row r="99" spans="1:24" s="1" customFormat="1" ht="17.25" thickBo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s="1" customFormat="1" ht="44.25" x14ac:dyDescent="0.3">
      <c r="A100" s="246" t="s">
        <v>124</v>
      </c>
      <c r="B100" s="261"/>
      <c r="C100" s="213"/>
      <c r="D100" s="225" t="s">
        <v>103</v>
      </c>
      <c r="E100" s="212" t="s">
        <v>104</v>
      </c>
      <c r="F100" s="213" t="s">
        <v>195</v>
      </c>
      <c r="G100" s="213" t="s">
        <v>189</v>
      </c>
      <c r="H100" s="212" t="s">
        <v>190</v>
      </c>
      <c r="I100" s="212" t="s">
        <v>105</v>
      </c>
      <c r="J100" s="213" t="s">
        <v>194</v>
      </c>
      <c r="K100" s="212"/>
      <c r="L100" s="212"/>
      <c r="M100" s="213" t="s">
        <v>106</v>
      </c>
      <c r="N100" s="212" t="s">
        <v>107</v>
      </c>
      <c r="O100" s="213" t="s">
        <v>108</v>
      </c>
      <c r="P100" s="239" t="s">
        <v>109</v>
      </c>
      <c r="Q100" s="2"/>
      <c r="S100" s="2"/>
      <c r="T100" s="2"/>
      <c r="U100" s="2"/>
      <c r="V100" s="2"/>
      <c r="W100" s="2"/>
      <c r="X100" s="2"/>
    </row>
    <row r="101" spans="1:24" s="2" customFormat="1" ht="17.25" thickBot="1" x14ac:dyDescent="0.35">
      <c r="A101" s="247" t="s">
        <v>110</v>
      </c>
      <c r="B101" s="262"/>
      <c r="C101" s="214"/>
      <c r="D101" s="226" t="s">
        <v>111</v>
      </c>
      <c r="E101" s="214" t="s">
        <v>166</v>
      </c>
      <c r="F101" s="214" t="s">
        <v>159</v>
      </c>
      <c r="G101" s="214" t="s">
        <v>160</v>
      </c>
      <c r="H101" s="214" t="s">
        <v>161</v>
      </c>
      <c r="I101" s="214" t="s">
        <v>161</v>
      </c>
      <c r="J101" s="214" t="s">
        <v>193</v>
      </c>
      <c r="K101" s="214"/>
      <c r="L101" s="214"/>
      <c r="M101" s="214" t="s">
        <v>162</v>
      </c>
      <c r="N101" s="214" t="s">
        <v>163</v>
      </c>
      <c r="O101" s="214" t="s">
        <v>164</v>
      </c>
      <c r="P101" s="240" t="s">
        <v>165</v>
      </c>
    </row>
    <row r="102" spans="1:24" s="1" customFormat="1" x14ac:dyDescent="0.3">
      <c r="A102" s="361" t="s">
        <v>112</v>
      </c>
      <c r="B102" s="362"/>
      <c r="C102" s="362"/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3"/>
      <c r="Q102" s="2"/>
      <c r="S102" s="2"/>
      <c r="T102" s="2"/>
      <c r="U102" s="2"/>
      <c r="V102" s="2"/>
      <c r="W102" s="2"/>
      <c r="X102" s="2"/>
    </row>
    <row r="103" spans="1:24" s="1" customFormat="1" x14ac:dyDescent="0.3">
      <c r="A103" s="248" t="s">
        <v>114</v>
      </c>
      <c r="B103" s="263"/>
      <c r="C103" s="235"/>
      <c r="D103" s="227"/>
      <c r="E103" s="215">
        <v>322</v>
      </c>
      <c r="F103" s="215">
        <v>629</v>
      </c>
      <c r="G103" s="215"/>
      <c r="H103" s="215"/>
      <c r="I103" s="215"/>
      <c r="J103" s="215">
        <v>182</v>
      </c>
      <c r="K103" s="235"/>
      <c r="L103" s="235"/>
      <c r="M103" s="215">
        <v>94</v>
      </c>
      <c r="N103" s="215">
        <v>126</v>
      </c>
      <c r="O103" s="215"/>
      <c r="P103" s="241">
        <v>237</v>
      </c>
      <c r="Q103" s="2"/>
      <c r="S103" s="2"/>
      <c r="T103" s="2"/>
      <c r="U103" s="2"/>
      <c r="V103" s="2"/>
      <c r="W103" s="2"/>
      <c r="X103" s="2"/>
    </row>
    <row r="104" spans="1:24" s="1" customFormat="1" x14ac:dyDescent="0.3">
      <c r="A104" s="248" t="s">
        <v>115</v>
      </c>
      <c r="B104" s="264"/>
      <c r="C104" s="236"/>
      <c r="D104" s="228"/>
      <c r="E104" s="216">
        <v>307</v>
      </c>
      <c r="F104" s="216">
        <v>540</v>
      </c>
      <c r="G104" s="216"/>
      <c r="H104" s="216"/>
      <c r="I104" s="216"/>
      <c r="J104" s="216">
        <v>142</v>
      </c>
      <c r="K104" s="236"/>
      <c r="L104" s="236"/>
      <c r="M104" s="216">
        <v>86</v>
      </c>
      <c r="N104" s="216">
        <v>106</v>
      </c>
      <c r="O104" s="216"/>
      <c r="P104" s="242">
        <v>231</v>
      </c>
      <c r="Q104" s="2"/>
      <c r="S104" s="2"/>
      <c r="T104" s="2"/>
      <c r="U104" s="2"/>
      <c r="V104" s="2"/>
      <c r="W104" s="2"/>
      <c r="X104" s="2"/>
    </row>
    <row r="105" spans="1:24" s="1" customFormat="1" x14ac:dyDescent="0.3">
      <c r="A105" s="248" t="s">
        <v>18</v>
      </c>
      <c r="B105" s="264"/>
      <c r="C105" s="236"/>
      <c r="D105" s="228">
        <v>141</v>
      </c>
      <c r="E105" s="216">
        <v>249</v>
      </c>
      <c r="F105" s="216">
        <v>469</v>
      </c>
      <c r="G105" s="216">
        <v>110</v>
      </c>
      <c r="H105" s="216">
        <v>165</v>
      </c>
      <c r="I105" s="216">
        <v>96</v>
      </c>
      <c r="J105" s="216">
        <v>123</v>
      </c>
      <c r="K105" s="236"/>
      <c r="L105" s="236"/>
      <c r="M105" s="217">
        <v>77</v>
      </c>
      <c r="N105" s="216">
        <v>91</v>
      </c>
      <c r="O105" s="216">
        <v>87</v>
      </c>
      <c r="P105" s="242">
        <v>188</v>
      </c>
      <c r="Q105" s="2"/>
      <c r="S105" s="2"/>
      <c r="T105" s="2"/>
      <c r="U105" s="2"/>
      <c r="V105" s="2"/>
      <c r="W105" s="2"/>
      <c r="X105" s="2"/>
    </row>
    <row r="106" spans="1:24" s="1" customFormat="1" x14ac:dyDescent="0.3">
      <c r="A106" s="248" t="s">
        <v>116</v>
      </c>
      <c r="B106" s="264"/>
      <c r="C106" s="217"/>
      <c r="D106" s="228">
        <v>111</v>
      </c>
      <c r="E106" s="216">
        <v>182</v>
      </c>
      <c r="F106" s="216">
        <v>380</v>
      </c>
      <c r="G106" s="216">
        <v>82</v>
      </c>
      <c r="H106" s="216">
        <v>133</v>
      </c>
      <c r="I106" s="217">
        <v>71</v>
      </c>
      <c r="J106" s="216">
        <v>94</v>
      </c>
      <c r="K106" s="236"/>
      <c r="L106" s="236"/>
      <c r="M106" s="217">
        <v>64</v>
      </c>
      <c r="N106" s="217">
        <v>71</v>
      </c>
      <c r="O106" s="217">
        <v>65</v>
      </c>
      <c r="P106" s="242">
        <v>149</v>
      </c>
      <c r="Q106" s="2"/>
      <c r="S106" s="2"/>
      <c r="T106" s="2"/>
      <c r="U106" s="2"/>
      <c r="V106" s="2"/>
      <c r="W106" s="2"/>
      <c r="X106" s="2"/>
    </row>
    <row r="107" spans="1:24" s="1" customFormat="1" x14ac:dyDescent="0.3">
      <c r="A107" s="248" t="s">
        <v>11</v>
      </c>
      <c r="B107" s="264"/>
      <c r="C107" s="217"/>
      <c r="D107" s="228">
        <v>96</v>
      </c>
      <c r="E107" s="216">
        <v>243</v>
      </c>
      <c r="F107" s="216">
        <v>319</v>
      </c>
      <c r="G107" s="217">
        <v>72</v>
      </c>
      <c r="H107" s="216">
        <v>108</v>
      </c>
      <c r="I107" s="217">
        <v>63</v>
      </c>
      <c r="J107" s="217">
        <v>78</v>
      </c>
      <c r="K107" s="236"/>
      <c r="L107" s="236"/>
      <c r="M107" s="217">
        <v>54</v>
      </c>
      <c r="N107" s="217">
        <v>56</v>
      </c>
      <c r="O107" s="217">
        <v>57</v>
      </c>
      <c r="P107" s="242">
        <v>130</v>
      </c>
      <c r="Q107" s="2"/>
      <c r="S107" s="2"/>
      <c r="T107" s="2"/>
      <c r="U107" s="2"/>
      <c r="V107" s="2"/>
      <c r="W107" s="2"/>
      <c r="X107" s="2"/>
    </row>
    <row r="108" spans="1:24" s="2" customFormat="1" x14ac:dyDescent="0.3">
      <c r="A108" s="249" t="s">
        <v>12</v>
      </c>
      <c r="B108" s="265"/>
      <c r="C108" s="218"/>
      <c r="D108" s="229">
        <v>73</v>
      </c>
      <c r="E108" s="230">
        <v>201</v>
      </c>
      <c r="F108" s="230">
        <v>253</v>
      </c>
      <c r="G108" s="218">
        <v>56</v>
      </c>
      <c r="H108" s="230">
        <v>87</v>
      </c>
      <c r="I108" s="218">
        <v>47</v>
      </c>
      <c r="J108" s="218">
        <v>62</v>
      </c>
      <c r="K108" s="237"/>
      <c r="L108" s="237"/>
      <c r="M108" s="218">
        <v>42</v>
      </c>
      <c r="N108" s="218">
        <v>45</v>
      </c>
      <c r="O108" s="218">
        <v>44</v>
      </c>
      <c r="P108" s="243">
        <v>111</v>
      </c>
    </row>
    <row r="109" spans="1:24" s="1" customFormat="1" x14ac:dyDescent="0.3">
      <c r="A109" s="358" t="s">
        <v>117</v>
      </c>
      <c r="B109" s="359"/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60"/>
      <c r="Q109" s="2"/>
      <c r="S109" s="2"/>
      <c r="T109" s="2"/>
      <c r="U109" s="2"/>
      <c r="V109" s="2"/>
      <c r="W109" s="2"/>
      <c r="X109" s="2"/>
    </row>
    <row r="110" spans="1:24" s="1" customFormat="1" x14ac:dyDescent="0.3">
      <c r="A110" s="248" t="s">
        <v>114</v>
      </c>
      <c r="B110" s="264"/>
      <c r="C110" s="236"/>
      <c r="D110" s="228"/>
      <c r="E110" s="216">
        <v>238</v>
      </c>
      <c r="F110" s="216">
        <v>468</v>
      </c>
      <c r="G110" s="216"/>
      <c r="H110" s="216"/>
      <c r="I110" s="216"/>
      <c r="J110" s="216">
        <v>135</v>
      </c>
      <c r="K110" s="236"/>
      <c r="L110" s="236"/>
      <c r="M110" s="216">
        <v>81</v>
      </c>
      <c r="N110" s="216">
        <v>104</v>
      </c>
      <c r="O110" s="216"/>
      <c r="P110" s="242">
        <v>198</v>
      </c>
      <c r="Q110" s="2"/>
      <c r="S110" s="2"/>
      <c r="T110" s="2"/>
      <c r="U110" s="2"/>
      <c r="V110" s="2"/>
      <c r="W110" s="2"/>
      <c r="X110" s="2"/>
    </row>
    <row r="111" spans="1:24" s="1" customFormat="1" x14ac:dyDescent="0.3">
      <c r="A111" s="248" t="s">
        <v>118</v>
      </c>
      <c r="B111" s="264"/>
      <c r="C111" s="236"/>
      <c r="D111" s="228"/>
      <c r="E111" s="216">
        <v>211</v>
      </c>
      <c r="F111" s="216">
        <v>410</v>
      </c>
      <c r="G111" s="216"/>
      <c r="H111" s="216"/>
      <c r="I111" s="216"/>
      <c r="J111" s="216">
        <v>104</v>
      </c>
      <c r="K111" s="236"/>
      <c r="L111" s="236"/>
      <c r="M111" s="217">
        <v>71</v>
      </c>
      <c r="N111" s="216">
        <v>88</v>
      </c>
      <c r="O111" s="216"/>
      <c r="P111" s="242">
        <v>180</v>
      </c>
      <c r="Q111" s="2"/>
      <c r="S111" s="2"/>
      <c r="T111" s="2"/>
      <c r="U111" s="2"/>
      <c r="V111" s="2"/>
      <c r="W111" s="2"/>
      <c r="X111" s="2"/>
    </row>
    <row r="112" spans="1:24" s="1" customFormat="1" x14ac:dyDescent="0.3">
      <c r="A112" s="248" t="s">
        <v>119</v>
      </c>
      <c r="B112" s="264"/>
      <c r="C112" s="217"/>
      <c r="D112" s="228">
        <v>111</v>
      </c>
      <c r="E112" s="216">
        <v>170</v>
      </c>
      <c r="F112" s="216">
        <v>339</v>
      </c>
      <c r="G112" s="217">
        <v>77</v>
      </c>
      <c r="H112" s="216">
        <v>125</v>
      </c>
      <c r="I112" s="217">
        <v>60</v>
      </c>
      <c r="J112" s="216">
        <v>87</v>
      </c>
      <c r="K112" s="236"/>
      <c r="L112" s="236"/>
      <c r="M112" s="217">
        <v>63</v>
      </c>
      <c r="N112" s="217">
        <v>74</v>
      </c>
      <c r="O112" s="217">
        <v>69</v>
      </c>
      <c r="P112" s="242">
        <v>158</v>
      </c>
      <c r="Q112" s="2"/>
      <c r="S112" s="2"/>
      <c r="T112" s="2"/>
      <c r="U112" s="2"/>
      <c r="V112" s="2"/>
      <c r="W112" s="2"/>
      <c r="X112" s="2"/>
    </row>
    <row r="113" spans="1:24" s="1" customFormat="1" x14ac:dyDescent="0.3">
      <c r="A113" s="248" t="s">
        <v>120</v>
      </c>
      <c r="B113" s="264"/>
      <c r="C113" s="217"/>
      <c r="D113" s="228">
        <v>82</v>
      </c>
      <c r="E113" s="216">
        <v>123</v>
      </c>
      <c r="F113" s="216">
        <v>270</v>
      </c>
      <c r="G113" s="217">
        <v>57</v>
      </c>
      <c r="H113" s="216">
        <v>97</v>
      </c>
      <c r="I113" s="217">
        <v>44</v>
      </c>
      <c r="J113" s="217">
        <v>66</v>
      </c>
      <c r="K113" s="236"/>
      <c r="L113" s="236"/>
      <c r="M113" s="217">
        <v>50</v>
      </c>
      <c r="N113" s="217">
        <v>57</v>
      </c>
      <c r="O113" s="217">
        <v>52</v>
      </c>
      <c r="P113" s="242">
        <v>121</v>
      </c>
      <c r="Q113" s="2"/>
      <c r="S113" s="2"/>
      <c r="T113" s="2"/>
      <c r="U113" s="2"/>
      <c r="V113" s="2"/>
      <c r="W113" s="2"/>
      <c r="X113" s="2"/>
    </row>
    <row r="114" spans="1:24" s="1" customFormat="1" x14ac:dyDescent="0.3">
      <c r="A114" s="248" t="s">
        <v>121</v>
      </c>
      <c r="B114" s="264"/>
      <c r="C114" s="217"/>
      <c r="D114" s="231">
        <v>69</v>
      </c>
      <c r="E114" s="216">
        <v>105</v>
      </c>
      <c r="F114" s="216">
        <v>223</v>
      </c>
      <c r="G114" s="217">
        <v>46</v>
      </c>
      <c r="H114" s="217">
        <v>79</v>
      </c>
      <c r="I114" s="217">
        <v>39</v>
      </c>
      <c r="J114" s="217">
        <v>53</v>
      </c>
      <c r="K114" s="236"/>
      <c r="L114" s="236"/>
      <c r="M114" s="217">
        <v>40</v>
      </c>
      <c r="N114" s="217">
        <v>45</v>
      </c>
      <c r="O114" s="217">
        <v>44</v>
      </c>
      <c r="P114" s="242">
        <v>103</v>
      </c>
      <c r="Q114" s="2"/>
      <c r="S114" s="2"/>
      <c r="T114" s="2"/>
      <c r="U114" s="2"/>
      <c r="V114" s="2"/>
      <c r="W114" s="2"/>
      <c r="X114" s="2"/>
    </row>
    <row r="115" spans="1:24" s="1" customFormat="1" x14ac:dyDescent="0.3">
      <c r="A115" s="249" t="s">
        <v>122</v>
      </c>
      <c r="B115" s="265"/>
      <c r="C115" s="218"/>
      <c r="D115" s="229">
        <v>53</v>
      </c>
      <c r="E115" s="230">
        <v>83</v>
      </c>
      <c r="F115" s="230">
        <v>171</v>
      </c>
      <c r="G115" s="218">
        <v>37</v>
      </c>
      <c r="H115" s="218">
        <v>64</v>
      </c>
      <c r="I115" s="218">
        <v>29</v>
      </c>
      <c r="J115" s="218">
        <v>42</v>
      </c>
      <c r="K115" s="237"/>
      <c r="L115" s="237"/>
      <c r="M115" s="218">
        <v>31</v>
      </c>
      <c r="N115" s="218">
        <v>36</v>
      </c>
      <c r="O115" s="218">
        <v>65</v>
      </c>
      <c r="P115" s="243">
        <v>87</v>
      </c>
      <c r="Q115" s="2"/>
      <c r="S115" s="2"/>
      <c r="T115" s="2"/>
      <c r="U115" s="2"/>
      <c r="V115" s="2"/>
      <c r="W115" s="2"/>
      <c r="X115" s="2"/>
    </row>
    <row r="116" spans="1:24" s="1" customFormat="1" x14ac:dyDescent="0.3">
      <c r="A116" s="355" t="s">
        <v>123</v>
      </c>
      <c r="B116" s="356"/>
      <c r="C116" s="356"/>
      <c r="D116" s="356"/>
      <c r="E116" s="356"/>
      <c r="F116" s="356"/>
      <c r="G116" s="356"/>
      <c r="H116" s="356"/>
      <c r="I116" s="356"/>
      <c r="J116" s="356"/>
      <c r="K116" s="356"/>
      <c r="L116" s="356"/>
      <c r="M116" s="356"/>
      <c r="N116" s="356"/>
      <c r="O116" s="356"/>
      <c r="P116" s="357"/>
      <c r="Q116" s="2"/>
      <c r="S116" s="2"/>
      <c r="T116" s="2"/>
      <c r="U116" s="2"/>
      <c r="V116" s="2"/>
      <c r="W116" s="2"/>
      <c r="X116" s="2"/>
    </row>
    <row r="117" spans="1:24" s="1" customFormat="1" x14ac:dyDescent="0.3">
      <c r="A117" s="248" t="s">
        <v>113</v>
      </c>
      <c r="B117" s="264"/>
      <c r="C117" s="217"/>
      <c r="D117" s="228"/>
      <c r="E117" s="216">
        <v>132</v>
      </c>
      <c r="F117" s="216">
        <v>278</v>
      </c>
      <c r="G117" s="232"/>
      <c r="H117" s="216"/>
      <c r="I117" s="217"/>
      <c r="J117" s="217">
        <v>72</v>
      </c>
      <c r="K117" s="236"/>
      <c r="L117" s="236"/>
      <c r="M117" s="217">
        <v>54</v>
      </c>
      <c r="N117" s="232">
        <v>64</v>
      </c>
      <c r="O117" s="217"/>
      <c r="P117" s="242">
        <v>148</v>
      </c>
      <c r="Q117" s="2"/>
      <c r="S117" s="2"/>
      <c r="T117" s="2"/>
      <c r="U117" s="2"/>
      <c r="V117" s="2"/>
      <c r="W117" s="2"/>
      <c r="X117" s="2"/>
    </row>
    <row r="118" spans="1:24" s="1" customFormat="1" x14ac:dyDescent="0.3">
      <c r="A118" s="248" t="s">
        <v>118</v>
      </c>
      <c r="B118" s="264"/>
      <c r="C118" s="217"/>
      <c r="D118" s="231"/>
      <c r="E118" s="216">
        <v>113</v>
      </c>
      <c r="F118" s="216">
        <v>232</v>
      </c>
      <c r="G118" s="217"/>
      <c r="H118" s="216"/>
      <c r="I118" s="217"/>
      <c r="J118" s="217">
        <v>59</v>
      </c>
      <c r="K118" s="236"/>
      <c r="L118" s="236"/>
      <c r="M118" s="217">
        <v>47</v>
      </c>
      <c r="N118" s="217">
        <v>53</v>
      </c>
      <c r="O118" s="217"/>
      <c r="P118" s="242">
        <v>129</v>
      </c>
      <c r="Q118" s="2"/>
      <c r="S118" s="2"/>
      <c r="T118" s="2"/>
      <c r="U118" s="2"/>
      <c r="V118" s="2"/>
      <c r="W118" s="2"/>
      <c r="X118" s="2"/>
    </row>
    <row r="119" spans="1:24" s="1" customFormat="1" x14ac:dyDescent="0.3">
      <c r="A119" s="248" t="s">
        <v>119</v>
      </c>
      <c r="B119" s="264"/>
      <c r="C119" s="217"/>
      <c r="D119" s="231">
        <v>64</v>
      </c>
      <c r="E119" s="216">
        <v>90</v>
      </c>
      <c r="F119" s="216">
        <v>188</v>
      </c>
      <c r="G119" s="217">
        <v>41</v>
      </c>
      <c r="H119" s="217">
        <v>72</v>
      </c>
      <c r="I119" s="217">
        <v>29</v>
      </c>
      <c r="J119" s="217">
        <v>48</v>
      </c>
      <c r="K119" s="236"/>
      <c r="L119" s="236"/>
      <c r="M119" s="217">
        <v>40</v>
      </c>
      <c r="N119" s="217">
        <v>49</v>
      </c>
      <c r="O119" s="217">
        <v>44</v>
      </c>
      <c r="P119" s="242">
        <v>107</v>
      </c>
      <c r="Q119" s="2"/>
      <c r="S119" s="2"/>
      <c r="T119" s="2"/>
      <c r="U119" s="2"/>
      <c r="V119" s="2"/>
      <c r="W119" s="2"/>
      <c r="X119" s="2"/>
    </row>
    <row r="120" spans="1:24" s="1" customFormat="1" x14ac:dyDescent="0.3">
      <c r="A120" s="248" t="s">
        <v>120</v>
      </c>
      <c r="B120" s="264"/>
      <c r="C120" s="217"/>
      <c r="D120" s="231">
        <v>47</v>
      </c>
      <c r="E120" s="217">
        <v>64</v>
      </c>
      <c r="F120" s="216">
        <v>146</v>
      </c>
      <c r="G120" s="217">
        <v>30</v>
      </c>
      <c r="H120" s="217">
        <v>56</v>
      </c>
      <c r="I120" s="217">
        <v>21</v>
      </c>
      <c r="J120" s="217">
        <v>36</v>
      </c>
      <c r="K120" s="236"/>
      <c r="L120" s="236"/>
      <c r="M120" s="217">
        <v>31</v>
      </c>
      <c r="N120" s="217">
        <v>37</v>
      </c>
      <c r="O120" s="217">
        <v>33</v>
      </c>
      <c r="P120" s="244">
        <v>80</v>
      </c>
      <c r="Q120" s="2"/>
      <c r="S120" s="2"/>
      <c r="T120" s="2"/>
      <c r="U120" s="2"/>
      <c r="V120" s="2"/>
      <c r="W120" s="2"/>
      <c r="X120" s="2"/>
    </row>
    <row r="121" spans="1:24" s="1" customFormat="1" x14ac:dyDescent="0.3">
      <c r="A121" s="248" t="s">
        <v>121</v>
      </c>
      <c r="B121" s="264"/>
      <c r="C121" s="217"/>
      <c r="D121" s="231">
        <v>38</v>
      </c>
      <c r="E121" s="217">
        <v>55</v>
      </c>
      <c r="F121" s="216">
        <v>117</v>
      </c>
      <c r="G121" s="217">
        <v>24</v>
      </c>
      <c r="H121" s="217">
        <v>45</v>
      </c>
      <c r="I121" s="217">
        <v>19</v>
      </c>
      <c r="J121" s="217">
        <v>25</v>
      </c>
      <c r="K121" s="236"/>
      <c r="L121" s="236"/>
      <c r="M121" s="217"/>
      <c r="N121" s="217">
        <v>29</v>
      </c>
      <c r="O121" s="217">
        <v>27</v>
      </c>
      <c r="P121" s="244">
        <v>66</v>
      </c>
      <c r="Q121" s="2"/>
      <c r="S121" s="2"/>
      <c r="T121" s="2"/>
      <c r="U121" s="2"/>
      <c r="V121" s="2"/>
      <c r="W121" s="2"/>
      <c r="X121" s="2"/>
    </row>
    <row r="122" spans="1:24" s="1" customFormat="1" ht="17.25" thickBot="1" x14ac:dyDescent="0.35">
      <c r="A122" s="250" t="s">
        <v>122</v>
      </c>
      <c r="B122" s="266"/>
      <c r="C122" s="219"/>
      <c r="D122" s="233">
        <v>23</v>
      </c>
      <c r="E122" s="219">
        <v>42</v>
      </c>
      <c r="F122" s="234">
        <v>88</v>
      </c>
      <c r="G122" s="219">
        <v>19</v>
      </c>
      <c r="H122" s="219">
        <v>35</v>
      </c>
      <c r="I122" s="219">
        <v>14</v>
      </c>
      <c r="J122" s="219">
        <v>21</v>
      </c>
      <c r="K122" s="238"/>
      <c r="L122" s="238"/>
      <c r="M122" s="219">
        <v>18</v>
      </c>
      <c r="N122" s="219">
        <v>23</v>
      </c>
      <c r="O122" s="219">
        <v>21</v>
      </c>
      <c r="P122" s="245">
        <v>54</v>
      </c>
      <c r="Q122" s="2"/>
      <c r="S122" s="2"/>
      <c r="V122" s="2"/>
      <c r="W122" s="2"/>
    </row>
    <row r="123" spans="1:24" s="1" customFormat="1" x14ac:dyDescent="0.3">
      <c r="B123" s="2"/>
      <c r="C123" s="2"/>
      <c r="F123" s="2"/>
      <c r="J123" s="2"/>
      <c r="K123" s="2"/>
      <c r="L123" s="2"/>
      <c r="O123" s="2"/>
      <c r="P123" s="2"/>
      <c r="Q123" s="2"/>
      <c r="R123" s="2"/>
      <c r="S123" s="2"/>
      <c r="T123" s="2"/>
      <c r="V123" s="2"/>
      <c r="W123" s="2"/>
    </row>
    <row r="124" spans="1:24" s="1" customFormat="1" x14ac:dyDescent="0.3">
      <c r="B124" s="2"/>
      <c r="C124" s="2"/>
      <c r="F124" s="2"/>
      <c r="J124" s="2"/>
      <c r="K124" s="2"/>
      <c r="L124" s="2"/>
      <c r="O124" s="2"/>
      <c r="P124" s="2"/>
      <c r="Q124" s="2"/>
      <c r="R124" s="2"/>
      <c r="S124" s="2"/>
      <c r="T124" s="2"/>
      <c r="V124" s="2"/>
      <c r="W124" s="2"/>
    </row>
    <row r="125" spans="1:24" s="1" customFormat="1" x14ac:dyDescent="0.3">
      <c r="B125" s="2"/>
      <c r="C125" s="2"/>
      <c r="F125" s="2"/>
      <c r="J125" s="2"/>
      <c r="K125" s="2"/>
      <c r="L125" s="2"/>
      <c r="O125" s="2"/>
      <c r="P125" s="2"/>
      <c r="Q125" s="2"/>
      <c r="R125" s="2"/>
      <c r="S125" s="2"/>
      <c r="T125" s="2"/>
      <c r="V125" s="2"/>
      <c r="W125" s="2"/>
    </row>
    <row r="126" spans="1:24" s="1" customFormat="1" x14ac:dyDescent="0.3">
      <c r="B126" s="2"/>
      <c r="C126" s="2"/>
      <c r="F126" s="2"/>
      <c r="J126" s="2"/>
      <c r="K126" s="2"/>
      <c r="L126" s="2"/>
      <c r="O126" s="2"/>
      <c r="P126" s="2"/>
      <c r="Q126" s="2"/>
      <c r="R126" s="2"/>
      <c r="S126" s="2"/>
      <c r="T126" s="2"/>
      <c r="V126" s="2"/>
      <c r="W126" s="2"/>
    </row>
    <row r="127" spans="1:24" s="1" customFormat="1" x14ac:dyDescent="0.3">
      <c r="B127" s="2"/>
      <c r="C127" s="2"/>
      <c r="F127" s="2"/>
      <c r="J127" s="2"/>
      <c r="K127" s="2"/>
      <c r="L127" s="2"/>
      <c r="O127" s="2"/>
      <c r="P127" s="2"/>
      <c r="Q127" s="2"/>
      <c r="R127" s="2"/>
      <c r="S127" s="2"/>
      <c r="T127" s="2"/>
      <c r="V127" s="2"/>
      <c r="W127" s="2"/>
    </row>
    <row r="128" spans="1:24" s="1" customFormat="1" x14ac:dyDescent="0.3">
      <c r="B128" s="2"/>
      <c r="C128" s="2"/>
      <c r="F128" s="2"/>
      <c r="J128" s="2"/>
      <c r="K128" s="2"/>
      <c r="L128" s="2"/>
      <c r="O128" s="2"/>
      <c r="P128" s="2"/>
      <c r="Q128" s="2"/>
      <c r="R128" s="2"/>
      <c r="S128" s="2"/>
      <c r="T128" s="2"/>
      <c r="V128" s="2"/>
      <c r="W128" s="2"/>
    </row>
    <row r="129" spans="2:23" s="1" customFormat="1" x14ac:dyDescent="0.3">
      <c r="B129" s="2"/>
      <c r="C129" s="2"/>
      <c r="F129" s="2"/>
      <c r="J129" s="2"/>
      <c r="K129" s="2"/>
      <c r="L129" s="2"/>
      <c r="O129" s="2"/>
      <c r="P129" s="2"/>
      <c r="Q129" s="2"/>
      <c r="R129" s="2"/>
      <c r="S129" s="2"/>
      <c r="T129" s="2"/>
      <c r="V129" s="2"/>
      <c r="W129" s="2"/>
    </row>
    <row r="130" spans="2:23" s="1" customFormat="1" x14ac:dyDescent="0.3">
      <c r="B130" s="2"/>
      <c r="C130" s="2"/>
      <c r="F130" s="2"/>
      <c r="J130" s="2"/>
      <c r="K130" s="2"/>
      <c r="L130" s="2"/>
      <c r="O130" s="2"/>
      <c r="P130" s="2"/>
      <c r="Q130" s="2"/>
      <c r="R130" s="2"/>
      <c r="S130" s="2"/>
      <c r="T130" s="2"/>
      <c r="V130" s="2"/>
      <c r="W130" s="2"/>
    </row>
    <row r="131" spans="2:23" s="1" customFormat="1" x14ac:dyDescent="0.3">
      <c r="B131" s="2"/>
      <c r="C131" s="2"/>
      <c r="F131" s="2"/>
      <c r="J131" s="2"/>
      <c r="K131" s="2"/>
      <c r="L131" s="2"/>
      <c r="O131" s="2"/>
      <c r="P131" s="2"/>
      <c r="Q131" s="2"/>
      <c r="R131" s="2"/>
      <c r="S131" s="2"/>
      <c r="T131" s="2"/>
      <c r="V131" s="2"/>
      <c r="W131" s="2"/>
    </row>
    <row r="132" spans="2:23" s="1" customFormat="1" x14ac:dyDescent="0.3">
      <c r="B132" s="2"/>
      <c r="C132" s="2"/>
      <c r="F132" s="2"/>
      <c r="J132" s="2"/>
      <c r="K132" s="2"/>
      <c r="L132" s="2"/>
      <c r="O132" s="2"/>
      <c r="P132" s="2"/>
      <c r="Q132" s="2"/>
      <c r="R132" s="2"/>
      <c r="S132" s="2"/>
      <c r="T132" s="2"/>
      <c r="V132" s="2"/>
      <c r="W132" s="2"/>
    </row>
    <row r="133" spans="2:23" s="1" customFormat="1" x14ac:dyDescent="0.3">
      <c r="B133" s="2"/>
      <c r="C133" s="2"/>
      <c r="F133" s="2"/>
      <c r="J133" s="2"/>
      <c r="K133" s="2"/>
      <c r="L133" s="2"/>
      <c r="O133" s="2"/>
      <c r="P133" s="2"/>
      <c r="Q133" s="2"/>
      <c r="R133" s="2"/>
      <c r="S133" s="2"/>
      <c r="T133" s="2"/>
      <c r="V133" s="2"/>
      <c r="W133" s="2"/>
    </row>
    <row r="134" spans="2:23" s="1" customFormat="1" x14ac:dyDescent="0.3">
      <c r="B134" s="2"/>
      <c r="C134" s="2"/>
      <c r="F134" s="2"/>
      <c r="J134" s="2"/>
      <c r="K134" s="2"/>
      <c r="L134" s="2"/>
      <c r="O134" s="2"/>
      <c r="P134" s="2"/>
      <c r="Q134" s="2"/>
      <c r="R134" s="2"/>
      <c r="S134" s="2"/>
      <c r="T134" s="2"/>
      <c r="V134" s="2"/>
      <c r="W134" s="2"/>
    </row>
    <row r="135" spans="2:23" s="1" customFormat="1" x14ac:dyDescent="0.3">
      <c r="B135" s="2"/>
      <c r="C135" s="2"/>
      <c r="F135" s="2"/>
      <c r="J135" s="2"/>
      <c r="K135" s="2"/>
      <c r="L135" s="2"/>
      <c r="O135" s="2"/>
      <c r="P135" s="2"/>
      <c r="Q135" s="2"/>
      <c r="R135" s="2"/>
      <c r="S135" s="2"/>
      <c r="T135" s="2"/>
      <c r="V135" s="2"/>
      <c r="W135" s="2"/>
    </row>
    <row r="136" spans="2:23" s="1" customFormat="1" x14ac:dyDescent="0.3">
      <c r="B136" s="2"/>
      <c r="C136" s="2"/>
      <c r="F136" s="2"/>
      <c r="J136" s="2"/>
      <c r="K136" s="2"/>
      <c r="L136" s="2"/>
      <c r="O136" s="2"/>
      <c r="P136" s="2"/>
      <c r="Q136" s="2"/>
      <c r="R136" s="2"/>
      <c r="S136" s="2"/>
      <c r="T136" s="2"/>
      <c r="V136" s="2"/>
      <c r="W136" s="2"/>
    </row>
  </sheetData>
  <mergeCells count="31">
    <mergeCell ref="A116:P116"/>
    <mergeCell ref="A109:P109"/>
    <mergeCell ref="A102:P102"/>
    <mergeCell ref="D94:I94"/>
    <mergeCell ref="A1:A3"/>
    <mergeCell ref="C1:C3"/>
    <mergeCell ref="B1:B3"/>
    <mergeCell ref="D1:F2"/>
    <mergeCell ref="G1:H2"/>
    <mergeCell ref="J1:L2"/>
    <mergeCell ref="I1:I2"/>
    <mergeCell ref="J43:W43"/>
    <mergeCell ref="D43:I43"/>
    <mergeCell ref="J60:W60"/>
    <mergeCell ref="D60:I60"/>
    <mergeCell ref="V1:W2"/>
    <mergeCell ref="J75:W75"/>
    <mergeCell ref="D75:I75"/>
    <mergeCell ref="J94:W94"/>
    <mergeCell ref="X76:AA93"/>
    <mergeCell ref="X24:AA42"/>
    <mergeCell ref="M1:O2"/>
    <mergeCell ref="T1:U2"/>
    <mergeCell ref="R1:S2"/>
    <mergeCell ref="P1:Q2"/>
    <mergeCell ref="X1:AA3"/>
    <mergeCell ref="X4:AA22"/>
    <mergeCell ref="X44:AA59"/>
    <mergeCell ref="X61:AA74"/>
    <mergeCell ref="J23:W23"/>
    <mergeCell ref="D23:I23"/>
  </mergeCells>
  <phoneticPr fontId="1" type="noConversion"/>
  <conditionalFormatting sqref="D44:D59">
    <cfRule type="colorScale" priority="447">
      <colorScale>
        <cfvo type="min"/>
        <cfvo type="max"/>
        <color theme="0"/>
        <color theme="5" tint="0.39997558519241921"/>
      </colorScale>
    </cfRule>
  </conditionalFormatting>
  <conditionalFormatting sqref="E44:E59">
    <cfRule type="colorScale" priority="446">
      <colorScale>
        <cfvo type="min"/>
        <cfvo type="max"/>
        <color theme="0"/>
        <color theme="9" tint="0.39997558519241921"/>
      </colorScale>
    </cfRule>
  </conditionalFormatting>
  <conditionalFormatting sqref="F44:F59">
    <cfRule type="colorScale" priority="445">
      <colorScale>
        <cfvo type="min"/>
        <cfvo type="max"/>
        <color theme="0"/>
        <color theme="9" tint="0.39997558519241921"/>
      </colorScale>
    </cfRule>
  </conditionalFormatting>
  <conditionalFormatting sqref="T44:T50 T52:T59">
    <cfRule type="expression" dxfId="215" priority="493">
      <formula>$T44=SMALL($T$44:$T$59,1)</formula>
    </cfRule>
    <cfRule type="expression" dxfId="214" priority="494">
      <formula>$T44=SMALL($T$44:$T$59,2)</formula>
    </cfRule>
    <cfRule type="expression" dxfId="213" priority="495">
      <formula>$T44=SMALL($T$44:$T$59,3)</formula>
    </cfRule>
  </conditionalFormatting>
  <conditionalFormatting sqref="R44:R50 R52:R59">
    <cfRule type="expression" dxfId="212" priority="325">
      <formula>$R44=SMALL($R$44:$R$59,1)</formula>
    </cfRule>
    <cfRule type="expression" dxfId="211" priority="326">
      <formula>$R44=SMALL($R$44:$R$59,2)</formula>
    </cfRule>
    <cfRule type="expression" dxfId="210" priority="327">
      <formula>$R44=SMALL($R$44:$R$59,3)</formula>
    </cfRule>
  </conditionalFormatting>
  <conditionalFormatting sqref="S44:S50 S52:S59">
    <cfRule type="expression" dxfId="209" priority="328">
      <formula>$S44=SMALL($S$44:$S$59,1)</formula>
    </cfRule>
    <cfRule type="expression" dxfId="208" priority="329">
      <formula>$S44=SMALL($S$44:$S$59,2)</formula>
    </cfRule>
    <cfRule type="expression" dxfId="207" priority="330">
      <formula>$S44=SMALL($S$44:$S$59,3)</formula>
    </cfRule>
  </conditionalFormatting>
  <conditionalFormatting sqref="P44:P50 P52:P59">
    <cfRule type="expression" dxfId="206" priority="289">
      <formula>$P44=SMALL($P$44:$P$59,1)</formula>
    </cfRule>
    <cfRule type="expression" dxfId="205" priority="290">
      <formula>$P44=SMALL($P$44:$P$59,2)</formula>
    </cfRule>
    <cfRule type="expression" dxfId="204" priority="291">
      <formula>$P44=SMALL($P$44:$P$59,3)</formula>
    </cfRule>
  </conditionalFormatting>
  <conditionalFormatting sqref="Q44:Q50 Q52:Q59">
    <cfRule type="expression" dxfId="203" priority="292">
      <formula>$Q44=SMALL($Q$44:$Q$59,1)</formula>
    </cfRule>
    <cfRule type="expression" dxfId="202" priority="293">
      <formula>$Q44=SMALL($Q$44:$Q$59,2)</formula>
    </cfRule>
    <cfRule type="expression" dxfId="201" priority="294">
      <formula>$Q44=SMALL($Q$44:$Q$59,3)</formula>
    </cfRule>
  </conditionalFormatting>
  <conditionalFormatting sqref="N24:N42 N4:N5 N7:N22">
    <cfRule type="expression" dxfId="200" priority="331">
      <formula>ISBLANK($M4)=TRUE</formula>
    </cfRule>
    <cfRule type="cellIs" dxfId="199" priority="332" operator="equal">
      <formula>$M4</formula>
    </cfRule>
    <cfRule type="cellIs" dxfId="198" priority="333" operator="greaterThan">
      <formula>$M4</formula>
    </cfRule>
    <cfRule type="cellIs" dxfId="197" priority="334" operator="lessThan">
      <formula>$M4</formula>
    </cfRule>
  </conditionalFormatting>
  <conditionalFormatting sqref="N44:N59">
    <cfRule type="expression" dxfId="196" priority="382">
      <formula>ISBLANK($M44)=TRUE</formula>
    </cfRule>
    <cfRule type="cellIs" dxfId="195" priority="383" operator="equal">
      <formula>$M44</formula>
    </cfRule>
    <cfRule type="cellIs" dxfId="194" priority="384" operator="greaterThan">
      <formula>$M44</formula>
    </cfRule>
    <cfRule type="cellIs" dxfId="193" priority="385" operator="lessThan">
      <formula>$M44</formula>
    </cfRule>
  </conditionalFormatting>
  <conditionalFormatting sqref="U44:U50 U52:U59">
    <cfRule type="expression" dxfId="192" priority="502">
      <formula>$U44=SMALL($U$44:$U$59,1)</formula>
    </cfRule>
    <cfRule type="expression" dxfId="191" priority="503">
      <formula>$U44=SMALL($U$44:$U$59,2)</formula>
    </cfRule>
    <cfRule type="expression" dxfId="190" priority="504">
      <formula>$U44=SMALL($U$44:$U$59,3)</formula>
    </cfRule>
  </conditionalFormatting>
  <conditionalFormatting sqref="V44:V50 V52:V59">
    <cfRule type="expression" dxfId="189" priority="234">
      <formula>$V44=SMALL($V$44:$V$59,1)</formula>
    </cfRule>
    <cfRule type="expression" dxfId="188" priority="235">
      <formula>$V44=SMALL($V$44:$V$59,2)</formula>
    </cfRule>
    <cfRule type="expression" dxfId="187" priority="236">
      <formula>$V44=SMALL($V$44:$V$59,3)</formula>
    </cfRule>
  </conditionalFormatting>
  <conditionalFormatting sqref="W44:W50 W52:W59">
    <cfRule type="expression" dxfId="186" priority="231">
      <formula>$W44=SMALL($W$44:$W$59,1)</formula>
    </cfRule>
    <cfRule type="expression" dxfId="185" priority="232">
      <formula>$W44=SMALL($W$44:$W$59,2)</formula>
    </cfRule>
    <cfRule type="expression" dxfId="184" priority="233">
      <formula>$W44=SMALL($W$44:$W$59,3)</formula>
    </cfRule>
  </conditionalFormatting>
  <conditionalFormatting sqref="I44:I59">
    <cfRule type="colorScale" priority="216">
      <colorScale>
        <cfvo type="min"/>
        <cfvo type="max"/>
        <color theme="0"/>
        <color theme="8" tint="0.39997558519241921"/>
      </colorScale>
    </cfRule>
  </conditionalFormatting>
  <conditionalFormatting sqref="D76:D93">
    <cfRule type="colorScale" priority="681">
      <colorScale>
        <cfvo type="min"/>
        <cfvo type="max"/>
        <color theme="0"/>
        <color theme="5" tint="0.39997558519241921"/>
      </colorScale>
    </cfRule>
  </conditionalFormatting>
  <conditionalFormatting sqref="E76:E93">
    <cfRule type="colorScale" priority="689">
      <colorScale>
        <cfvo type="min"/>
        <cfvo type="max"/>
        <color theme="0"/>
        <color theme="9" tint="0.39997558519241921"/>
      </colorScale>
    </cfRule>
  </conditionalFormatting>
  <conditionalFormatting sqref="F76:F93">
    <cfRule type="colorScale" priority="691">
      <colorScale>
        <cfvo type="min"/>
        <cfvo type="max"/>
        <color theme="0"/>
        <color theme="9" tint="0.39997558519241921"/>
      </colorScale>
    </cfRule>
  </conditionalFormatting>
  <conditionalFormatting sqref="I76:I93">
    <cfRule type="colorScale" priority="743">
      <colorScale>
        <cfvo type="min"/>
        <cfvo type="max"/>
        <color theme="0"/>
        <color theme="8" tint="0.39997558519241921"/>
      </colorScale>
    </cfRule>
  </conditionalFormatting>
  <conditionalFormatting sqref="D61:D74">
    <cfRule type="colorScale" priority="752">
      <colorScale>
        <cfvo type="min"/>
        <cfvo type="max"/>
        <color theme="0"/>
        <color theme="5" tint="0.39997558519241921"/>
      </colorScale>
    </cfRule>
  </conditionalFormatting>
  <conditionalFormatting sqref="E61:E74">
    <cfRule type="colorScale" priority="754">
      <colorScale>
        <cfvo type="min"/>
        <cfvo type="max"/>
        <color theme="0"/>
        <color theme="9" tint="0.39997558519241921"/>
      </colorScale>
    </cfRule>
  </conditionalFormatting>
  <conditionalFormatting sqref="F61:F74">
    <cfRule type="colorScale" priority="756">
      <colorScale>
        <cfvo type="min"/>
        <cfvo type="max"/>
        <color theme="0"/>
        <color theme="9" tint="0.39997558519241921"/>
      </colorScale>
    </cfRule>
  </conditionalFormatting>
  <conditionalFormatting sqref="I61:I74">
    <cfRule type="colorScale" priority="758">
      <colorScale>
        <cfvo type="min"/>
        <cfvo type="max"/>
        <color theme="0"/>
        <color theme="8" tint="0.39997558519241921"/>
      </colorScale>
    </cfRule>
  </conditionalFormatting>
  <conditionalFormatting sqref="T61:T63 T65:T74">
    <cfRule type="expression" dxfId="183" priority="760">
      <formula>$T61=SMALL($T$61:$T$74,1)</formula>
    </cfRule>
    <cfRule type="expression" dxfId="182" priority="761">
      <formula>$T61=SMALL($T$61:$T$74,2)</formula>
    </cfRule>
    <cfRule type="expression" dxfId="181" priority="762">
      <formula>$T61=SMALL($T$61:$T$74,3)</formula>
    </cfRule>
  </conditionalFormatting>
  <conditionalFormatting sqref="R61:R63 R65:R74">
    <cfRule type="expression" dxfId="180" priority="766">
      <formula>$R61=SMALL($R$61:$R$74,1)</formula>
    </cfRule>
    <cfRule type="expression" dxfId="179" priority="767">
      <formula>$R61=SMALL($R$61:$R$74,2)</formula>
    </cfRule>
    <cfRule type="expression" dxfId="178" priority="768">
      <formula>$R61=SMALL($R$61:$R$74,3)</formula>
    </cfRule>
  </conditionalFormatting>
  <conditionalFormatting sqref="S61:S63 S65:S74">
    <cfRule type="expression" dxfId="177" priority="772">
      <formula>$S61=SMALL($S$61:$S$74,1)</formula>
    </cfRule>
    <cfRule type="expression" dxfId="176" priority="773">
      <formula>$S61=SMALL($S$61:$S$74,2)</formula>
    </cfRule>
    <cfRule type="expression" dxfId="175" priority="774">
      <formula>$S61=SMALL($S$61:$S$74,3)</formula>
    </cfRule>
  </conditionalFormatting>
  <conditionalFormatting sqref="P61:P63 P65:P74">
    <cfRule type="expression" dxfId="174" priority="778">
      <formula>$P61=SMALL($P$61:$P$74,1)</formula>
    </cfRule>
    <cfRule type="expression" dxfId="173" priority="779">
      <formula>$P61=SMALL($P$61:$P$74,2)</formula>
    </cfRule>
    <cfRule type="expression" dxfId="172" priority="780">
      <formula>$P61=SMALL($P$61:$P$74,3)</formula>
    </cfRule>
  </conditionalFormatting>
  <conditionalFormatting sqref="Q61:Q63 Q65:Q74">
    <cfRule type="expression" dxfId="171" priority="784">
      <formula>$Q61=SMALL($Q$61:$Q$74,1)</formula>
    </cfRule>
    <cfRule type="expression" dxfId="170" priority="785">
      <formula>$Q61=SMALL($Q$61:$Q$74,2)</formula>
    </cfRule>
    <cfRule type="expression" dxfId="169" priority="786">
      <formula>$Q61=SMALL($Q$61:$Q$74,3)</formula>
    </cfRule>
  </conditionalFormatting>
  <conditionalFormatting sqref="U61:U63 U65:U74">
    <cfRule type="expression" dxfId="168" priority="790">
      <formula>$U61=SMALL($U$61:$U$74,1)</formula>
    </cfRule>
    <cfRule type="expression" dxfId="167" priority="791">
      <formula>$U61=SMALL($U$61:$U$74,2)</formula>
    </cfRule>
    <cfRule type="expression" dxfId="166" priority="792">
      <formula>$U61=SMALL($U$61:$U$74,3)</formula>
    </cfRule>
  </conditionalFormatting>
  <conditionalFormatting sqref="V61:V63 V65:V74">
    <cfRule type="expression" dxfId="165" priority="796">
      <formula>$V61=SMALL($V$61:$V$74,1)</formula>
    </cfRule>
    <cfRule type="expression" dxfId="164" priority="797">
      <formula>$V61=SMALL($V$61:$V$74,2)</formula>
    </cfRule>
    <cfRule type="expression" dxfId="163" priority="798">
      <formula>$V61=SMALL($V$61:$V$74,3)</formula>
    </cfRule>
  </conditionalFormatting>
  <conditionalFormatting sqref="W61:W63 W65:W74">
    <cfRule type="expression" dxfId="162" priority="802">
      <formula>$W61=SMALL($W$61:$W$74,1)</formula>
    </cfRule>
    <cfRule type="expression" dxfId="161" priority="803">
      <formula>$W61=SMALL($W$61:$W$74,2)</formula>
    </cfRule>
    <cfRule type="expression" dxfId="160" priority="804">
      <formula>$W61=SMALL($W$61:$W$74,3)</formula>
    </cfRule>
  </conditionalFormatting>
  <conditionalFormatting sqref="N61:N74">
    <cfRule type="expression" dxfId="159" priority="249">
      <formula>ISBLANK($M61)=TRUE</formula>
    </cfRule>
    <cfRule type="cellIs" dxfId="158" priority="250" operator="equal">
      <formula>$M61</formula>
    </cfRule>
    <cfRule type="cellIs" dxfId="157" priority="251" operator="greaterThan">
      <formula>$M61</formula>
    </cfRule>
    <cfRule type="cellIs" dxfId="156" priority="252" operator="lessThan">
      <formula>$M61</formula>
    </cfRule>
  </conditionalFormatting>
  <conditionalFormatting sqref="T76:T93">
    <cfRule type="expression" dxfId="155" priority="806">
      <formula>$T76=SMALL($T$76:$T$93,1)</formula>
    </cfRule>
    <cfRule type="expression" dxfId="154" priority="807">
      <formula>$T76=SMALL($T$76:$T$93,2)</formula>
    </cfRule>
    <cfRule type="expression" dxfId="153" priority="808">
      <formula>$T76=SMALL($T$76:$T$93,3)</formula>
    </cfRule>
  </conditionalFormatting>
  <conditionalFormatting sqref="R76:R93">
    <cfRule type="expression" dxfId="152" priority="814">
      <formula>$R76=SMALL($R$76:$R$93,1)</formula>
    </cfRule>
    <cfRule type="expression" dxfId="151" priority="815">
      <formula>$R76=SMALL($R$76:$R$93,2)</formula>
    </cfRule>
    <cfRule type="expression" dxfId="150" priority="816">
      <formula>$R76=SMALL($R$76:$R$93,3)</formula>
    </cfRule>
  </conditionalFormatting>
  <conditionalFormatting sqref="S76:S93">
    <cfRule type="expression" dxfId="149" priority="820">
      <formula>$S76=SMALL($S$76:$S$93,1)</formula>
    </cfRule>
    <cfRule type="expression" dxfId="148" priority="821">
      <formula>$S76=SMALL($S$76:$S$93,2)</formula>
    </cfRule>
    <cfRule type="expression" dxfId="147" priority="822">
      <formula>$S76=SMALL($S$76:$S$93,3)</formula>
    </cfRule>
  </conditionalFormatting>
  <conditionalFormatting sqref="P76:P93">
    <cfRule type="expression" dxfId="146" priority="826">
      <formula>$P76=SMALL($P$76:$P$93,1)</formula>
    </cfRule>
    <cfRule type="expression" dxfId="145" priority="827">
      <formula>$P76=SMALL($P$76:$P$93,2)</formula>
    </cfRule>
    <cfRule type="expression" dxfId="144" priority="828">
      <formula>$P76=SMALL($P$76:$P$93,3)</formula>
    </cfRule>
  </conditionalFormatting>
  <conditionalFormatting sqref="Q76:Q93">
    <cfRule type="expression" dxfId="143" priority="832">
      <formula>$Q76=SMALL($Q$76:$Q$93,1)</formula>
    </cfRule>
    <cfRule type="expression" dxfId="142" priority="833">
      <formula>$Q76=SMALL($Q$76:$Q$93,2)</formula>
    </cfRule>
    <cfRule type="expression" dxfId="141" priority="834">
      <formula>$Q76=SMALL($Q$76:$Q$93,3)</formula>
    </cfRule>
  </conditionalFormatting>
  <conditionalFormatting sqref="U76:U93">
    <cfRule type="expression" dxfId="140" priority="838">
      <formula>$U76=SMALL($U$76:$U$93,1)</formula>
    </cfRule>
    <cfRule type="expression" dxfId="139" priority="839">
      <formula>$U76=SMALL($U$76:$U$93,2)</formula>
    </cfRule>
    <cfRule type="expression" dxfId="138" priority="840">
      <formula>$U76=SMALL($U$76:$U$93,3)</formula>
    </cfRule>
  </conditionalFormatting>
  <conditionalFormatting sqref="V76:V93">
    <cfRule type="expression" dxfId="137" priority="844">
      <formula>$V76=SMALL($V$76:$V$93,1)</formula>
    </cfRule>
    <cfRule type="expression" dxfId="136" priority="845">
      <formula>$V76=SMALL($V$76:$V$93,2)</formula>
    </cfRule>
    <cfRule type="expression" dxfId="135" priority="846">
      <formula>$V76=SMALL($V$76:$V$93,3)</formula>
    </cfRule>
  </conditionalFormatting>
  <conditionalFormatting sqref="W76:W93">
    <cfRule type="expression" dxfId="134" priority="850">
      <formula>$W76=SMALL($W$76:$W$93,1)</formula>
    </cfRule>
    <cfRule type="expression" dxfId="133" priority="851">
      <formula>$W76=SMALL($W$76:$W$93,2)</formula>
    </cfRule>
    <cfRule type="expression" dxfId="132" priority="852">
      <formula>$W76=SMALL($W$76:$W$93,3)</formula>
    </cfRule>
  </conditionalFormatting>
  <conditionalFormatting sqref="N76:N93">
    <cfRule type="expression" dxfId="131" priority="210">
      <formula>ISBLANK($M76)=TRUE</formula>
    </cfRule>
    <cfRule type="cellIs" dxfId="130" priority="211" operator="equal">
      <formula>$M76</formula>
    </cfRule>
    <cfRule type="cellIs" dxfId="129" priority="212" operator="greaterThan">
      <formula>$M76</formula>
    </cfRule>
    <cfRule type="cellIs" dxfId="128" priority="213" operator="lessThan">
      <formula>$M76</formula>
    </cfRule>
  </conditionalFormatting>
  <conditionalFormatting sqref="E24:E42">
    <cfRule type="colorScale" priority="1116">
      <colorScale>
        <cfvo type="min"/>
        <cfvo type="max"/>
        <color theme="0"/>
        <color theme="5" tint="0.39997558519241921"/>
      </colorScale>
    </cfRule>
  </conditionalFormatting>
  <conditionalFormatting sqref="D24:D42">
    <cfRule type="colorScale" priority="1117">
      <colorScale>
        <cfvo type="min"/>
        <cfvo type="max"/>
        <color theme="0"/>
        <color theme="9" tint="0.39997558519241921"/>
      </colorScale>
    </cfRule>
  </conditionalFormatting>
  <conditionalFormatting sqref="F24:F42">
    <cfRule type="colorScale" priority="1118">
      <colorScale>
        <cfvo type="min"/>
        <cfvo type="max"/>
        <color theme="0"/>
        <color theme="9" tint="0.39997558519241921"/>
      </colorScale>
    </cfRule>
  </conditionalFormatting>
  <conditionalFormatting sqref="I24:I42">
    <cfRule type="colorScale" priority="1119">
      <colorScale>
        <cfvo type="min"/>
        <cfvo type="max"/>
        <color theme="0"/>
        <color theme="8" tint="0.39997558519241921"/>
      </colorScale>
    </cfRule>
  </conditionalFormatting>
  <conditionalFormatting sqref="P40:P42 P24:P38">
    <cfRule type="expression" dxfId="127" priority="1120">
      <formula>$P24=SMALL($P$24:$P$42,1)</formula>
    </cfRule>
    <cfRule type="expression" dxfId="126" priority="1121">
      <formula>$P24=SMALL($P$24:$P$42,2)</formula>
    </cfRule>
    <cfRule type="expression" dxfId="125" priority="1122">
      <formula>$P24=SMALL($P$24:$P$42,3)</formula>
    </cfRule>
  </conditionalFormatting>
  <conditionalFormatting sqref="Q40:Q42 Q24:Q38">
    <cfRule type="expression" dxfId="124" priority="1123">
      <formula>$Q24=SMALL($Q$24:$Q$42,1)</formula>
    </cfRule>
    <cfRule type="expression" dxfId="123" priority="1124">
      <formula>$Q24=SMALL($Q$24:$Q$42,2)</formula>
    </cfRule>
    <cfRule type="expression" dxfId="122" priority="1125">
      <formula>$Q24=SMALL($Q$24:$Q$42,3)</formula>
    </cfRule>
  </conditionalFormatting>
  <conditionalFormatting sqref="R40:R42 R24:R38">
    <cfRule type="expression" dxfId="121" priority="1126">
      <formula>$R24=SMALL($R$24:$R$42,1)</formula>
    </cfRule>
    <cfRule type="expression" dxfId="120" priority="1127">
      <formula>$R24=SMALL($R$24:$R$42,2)</formula>
    </cfRule>
    <cfRule type="expression" dxfId="119" priority="1128">
      <formula>$R24=SMALL($R$24:$R$42,3)</formula>
    </cfRule>
  </conditionalFormatting>
  <conditionalFormatting sqref="S40:S42 S24:S38">
    <cfRule type="expression" dxfId="118" priority="1129">
      <formula>$S24=SMALL($S$24:$S$42,1)</formula>
    </cfRule>
    <cfRule type="expression" dxfId="117" priority="1130">
      <formula>$S24=SMALL($S$24:$S$42,2)</formula>
    </cfRule>
    <cfRule type="expression" dxfId="116" priority="1131">
      <formula>$S24=SMALL($S$24:$S$42,3)</formula>
    </cfRule>
  </conditionalFormatting>
  <conditionalFormatting sqref="T40:T42 T24:T38">
    <cfRule type="expression" dxfId="115" priority="1132">
      <formula>$T24=SMALL($T$24:$T$42,1)</formula>
    </cfRule>
    <cfRule type="expression" dxfId="114" priority="1133">
      <formula>$T24=SMALL($T$24:$T$42,2)</formula>
    </cfRule>
    <cfRule type="expression" dxfId="113" priority="1134">
      <formula>$T24=SMALL($T$24:$T$42,3)</formula>
    </cfRule>
  </conditionalFormatting>
  <conditionalFormatting sqref="U40:U42 U24:U38">
    <cfRule type="expression" dxfId="112" priority="1135">
      <formula>$U24=SMALL($U$24:$U$42,1)</formula>
    </cfRule>
    <cfRule type="expression" dxfId="111" priority="1136">
      <formula>$U24=SMALL($U$24:$U$42,2)</formula>
    </cfRule>
    <cfRule type="expression" dxfId="110" priority="1137">
      <formula>$U24=SMALL($U$24:$U$42,3)</formula>
    </cfRule>
  </conditionalFormatting>
  <conditionalFormatting sqref="V40:V42 V24:V38">
    <cfRule type="expression" dxfId="109" priority="1138">
      <formula>$V24=SMALL($V$24:$V$42,1)</formula>
    </cfRule>
    <cfRule type="expression" dxfId="108" priority="1139">
      <formula>$V24=SMALL($V$24:$V$42,2)</formula>
    </cfRule>
    <cfRule type="expression" dxfId="107" priority="1140">
      <formula>$V24=SMALL($V$24:$V$42,3)</formula>
    </cfRule>
  </conditionalFormatting>
  <conditionalFormatting sqref="W40:W42 W24:W38">
    <cfRule type="expression" dxfId="106" priority="1141">
      <formula>$W24=SMALL($W$24:$W$42,1)</formula>
    </cfRule>
    <cfRule type="expression" dxfId="105" priority="1142">
      <formula>$W24=SMALL($W$24:$W$42,2)</formula>
    </cfRule>
    <cfRule type="expression" dxfId="104" priority="1143">
      <formula>$W24=SMALL($W$24:$W$42,3)</formula>
    </cfRule>
  </conditionalFormatting>
  <conditionalFormatting sqref="P39">
    <cfRule type="expression" dxfId="103" priority="132">
      <formula>$P39=SMALL($P$24:$P$42,1)</formula>
    </cfRule>
    <cfRule type="expression" dxfId="102" priority="133">
      <formula>$P39=SMALL($P$24:$P$42,2)</formula>
    </cfRule>
    <cfRule type="expression" dxfId="101" priority="134">
      <formula>$P39=SMALL($P$24:$P$42,3)</formula>
    </cfRule>
  </conditionalFormatting>
  <conditionalFormatting sqref="Q39">
    <cfRule type="expression" dxfId="100" priority="135">
      <formula>$Q39=SMALL($Q$24:$Q$42,1)</formula>
    </cfRule>
    <cfRule type="expression" dxfId="99" priority="136">
      <formula>$Q39=SMALL($Q$24:$Q$42,2)</formula>
    </cfRule>
    <cfRule type="expression" dxfId="98" priority="137">
      <formula>$Q39=SMALL($Q$24:$Q$42,3)</formula>
    </cfRule>
  </conditionalFormatting>
  <conditionalFormatting sqref="R39">
    <cfRule type="expression" dxfId="97" priority="138">
      <formula>$R39=SMALL($R$24:$R$42,1)</formula>
    </cfRule>
    <cfRule type="expression" dxfId="96" priority="139">
      <formula>$R39=SMALL($R$24:$R$42,2)</formula>
    </cfRule>
    <cfRule type="expression" dxfId="95" priority="140">
      <formula>$R39=SMALL($R$24:$R$42,3)</formula>
    </cfRule>
  </conditionalFormatting>
  <conditionalFormatting sqref="S39">
    <cfRule type="expression" dxfId="94" priority="141">
      <formula>$S39=SMALL($S$24:$S$42,1)</formula>
    </cfRule>
    <cfRule type="expression" dxfId="93" priority="142">
      <formula>$S39=SMALL($S$24:$S$42,2)</formula>
    </cfRule>
    <cfRule type="expression" dxfId="92" priority="143">
      <formula>$S39=SMALL($S$24:$S$42,3)</formula>
    </cfRule>
  </conditionalFormatting>
  <conditionalFormatting sqref="T39">
    <cfRule type="expression" dxfId="91" priority="144">
      <formula>$T39=SMALL($T$24:$T$42,1)</formula>
    </cfRule>
    <cfRule type="expression" dxfId="90" priority="145">
      <formula>$T39=SMALL($T$24:$T$42,2)</formula>
    </cfRule>
    <cfRule type="expression" dxfId="89" priority="146">
      <formula>$T39=SMALL($T$24:$T$42,3)</formula>
    </cfRule>
  </conditionalFormatting>
  <conditionalFormatting sqref="U39">
    <cfRule type="expression" dxfId="88" priority="147">
      <formula>$U39=SMALL($U$24:$U$42,1)</formula>
    </cfRule>
    <cfRule type="expression" dxfId="87" priority="148">
      <formula>$U39=SMALL($U$24:$U$42,2)</formula>
    </cfRule>
    <cfRule type="expression" dxfId="86" priority="149">
      <formula>$U39=SMALL($U$24:$U$42,3)</formula>
    </cfRule>
  </conditionalFormatting>
  <conditionalFormatting sqref="V39">
    <cfRule type="expression" dxfId="85" priority="150">
      <formula>$V39=SMALL($V$24:$V$42,1)</formula>
    </cfRule>
    <cfRule type="expression" dxfId="84" priority="151">
      <formula>$V39=SMALL($V$24:$V$42,2)</formula>
    </cfRule>
    <cfRule type="expression" dxfId="83" priority="152">
      <formula>$V39=SMALL($V$24:$V$42,3)</formula>
    </cfRule>
  </conditionalFormatting>
  <conditionalFormatting sqref="W39">
    <cfRule type="expression" dxfId="82" priority="153">
      <formula>$W39=SMALL($W$24:$W$42,1)</formula>
    </cfRule>
    <cfRule type="expression" dxfId="81" priority="154">
      <formula>$W39=SMALL($W$24:$W$42,2)</formula>
    </cfRule>
    <cfRule type="expression" dxfId="80" priority="155">
      <formula>$W39=SMALL($W$24:$W$42,3)</formula>
    </cfRule>
  </conditionalFormatting>
  <conditionalFormatting sqref="T51">
    <cfRule type="expression" dxfId="79" priority="102">
      <formula>$T51=SMALL($T$44:$T$59,1)</formula>
    </cfRule>
    <cfRule type="expression" dxfId="78" priority="103">
      <formula>$T51=SMALL($T$44:$T$59,2)</formula>
    </cfRule>
    <cfRule type="expression" dxfId="77" priority="104">
      <formula>$T51=SMALL($T$44:$T$59,3)</formula>
    </cfRule>
  </conditionalFormatting>
  <conditionalFormatting sqref="R51">
    <cfRule type="expression" dxfId="76" priority="96">
      <formula>$R51=SMALL($R$44:$R$59,1)</formula>
    </cfRule>
    <cfRule type="expression" dxfId="75" priority="97">
      <formula>$R51=SMALL($R$44:$R$59,2)</formula>
    </cfRule>
    <cfRule type="expression" dxfId="74" priority="98">
      <formula>$R51=SMALL($R$44:$R$59,3)</formula>
    </cfRule>
  </conditionalFormatting>
  <conditionalFormatting sqref="S51">
    <cfRule type="expression" dxfId="73" priority="99">
      <formula>$S51=SMALL($S$44:$S$59,1)</formula>
    </cfRule>
    <cfRule type="expression" dxfId="72" priority="100">
      <formula>$S51=SMALL($S$44:$S$59,2)</formula>
    </cfRule>
    <cfRule type="expression" dxfId="71" priority="101">
      <formula>$S51=SMALL($S$44:$S$59,3)</formula>
    </cfRule>
  </conditionalFormatting>
  <conditionalFormatting sqref="P51">
    <cfRule type="expression" dxfId="70" priority="90">
      <formula>$P51=SMALL($P$44:$P$59,1)</formula>
    </cfRule>
    <cfRule type="expression" dxfId="69" priority="91">
      <formula>$P51=SMALL($P$44:$P$59,2)</formula>
    </cfRule>
    <cfRule type="expression" dxfId="68" priority="92">
      <formula>$P51=SMALL($P$44:$P$59,3)</formula>
    </cfRule>
  </conditionalFormatting>
  <conditionalFormatting sqref="Q51">
    <cfRule type="expression" dxfId="67" priority="93">
      <formula>$Q51=SMALL($Q$44:$Q$59,1)</formula>
    </cfRule>
    <cfRule type="expression" dxfId="66" priority="94">
      <formula>$Q51=SMALL($Q$44:$Q$59,2)</formula>
    </cfRule>
    <cfRule type="expression" dxfId="65" priority="95">
      <formula>$Q51=SMALL($Q$44:$Q$59,3)</formula>
    </cfRule>
  </conditionalFormatting>
  <conditionalFormatting sqref="U51">
    <cfRule type="expression" dxfId="64" priority="105">
      <formula>$U51=SMALL($U$44:$U$59,1)</formula>
    </cfRule>
    <cfRule type="expression" dxfId="63" priority="106">
      <formula>$U51=SMALL($U$44:$U$59,2)</formula>
    </cfRule>
    <cfRule type="expression" dxfId="62" priority="107">
      <formula>$U51=SMALL($U$44:$U$59,3)</formula>
    </cfRule>
  </conditionalFormatting>
  <conditionalFormatting sqref="V51">
    <cfRule type="expression" dxfId="61" priority="87">
      <formula>$V51=SMALL($V$44:$V$59,1)</formula>
    </cfRule>
    <cfRule type="expression" dxfId="60" priority="88">
      <formula>$V51=SMALL($V$44:$V$59,2)</formula>
    </cfRule>
    <cfRule type="expression" dxfId="59" priority="89">
      <formula>$V51=SMALL($V$44:$V$59,3)</formula>
    </cfRule>
  </conditionalFormatting>
  <conditionalFormatting sqref="W51">
    <cfRule type="expression" dxfId="58" priority="84">
      <formula>$W51=SMALL($W$44:$W$59,1)</formula>
    </cfRule>
    <cfRule type="expression" dxfId="57" priority="85">
      <formula>$W51=SMALL($W$44:$W$59,2)</formula>
    </cfRule>
    <cfRule type="expression" dxfId="56" priority="86">
      <formula>$W51=SMALL($W$44:$W$59,3)</formula>
    </cfRule>
  </conditionalFormatting>
  <conditionalFormatting sqref="T64">
    <cfRule type="expression" dxfId="55" priority="60">
      <formula>$T64=SMALL($T$61:$T$74,1)</formula>
    </cfRule>
    <cfRule type="expression" dxfId="54" priority="61">
      <formula>$T64=SMALL($T$61:$T$74,2)</formula>
    </cfRule>
    <cfRule type="expression" dxfId="53" priority="62">
      <formula>$T64=SMALL($T$61:$T$74,3)</formula>
    </cfRule>
  </conditionalFormatting>
  <conditionalFormatting sqref="R64">
    <cfRule type="expression" dxfId="52" priority="63">
      <formula>$R64=SMALL($R$61:$R$74,1)</formula>
    </cfRule>
    <cfRule type="expression" dxfId="51" priority="64">
      <formula>$R64=SMALL($R$61:$R$74,2)</formula>
    </cfRule>
    <cfRule type="expression" dxfId="50" priority="65">
      <formula>$R64=SMALL($R$61:$R$74,3)</formula>
    </cfRule>
  </conditionalFormatting>
  <conditionalFormatting sqref="S64">
    <cfRule type="expression" dxfId="49" priority="66">
      <formula>$S64=SMALL($S$61:$S$74,1)</formula>
    </cfRule>
    <cfRule type="expression" dxfId="48" priority="67">
      <formula>$S64=SMALL($S$61:$S$74,2)</formula>
    </cfRule>
    <cfRule type="expression" dxfId="47" priority="68">
      <formula>$S64=SMALL($S$61:$S$74,3)</formula>
    </cfRule>
  </conditionalFormatting>
  <conditionalFormatting sqref="P64">
    <cfRule type="expression" dxfId="46" priority="69">
      <formula>$P64=SMALL($P$61:$P$74,1)</formula>
    </cfRule>
    <cfRule type="expression" dxfId="45" priority="70">
      <formula>$P64=SMALL($P$61:$P$74,2)</formula>
    </cfRule>
    <cfRule type="expression" dxfId="44" priority="71">
      <formula>$P64=SMALL($P$61:$P$74,3)</formula>
    </cfRule>
  </conditionalFormatting>
  <conditionalFormatting sqref="Q64">
    <cfRule type="expression" dxfId="43" priority="72">
      <formula>$Q64=SMALL($Q$61:$Q$74,1)</formula>
    </cfRule>
    <cfRule type="expression" dxfId="42" priority="73">
      <formula>$Q64=SMALL($Q$61:$Q$74,2)</formula>
    </cfRule>
    <cfRule type="expression" dxfId="41" priority="74">
      <formula>$Q64=SMALL($Q$61:$Q$74,3)</formula>
    </cfRule>
  </conditionalFormatting>
  <conditionalFormatting sqref="U64">
    <cfRule type="expression" dxfId="40" priority="75">
      <formula>$U64=SMALL($U$61:$U$74,1)</formula>
    </cfRule>
    <cfRule type="expression" dxfId="39" priority="76">
      <formula>$U64=SMALL($U$61:$U$74,2)</formula>
    </cfRule>
    <cfRule type="expression" dxfId="38" priority="77">
      <formula>$U64=SMALL($U$61:$U$74,3)</formula>
    </cfRule>
  </conditionalFormatting>
  <conditionalFormatting sqref="V64">
    <cfRule type="expression" dxfId="37" priority="78">
      <formula>$V64=SMALL($V$61:$V$74,1)</formula>
    </cfRule>
    <cfRule type="expression" dxfId="36" priority="79">
      <formula>$V64=SMALL($V$61:$V$74,2)</formula>
    </cfRule>
    <cfRule type="expression" dxfId="35" priority="80">
      <formula>$V64=SMALL($V$61:$V$74,3)</formula>
    </cfRule>
  </conditionalFormatting>
  <conditionalFormatting sqref="W64">
    <cfRule type="expression" dxfId="34" priority="81">
      <formula>$W64=SMALL($W$61:$W$74,1)</formula>
    </cfRule>
    <cfRule type="expression" dxfId="33" priority="82">
      <formula>$W64=SMALL($W$61:$W$74,2)</formula>
    </cfRule>
    <cfRule type="expression" dxfId="32" priority="83">
      <formula>$W64=SMALL($W$61:$W$74,3)</formula>
    </cfRule>
  </conditionalFormatting>
  <conditionalFormatting sqref="N6">
    <cfRule type="expression" dxfId="31" priority="4">
      <formula>ISBLANK($M6)=TRUE</formula>
    </cfRule>
    <cfRule type="cellIs" dxfId="30" priority="5" operator="equal">
      <formula>$M6</formula>
    </cfRule>
    <cfRule type="cellIs" dxfId="29" priority="6" operator="greaterThan">
      <formula>$M6</formula>
    </cfRule>
    <cfRule type="cellIs" dxfId="28" priority="7" operator="lessThan">
      <formula>$M6</formula>
    </cfRule>
  </conditionalFormatting>
  <conditionalFormatting sqref="F6">
    <cfRule type="colorScale" priority="8">
      <colorScale>
        <cfvo type="min"/>
        <cfvo type="max"/>
        <color theme="0"/>
        <color theme="5" tint="0.39997558519241921"/>
      </colorScale>
    </cfRule>
  </conditionalFormatting>
  <conditionalFormatting sqref="D6">
    <cfRule type="colorScale" priority="9">
      <colorScale>
        <cfvo type="min"/>
        <cfvo type="max"/>
        <color theme="0"/>
        <color theme="9" tint="0.39997558519241921"/>
      </colorScale>
    </cfRule>
  </conditionalFormatting>
  <conditionalFormatting sqref="E6">
    <cfRule type="colorScale" priority="10">
      <colorScale>
        <cfvo type="min"/>
        <cfvo type="max"/>
        <color theme="0"/>
        <color theme="9" tint="0.39997558519241921"/>
      </colorScale>
    </cfRule>
  </conditionalFormatting>
  <conditionalFormatting sqref="I6">
    <cfRule type="colorScale" priority="35">
      <colorScale>
        <cfvo type="min"/>
        <cfvo type="max"/>
        <color theme="0"/>
        <color theme="8" tint="0.39997558519241921"/>
      </colorScale>
    </cfRule>
  </conditionalFormatting>
  <conditionalFormatting sqref="F7:F22 F4">
    <cfRule type="colorScale" priority="1383">
      <colorScale>
        <cfvo type="min"/>
        <cfvo type="max"/>
        <color theme="0"/>
        <color theme="5" tint="0.39997558519241921"/>
      </colorScale>
    </cfRule>
  </conditionalFormatting>
  <conditionalFormatting sqref="D7:D22 D4">
    <cfRule type="colorScale" priority="1386">
      <colorScale>
        <cfvo type="min"/>
        <cfvo type="max"/>
        <color theme="0"/>
        <color theme="9" tint="0.39997558519241921"/>
      </colorScale>
    </cfRule>
  </conditionalFormatting>
  <conditionalFormatting sqref="E7:E22 E4">
    <cfRule type="colorScale" priority="1389">
      <colorScale>
        <cfvo type="min"/>
        <cfvo type="max"/>
        <color theme="0"/>
        <color theme="9" tint="0.39997558519241921"/>
      </colorScale>
    </cfRule>
  </conditionalFormatting>
  <conditionalFormatting sqref="I4:I5 I7:I22">
    <cfRule type="colorScale" priority="1488">
      <colorScale>
        <cfvo type="min"/>
        <cfvo type="max"/>
        <color theme="0"/>
        <color theme="8" tint="0.39997558519241921"/>
      </colorScale>
    </cfRule>
  </conditionalFormatting>
  <conditionalFormatting sqref="F5">
    <cfRule type="colorScale" priority="1">
      <colorScale>
        <cfvo type="min"/>
        <cfvo type="max"/>
        <color theme="0"/>
        <color theme="5" tint="0.39997558519241921"/>
      </colorScale>
    </cfRule>
  </conditionalFormatting>
  <conditionalFormatting sqref="D5">
    <cfRule type="colorScale" priority="2">
      <colorScale>
        <cfvo type="min"/>
        <cfvo type="max"/>
        <color theme="0"/>
        <color theme="9" tint="0.39997558519241921"/>
      </colorScale>
    </cfRule>
  </conditionalFormatting>
  <conditionalFormatting sqref="E5">
    <cfRule type="colorScale" priority="3">
      <colorScale>
        <cfvo type="min"/>
        <cfvo type="max"/>
        <color theme="0"/>
        <color theme="9" tint="0.39997558519241921"/>
      </colorScale>
    </cfRule>
  </conditionalFormatting>
  <conditionalFormatting sqref="T4:T22">
    <cfRule type="expression" dxfId="27" priority="2067">
      <formula>$T4=SMALL($T$4:$T$22,1)</formula>
    </cfRule>
    <cfRule type="expression" dxfId="26" priority="2068">
      <formula>$T4=SMALL($T$4:$T$22,2)</formula>
    </cfRule>
    <cfRule type="expression" dxfId="25" priority="2069">
      <formula>$T4=SMALL($T$4:$T$22,3)</formula>
    </cfRule>
  </conditionalFormatting>
  <conditionalFormatting sqref="R4:R22">
    <cfRule type="expression" dxfId="24" priority="2073">
      <formula>$R4=SMALL($R$4:$R$22,1)</formula>
    </cfRule>
    <cfRule type="expression" dxfId="23" priority="2074">
      <formula>$R4=SMALL($R$4:$R$22,2)</formula>
    </cfRule>
    <cfRule type="expression" dxfId="22" priority="2075">
      <formula>$R4=SMALL($R$4:$R$22,3)</formula>
    </cfRule>
  </conditionalFormatting>
  <conditionalFormatting sqref="S4:S22">
    <cfRule type="expression" dxfId="21" priority="2079">
      <formula>$S4=SMALL($S$4:$S$22,1)</formula>
    </cfRule>
    <cfRule type="expression" dxfId="20" priority="2080">
      <formula>$S4=SMALL($S$4:$S$22,2)</formula>
    </cfRule>
    <cfRule type="expression" dxfId="19" priority="2081">
      <formula>$S4=SMALL($S$4:$S$22,3)</formula>
    </cfRule>
  </conditionalFormatting>
  <conditionalFormatting sqref="P4:P22">
    <cfRule type="expression" dxfId="18" priority="2085">
      <formula>$P4=SMALL($P$4:$P$22,1)</formula>
    </cfRule>
    <cfRule type="expression" dxfId="17" priority="2086">
      <formula>$P4=SMALL($P$4:$P$22,2)</formula>
    </cfRule>
    <cfRule type="expression" dxfId="16" priority="2087">
      <formula>$P4=SMALL($P$4:$P$22,3)</formula>
    </cfRule>
  </conditionalFormatting>
  <conditionalFormatting sqref="Q4:Q22">
    <cfRule type="expression" dxfId="15" priority="2091">
      <formula>$Q4=SMALL($Q$4:$Q$22,1)</formula>
    </cfRule>
    <cfRule type="expression" dxfId="14" priority="2092">
      <formula>$Q4=SMALL($Q$4:$Q$22,2)</formula>
    </cfRule>
    <cfRule type="expression" dxfId="13" priority="2093">
      <formula>$Q4=SMALL($Q$4:$Q$22,3)</formula>
    </cfRule>
  </conditionalFormatting>
  <conditionalFormatting sqref="V4:V22">
    <cfRule type="expression" dxfId="12" priority="2097">
      <formula>$V4=SMALL($V$4:$V$22,1)</formula>
    </cfRule>
    <cfRule type="expression" dxfId="11" priority="2098">
      <formula>$V4=SMALL($V$4:$V$22,2)</formula>
    </cfRule>
    <cfRule type="expression" dxfId="10" priority="2099">
      <formula>$V4=SMALL($V$4:$V$22,3)</formula>
    </cfRule>
  </conditionalFormatting>
  <conditionalFormatting sqref="U4:U22">
    <cfRule type="expression" dxfId="9" priority="2103">
      <formula>$U4=SMALL($U$4:$U$22,1)</formula>
    </cfRule>
    <cfRule type="expression" dxfId="8" priority="2104">
      <formula>$U4=SMALL($U$4:$U$22,2)</formula>
    </cfRule>
    <cfRule type="expression" dxfId="7" priority="2105">
      <formula>$U4=SMALL($U$4:$U$22,3)</formula>
    </cfRule>
  </conditionalFormatting>
  <conditionalFormatting sqref="W4:W22">
    <cfRule type="expression" dxfId="6" priority="2109">
      <formula>$W4=SMALL($W$4:$W$22,1)</formula>
    </cfRule>
    <cfRule type="expression" dxfId="5" priority="2110">
      <formula>$W4=SMALL($W$4:$W$22,2)</formula>
    </cfRule>
    <cfRule type="expression" dxfId="4" priority="2111">
      <formula>$W4=SMALL($W$4:$W$22,3)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신성조의 그래픽 카드 가성비 비교표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신성조조조</cp:lastModifiedBy>
  <dcterms:created xsi:type="dcterms:W3CDTF">2019-03-14T09:27:36Z</dcterms:created>
  <dcterms:modified xsi:type="dcterms:W3CDTF">2024-01-27T13:04:05Z</dcterms:modified>
</cp:coreProperties>
</file>