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760" windowHeight="13800"/>
  </bookViews>
  <sheets>
    <sheet name="레거시 미포함" sheetId="1" r:id="rId1"/>
  </sheets>
  <calcPr calcId="145621"/>
</workbook>
</file>

<file path=xl/calcChain.xml><?xml version="1.0" encoding="utf-8"?>
<calcChain xmlns="http://schemas.openxmlformats.org/spreadsheetml/2006/main">
  <c r="U6" i="1" l="1"/>
  <c r="S6" i="1"/>
  <c r="Q6" i="1"/>
  <c r="O6" i="1"/>
  <c r="O7" i="1"/>
  <c r="Q7" i="1"/>
  <c r="S7" i="1"/>
  <c r="U7" i="1"/>
  <c r="U4" i="1"/>
  <c r="S4" i="1"/>
  <c r="Q4" i="1"/>
  <c r="O4" i="1"/>
  <c r="O41" i="1" l="1"/>
  <c r="Q41" i="1"/>
  <c r="S41" i="1"/>
  <c r="U41" i="1"/>
  <c r="O96" i="1" l="1"/>
  <c r="O108" i="1"/>
  <c r="O17" i="1"/>
  <c r="O19" i="1"/>
  <c r="O20" i="1"/>
  <c r="Q17" i="1"/>
  <c r="S17" i="1"/>
  <c r="U17" i="1"/>
  <c r="O28" i="1"/>
  <c r="Q28" i="1"/>
  <c r="S28" i="1"/>
  <c r="U28" i="1"/>
  <c r="S39" i="1"/>
  <c r="U39" i="1"/>
  <c r="Q39" i="1"/>
  <c r="O39" i="1"/>
  <c r="O94" i="1" l="1"/>
  <c r="O76" i="1"/>
  <c r="Q76" i="1"/>
  <c r="S76" i="1"/>
  <c r="U76" i="1"/>
  <c r="O62" i="1"/>
  <c r="Q62" i="1"/>
  <c r="S62" i="1"/>
  <c r="U62" i="1"/>
  <c r="O26" i="1"/>
  <c r="Q26" i="1"/>
  <c r="S26" i="1"/>
  <c r="U26" i="1"/>
  <c r="Q19" i="1"/>
  <c r="S19" i="1"/>
  <c r="U19" i="1"/>
  <c r="Q20" i="1"/>
  <c r="S20" i="1"/>
  <c r="U20" i="1"/>
  <c r="O12" i="1"/>
  <c r="Q12" i="1"/>
  <c r="S12" i="1"/>
  <c r="U12" i="1"/>
  <c r="U45" i="1" l="1"/>
  <c r="S45" i="1"/>
  <c r="Q45" i="1"/>
  <c r="O45" i="1"/>
  <c r="U57" i="1" l="1"/>
  <c r="S57" i="1"/>
  <c r="Q57" i="1"/>
  <c r="O57" i="1"/>
  <c r="U88" i="1"/>
  <c r="S88" i="1"/>
  <c r="Q88" i="1"/>
  <c r="O88" i="1"/>
  <c r="U84" i="1"/>
  <c r="S84" i="1"/>
  <c r="Q84" i="1"/>
  <c r="O84" i="1"/>
  <c r="Q70" i="1"/>
  <c r="Q71" i="1"/>
  <c r="Q73" i="1"/>
  <c r="Q75" i="1"/>
  <c r="Q82" i="1"/>
  <c r="U8" i="1" l="1"/>
  <c r="U11" i="1"/>
  <c r="U21" i="1"/>
  <c r="U25" i="1"/>
  <c r="U27" i="1"/>
  <c r="U30" i="1"/>
  <c r="U31" i="1"/>
  <c r="U32" i="1"/>
  <c r="U33" i="1"/>
  <c r="U38" i="1"/>
  <c r="U42" i="1"/>
  <c r="U43" i="1"/>
  <c r="U51" i="1"/>
  <c r="U54" i="1"/>
  <c r="U58" i="1"/>
  <c r="U60" i="1"/>
  <c r="U70" i="1"/>
  <c r="U71" i="1"/>
  <c r="U73" i="1"/>
  <c r="U75" i="1"/>
  <c r="U82" i="1"/>
  <c r="U90" i="1"/>
  <c r="S8" i="1"/>
  <c r="S11" i="1"/>
  <c r="S21" i="1"/>
  <c r="S25" i="1"/>
  <c r="S27" i="1"/>
  <c r="S30" i="1"/>
  <c r="S31" i="1"/>
  <c r="S32" i="1"/>
  <c r="S33" i="1"/>
  <c r="S38" i="1"/>
  <c r="S42" i="1"/>
  <c r="S43" i="1"/>
  <c r="S51" i="1"/>
  <c r="S54" i="1"/>
  <c r="S58" i="1"/>
  <c r="S60" i="1"/>
  <c r="S70" i="1"/>
  <c r="S71" i="1"/>
  <c r="S73" i="1"/>
  <c r="S75" i="1"/>
  <c r="S82" i="1"/>
  <c r="S90" i="1"/>
  <c r="Q8" i="1"/>
  <c r="Q11" i="1"/>
  <c r="Q21" i="1"/>
  <c r="Q25" i="1"/>
  <c r="Q27" i="1"/>
  <c r="Q30" i="1"/>
  <c r="Q31" i="1"/>
  <c r="Q32" i="1"/>
  <c r="Q33" i="1"/>
  <c r="Q38" i="1"/>
  <c r="Q42" i="1"/>
  <c r="Q43" i="1"/>
  <c r="Q51" i="1"/>
  <c r="R5" i="1" s="1"/>
  <c r="Q54" i="1"/>
  <c r="Q58" i="1"/>
  <c r="Q60" i="1"/>
  <c r="Q90" i="1"/>
  <c r="O8" i="1"/>
  <c r="O11" i="1"/>
  <c r="O21" i="1"/>
  <c r="O25" i="1"/>
  <c r="O27" i="1"/>
  <c r="O30" i="1"/>
  <c r="O31" i="1"/>
  <c r="O32" i="1"/>
  <c r="O33" i="1"/>
  <c r="O38" i="1"/>
  <c r="O42" i="1"/>
  <c r="O43" i="1"/>
  <c r="O51" i="1"/>
  <c r="O54" i="1"/>
  <c r="O58" i="1"/>
  <c r="O60" i="1"/>
  <c r="O70" i="1"/>
  <c r="O71" i="1"/>
  <c r="O73" i="1"/>
  <c r="O75" i="1"/>
  <c r="O82" i="1"/>
  <c r="O90" i="1"/>
  <c r="O105" i="1"/>
  <c r="O112" i="1"/>
  <c r="U5" i="1"/>
  <c r="S5" i="1"/>
  <c r="Q5" i="1"/>
  <c r="O5" i="1"/>
  <c r="T5" i="1" l="1"/>
  <c r="V5" i="1"/>
  <c r="P8" i="1"/>
  <c r="P6" i="1"/>
  <c r="P5" i="1"/>
  <c r="P4" i="1"/>
  <c r="P7" i="1"/>
  <c r="T4" i="1"/>
  <c r="T7" i="1"/>
  <c r="T6" i="1"/>
  <c r="V4" i="1"/>
  <c r="V7" i="1"/>
  <c r="V6" i="1"/>
  <c r="R4" i="1"/>
  <c r="R7" i="1"/>
  <c r="R6" i="1"/>
  <c r="R41" i="1"/>
  <c r="P41" i="1"/>
  <c r="T41" i="1"/>
  <c r="V41" i="1"/>
  <c r="V58" i="1"/>
  <c r="T82" i="1"/>
  <c r="P38" i="1"/>
  <c r="T42" i="1"/>
  <c r="T11" i="1"/>
  <c r="P75" i="1"/>
  <c r="R90" i="1"/>
  <c r="R32" i="1"/>
  <c r="V25" i="1"/>
  <c r="P73" i="1"/>
  <c r="P84" i="1"/>
  <c r="R57" i="1"/>
  <c r="T88" i="1"/>
  <c r="V88" i="1"/>
  <c r="R70" i="1"/>
  <c r="T8" i="1"/>
  <c r="V54" i="1"/>
  <c r="V21" i="1"/>
  <c r="T75" i="1"/>
  <c r="T38" i="1"/>
  <c r="V90" i="1"/>
  <c r="V51" i="1"/>
  <c r="R88" i="1"/>
  <c r="P33" i="1"/>
  <c r="P31" i="1"/>
  <c r="R27" i="1"/>
  <c r="T73" i="1"/>
  <c r="T33" i="1"/>
  <c r="V43" i="1"/>
  <c r="R84" i="1"/>
  <c r="P71" i="1"/>
  <c r="P30" i="1"/>
  <c r="R58" i="1"/>
  <c r="R25" i="1"/>
  <c r="T71" i="1"/>
  <c r="T32" i="1"/>
  <c r="V82" i="1"/>
  <c r="V42" i="1"/>
  <c r="V11" i="1"/>
  <c r="P57" i="1"/>
  <c r="R31" i="1"/>
  <c r="V17" i="1"/>
  <c r="V39" i="1"/>
  <c r="V28" i="1"/>
  <c r="V26" i="1"/>
  <c r="V19" i="1"/>
  <c r="V62" i="1"/>
  <c r="V12" i="1"/>
  <c r="V20" i="1"/>
  <c r="V76" i="1"/>
  <c r="V45" i="1"/>
  <c r="R54" i="1"/>
  <c r="R21" i="1"/>
  <c r="T70" i="1"/>
  <c r="T31" i="1"/>
  <c r="V8" i="1"/>
  <c r="P70" i="1"/>
  <c r="P60" i="1"/>
  <c r="P112" i="1"/>
  <c r="P58" i="1"/>
  <c r="P25" i="1"/>
  <c r="R51" i="1"/>
  <c r="T30" i="1"/>
  <c r="V75" i="1"/>
  <c r="V38" i="1"/>
  <c r="V84" i="1"/>
  <c r="P32" i="1"/>
  <c r="P21" i="1"/>
  <c r="T60" i="1"/>
  <c r="T27" i="1"/>
  <c r="V73" i="1"/>
  <c r="V33" i="1"/>
  <c r="V57" i="1"/>
  <c r="P28" i="1"/>
  <c r="P20" i="1"/>
  <c r="P39" i="1"/>
  <c r="P19" i="1"/>
  <c r="P108" i="1"/>
  <c r="P17" i="1"/>
  <c r="P96" i="1"/>
  <c r="P62" i="1"/>
  <c r="P12" i="1"/>
  <c r="P26" i="1"/>
  <c r="P76" i="1"/>
  <c r="P94" i="1"/>
  <c r="P45" i="1"/>
  <c r="R39" i="1"/>
  <c r="R17" i="1"/>
  <c r="R28" i="1"/>
  <c r="R76" i="1"/>
  <c r="R12" i="1"/>
  <c r="R19" i="1"/>
  <c r="R62" i="1"/>
  <c r="R20" i="1"/>
  <c r="R26" i="1"/>
  <c r="R45" i="1"/>
  <c r="T39" i="1"/>
  <c r="T17" i="1"/>
  <c r="T28" i="1"/>
  <c r="T12" i="1"/>
  <c r="T62" i="1"/>
  <c r="T26" i="1"/>
  <c r="T76" i="1"/>
  <c r="T20" i="1"/>
  <c r="T19" i="1"/>
  <c r="T45" i="1"/>
  <c r="P54" i="1"/>
  <c r="R42" i="1"/>
  <c r="R11" i="1"/>
  <c r="T58" i="1"/>
  <c r="T25" i="1"/>
  <c r="V71" i="1"/>
  <c r="V32" i="1"/>
  <c r="R71" i="1"/>
  <c r="T57" i="1"/>
  <c r="R60" i="1"/>
  <c r="R43" i="1"/>
  <c r="P43" i="1"/>
  <c r="R8" i="1"/>
  <c r="T54" i="1"/>
  <c r="T21" i="1"/>
  <c r="V70" i="1"/>
  <c r="V31" i="1"/>
  <c r="R75" i="1"/>
  <c r="P88" i="1"/>
  <c r="P27" i="1"/>
  <c r="P90" i="1"/>
  <c r="P82" i="1"/>
  <c r="P11" i="1"/>
  <c r="T90" i="1"/>
  <c r="T51" i="1"/>
  <c r="V30" i="1"/>
  <c r="R73" i="1"/>
  <c r="R30" i="1"/>
  <c r="P105" i="1"/>
  <c r="P51" i="1"/>
  <c r="P42" i="1"/>
  <c r="R38" i="1"/>
  <c r="R33" i="1"/>
  <c r="T43" i="1"/>
  <c r="V60" i="1"/>
  <c r="V27" i="1"/>
  <c r="T84" i="1"/>
  <c r="R82" i="1"/>
</calcChain>
</file>

<file path=xl/sharedStrings.xml><?xml version="1.0" encoding="utf-8"?>
<sst xmlns="http://schemas.openxmlformats.org/spreadsheetml/2006/main" count="295" uniqueCount="215">
  <si>
    <t>FHD</t>
  </si>
  <si>
    <t>QHD</t>
  </si>
  <si>
    <t>4K UHD</t>
  </si>
  <si>
    <t>파스</t>
  </si>
  <si>
    <t>타스</t>
  </si>
  <si>
    <t>GPGPU</t>
  </si>
  <si>
    <t>FHD 상옵</t>
  </si>
  <si>
    <t>QHD 상옵</t>
  </si>
  <si>
    <t>UHD 중옵</t>
  </si>
  <si>
    <t>전월 (3종 평균)</t>
  </si>
  <si>
    <t>당월 (3종 평균)</t>
  </si>
  <si>
    <t>1%성능비용</t>
  </si>
  <si>
    <t>순위</t>
  </si>
  <si>
    <t>지포스 RTX 3090 Ti</t>
  </si>
  <si>
    <t>라데온 RX 6800 XT</t>
  </si>
  <si>
    <t>라데온 RX 6750 XT</t>
  </si>
  <si>
    <t xml:space="preserve">지포스 RTX 2080 Ti </t>
  </si>
  <si>
    <t>라데온 RX 6700 XT</t>
  </si>
  <si>
    <t xml:space="preserve">지포스 RTX 2080 SUPER </t>
  </si>
  <si>
    <t xml:space="preserve">지포스 RTX 2080 </t>
  </si>
  <si>
    <t>라데온 RX 6600 XT</t>
  </si>
  <si>
    <t xml:space="preserve">지포스 RTX 2070 SUPER </t>
  </si>
  <si>
    <t>지포스 GTX 1080 Ti</t>
  </si>
  <si>
    <t xml:space="preserve">라데온 RX 5700 XT </t>
  </si>
  <si>
    <t>라데온 VII</t>
  </si>
  <si>
    <t xml:space="preserve">지포스 RTX 2070 </t>
  </si>
  <si>
    <t>라데온 RX 5700</t>
  </si>
  <si>
    <t>라데온 RX 5600 XT</t>
  </si>
  <si>
    <t>지포스 GTX 1650 SUPER</t>
  </si>
  <si>
    <t>라데온 RX 6500 XT</t>
  </si>
  <si>
    <t>울트라</t>
  </si>
  <si>
    <t>매우높음</t>
  </si>
  <si>
    <t>중상옵</t>
  </si>
  <si>
    <t>최고</t>
  </si>
  <si>
    <t>높음</t>
  </si>
  <si>
    <t>최상급</t>
  </si>
  <si>
    <t>가장높음</t>
  </si>
  <si>
    <t>블렌더
점수</t>
    <phoneticPr fontId="1" type="noConversion"/>
  </si>
  <si>
    <t>7~11종 게임 평균
프레임 레이트 (FPS)</t>
    <phoneticPr fontId="1" type="noConversion"/>
  </si>
  <si>
    <t>FHD
게이밍 가성비</t>
    <phoneticPr fontId="1" type="noConversion"/>
  </si>
  <si>
    <t>QHD
게이밍 가성비</t>
    <phoneticPr fontId="1" type="noConversion"/>
  </si>
  <si>
    <t>4K UHD
게이밍 가성비</t>
    <phoneticPr fontId="1" type="noConversion"/>
  </si>
  <si>
    <t>3종 해상도
종합 가성비</t>
    <phoneticPr fontId="1" type="noConversion"/>
  </si>
  <si>
    <t>PUBG</t>
    <phoneticPr fontId="1" type="noConversion"/>
  </si>
  <si>
    <t>레식
시즈</t>
    <phoneticPr fontId="1" type="noConversion"/>
  </si>
  <si>
    <t>몬헌
월드</t>
    <phoneticPr fontId="1" type="noConversion"/>
  </si>
  <si>
    <t>배필5</t>
    <phoneticPr fontId="1" type="noConversion"/>
  </si>
  <si>
    <t>삼탈워</t>
    <phoneticPr fontId="1" type="noConversion"/>
  </si>
  <si>
    <t>콜옵
워존</t>
    <phoneticPr fontId="1" type="noConversion"/>
  </si>
  <si>
    <t>레데리2</t>
    <phoneticPr fontId="1" type="noConversion"/>
  </si>
  <si>
    <t>게임 그래픽 옵션</t>
    <phoneticPr fontId="1" type="noConversion"/>
  </si>
  <si>
    <t>플래그쉽 및 하이엔드 라인↑</t>
    <phoneticPr fontId="1" type="noConversion"/>
  </si>
  <si>
    <t>퍼포먼스 라인↑</t>
    <phoneticPr fontId="1" type="noConversion"/>
  </si>
  <si>
    <t>엔트리 라인↑</t>
    <phoneticPr fontId="1" type="noConversion"/>
  </si>
  <si>
    <t>로우엔드 라인↑</t>
    <phoneticPr fontId="1" type="noConversion"/>
  </si>
  <si>
    <t>어크
오딧</t>
    <phoneticPr fontId="1" type="noConversion"/>
  </si>
  <si>
    <t>옵치</t>
    <phoneticPr fontId="1" type="noConversion"/>
  </si>
  <si>
    <t>포호4</t>
    <phoneticPr fontId="1" type="noConversion"/>
  </si>
  <si>
    <t>↑i7-13700K급, 라이젠7 5800X3D급 성능 이상 권장</t>
    <phoneticPr fontId="1" type="noConversion"/>
  </si>
  <si>
    <t>↑i5-13600K, 라이젠5 7500F급 성능 이상 권장</t>
    <phoneticPr fontId="1" type="noConversion"/>
  </si>
  <si>
    <t>↑i3-10100급 성능 이상 권장</t>
    <phoneticPr fontId="1" type="noConversion"/>
  </si>
  <si>
    <t>↑i3-9100급 성능 이상 권장</t>
    <phoneticPr fontId="1" type="noConversion"/>
  </si>
  <si>
    <t>특이 사항</t>
    <phoneticPr fontId="1" type="noConversion"/>
  </si>
  <si>
    <t>품절</t>
    <phoneticPr fontId="1" type="noConversion"/>
  </si>
  <si>
    <t>품절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</si>
  <si>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</si>
  <si>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</si>
  <si>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</si>
  <si>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</si>
  <si>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</si>
  <si>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</si>
  <si>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해상도</t>
    <phoneticPr fontId="1" type="noConversion"/>
  </si>
  <si>
    <t>FHD</t>
    <phoneticPr fontId="1" type="noConversion"/>
  </si>
  <si>
    <t>QHD</t>
    <phoneticPr fontId="1" type="noConversion"/>
  </si>
  <si>
    <t>4K UHD</t>
    <phoneticPr fontId="1" type="noConversion"/>
  </si>
  <si>
    <t>지포스 RTX 3070 Ti</t>
    <phoneticPr fontId="1" type="noConversion"/>
  </si>
  <si>
    <t>지포스 GTX 1660 SUPER</t>
    <phoneticPr fontId="1" type="noConversion"/>
  </si>
  <si>
    <t>아크 A380</t>
    <phoneticPr fontId="1" type="noConversion"/>
  </si>
  <si>
    <r>
      <t xml:space="preserve">그래픽 카드 라인별
게임 프레임 레이트 (FPS)
</t>
    </r>
    <r>
      <rPr>
        <b/>
        <sz val="8"/>
        <color theme="1"/>
        <rFont val="맑은 고딕"/>
        <family val="3"/>
        <charset val="129"/>
        <scheme val="minor"/>
      </rPr>
      <t>(퀘이사존 벤치마크 기준)</t>
    </r>
    <phoneticPr fontId="1" type="noConversion"/>
  </si>
  <si>
    <t>게임 평균 상대 성능</t>
    <phoneticPr fontId="1" type="noConversion"/>
  </si>
  <si>
    <r>
      <t xml:space="preserve">그래픽 카드 상품명
</t>
    </r>
    <r>
      <rPr>
        <b/>
        <sz val="8"/>
        <color theme="1"/>
        <rFont val="맑은 고딕"/>
        <family val="3"/>
        <charset val="129"/>
        <scheme val="minor"/>
      </rPr>
      <t>(NVIDIA, AMD, 인텔 통합)</t>
    </r>
    <phoneticPr fontId="1" type="noConversion"/>
  </si>
  <si>
    <r>
      <t xml:space="preserve">지포스 RTX 3080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</si>
  <si>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r>
      <t xml:space="preserve">지포스 RTX 3080 </t>
    </r>
    <r>
      <rPr>
        <b/>
        <sz val="8"/>
        <color theme="1"/>
        <rFont val="맑은 고딕"/>
        <family val="3"/>
        <charset val="129"/>
        <scheme val="minor"/>
      </rPr>
      <t>10GB</t>
    </r>
    <phoneticPr fontId="1" type="noConversion"/>
  </si>
  <si>
    <r>
      <t xml:space="preserve">지포스 RTX 4060 Ti </t>
    </r>
    <r>
      <rPr>
        <b/>
        <sz val="8"/>
        <color theme="1"/>
        <rFont val="맑은 고딕"/>
        <family val="3"/>
        <charset val="129"/>
        <scheme val="minor"/>
      </rPr>
      <t>16GB</t>
    </r>
    <phoneticPr fontId="1" type="noConversion"/>
  </si>
  <si>
    <r>
      <t xml:space="preserve">지포스 RTX 3060 Ti </t>
    </r>
    <r>
      <rPr>
        <b/>
        <sz val="8"/>
        <color theme="1"/>
        <rFont val="맑은 고딕"/>
        <family val="3"/>
        <charset val="129"/>
        <scheme val="minor"/>
      </rPr>
      <t>GDDR6X</t>
    </r>
    <phoneticPr fontId="1" type="noConversion"/>
  </si>
  <si>
    <r>
      <t xml:space="preserve">지포스 RTX 3060 Ti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</si>
  <si>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RTX 2060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</si>
  <si>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r>
      <t xml:space="preserve">지포스 RTX 3060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</si>
  <si>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r>
      <t xml:space="preserve">지포스 RTX 2060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</si>
  <si>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r>
      <t xml:space="preserve">라데온 RX 5500 XT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</si>
  <si>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r>
      <t xml:space="preserve">라데온 RX 5500 XT </t>
    </r>
    <r>
      <rPr>
        <b/>
        <sz val="8"/>
        <color theme="1"/>
        <rFont val="맑은 고딕"/>
        <family val="3"/>
        <charset val="129"/>
        <scheme val="minor"/>
      </rPr>
      <t>4GB</t>
    </r>
    <phoneticPr fontId="1" type="noConversion"/>
  </si>
  <si>
    <r>
      <t xml:space="preserve">지포스 GTX 1650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</si>
  <si>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GTX 1650 </t>
    </r>
    <r>
      <rPr>
        <b/>
        <sz val="8"/>
        <color theme="1"/>
        <rFont val="맑은 고딕"/>
        <family val="3"/>
        <charset val="129"/>
        <scheme val="minor"/>
      </rPr>
      <t>GDDR5</t>
    </r>
    <phoneticPr fontId="1" type="noConversion"/>
  </si>
  <si>
    <r>
      <t xml:space="preserve">라데온 RX 560 </t>
    </r>
    <r>
      <rPr>
        <b/>
        <sz val="8"/>
        <color theme="1"/>
        <rFont val="맑은 고딕"/>
        <family val="3"/>
        <charset val="129"/>
        <scheme val="minor"/>
      </rPr>
      <t>4GB</t>
    </r>
    <phoneticPr fontId="1" type="noConversion"/>
  </si>
  <si>
    <r>
      <t xml:space="preserve">라데온 RX 560 </t>
    </r>
    <r>
      <rPr>
        <b/>
        <sz val="8"/>
        <color theme="1"/>
        <rFont val="맑은 고딕"/>
        <family val="3"/>
        <charset val="129"/>
        <scheme val="minor"/>
      </rPr>
      <t>2GB</t>
    </r>
    <r>
      <rPr>
        <b/>
        <sz val="14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</si>
  <si>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 xml:space="preserve">라데온 RX 550 </t>
    </r>
    <r>
      <rPr>
        <b/>
        <sz val="8"/>
        <color theme="1"/>
        <rFont val="맑은 고딕"/>
        <family val="3"/>
        <charset val="129"/>
        <scheme val="minor"/>
      </rPr>
      <t>4GB</t>
    </r>
    <phoneticPr fontId="1" type="noConversion"/>
  </si>
  <si>
    <r>
      <t xml:space="preserve">라데온 RX 550 </t>
    </r>
    <r>
      <rPr>
        <b/>
        <sz val="8"/>
        <color theme="1"/>
        <rFont val="맑은 고딕"/>
        <family val="3"/>
        <charset val="129"/>
        <scheme val="minor"/>
      </rPr>
      <t>2GB</t>
    </r>
    <phoneticPr fontId="1" type="noConversion"/>
  </si>
  <si>
    <r>
      <t xml:space="preserve">지포스 GT 1030 </t>
    </r>
    <r>
      <rPr>
        <b/>
        <sz val="8"/>
        <color theme="1"/>
        <rFont val="맑은 고딕"/>
        <family val="3"/>
        <charset val="129"/>
        <scheme val="minor"/>
      </rPr>
      <t>DDR4</t>
    </r>
    <phoneticPr fontId="1" type="noConversion"/>
  </si>
  <si>
    <r>
      <t xml:space="preserve">지포스 RTX 3080 </t>
    </r>
    <r>
      <rPr>
        <b/>
        <sz val="8"/>
        <color theme="1"/>
        <rFont val="맑은 고딕"/>
        <family val="3"/>
        <charset val="129"/>
        <scheme val="minor"/>
      </rPr>
      <t>10GB</t>
    </r>
    <phoneticPr fontId="1" type="noConversion"/>
  </si>
  <si>
    <r>
      <t xml:space="preserve">지포스 RTX 3060 Ti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</si>
  <si>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RTX 3060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</si>
  <si>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r>
      <t xml:space="preserve">지포스 RTX 2060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</si>
  <si>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t>메엑</t>
    <phoneticPr fontId="1" type="noConversion"/>
  </si>
  <si>
    <t>지포스 RTX 4080 SUPER</t>
    <phoneticPr fontId="1" type="noConversion"/>
  </si>
  <si>
    <t>지포스 RTX 4070 Ti SUPER</t>
    <phoneticPr fontId="1" type="noConversion"/>
  </si>
  <si>
    <t>지포스 RTX 4070 SUPER</t>
    <phoneticPr fontId="1" type="noConversion"/>
  </si>
  <si>
    <r>
      <t xml:space="preserve">지포스 RTX 4070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</si>
  <si>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RTX 4070 </t>
    </r>
    <r>
      <rPr>
        <b/>
        <sz val="8"/>
        <color theme="1"/>
        <rFont val="맑은 고딕"/>
        <family val="3"/>
        <charset val="129"/>
        <scheme val="minor"/>
      </rPr>
      <t>GDDR6X</t>
    </r>
    <phoneticPr fontId="1" type="noConversion"/>
  </si>
  <si>
    <r>
      <t xml:space="preserve">지포스 RTX 3050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</si>
  <si>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r>
      <t xml:space="preserve">지포스 RTX 3050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</si>
  <si>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t>라데온 RX 7600 XT</t>
    <phoneticPr fontId="1" type="noConversion"/>
  </si>
  <si>
    <t>라데온 RX 590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</si>
  <si>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</si>
  <si>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</si>
  <si>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</si>
  <si>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2종</t>
    <phoneticPr fontId="1" type="noConversion"/>
  </si>
  <si>
    <t>MSI</t>
    <phoneticPr fontId="1" type="noConversion"/>
  </si>
  <si>
    <t>품절(직전)</t>
    <phoneticPr fontId="1" type="noConversion"/>
  </si>
  <si>
    <t>품절</t>
    <phoneticPr fontId="1" type="noConversion"/>
  </si>
  <si>
    <t>단종</t>
    <phoneticPr fontId="1" type="noConversion"/>
  </si>
  <si>
    <t>SAPPHIRE</t>
    <phoneticPr fontId="1" type="noConversion"/>
  </si>
  <si>
    <r>
      <t xml:space="preserve">지포스 GT 1030 </t>
    </r>
    <r>
      <rPr>
        <b/>
        <sz val="8"/>
        <color theme="1"/>
        <rFont val="맑은 고딕"/>
        <family val="3"/>
        <charset val="129"/>
        <scheme val="minor"/>
      </rPr>
      <t>GDDR5</t>
    </r>
    <phoneticPr fontId="1" type="noConversion"/>
  </si>
  <si>
    <t>스노</t>
    <phoneticPr fontId="1" type="noConversion"/>
  </si>
  <si>
    <t>3DMARK
그래픽스 점수</t>
    <phoneticPr fontId="1" type="noConversion"/>
  </si>
  <si>
    <r>
      <t xml:space="preserve">아크 A770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</si>
  <si>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t>지포스 GTX 1080</t>
    <phoneticPr fontId="1" type="noConversion"/>
  </si>
  <si>
    <t>지포스 GTX 1070 Ti</t>
    <phoneticPr fontId="1" type="noConversion"/>
  </si>
  <si>
    <r>
      <t xml:space="preserve">지포스 GTX 1060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</si>
  <si>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r>
      <t xml:space="preserve">지포스 GTX 1060 </t>
    </r>
    <r>
      <rPr>
        <b/>
        <sz val="8"/>
        <color theme="1"/>
        <rFont val="맑은 고딕"/>
        <family val="3"/>
        <charset val="129"/>
        <scheme val="minor"/>
      </rPr>
      <t>3GB</t>
    </r>
    <phoneticPr fontId="1" type="noConversion"/>
  </si>
  <si>
    <t>지포스 GTX 1050 Ti</t>
    <phoneticPr fontId="1" type="noConversion"/>
  </si>
  <si>
    <t>지포스 GTX 1050</t>
    <phoneticPr fontId="1" type="noConversion"/>
  </si>
  <si>
    <t>지포스 GTX 1630</t>
    <phoneticPr fontId="1" type="noConversion"/>
  </si>
  <si>
    <t>라데온 RX 480</t>
    <phoneticPr fontId="1" type="noConversion"/>
  </si>
  <si>
    <t>라데온 RX 470</t>
    <phoneticPr fontId="1" type="noConversion"/>
  </si>
  <si>
    <t>라데온 RX 460</t>
    <phoneticPr fontId="1" type="noConversion"/>
  </si>
  <si>
    <t>라데온 RX VEGA 64</t>
    <phoneticPr fontId="1" type="noConversion"/>
  </si>
  <si>
    <t>라데온 RX VEGA 56</t>
    <phoneticPr fontId="1" type="noConversion"/>
  </si>
  <si>
    <t>단종</t>
    <phoneticPr fontId="1" type="noConversion"/>
  </si>
  <si>
    <t>단종</t>
    <phoneticPr fontId="1" type="noConversion"/>
  </si>
  <si>
    <t>↑i5-12400, 라이젠5 5600급 성능 이상 권장</t>
    <phoneticPr fontId="1" type="noConversion"/>
  </si>
  <si>
    <t>하위 메인스트림 라인↑</t>
    <phoneticPr fontId="1" type="noConversion"/>
  </si>
  <si>
    <t>상위 메인스트림 라인↑</t>
    <phoneticPr fontId="1" type="noConversion"/>
  </si>
  <si>
    <t>↑i3-12100급 성능 이상 권장</t>
    <phoneticPr fontId="1" type="noConversion"/>
  </si>
  <si>
    <r>
      <t xml:space="preserve">라데온 780M </t>
    </r>
    <r>
      <rPr>
        <b/>
        <sz val="8"/>
        <color theme="1"/>
        <rFont val="맑은 고딕"/>
        <family val="3"/>
        <charset val="129"/>
        <scheme val="minor"/>
      </rPr>
      <t>(8700G iGPU)</t>
    </r>
    <phoneticPr fontId="1" type="noConversion"/>
  </si>
  <si>
    <r>
      <t xml:space="preserve">라데온 760M </t>
    </r>
    <r>
      <rPr>
        <b/>
        <sz val="8"/>
        <color theme="1"/>
        <rFont val="맑은 고딕"/>
        <family val="3"/>
        <charset val="129"/>
        <scheme val="minor"/>
      </rPr>
      <t>(8600G iGPU)</t>
    </r>
    <phoneticPr fontId="1" type="noConversion"/>
  </si>
  <si>
    <r>
      <t xml:space="preserve">라데온 740M </t>
    </r>
    <r>
      <rPr>
        <b/>
        <sz val="8"/>
        <color theme="1"/>
        <rFont val="맑은 고딕"/>
        <family val="3"/>
        <charset val="129"/>
        <scheme val="minor"/>
      </rPr>
      <t>(8500G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</si>
  <si>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(5700G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</si>
  <si>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(5600G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</si>
  <si>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(5300G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</si>
  <si>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(9700X iGPU)</t>
    </r>
    <phoneticPr fontId="1" type="noConversion"/>
  </si>
  <si>
    <r>
      <t xml:space="preserve">라데온 RX 580 </t>
    </r>
    <r>
      <rPr>
        <b/>
        <sz val="8"/>
        <color theme="1"/>
        <rFont val="맑은 고딕"/>
        <family val="3"/>
        <charset val="129"/>
        <scheme val="minor"/>
      </rPr>
      <t>2048SP (= RX 570)</t>
    </r>
    <phoneticPr fontId="1" type="noConversion"/>
  </si>
  <si>
    <r>
      <t xml:space="preserve">다나와 최저가
</t>
    </r>
    <r>
      <rPr>
        <b/>
        <sz val="8"/>
        <color theme="1"/>
        <rFont val="맑은 고딕"/>
        <family val="3"/>
        <charset val="129"/>
        <scheme val="minor"/>
      </rPr>
      <t>(특정 쇼핑몰의 특가, 현영 미발행 가격은 제외)</t>
    </r>
    <phoneticPr fontId="1" type="noConversion"/>
  </si>
  <si>
    <t>품절</t>
    <phoneticPr fontId="1" type="noConversion"/>
  </si>
  <si>
    <t>3종</t>
    <phoneticPr fontId="1" type="noConversion"/>
  </si>
  <si>
    <t>CPU 내장형 그래픽스</t>
    <phoneticPr fontId="1" type="noConversion"/>
  </si>
  <si>
    <t>APU 내장형 그래픽스</t>
    <phoneticPr fontId="1" type="noConversion"/>
  </si>
  <si>
    <t>APU 내장형 그래픽스</t>
    <phoneticPr fontId="1" type="noConversion"/>
  </si>
  <si>
    <t>2종</t>
    <phoneticPr fontId="1" type="noConversion"/>
  </si>
  <si>
    <t>단종</t>
    <phoneticPr fontId="1" type="noConversion"/>
  </si>
  <si>
    <r>
      <t xml:space="preserve">그래픽스 </t>
    </r>
    <r>
      <rPr>
        <b/>
        <sz val="8"/>
        <color theme="1"/>
        <rFont val="맑은 고딕"/>
        <family val="3"/>
        <charset val="129"/>
        <scheme val="minor"/>
      </rPr>
      <t>(285K iGPU)</t>
    </r>
    <phoneticPr fontId="1" type="noConversion"/>
  </si>
  <si>
    <r>
      <t xml:space="preserve">UHD 그래픽스 770 </t>
    </r>
    <r>
      <rPr>
        <b/>
        <sz val="8"/>
        <color theme="1"/>
        <rFont val="맑은 고딕"/>
        <family val="3"/>
        <charset val="129"/>
        <scheme val="minor"/>
      </rPr>
      <t>(14700 iGPU)</t>
    </r>
    <phoneticPr fontId="1" type="noConversion"/>
  </si>
  <si>
    <t>3종</t>
    <phoneticPr fontId="1" type="noConversion"/>
  </si>
  <si>
    <t>BIOSTAR</t>
    <phoneticPr fontId="1" type="noConversion"/>
  </si>
  <si>
    <t>SPARKLE</t>
    <phoneticPr fontId="1" type="noConversion"/>
  </si>
  <si>
    <r>
      <t xml:space="preserve">▷▶ 로우엔드 라인 ◀◁
CPU 내장 그래픽으로 커버치자
아니면 위에 </t>
    </r>
    <r>
      <rPr>
        <b/>
        <sz val="11"/>
        <color rgb="FFC00000"/>
        <rFont val="맑은 고딕"/>
        <family val="3"/>
        <charset val="129"/>
        <scheme val="minor"/>
      </rPr>
      <t>RX 580</t>
    </r>
    <r>
      <rPr>
        <b/>
        <sz val="11"/>
        <color theme="1"/>
        <rFont val="맑은 고딕"/>
        <family val="3"/>
        <charset val="129"/>
        <scheme val="minor"/>
      </rPr>
      <t xml:space="preserve"> 쓰던지
(RX 580도 아이들에서는 소음도
별로 없고 AS는 새제품이라 3년
빵빵하고 전력 소비도 높지 않다)
각 CPU들 내장그래픽 성능이
참고 자료료 표기 되어있으니
한번쯤 봐두면 좋다
</t>
    </r>
    <r>
      <rPr>
        <sz val="8"/>
        <color theme="1"/>
        <rFont val="맑은 고딕"/>
        <family val="3"/>
        <charset val="129"/>
        <scheme val="minor"/>
      </rPr>
      <t>※ CPU 통합 그래픽들의 상대 성능 참고 출처 : 
쿨엔조이, 퀘이사존, TECHPOWERUP, Gamers Nexus</t>
    </r>
    <phoneticPr fontId="1" type="noConversion"/>
  </si>
  <si>
    <t>지포스 RTX 4090</t>
    <phoneticPr fontId="1" type="noConversion"/>
  </si>
  <si>
    <t>ASUS 1종</t>
    <phoneticPr fontId="1" type="noConversion"/>
  </si>
  <si>
    <t>지포스 RTX 4070 Ti</t>
    <phoneticPr fontId="1" type="noConversion"/>
  </si>
  <si>
    <t xml:space="preserve">라데온 RX 6900 XT </t>
    <phoneticPr fontId="1" type="noConversion"/>
  </si>
  <si>
    <t>라데온 RX 6950 XT</t>
    <phoneticPr fontId="1" type="noConversion"/>
  </si>
  <si>
    <t xml:space="preserve">지포스 RTX 3090 </t>
    <phoneticPr fontId="1" type="noConversion"/>
  </si>
  <si>
    <t>AFOX 1종</t>
    <phoneticPr fontId="1" type="noConversion"/>
  </si>
  <si>
    <t>라데온 RX 7900 GRE</t>
    <phoneticPr fontId="1" type="noConversion"/>
  </si>
  <si>
    <t>라데온 RX 7700 XT</t>
    <phoneticPr fontId="1" type="noConversion"/>
  </si>
  <si>
    <t xml:space="preserve">지포스 RTX 3070 Ti </t>
    <phoneticPr fontId="1" type="noConversion"/>
  </si>
  <si>
    <t>액슬 1종</t>
    <phoneticPr fontId="1" type="noConversion"/>
  </si>
  <si>
    <t>품절</t>
    <phoneticPr fontId="1" type="noConversion"/>
  </si>
  <si>
    <t xml:space="preserve">지포스 RTX 3070 </t>
    <phoneticPr fontId="1" type="noConversion"/>
  </si>
  <si>
    <t>라데온 RX 6700</t>
    <phoneticPr fontId="1" type="noConversion"/>
  </si>
  <si>
    <t>지포스 RTX 4060</t>
    <phoneticPr fontId="1" type="noConversion"/>
  </si>
  <si>
    <t>라데온 RX 7600</t>
    <phoneticPr fontId="1" type="noConversion"/>
  </si>
  <si>
    <t>라데온 RX 6650 XT</t>
    <phoneticPr fontId="1" type="noConversion"/>
  </si>
  <si>
    <t>TAGER 1종</t>
    <phoneticPr fontId="1" type="noConversion"/>
  </si>
  <si>
    <t>라데온 RX 580</t>
    <phoneticPr fontId="1" type="noConversion"/>
  </si>
  <si>
    <t>사실 570</t>
    <phoneticPr fontId="1" type="noConversion"/>
  </si>
  <si>
    <r>
      <t xml:space="preserve">▷▶ 엔트리 라인 ◀◁
</t>
    </r>
    <r>
      <rPr>
        <b/>
        <sz val="11"/>
        <color rgb="FF00B050"/>
        <rFont val="맑은 고딕"/>
        <family val="3"/>
        <charset val="129"/>
        <scheme val="minor"/>
      </rPr>
      <t>3050 6G ~ 1660 Ti</t>
    </r>
    <r>
      <rPr>
        <b/>
        <sz val="11"/>
        <color theme="1"/>
        <rFont val="맑은 고딕"/>
        <family val="3"/>
        <charset val="129"/>
        <scheme val="minor"/>
      </rPr>
      <t xml:space="preserve"> 까지 
어떤걸 사든 호구를 면할수 없다
고사양 게임에서 한두단계
옵션 타협해도 100프레임에
한참 못미치기에 중사양 게임
또는 게임을 즐기지 않을때 선택
하는 라인업이지만..
</t>
    </r>
    <r>
      <rPr>
        <b/>
        <sz val="11"/>
        <color rgb="FFC00000"/>
        <rFont val="맑은 고딕"/>
        <family val="3"/>
        <charset val="129"/>
        <scheme val="minor"/>
      </rPr>
      <t>RX 6600</t>
    </r>
    <r>
      <rPr>
        <b/>
        <sz val="11"/>
        <color theme="1"/>
        <rFont val="맑은 고딕"/>
        <family val="3"/>
        <charset val="129"/>
        <scheme val="minor"/>
      </rPr>
      <t xml:space="preserve">과 가격이 같으니 
(RX 6600이 약 30% 성능 높음)
살 이유가 없는 제품들
그나마 </t>
    </r>
    <r>
      <rPr>
        <b/>
        <sz val="11"/>
        <color rgb="FFC00000"/>
        <rFont val="맑은 고딕"/>
        <family val="3"/>
        <charset val="129"/>
        <scheme val="minor"/>
      </rPr>
      <t>RX 580</t>
    </r>
    <r>
      <rPr>
        <b/>
        <sz val="11"/>
        <color theme="1"/>
        <rFont val="맑은 고딕"/>
        <family val="3"/>
        <charset val="129"/>
        <scheme val="minor"/>
      </rPr>
      <t xml:space="preserve">은 </t>
    </r>
    <r>
      <rPr>
        <b/>
        <sz val="11"/>
        <color rgb="FF00B050"/>
        <rFont val="맑은 고딕"/>
        <family val="3"/>
        <charset val="129"/>
        <scheme val="minor"/>
      </rPr>
      <t>1060</t>
    </r>
    <r>
      <rPr>
        <b/>
        <sz val="11"/>
        <color theme="1"/>
        <rFont val="맑은 고딕"/>
        <family val="3"/>
        <charset val="129"/>
        <scheme val="minor"/>
      </rPr>
      <t xml:space="preserve"> 성능에
12만원대라 다중모니터 화면 표시기로
살만하다!! (RX 580 2048SP = RX570)</t>
    </r>
    <phoneticPr fontId="1" type="noConversion"/>
  </si>
  <si>
    <t>2024년 2월 12일 기준
그래픽 카드 가성비 비교표</t>
    <phoneticPr fontId="1" type="noConversion"/>
  </si>
  <si>
    <t>지포스 RTX 5090</t>
    <phoneticPr fontId="1" type="noConversion"/>
  </si>
  <si>
    <t>지포스 RTX 5080</t>
    <phoneticPr fontId="1" type="noConversion"/>
  </si>
  <si>
    <t>단종 
1종판매</t>
    <phoneticPr fontId="1" type="noConversion"/>
  </si>
  <si>
    <t>라데온 RX 7900 XTX</t>
    <phoneticPr fontId="1" type="noConversion"/>
  </si>
  <si>
    <t>1종판매</t>
    <phoneticPr fontId="1" type="noConversion"/>
  </si>
  <si>
    <t>지포스 RTX 4080</t>
    <phoneticPr fontId="1" type="noConversion"/>
  </si>
  <si>
    <t>라데온 RX 7900 XT</t>
    <phoneticPr fontId="1" type="noConversion"/>
  </si>
  <si>
    <t xml:space="preserve">지포스 RTX 3080 Ti </t>
    <phoneticPr fontId="1" type="noConversion"/>
  </si>
  <si>
    <t>단종</t>
    <phoneticPr fontId="1" type="noConversion"/>
  </si>
  <si>
    <t>라데온 RX 7800 XT</t>
    <phoneticPr fontId="1" type="noConversion"/>
  </si>
  <si>
    <t>라데온 RX 6800</t>
    <phoneticPr fontId="1" type="noConversion"/>
  </si>
  <si>
    <r>
      <t xml:space="preserve">지포스 RTX 4060 Ti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</si>
  <si>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t>아크 B580</t>
    <phoneticPr fontId="1" type="noConversion"/>
  </si>
  <si>
    <r>
      <t xml:space="preserve">아크 A770 </t>
    </r>
    <r>
      <rPr>
        <b/>
        <sz val="8"/>
        <color theme="1"/>
        <rFont val="맑은 고딕"/>
        <family val="3"/>
        <charset val="129"/>
        <scheme val="minor"/>
      </rPr>
      <t>16GB</t>
    </r>
    <phoneticPr fontId="1" type="noConversion"/>
  </si>
  <si>
    <r>
      <t xml:space="preserve">지포스 RTX 3060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</si>
  <si>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t>1종</t>
    <phoneticPr fontId="1" type="noConversion"/>
  </si>
  <si>
    <t xml:space="preserve">지포스 RTX 2060 SUPER </t>
    <phoneticPr fontId="1" type="noConversion"/>
  </si>
  <si>
    <t>아크 A750</t>
    <phoneticPr fontId="1" type="noConversion"/>
  </si>
  <si>
    <t>라데온 RX 6600</t>
    <phoneticPr fontId="1" type="noConversion"/>
  </si>
  <si>
    <t>아크 A580</t>
    <phoneticPr fontId="1" type="noConversion"/>
  </si>
  <si>
    <t>지포스 GTX 1660 Ti</t>
    <phoneticPr fontId="1" type="noConversion"/>
  </si>
  <si>
    <t>지포스 GTX 1070</t>
    <phoneticPr fontId="1" type="noConversion"/>
  </si>
  <si>
    <t>지포스 GTX 1660</t>
    <phoneticPr fontId="1" type="noConversion"/>
  </si>
  <si>
    <t>라데온 RX 6400</t>
    <phoneticPr fontId="1" type="noConversion"/>
  </si>
  <si>
    <t>아크 A310</t>
    <phoneticPr fontId="1" type="noConversion"/>
  </si>
  <si>
    <r>
      <t xml:space="preserve">▷▶ 하이엔드, 퍼포먼스 라인 ◀◁
</t>
    </r>
    <r>
      <rPr>
        <b/>
        <sz val="11"/>
        <color rgb="FF7030A0"/>
        <rFont val="맑은 고딕"/>
        <family val="3"/>
        <charset val="129"/>
        <scheme val="minor"/>
      </rPr>
      <t xml:space="preserve">RTX 4090~4070S 까지 단종 
</t>
    </r>
    <r>
      <rPr>
        <b/>
        <sz val="11"/>
        <color theme="1"/>
        <rFont val="맑은 고딕"/>
        <family val="3"/>
        <charset val="129"/>
        <scheme val="minor"/>
      </rPr>
      <t xml:space="preserve">수순으로 시중 물량이 없어 크게 오름
하이엔드에서는 그나마
</t>
    </r>
    <r>
      <rPr>
        <b/>
        <sz val="11"/>
        <color theme="9" tint="-0.249977111117893"/>
        <rFont val="맑은 고딕"/>
        <family val="3"/>
        <charset val="129"/>
        <scheme val="minor"/>
      </rPr>
      <t>7900XTX가 가성비</t>
    </r>
    <r>
      <rPr>
        <b/>
        <sz val="11"/>
        <color theme="1"/>
        <rFont val="맑은 고딕"/>
        <family val="3"/>
        <charset val="129"/>
        <scheme val="minor"/>
      </rPr>
      <t xml:space="preserve">가 좋다
(그거 싫으면.. 4K 유저는 5080 밖에..)
가성비 </t>
    </r>
    <r>
      <rPr>
        <b/>
        <sz val="11"/>
        <color rgb="FFC00000"/>
        <rFont val="맑은 고딕"/>
        <family val="3"/>
        <charset val="129"/>
        <scheme val="minor"/>
      </rPr>
      <t>1위</t>
    </r>
    <r>
      <rPr>
        <b/>
        <sz val="11"/>
        <color theme="1"/>
        <rFont val="맑은 고딕"/>
        <family val="3"/>
        <charset val="129"/>
        <scheme val="minor"/>
      </rPr>
      <t xml:space="preserve">인 </t>
    </r>
    <r>
      <rPr>
        <b/>
        <sz val="11"/>
        <color rgb="FFC00000"/>
        <rFont val="맑은 고딕"/>
        <family val="3"/>
        <charset val="129"/>
        <scheme val="minor"/>
      </rPr>
      <t xml:space="preserve">7700XT, </t>
    </r>
    <r>
      <rPr>
        <b/>
        <sz val="11"/>
        <color rgb="FF0070C0"/>
        <rFont val="맑은 고딕"/>
        <family val="3"/>
        <charset val="129"/>
        <scheme val="minor"/>
      </rPr>
      <t>2위 7800XT</t>
    </r>
    <r>
      <rPr>
        <b/>
        <sz val="11"/>
        <color theme="1"/>
        <rFont val="맑은 고딕"/>
        <family val="3"/>
        <charset val="129"/>
        <scheme val="minor"/>
      </rPr>
      <t xml:space="preserve">이
퍼포먼스 급에서는 살만하나
AMD는 콘솔 기반 트리플A급
게임 즐기실때 좋은 성능을 보이고
1) 원컴 방송 송출
2) AI 및 다양한 가속기로 사용(작업)
3) 구, 신 게임 다양하게 즐기는 경우
1~3에 하나라도 속하신다면
</t>
    </r>
    <r>
      <rPr>
        <b/>
        <sz val="11"/>
        <color rgb="FF00B050"/>
        <rFont val="맑은 고딕"/>
        <family val="3"/>
        <charset val="129"/>
        <scheme val="minor"/>
      </rPr>
      <t xml:space="preserve">엔비디아 제품으로 추천 한다
</t>
    </r>
    <r>
      <rPr>
        <b/>
        <sz val="11"/>
        <color theme="1"/>
        <rFont val="맑은 고딕"/>
        <family val="3"/>
        <charset val="129"/>
        <scheme val="minor"/>
      </rPr>
      <t>(엔비디아 퍼포먼스 급은</t>
    </r>
    <r>
      <rPr>
        <b/>
        <sz val="11"/>
        <color rgb="FF00B050"/>
        <rFont val="맑은 고딕"/>
        <family val="3"/>
        <charset val="129"/>
        <scheme val="minor"/>
      </rPr>
      <t xml:space="preserve"> 4070 빼곤</t>
    </r>
    <r>
      <rPr>
        <b/>
        <sz val="11"/>
        <color theme="1"/>
        <rFont val="맑은 고딕"/>
        <family val="3"/>
        <charset val="129"/>
        <scheme val="minor"/>
      </rPr>
      <t xml:space="preserve">
싹다 품절이거나 품절 직전)
</t>
    </r>
    <r>
      <rPr>
        <sz val="8"/>
        <color theme="1"/>
        <rFont val="맑은 고딕"/>
        <family val="3"/>
        <charset val="129"/>
        <scheme val="minor"/>
      </rPr>
      <t>※ 3DMARK 스틸 노매드 벤치마크 추가 (퀘이사존 참조)</t>
    </r>
    <phoneticPr fontId="1" type="noConversion"/>
  </si>
  <si>
    <r>
      <t xml:space="preserve">▷▶ 상위 메인스트림 라인 ◀◁
메인 스트림은 
</t>
    </r>
    <r>
      <rPr>
        <b/>
        <sz val="11"/>
        <color rgb="FF00B050"/>
        <rFont val="맑은 고딕"/>
        <family val="3"/>
        <charset val="129"/>
        <scheme val="minor"/>
      </rPr>
      <t>4060</t>
    </r>
    <r>
      <rPr>
        <b/>
        <sz val="11"/>
        <color theme="1"/>
        <rFont val="맑은 고딕"/>
        <family val="3"/>
        <charset val="129"/>
        <scheme val="minor"/>
      </rPr>
      <t xml:space="preserve"> VS </t>
    </r>
    <r>
      <rPr>
        <b/>
        <sz val="11"/>
        <color rgb="FFC00000"/>
        <rFont val="맑은 고딕"/>
        <family val="3"/>
        <charset val="129"/>
        <scheme val="minor"/>
      </rPr>
      <t>7600</t>
    </r>
    <r>
      <rPr>
        <b/>
        <sz val="11"/>
        <color theme="1"/>
        <rFont val="맑은 고딕"/>
        <family val="3"/>
        <charset val="129"/>
        <scheme val="minor"/>
      </rPr>
      <t xml:space="preserve">의 싸움
7600의 가격이 꽤나 올라..
AMD에 선입견이 없으면 7600
엔비디아 선호자는 4060 정도로
취향껏 선택하세요!
B580은 가속기로 사용할때
정도만 추천함
(게이밍시 프레임 크게 출렁이는편) 
4060TI가 품절되서 4060보다
살짝 좋은거 쓰고싶다면
딱 1종만 파는 3060TI (엑슬 제품)도
한번 고려해볼만 하다 (약52만)
(혹은 7700XT 까지 올라갈것!)
</t>
    </r>
    <r>
      <rPr>
        <sz val="8"/>
        <color theme="1"/>
        <rFont val="맑은 고딕"/>
        <family val="3"/>
        <charset val="129"/>
        <scheme val="minor"/>
      </rPr>
      <t>※ Arc B580 추가
(퀘이사존, zod 참조)</t>
    </r>
    <phoneticPr fontId="1" type="noConversion"/>
  </si>
  <si>
    <r>
      <t xml:space="preserve">▷▶ 하위 메인스트림 라인 ◀◁
여기 라인업 대부분 품절이거나
1-2종 판매중이다
게다가 가성비도 RX7600과
큰 차이가 없어
굳이 사겠다면 RX 6600 정도 
추천 하나
</t>
    </r>
    <r>
      <rPr>
        <b/>
        <sz val="11"/>
        <color rgb="FF0070C0"/>
        <rFont val="맑은 고딕"/>
        <family val="3"/>
        <charset val="129"/>
        <scheme val="minor"/>
      </rPr>
      <t>FHD 144에서 제대로 게임을
즐기고 싶다면</t>
    </r>
    <r>
      <rPr>
        <b/>
        <sz val="11"/>
        <color theme="1"/>
        <rFont val="맑은 고딕"/>
        <family val="3"/>
        <charset val="129"/>
        <scheme val="minor"/>
      </rPr>
      <t xml:space="preserve"> 여기 라인업 말고
처음부터 </t>
    </r>
    <r>
      <rPr>
        <b/>
        <sz val="11"/>
        <color rgb="FF00B050"/>
        <rFont val="맑은 고딕"/>
        <family val="3"/>
        <charset val="129"/>
        <scheme val="minor"/>
      </rPr>
      <t>4060</t>
    </r>
    <r>
      <rPr>
        <b/>
        <sz val="11"/>
        <color theme="1"/>
        <rFont val="맑은 고딕"/>
        <family val="3"/>
        <charset val="129"/>
        <scheme val="minor"/>
      </rPr>
      <t xml:space="preserve">, </t>
    </r>
    <r>
      <rPr>
        <b/>
        <sz val="11"/>
        <color rgb="FFC00000"/>
        <rFont val="맑은 고딕"/>
        <family val="3"/>
        <charset val="129"/>
        <scheme val="minor"/>
      </rPr>
      <t>7600</t>
    </r>
    <r>
      <rPr>
        <b/>
        <sz val="11"/>
        <color theme="1"/>
        <rFont val="맑은 고딕"/>
        <family val="3"/>
        <charset val="129"/>
        <scheme val="minor"/>
      </rPr>
      <t xml:space="preserve"> 중에 
선택하는게 좋을것이다 
(돈 쓴 만큼 성능 향상이 있다)
8만원의 비용에 약 30% 성능이 증가!!
(RX 6600 -&gt; RX 7600)
본체 전체 가격으로 생각하면
약 10% 비용으로 30% 증가하는 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</si>
</sst>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#&quot;원&quot;"/>
    <numFmt numFmtId="178" formatCode="#,###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b/>
      <sz val="11"/>
      <color theme="9" tint="-0.24997711111789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177" fontId="3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3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3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9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5" fillId="2" borderId="21" xfId="0" applyNumberFormat="1" applyFont="1" applyFill="1" applyBorder="1">
      <alignment vertical="center"/>
    </xf>
    <xf numFmtId="176" fontId="0" fillId="2" borderId="21" xfId="0" applyNumberFormat="1" applyFill="1" applyBorder="1">
      <alignment vertical="center"/>
    </xf>
    <xf numFmtId="3" fontId="0" fillId="2" borderId="21" xfId="0" applyNumberFormat="1" applyFill="1" applyBorder="1">
      <alignment vertical="center"/>
    </xf>
    <xf numFmtId="0" fontId="0" fillId="2" borderId="21" xfId="0" applyFill="1" applyBorder="1">
      <alignment vertical="center"/>
    </xf>
    <xf numFmtId="177" fontId="0" fillId="2" borderId="21" xfId="0" applyNumberFormat="1" applyFill="1" applyBorder="1">
      <alignment vertical="center"/>
    </xf>
    <xf numFmtId="177" fontId="2" fillId="2" borderId="21" xfId="0" applyNumberFormat="1" applyFont="1" applyFill="1" applyBorder="1">
      <alignment vertical="center"/>
    </xf>
    <xf numFmtId="0" fontId="4" fillId="2" borderId="21" xfId="0" applyFont="1" applyFill="1" applyBorder="1">
      <alignment vertical="center"/>
    </xf>
    <xf numFmtId="177" fontId="3" fillId="2" borderId="21" xfId="0" applyNumberFormat="1" applyFont="1" applyFill="1" applyBorder="1">
      <alignment vertical="center"/>
    </xf>
    <xf numFmtId="0" fontId="4" fillId="2" borderId="22" xfId="0" applyFont="1" applyFill="1" applyBorder="1">
      <alignment vertical="center"/>
    </xf>
    <xf numFmtId="176" fontId="5" fillId="2" borderId="24" xfId="0" applyNumberFormat="1" applyFont="1" applyFill="1" applyBorder="1">
      <alignment vertical="center"/>
    </xf>
    <xf numFmtId="176" fontId="0" fillId="2" borderId="24" xfId="0" applyNumberFormat="1" applyFill="1" applyBorder="1">
      <alignment vertical="center"/>
    </xf>
    <xf numFmtId="3" fontId="0" fillId="2" borderId="24" xfId="0" applyNumberFormat="1" applyFill="1" applyBorder="1">
      <alignment vertical="center"/>
    </xf>
    <xf numFmtId="0" fontId="0" fillId="2" borderId="24" xfId="0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4" fillId="2" borderId="24" xfId="0" applyFont="1" applyFill="1" applyBorder="1">
      <alignment vertical="center"/>
    </xf>
    <xf numFmtId="177" fontId="3" fillId="2" borderId="24" xfId="0" applyNumberFormat="1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21" xfId="0" applyFont="1" applyFill="1" applyBorder="1">
      <alignment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>
      <alignment vertical="center"/>
    </xf>
    <xf numFmtId="177" fontId="8" fillId="0" borderId="4" xfId="0" applyNumberFormat="1" applyFont="1" applyBorder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177" fontId="8" fillId="2" borderId="21" xfId="0" applyNumberFormat="1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4" fillId="0" borderId="19" xfId="0" applyFont="1" applyFill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0" fontId="2" fillId="0" borderId="43" xfId="0" applyFont="1" applyBorder="1">
      <alignment vertical="center"/>
    </xf>
    <xf numFmtId="0" fontId="2" fillId="0" borderId="32" xfId="0" applyFont="1" applyBorder="1">
      <alignment vertical="center"/>
    </xf>
    <xf numFmtId="0" fontId="3" fillId="0" borderId="33" xfId="0" applyFont="1" applyBorder="1">
      <alignment vertical="center"/>
    </xf>
    <xf numFmtId="177" fontId="3" fillId="0" borderId="43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8" fillId="0" borderId="33" xfId="0" applyNumberFormat="1" applyFont="1" applyBorder="1" applyAlignment="1">
      <alignment horizontal="right" vertical="center"/>
    </xf>
    <xf numFmtId="177" fontId="2" fillId="0" borderId="38" xfId="0" applyNumberFormat="1" applyFont="1" applyBorder="1">
      <alignment vertical="center"/>
    </xf>
    <xf numFmtId="0" fontId="4" fillId="0" borderId="44" xfId="0" applyFont="1" applyBorder="1">
      <alignment vertical="center"/>
    </xf>
    <xf numFmtId="178" fontId="2" fillId="0" borderId="15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2" fillId="0" borderId="31" xfId="0" applyNumberFormat="1" applyFont="1" applyBorder="1">
      <alignment vertical="center"/>
    </xf>
    <xf numFmtId="178" fontId="3" fillId="0" borderId="32" xfId="0" applyNumberFormat="1" applyFont="1" applyBorder="1">
      <alignment vertical="center"/>
    </xf>
    <xf numFmtId="178" fontId="2" fillId="0" borderId="33" xfId="0" applyNumberFormat="1" applyFont="1" applyBorder="1">
      <alignment vertical="center"/>
    </xf>
    <xf numFmtId="178" fontId="2" fillId="0" borderId="16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2" fillId="0" borderId="7" xfId="0" applyNumberFormat="1" applyFont="1" applyBorder="1">
      <alignment vertical="center"/>
    </xf>
    <xf numFmtId="0" fontId="6" fillId="2" borderId="45" xfId="0" applyFont="1" applyFill="1" applyBorder="1" applyAlignment="1">
      <alignment horizontal="center" vertical="center"/>
    </xf>
    <xf numFmtId="178" fontId="3" fillId="0" borderId="46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48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3" xfId="0" applyFont="1" applyBorder="1">
      <alignment vertical="center"/>
    </xf>
    <xf numFmtId="178" fontId="2" fillId="0" borderId="5" xfId="0" applyNumberFormat="1" applyFont="1" applyBorder="1">
      <alignment vertical="center"/>
    </xf>
    <xf numFmtId="0" fontId="2" fillId="0" borderId="6" xfId="0" applyFont="1" applyFill="1" applyBorder="1">
      <alignment vertical="center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4" fillId="3" borderId="19" xfId="0" applyFont="1" applyFill="1" applyBorder="1">
      <alignment vertical="center"/>
    </xf>
    <xf numFmtId="0" fontId="4" fillId="4" borderId="19" xfId="0" applyFont="1" applyFill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26" xfId="0" applyFont="1" applyBorder="1">
      <alignment vertical="center"/>
    </xf>
    <xf numFmtId="177" fontId="8" fillId="0" borderId="33" xfId="0" applyNumberFormat="1" applyFont="1" applyBorder="1" applyAlignment="1">
      <alignment horizontal="right" vertical="center" wrapText="1"/>
    </xf>
    <xf numFmtId="177" fontId="2" fillId="5" borderId="5" xfId="0" applyNumberFormat="1" applyFont="1" applyFill="1" applyBorder="1">
      <alignment vertical="center"/>
    </xf>
    <xf numFmtId="177" fontId="2" fillId="7" borderId="5" xfId="0" applyNumberFormat="1" applyFont="1" applyFill="1" applyBorder="1">
      <alignment vertical="center"/>
    </xf>
    <xf numFmtId="0" fontId="4" fillId="8" borderId="7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4" fillId="9" borderId="19" xfId="0" applyFont="1" applyFill="1" applyBorder="1">
      <alignment vertical="center"/>
    </xf>
  </cellXfs>
  <cellStyles count="1">
    <cellStyle name="표준" xfId="0" builtinId="0"/>
  </cellStyles>
  <dxfs count="180"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CCFFCC"/>
      <color rgb="FF99CCFF"/>
      <color rgb="FFCCECFF"/>
      <color rgb="FFFF9999"/>
      <color rgb="FFFFCCCC"/>
      <color rgb="FF99FF99"/>
      <color rgb="FFC0C0C0"/>
      <color rgb="FFDDDDDD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" sqref="A6:XFD6"/>
    </sheetView>
  </sheetViews>
  <sheetFormatPr defaultRowHeight="16.5" x14ac:dyDescent="0.3"/>
  <cols>
    <col min="1" max="1" width="31.875" bestFit="1" customWidth="1"/>
    <col min="2" max="3" width="8.375" style="1" customWidth="1"/>
    <col min="4" max="4" width="8.375" customWidth="1"/>
    <col min="5" max="5" width="7.625" customWidth="1"/>
    <col min="6" max="6" width="7.625" style="1" customWidth="1"/>
    <col min="7" max="7" width="7.75" style="1" customWidth="1"/>
    <col min="8" max="8" width="6.5" customWidth="1"/>
    <col min="9" max="10" width="7.125" customWidth="1"/>
    <col min="11" max="11" width="7.125" style="1" customWidth="1"/>
    <col min="12" max="13" width="13" style="1" customWidth="1"/>
    <col min="14" max="14" width="7.5" style="1" bestFit="1" customWidth="1"/>
    <col min="15" max="15" width="10" customWidth="1"/>
    <col min="16" max="16" width="4.125" customWidth="1"/>
    <col min="17" max="17" width="10" style="1" customWidth="1"/>
    <col min="18" max="18" width="4.125" style="1" customWidth="1"/>
    <col min="19" max="19" width="10" style="1" customWidth="1"/>
    <col min="20" max="20" width="4.125" style="1" customWidth="1"/>
    <col min="21" max="21" width="10" style="1" customWidth="1"/>
    <col min="22" max="22" width="4.125" style="1" customWidth="1"/>
    <col min="24" max="25" width="9" style="1"/>
  </cols>
  <sheetData>
    <row r="1" spans="1:26" ht="20.25" customHeight="1" x14ac:dyDescent="0.3">
      <c r="A1" s="138" t="s">
        <v>80</v>
      </c>
      <c r="B1" s="132" t="s">
        <v>79</v>
      </c>
      <c r="C1" s="133"/>
      <c r="D1" s="134"/>
      <c r="E1" s="145" t="s">
        <v>123</v>
      </c>
      <c r="F1" s="145"/>
      <c r="G1" s="146"/>
      <c r="H1" s="120" t="s">
        <v>37</v>
      </c>
      <c r="I1" s="141" t="s">
        <v>38</v>
      </c>
      <c r="J1" s="142"/>
      <c r="K1" s="120"/>
      <c r="L1" s="150" t="s">
        <v>151</v>
      </c>
      <c r="M1" s="133"/>
      <c r="N1" s="134"/>
      <c r="O1" s="141" t="s">
        <v>39</v>
      </c>
      <c r="P1" s="120"/>
      <c r="Q1" s="141" t="s">
        <v>40</v>
      </c>
      <c r="R1" s="120"/>
      <c r="S1" s="141" t="s">
        <v>41</v>
      </c>
      <c r="T1" s="120"/>
      <c r="U1" s="130" t="s">
        <v>42</v>
      </c>
      <c r="V1" s="120"/>
      <c r="W1" s="149" t="s">
        <v>186</v>
      </c>
      <c r="X1" s="149"/>
      <c r="Y1" s="149"/>
      <c r="Z1" s="149"/>
    </row>
    <row r="2" spans="1:26" ht="20.25" customHeight="1" x14ac:dyDescent="0.3">
      <c r="A2" s="139"/>
      <c r="B2" s="135"/>
      <c r="C2" s="136"/>
      <c r="D2" s="137"/>
      <c r="E2" s="147"/>
      <c r="F2" s="147"/>
      <c r="G2" s="148"/>
      <c r="H2" s="121"/>
      <c r="I2" s="143"/>
      <c r="J2" s="144"/>
      <c r="K2" s="121"/>
      <c r="L2" s="135"/>
      <c r="M2" s="136"/>
      <c r="N2" s="137"/>
      <c r="O2" s="143"/>
      <c r="P2" s="121"/>
      <c r="Q2" s="143"/>
      <c r="R2" s="121"/>
      <c r="S2" s="143"/>
      <c r="T2" s="121"/>
      <c r="U2" s="131"/>
      <c r="V2" s="121"/>
      <c r="W2" s="149"/>
      <c r="X2" s="149"/>
      <c r="Y2" s="149"/>
      <c r="Z2" s="149"/>
    </row>
    <row r="3" spans="1:26" ht="17.25" thickBot="1" x14ac:dyDescent="0.35">
      <c r="A3" s="140"/>
      <c r="B3" s="45" t="s">
        <v>0</v>
      </c>
      <c r="C3" s="14" t="s">
        <v>1</v>
      </c>
      <c r="D3" s="15" t="s">
        <v>2</v>
      </c>
      <c r="E3" s="13" t="s">
        <v>3</v>
      </c>
      <c r="F3" s="14" t="s">
        <v>4</v>
      </c>
      <c r="G3" s="90" t="s">
        <v>122</v>
      </c>
      <c r="H3" s="15" t="s">
        <v>5</v>
      </c>
      <c r="I3" s="45" t="s">
        <v>6</v>
      </c>
      <c r="J3" s="14" t="s">
        <v>7</v>
      </c>
      <c r="K3" s="15" t="s">
        <v>8</v>
      </c>
      <c r="L3" s="45" t="s">
        <v>9</v>
      </c>
      <c r="M3" s="14" t="s">
        <v>10</v>
      </c>
      <c r="N3" s="15" t="s">
        <v>62</v>
      </c>
      <c r="O3" s="45" t="s">
        <v>11</v>
      </c>
      <c r="P3" s="15" t="s">
        <v>12</v>
      </c>
      <c r="Q3" s="45" t="s">
        <v>11</v>
      </c>
      <c r="R3" s="15" t="s">
        <v>12</v>
      </c>
      <c r="S3" s="45" t="s">
        <v>11</v>
      </c>
      <c r="T3" s="15" t="s">
        <v>12</v>
      </c>
      <c r="U3" s="13" t="s">
        <v>11</v>
      </c>
      <c r="V3" s="15" t="s">
        <v>12</v>
      </c>
      <c r="W3" s="149"/>
      <c r="X3" s="149"/>
      <c r="Y3" s="149"/>
      <c r="Z3" s="149"/>
    </row>
    <row r="4" spans="1:26" s="1" customFormat="1" ht="21" thickBot="1" x14ac:dyDescent="0.35">
      <c r="A4" s="151" t="s">
        <v>187</v>
      </c>
      <c r="B4" s="42">
        <v>3.1801300000000001</v>
      </c>
      <c r="C4" s="2">
        <v>3.8344900000000002</v>
      </c>
      <c r="D4" s="43">
        <v>4.5720479999999997</v>
      </c>
      <c r="E4" s="81">
        <v>95872</v>
      </c>
      <c r="F4" s="82">
        <v>48514</v>
      </c>
      <c r="G4" s="91">
        <v>14122</v>
      </c>
      <c r="H4" s="83">
        <v>7386</v>
      </c>
      <c r="I4" s="46"/>
      <c r="J4" s="3"/>
      <c r="K4" s="47">
        <v>256</v>
      </c>
      <c r="L4" s="50"/>
      <c r="M4" s="4">
        <v>4129000</v>
      </c>
      <c r="N4" s="65"/>
      <c r="O4" s="79">
        <f>(M4/B4)/100</f>
        <v>12983.745947492711</v>
      </c>
      <c r="P4" s="5">
        <f>RANK(O4,$O$4:$O$113,1)</f>
        <v>45</v>
      </c>
      <c r="Q4" s="79">
        <f>(M4/C4)/100</f>
        <v>10768.055204212293</v>
      </c>
      <c r="R4" s="5">
        <f>RANK(Q4,$Q$4:$Q$113,1)</f>
        <v>38</v>
      </c>
      <c r="S4" s="79">
        <f>(M4/D4)/100</f>
        <v>9030.9638044045041</v>
      </c>
      <c r="T4" s="80">
        <f>RANK(S4,$S$4:$S$113,1)</f>
        <v>38</v>
      </c>
      <c r="U4" s="79">
        <f>(M4/((B4+C4+D4)/3))/100</f>
        <v>10690.735248476958</v>
      </c>
      <c r="V4" s="80">
        <f>RANK(U4,$U$4:$U$113,1)</f>
        <v>38</v>
      </c>
      <c r="W4" s="108" t="s">
        <v>212</v>
      </c>
      <c r="X4" s="109"/>
      <c r="Y4" s="109"/>
      <c r="Z4" s="109"/>
    </row>
    <row r="5" spans="1:26" ht="20.25" customHeight="1" x14ac:dyDescent="0.3">
      <c r="A5" s="10" t="s">
        <v>165</v>
      </c>
      <c r="B5" s="42">
        <v>2.7944910333333302</v>
      </c>
      <c r="C5" s="2">
        <v>3.16926453333333</v>
      </c>
      <c r="D5" s="43">
        <v>3.5355963333333298</v>
      </c>
      <c r="E5" s="81">
        <v>83979</v>
      </c>
      <c r="F5" s="82">
        <v>37080</v>
      </c>
      <c r="G5" s="91">
        <v>9232</v>
      </c>
      <c r="H5" s="83">
        <v>7386</v>
      </c>
      <c r="I5" s="46"/>
      <c r="J5" s="3">
        <v>230.1</v>
      </c>
      <c r="K5" s="47">
        <v>197</v>
      </c>
      <c r="L5" s="50">
        <v>3490460</v>
      </c>
      <c r="M5" s="4">
        <v>3533277</v>
      </c>
      <c r="N5" s="65" t="s">
        <v>65</v>
      </c>
      <c r="O5" s="79">
        <f>(M5/B5)/100</f>
        <v>12643.722802665177</v>
      </c>
      <c r="P5" s="5">
        <f>RANK(O5,$O$4:$O$113,1)</f>
        <v>44</v>
      </c>
      <c r="Q5" s="79">
        <f>(M5/C5)/100</f>
        <v>11148.570789336458</v>
      </c>
      <c r="R5" s="5">
        <f>RANK(Q5,$Q$4:$Q$113,1)</f>
        <v>39</v>
      </c>
      <c r="S5" s="79">
        <f>(M5/D5)/100</f>
        <v>9993.4400505185986</v>
      </c>
      <c r="T5" s="80">
        <f>RANK(S5,$S$4:$S$113,1)</f>
        <v>39</v>
      </c>
      <c r="U5" s="79">
        <f>(M5/((B5+C5+D5)/3))/100</f>
        <v>11158.478085226016</v>
      </c>
      <c r="V5" s="80">
        <f>RANK(U5,$U$4:$U$113,1)</f>
        <v>39</v>
      </c>
      <c r="W5" s="108"/>
      <c r="X5" s="109"/>
      <c r="Y5" s="109"/>
      <c r="Z5" s="109"/>
    </row>
    <row r="6" spans="1:26" s="1" customFormat="1" ht="20.25" x14ac:dyDescent="0.3">
      <c r="A6" s="151" t="s">
        <v>188</v>
      </c>
      <c r="B6" s="70">
        <v>2.726334</v>
      </c>
      <c r="C6" s="71">
        <v>2.9318251000000002</v>
      </c>
      <c r="D6" s="72">
        <v>2.9903849999999998</v>
      </c>
      <c r="E6" s="84">
        <v>79222</v>
      </c>
      <c r="F6" s="85">
        <v>32785</v>
      </c>
      <c r="G6" s="92">
        <v>8444</v>
      </c>
      <c r="H6" s="86">
        <v>5322</v>
      </c>
      <c r="I6" s="73"/>
      <c r="J6" s="74"/>
      <c r="K6" s="75"/>
      <c r="L6" s="76"/>
      <c r="M6" s="77">
        <v>2059000</v>
      </c>
      <c r="N6" s="78"/>
      <c r="O6" s="153">
        <f>(M6/B6)/100</f>
        <v>7552.2661566777942</v>
      </c>
      <c r="P6" s="156">
        <f>RANK(O6,$O$4:$O$113,1)</f>
        <v>41</v>
      </c>
      <c r="Q6" s="153">
        <f>(M6/C6)/100</f>
        <v>7022.9291644989326</v>
      </c>
      <c r="R6" s="156">
        <f>RANK(Q6,$Q$5:$Q$113,1)</f>
        <v>37</v>
      </c>
      <c r="S6" s="153">
        <f>(M6/D6)/100</f>
        <v>6885.4010436783228</v>
      </c>
      <c r="T6" s="156">
        <f>RANK(S6,$S$5:$S$113,1)</f>
        <v>35</v>
      </c>
      <c r="U6" s="153">
        <f>(M6/((B6+C6+D6)/3))/100</f>
        <v>7142.2425885531411</v>
      </c>
      <c r="V6" s="156">
        <f>RANK(U6,$U$5:$U$113,1)</f>
        <v>37</v>
      </c>
      <c r="W6" s="108"/>
      <c r="X6" s="109"/>
      <c r="Y6" s="109"/>
      <c r="Z6" s="109"/>
    </row>
    <row r="7" spans="1:26" s="1" customFormat="1" ht="22.5" x14ac:dyDescent="0.3">
      <c r="A7" s="10" t="s">
        <v>103</v>
      </c>
      <c r="B7" s="70">
        <v>2.5279661316644999</v>
      </c>
      <c r="C7" s="71">
        <v>2.6765329284852299</v>
      </c>
      <c r="D7" s="72">
        <v>2.67463181341585</v>
      </c>
      <c r="E7" s="84">
        <v>69499</v>
      </c>
      <c r="F7" s="85">
        <v>29024</v>
      </c>
      <c r="G7" s="92">
        <v>6735</v>
      </c>
      <c r="H7" s="86">
        <v>5322</v>
      </c>
      <c r="I7" s="73"/>
      <c r="J7" s="74"/>
      <c r="K7" s="75"/>
      <c r="L7" s="76">
        <v>1639163</v>
      </c>
      <c r="M7" s="77">
        <v>1821990</v>
      </c>
      <c r="N7" s="152" t="s">
        <v>189</v>
      </c>
      <c r="O7" s="52">
        <f>(M7/B7)/100</f>
        <v>7207.3354827753919</v>
      </c>
      <c r="P7" s="9">
        <f>RANK(O7,$O$4:$O$113,1)</f>
        <v>40</v>
      </c>
      <c r="Q7" s="52">
        <f>(M7/C7)/100</f>
        <v>6807.2766100103454</v>
      </c>
      <c r="R7" s="9">
        <f>RANK(Q7,$Q$5:$Q$113,1)</f>
        <v>36</v>
      </c>
      <c r="S7" s="52">
        <f>(M7/D7)/100</f>
        <v>6812.115188569016</v>
      </c>
      <c r="T7" s="9">
        <f>RANK(S7,$S$5:$S$113,1)</f>
        <v>34</v>
      </c>
      <c r="U7" s="52">
        <f>(M7/((B7+C7+D7)/3))/100</f>
        <v>6937.2753006785106</v>
      </c>
      <c r="V7" s="9">
        <f>RANK(U7,$U$5:$U$113,1)</f>
        <v>36</v>
      </c>
      <c r="W7" s="108"/>
      <c r="X7" s="109"/>
      <c r="Y7" s="109"/>
      <c r="Z7" s="109"/>
    </row>
    <row r="8" spans="1:26" ht="20.25" x14ac:dyDescent="0.3">
      <c r="A8" s="11" t="s">
        <v>190</v>
      </c>
      <c r="B8" s="12">
        <v>2.4752277731890699</v>
      </c>
      <c r="C8" s="6">
        <v>2.6008965345014099</v>
      </c>
      <c r="D8" s="44">
        <v>2.6329635178821298</v>
      </c>
      <c r="E8" s="87">
        <v>78155</v>
      </c>
      <c r="F8" s="88">
        <v>29415</v>
      </c>
      <c r="G8" s="93">
        <v>6623</v>
      </c>
      <c r="H8" s="89">
        <v>3609</v>
      </c>
      <c r="I8" s="48"/>
      <c r="J8" s="7"/>
      <c r="K8" s="49"/>
      <c r="L8" s="51">
        <v>1420783</v>
      </c>
      <c r="M8" s="8">
        <v>1377510</v>
      </c>
      <c r="N8" s="66" t="s">
        <v>191</v>
      </c>
      <c r="O8" s="154">
        <f>(M8/B8)/100</f>
        <v>5565.1848081246426</v>
      </c>
      <c r="P8" s="155">
        <f>RANK(O8,$O$4:$O$113,1)</f>
        <v>37</v>
      </c>
      <c r="Q8" s="154">
        <f>(M8/C8)/100</f>
        <v>5296.289113107945</v>
      </c>
      <c r="R8" s="155">
        <f>RANK(Q8,$Q$5:$Q$113,1)</f>
        <v>32</v>
      </c>
      <c r="S8" s="154">
        <f>(M8/D8)/100</f>
        <v>5231.7853652147223</v>
      </c>
      <c r="T8" s="155">
        <f>RANK(S8,$S$5:$S$113,1)</f>
        <v>21</v>
      </c>
      <c r="U8" s="154">
        <f>(M8/((B8+C8+D8)/3))/100</f>
        <v>5360.5953045333827</v>
      </c>
      <c r="V8" s="155">
        <f>RANK(U8,$U$5:$U$113,1)</f>
        <v>32</v>
      </c>
      <c r="W8" s="108"/>
      <c r="X8" s="109"/>
      <c r="Y8" s="109"/>
      <c r="Z8" s="109"/>
    </row>
    <row r="9" spans="1:26" ht="20.25" x14ac:dyDescent="0.3">
      <c r="A9" s="11" t="s">
        <v>192</v>
      </c>
      <c r="B9" s="12">
        <v>2.4829142333333301</v>
      </c>
      <c r="C9" s="6">
        <v>2.61679066666666</v>
      </c>
      <c r="D9" s="44">
        <v>2.6062590000000001</v>
      </c>
      <c r="E9" s="87">
        <v>68257</v>
      </c>
      <c r="F9" s="88">
        <v>28412</v>
      </c>
      <c r="G9" s="93">
        <v>6541</v>
      </c>
      <c r="H9" s="89">
        <v>5249</v>
      </c>
      <c r="I9" s="48"/>
      <c r="J9" s="7">
        <v>200.1</v>
      </c>
      <c r="K9" s="49">
        <v>147.5</v>
      </c>
      <c r="L9" s="51"/>
      <c r="M9" s="8"/>
      <c r="N9" s="66" t="s">
        <v>112</v>
      </c>
      <c r="O9" s="52"/>
      <c r="P9" s="9"/>
      <c r="Q9" s="52"/>
      <c r="R9" s="9"/>
      <c r="S9" s="52"/>
      <c r="T9" s="9"/>
      <c r="U9" s="52"/>
      <c r="V9" s="9"/>
      <c r="W9" s="108"/>
      <c r="X9" s="109"/>
      <c r="Y9" s="109"/>
      <c r="Z9" s="109"/>
    </row>
    <row r="10" spans="1:26" ht="20.25" x14ac:dyDescent="0.3">
      <c r="A10" s="61" t="s">
        <v>51</v>
      </c>
      <c r="B10" s="16"/>
      <c r="C10" s="17"/>
      <c r="D10" s="17"/>
      <c r="E10" s="18"/>
      <c r="F10" s="18"/>
      <c r="G10" s="18"/>
      <c r="H10" s="18"/>
      <c r="I10" s="62" t="s">
        <v>58</v>
      </c>
      <c r="J10" s="19"/>
      <c r="K10" s="19"/>
      <c r="L10" s="20"/>
      <c r="M10" s="20"/>
      <c r="N10" s="67"/>
      <c r="O10" s="21"/>
      <c r="P10" s="22"/>
      <c r="Q10" s="23"/>
      <c r="R10" s="22"/>
      <c r="S10" s="23"/>
      <c r="T10" s="22"/>
      <c r="U10" s="23"/>
      <c r="V10" s="24"/>
      <c r="W10" s="108"/>
      <c r="X10" s="109"/>
      <c r="Y10" s="109"/>
      <c r="Z10" s="109"/>
    </row>
    <row r="11" spans="1:26" ht="20.25" x14ac:dyDescent="0.3">
      <c r="A11" s="10" t="s">
        <v>193</v>
      </c>
      <c r="B11" s="12">
        <v>2.2711244136764099</v>
      </c>
      <c r="C11" s="6">
        <v>2.3098007224122501</v>
      </c>
      <c r="D11" s="44">
        <v>2.2125789507659701</v>
      </c>
      <c r="E11" s="87">
        <v>68394</v>
      </c>
      <c r="F11" s="88">
        <v>26262</v>
      </c>
      <c r="G11" s="93">
        <v>5405</v>
      </c>
      <c r="H11" s="89">
        <v>3119</v>
      </c>
      <c r="I11" s="48"/>
      <c r="J11" s="7"/>
      <c r="K11" s="49"/>
      <c r="L11" s="51">
        <v>1102820</v>
      </c>
      <c r="M11" s="8">
        <v>1196050</v>
      </c>
      <c r="N11" s="66" t="s">
        <v>166</v>
      </c>
      <c r="O11" s="52">
        <f>(M11/B11)/100</f>
        <v>5266.3341241789549</v>
      </c>
      <c r="P11" s="9">
        <f>RANK(O11,$O$5:$O$113,1)</f>
        <v>35</v>
      </c>
      <c r="Q11" s="52">
        <f>(M11/C11)/100</f>
        <v>5178.1523332060442</v>
      </c>
      <c r="R11" s="9">
        <f>RANK(Q11,$Q$5:$Q$113,1)</f>
        <v>30</v>
      </c>
      <c r="S11" s="52">
        <f>(M11/D11)/100</f>
        <v>5405.682810034602</v>
      </c>
      <c r="T11" s="9">
        <f>RANK(S11,$S$5:$S$113,1)</f>
        <v>26</v>
      </c>
      <c r="U11" s="52">
        <f>(M11/((B11+C11+D11)/3))/100</f>
        <v>5281.7367210288985</v>
      </c>
      <c r="V11" s="9">
        <f>RANK(U11,$U$5:$U$113,1)</f>
        <v>30</v>
      </c>
      <c r="W11" s="108"/>
      <c r="X11" s="109"/>
      <c r="Y11" s="109"/>
      <c r="Z11" s="109"/>
    </row>
    <row r="12" spans="1:26" s="1" customFormat="1" ht="20.25" x14ac:dyDescent="0.3">
      <c r="A12" s="10" t="s">
        <v>104</v>
      </c>
      <c r="B12" s="12">
        <v>2.2816309817474099</v>
      </c>
      <c r="C12" s="6">
        <v>2.2826255955966999</v>
      </c>
      <c r="D12" s="44">
        <v>2.2265291095508699</v>
      </c>
      <c r="E12" s="87">
        <v>58271</v>
      </c>
      <c r="F12" s="88">
        <v>24268</v>
      </c>
      <c r="G12" s="93">
        <v>5541</v>
      </c>
      <c r="H12" s="89">
        <v>4620</v>
      </c>
      <c r="I12" s="48"/>
      <c r="J12" s="7"/>
      <c r="K12" s="49"/>
      <c r="L12" s="51">
        <v>1259983</v>
      </c>
      <c r="M12" s="8">
        <v>1353537</v>
      </c>
      <c r="N12" s="66"/>
      <c r="O12" s="52">
        <f>(M12/B12)/100</f>
        <v>5932.3221451147201</v>
      </c>
      <c r="P12" s="9">
        <f>RANK(O12,$O$5:$O$113,1)</f>
        <v>39</v>
      </c>
      <c r="Q12" s="52">
        <f>(M12/C12)/100</f>
        <v>5929.7372403561985</v>
      </c>
      <c r="R12" s="9">
        <f>RANK(Q12,$Q$5:$Q$113,1)</f>
        <v>35</v>
      </c>
      <c r="S12" s="52">
        <f>(M12/D12)/100</f>
        <v>6079.1345336285858</v>
      </c>
      <c r="T12" s="9">
        <f>RANK(S12,$S$5:$S$113,1)</f>
        <v>33</v>
      </c>
      <c r="U12" s="52">
        <f>(M12/((B12+C12+D12)/3))/100</f>
        <v>5979.58938365006</v>
      </c>
      <c r="V12" s="9">
        <f>RANK(U12,$U$5:$U$113,1)</f>
        <v>35</v>
      </c>
      <c r="W12" s="108"/>
      <c r="X12" s="109"/>
      <c r="Y12" s="109"/>
      <c r="Z12" s="109"/>
    </row>
    <row r="13" spans="1:26" ht="20.25" x14ac:dyDescent="0.3">
      <c r="A13" s="69" t="s">
        <v>167</v>
      </c>
      <c r="B13" s="12">
        <v>2.1521652899920798</v>
      </c>
      <c r="C13" s="6">
        <v>2.1448564089766999</v>
      </c>
      <c r="D13" s="44">
        <v>2.0535925322864599</v>
      </c>
      <c r="E13" s="87">
        <v>56283</v>
      </c>
      <c r="F13" s="88">
        <v>22854</v>
      </c>
      <c r="G13" s="93">
        <v>4958</v>
      </c>
      <c r="H13" s="89">
        <v>3993</v>
      </c>
      <c r="I13" s="48"/>
      <c r="J13" s="7">
        <v>164</v>
      </c>
      <c r="K13" s="49">
        <v>115.8</v>
      </c>
      <c r="L13" s="51"/>
      <c r="M13" s="8"/>
      <c r="N13" s="66" t="s">
        <v>65</v>
      </c>
      <c r="O13" s="52"/>
      <c r="P13" s="9"/>
      <c r="Q13" s="52"/>
      <c r="R13" s="9"/>
      <c r="S13" s="52"/>
      <c r="T13" s="9"/>
      <c r="U13" s="52"/>
      <c r="V13" s="9"/>
      <c r="W13" s="108"/>
      <c r="X13" s="109"/>
      <c r="Y13" s="109"/>
      <c r="Z13" s="109"/>
    </row>
    <row r="14" spans="1:26" ht="20.25" x14ac:dyDescent="0.3">
      <c r="A14" s="69" t="s">
        <v>13</v>
      </c>
      <c r="B14" s="12">
        <v>2.0712000000000002</v>
      </c>
      <c r="C14" s="6">
        <v>2.1</v>
      </c>
      <c r="D14" s="44">
        <v>2.2029999999999998</v>
      </c>
      <c r="E14" s="87">
        <v>48812</v>
      </c>
      <c r="F14" s="88">
        <v>21982</v>
      </c>
      <c r="G14" s="93">
        <v>5794</v>
      </c>
      <c r="H14" s="89">
        <v>3905</v>
      </c>
      <c r="I14" s="48"/>
      <c r="J14" s="7">
        <v>186</v>
      </c>
      <c r="K14" s="49"/>
      <c r="L14" s="51"/>
      <c r="M14" s="8"/>
      <c r="N14" s="66" t="s">
        <v>114</v>
      </c>
      <c r="O14" s="52"/>
      <c r="P14" s="9"/>
      <c r="Q14" s="52"/>
      <c r="R14" s="9"/>
      <c r="S14" s="52"/>
      <c r="T14" s="9"/>
      <c r="U14" s="52"/>
      <c r="V14" s="9"/>
      <c r="W14" s="108"/>
      <c r="X14" s="109"/>
      <c r="Y14" s="109"/>
      <c r="Z14" s="109"/>
    </row>
    <row r="15" spans="1:26" ht="20.25" x14ac:dyDescent="0.3">
      <c r="A15" s="69" t="s">
        <v>169</v>
      </c>
      <c r="B15" s="12">
        <v>2.0588000000000002</v>
      </c>
      <c r="C15" s="6">
        <v>2.0297000000000001</v>
      </c>
      <c r="D15" s="44">
        <v>1.9570018416206201</v>
      </c>
      <c r="E15" s="87">
        <v>59875</v>
      </c>
      <c r="F15" s="88">
        <v>21597</v>
      </c>
      <c r="G15" s="93">
        <v>4239</v>
      </c>
      <c r="H15" s="89">
        <v>2790</v>
      </c>
      <c r="I15" s="48"/>
      <c r="J15" s="7"/>
      <c r="K15" s="49"/>
      <c r="L15" s="51"/>
      <c r="M15" s="8"/>
      <c r="N15" s="66" t="s">
        <v>63</v>
      </c>
      <c r="O15" s="52"/>
      <c r="P15" s="9"/>
      <c r="Q15" s="52"/>
      <c r="R15" s="9"/>
      <c r="S15" s="52"/>
      <c r="T15" s="9"/>
      <c r="U15" s="52"/>
      <c r="V15" s="9"/>
      <c r="W15" s="108"/>
      <c r="X15" s="109"/>
      <c r="Y15" s="109"/>
      <c r="Z15" s="109"/>
    </row>
    <row r="16" spans="1:26" ht="20.25" x14ac:dyDescent="0.3">
      <c r="A16" s="69" t="s">
        <v>168</v>
      </c>
      <c r="B16" s="12">
        <v>2.0318000000000001</v>
      </c>
      <c r="C16" s="6">
        <v>2.0017999999999998</v>
      </c>
      <c r="D16" s="44">
        <v>1.8080000000000001</v>
      </c>
      <c r="E16" s="87">
        <v>58093</v>
      </c>
      <c r="F16" s="88">
        <v>20293</v>
      </c>
      <c r="G16" s="93">
        <v>4000</v>
      </c>
      <c r="H16" s="89">
        <v>2694</v>
      </c>
      <c r="I16" s="48">
        <v>168.3</v>
      </c>
      <c r="J16" s="7">
        <v>147.80000000000001</v>
      </c>
      <c r="K16" s="49">
        <v>108.9</v>
      </c>
      <c r="L16" s="51"/>
      <c r="M16" s="8"/>
      <c r="N16" s="66" t="s">
        <v>152</v>
      </c>
      <c r="O16" s="52"/>
      <c r="P16" s="9"/>
      <c r="Q16" s="52"/>
      <c r="R16" s="9"/>
      <c r="S16" s="52"/>
      <c r="T16" s="9"/>
      <c r="U16" s="52"/>
      <c r="V16" s="9"/>
      <c r="W16" s="108"/>
      <c r="X16" s="109"/>
      <c r="Y16" s="109"/>
      <c r="Z16" s="109"/>
    </row>
    <row r="17" spans="1:26" ht="20.25" x14ac:dyDescent="0.3">
      <c r="A17" s="69" t="s">
        <v>170</v>
      </c>
      <c r="B17" s="12">
        <v>2</v>
      </c>
      <c r="C17" s="6">
        <v>2</v>
      </c>
      <c r="D17" s="44">
        <v>2</v>
      </c>
      <c r="E17" s="87">
        <v>48812</v>
      </c>
      <c r="F17" s="88">
        <v>19865</v>
      </c>
      <c r="G17" s="93">
        <v>5203</v>
      </c>
      <c r="H17" s="89">
        <v>3720</v>
      </c>
      <c r="I17" s="48"/>
      <c r="J17" s="7"/>
      <c r="K17" s="49"/>
      <c r="L17" s="51">
        <v>2342040</v>
      </c>
      <c r="M17" s="8">
        <v>2342030</v>
      </c>
      <c r="N17" s="66" t="s">
        <v>171</v>
      </c>
      <c r="O17" s="52">
        <f>(M17/B17)/100</f>
        <v>11710.15</v>
      </c>
      <c r="P17" s="9">
        <f>RANK(O17,$O$5:$O$113,1)</f>
        <v>43</v>
      </c>
      <c r="Q17" s="52">
        <f>(M17/C17)/100</f>
        <v>11710.15</v>
      </c>
      <c r="R17" s="9">
        <f>RANK(Q17,$Q$5:$Q$113,1)</f>
        <v>39</v>
      </c>
      <c r="S17" s="52">
        <f>(M17/D17)/100</f>
        <v>11710.15</v>
      </c>
      <c r="T17" s="9">
        <f>RANK(S17,$S$5:$S$113,1)</f>
        <v>39</v>
      </c>
      <c r="U17" s="52">
        <f>(M17/((B17+C17+D17)/3))/100</f>
        <v>11710.15</v>
      </c>
      <c r="V17" s="9">
        <f>RANK(U17,$U$5:$U$113,1)</f>
        <v>39</v>
      </c>
      <c r="W17" s="108"/>
      <c r="X17" s="109"/>
      <c r="Y17" s="109"/>
      <c r="Z17" s="109"/>
    </row>
    <row r="18" spans="1:26" ht="20.25" x14ac:dyDescent="0.3">
      <c r="A18" s="69" t="s">
        <v>194</v>
      </c>
      <c r="B18" s="12">
        <v>1.9794</v>
      </c>
      <c r="C18" s="6">
        <v>1.9872000000000001</v>
      </c>
      <c r="D18" s="44">
        <v>1.976</v>
      </c>
      <c r="E18" s="87">
        <v>48546</v>
      </c>
      <c r="F18" s="88">
        <v>19508</v>
      </c>
      <c r="G18" s="93">
        <v>5159</v>
      </c>
      <c r="H18" s="89">
        <v>3473</v>
      </c>
      <c r="I18" s="48"/>
      <c r="J18" s="7"/>
      <c r="K18" s="49"/>
      <c r="L18" s="51"/>
      <c r="M18" s="8"/>
      <c r="N18" s="66" t="s">
        <v>114</v>
      </c>
      <c r="O18" s="52"/>
      <c r="P18" s="9"/>
      <c r="Q18" s="52"/>
      <c r="R18" s="9"/>
      <c r="S18" s="52"/>
      <c r="T18" s="9"/>
      <c r="U18" s="52"/>
      <c r="V18" s="9"/>
      <c r="W18" s="108"/>
      <c r="X18" s="109"/>
      <c r="Y18" s="109"/>
      <c r="Z18" s="109"/>
    </row>
    <row r="19" spans="1:26" s="1" customFormat="1" ht="20.25" x14ac:dyDescent="0.3">
      <c r="A19" s="69" t="s">
        <v>105</v>
      </c>
      <c r="B19" s="12">
        <v>2.0215929388945599</v>
      </c>
      <c r="C19" s="6">
        <v>1.98405041656567</v>
      </c>
      <c r="D19" s="44">
        <v>1.8408900533310599</v>
      </c>
      <c r="E19" s="87">
        <v>52836</v>
      </c>
      <c r="F19" s="88">
        <v>20943</v>
      </c>
      <c r="G19" s="93">
        <v>4649</v>
      </c>
      <c r="H19" s="89">
        <v>4149</v>
      </c>
      <c r="I19" s="48"/>
      <c r="J19" s="7"/>
      <c r="K19" s="49"/>
      <c r="L19" s="51">
        <v>912700</v>
      </c>
      <c r="M19" s="8">
        <v>1036970</v>
      </c>
      <c r="N19" s="66" t="s">
        <v>195</v>
      </c>
      <c r="O19" s="52">
        <f>(M19/B19)/100</f>
        <v>5129.4698356387817</v>
      </c>
      <c r="P19" s="9">
        <f>RANK(O19,$O$5:$O$113,1)</f>
        <v>34</v>
      </c>
      <c r="Q19" s="52">
        <f>(M19/C19)/100</f>
        <v>5226.5304920777317</v>
      </c>
      <c r="R19" s="9">
        <f>RANK(Q19,$Q$5:$Q$113,1)</f>
        <v>31</v>
      </c>
      <c r="S19" s="52">
        <f>(M19/D19)/100</f>
        <v>5632.9817097094965</v>
      </c>
      <c r="T19" s="9">
        <f>RANK(S19,$S$5:$S$113,1)</f>
        <v>29</v>
      </c>
      <c r="U19" s="52">
        <f>(M19/((B19+C19+D19)/3))/100</f>
        <v>5320.9479575062396</v>
      </c>
      <c r="V19" s="9">
        <f>RANK(U19,$U$5:$U$113,1)</f>
        <v>31</v>
      </c>
      <c r="W19" s="108"/>
      <c r="X19" s="109"/>
      <c r="Y19" s="109"/>
      <c r="Z19" s="109"/>
    </row>
    <row r="20" spans="1:26" ht="20.25" x14ac:dyDescent="0.3">
      <c r="A20" s="69" t="s">
        <v>172</v>
      </c>
      <c r="B20" s="12">
        <v>1.9693891432830799</v>
      </c>
      <c r="C20" s="6">
        <v>1.93621818237304</v>
      </c>
      <c r="D20" s="44">
        <v>1.8390522412171</v>
      </c>
      <c r="E20" s="87">
        <v>56260</v>
      </c>
      <c r="F20" s="88">
        <v>22049</v>
      </c>
      <c r="G20" s="93">
        <v>4666</v>
      </c>
      <c r="H20" s="89">
        <v>2747</v>
      </c>
      <c r="I20" s="48"/>
      <c r="J20" s="7"/>
      <c r="K20" s="49"/>
      <c r="L20" s="51">
        <v>887950</v>
      </c>
      <c r="M20" s="8">
        <v>979990</v>
      </c>
      <c r="N20" s="66" t="s">
        <v>63</v>
      </c>
      <c r="O20" s="52">
        <f>(M20/B20)/100</f>
        <v>4976.1115183477796</v>
      </c>
      <c r="P20" s="9">
        <f>RANK(O20,$O$5:$O$113,1)</f>
        <v>31</v>
      </c>
      <c r="Q20" s="52">
        <f>(M20/C20)/100</f>
        <v>5061.361415369618</v>
      </c>
      <c r="R20" s="9">
        <f>RANK(Q20,$Q$5:$Q$113,1)</f>
        <v>27</v>
      </c>
      <c r="S20" s="52">
        <f>(M20/D20)/100</f>
        <v>5328.7773888980691</v>
      </c>
      <c r="T20" s="9">
        <f>RANK(S20,$S$5:$S$113,1)</f>
        <v>22</v>
      </c>
      <c r="U20" s="52">
        <f>(M20/((B20+C20+D20)/3))/100</f>
        <v>5117.7445169308894</v>
      </c>
      <c r="V20" s="9">
        <f>RANK(U20,$U$5:$U$113,1)</f>
        <v>28</v>
      </c>
      <c r="W20" s="108"/>
      <c r="X20" s="109"/>
      <c r="Y20" s="109"/>
      <c r="Z20" s="109"/>
    </row>
    <row r="21" spans="1:26" ht="20.25" x14ac:dyDescent="0.3">
      <c r="A21" s="104" t="s">
        <v>196</v>
      </c>
      <c r="B21" s="12">
        <v>1.9618741723094799</v>
      </c>
      <c r="C21" s="6">
        <v>1.91685286492566</v>
      </c>
      <c r="D21" s="44">
        <v>1.7630460445563401</v>
      </c>
      <c r="E21" s="87">
        <v>49721</v>
      </c>
      <c r="F21" s="88">
        <v>19139</v>
      </c>
      <c r="G21" s="93">
        <v>4057</v>
      </c>
      <c r="H21" s="89">
        <v>2610</v>
      </c>
      <c r="I21" s="48"/>
      <c r="J21" s="7"/>
      <c r="K21" s="49"/>
      <c r="L21" s="51">
        <v>692960</v>
      </c>
      <c r="M21" s="8">
        <v>724990</v>
      </c>
      <c r="N21" s="66" t="s">
        <v>191</v>
      </c>
      <c r="O21" s="52">
        <f>(M21/B21)/100</f>
        <v>3695.3949964413669</v>
      </c>
      <c r="P21" s="9">
        <f>RANK(O21,$O$5:$O$113,1)</f>
        <v>16</v>
      </c>
      <c r="Q21" s="52">
        <f>(M21/C21)/100</f>
        <v>3782.1890937263815</v>
      </c>
      <c r="R21" s="9">
        <f>RANK(Q21,$Q$5:$Q$113,1)</f>
        <v>13</v>
      </c>
      <c r="S21" s="52">
        <f>(M21/D21)/100</f>
        <v>4112.1444459066261</v>
      </c>
      <c r="T21" s="9">
        <f>RANK(S21,$S$5:$S$113,1)</f>
        <v>8</v>
      </c>
      <c r="U21" s="52">
        <f>(M21/((B21+C21+D21)/3))/100</f>
        <v>3855.1178299240692</v>
      </c>
      <c r="V21" s="9">
        <f>RANK(U21,$U$5:$U$113,1)</f>
        <v>14</v>
      </c>
      <c r="W21" s="108"/>
      <c r="X21" s="109"/>
      <c r="Y21" s="109"/>
      <c r="Z21" s="109"/>
    </row>
    <row r="22" spans="1:26" ht="20.25" x14ac:dyDescent="0.3">
      <c r="A22" s="69" t="s">
        <v>81</v>
      </c>
      <c r="B22" s="12">
        <v>1.9154</v>
      </c>
      <c r="C22" s="6">
        <v>1.8944000000000001</v>
      </c>
      <c r="D22" s="44">
        <v>1.8580000000000001</v>
      </c>
      <c r="E22" s="87">
        <v>46544</v>
      </c>
      <c r="F22" s="88">
        <v>18106</v>
      </c>
      <c r="G22" s="93">
        <v>4734</v>
      </c>
      <c r="H22" s="89">
        <v>3150</v>
      </c>
      <c r="I22" s="48"/>
      <c r="J22" s="7"/>
      <c r="K22" s="49"/>
      <c r="L22" s="51"/>
      <c r="M22" s="8"/>
      <c r="N22" s="66" t="s">
        <v>114</v>
      </c>
      <c r="O22" s="52"/>
      <c r="P22" s="9"/>
      <c r="Q22" s="52"/>
      <c r="R22" s="9"/>
      <c r="S22" s="52"/>
      <c r="T22" s="9"/>
      <c r="U22" s="52"/>
      <c r="V22" s="9"/>
      <c r="W22" s="108"/>
      <c r="X22" s="109"/>
      <c r="Y22" s="109"/>
      <c r="Z22" s="109"/>
    </row>
    <row r="23" spans="1:26" ht="20.25" x14ac:dyDescent="0.3">
      <c r="A23" s="69" t="s">
        <v>14</v>
      </c>
      <c r="B23" s="12">
        <v>1.9345000000000001</v>
      </c>
      <c r="C23" s="6">
        <v>1.8575999999999999</v>
      </c>
      <c r="D23" s="44">
        <v>1.65</v>
      </c>
      <c r="E23" s="87">
        <v>52803</v>
      </c>
      <c r="F23" s="88">
        <v>18995</v>
      </c>
      <c r="G23" s="93">
        <v>3633</v>
      </c>
      <c r="H23" s="89">
        <v>2524</v>
      </c>
      <c r="I23" s="48"/>
      <c r="J23" s="7"/>
      <c r="K23" s="49"/>
      <c r="L23" s="51"/>
      <c r="M23" s="8"/>
      <c r="N23" s="66" t="s">
        <v>64</v>
      </c>
      <c r="O23" s="52"/>
      <c r="P23" s="9"/>
      <c r="Q23" s="52"/>
      <c r="R23" s="9"/>
      <c r="S23" s="52"/>
      <c r="T23" s="9"/>
      <c r="U23" s="52"/>
      <c r="V23" s="9"/>
      <c r="W23" s="108"/>
      <c r="X23" s="109"/>
      <c r="Y23" s="109"/>
      <c r="Z23" s="109"/>
    </row>
    <row r="24" spans="1:26" ht="20.25" x14ac:dyDescent="0.3">
      <c r="A24" s="69" t="s">
        <v>82</v>
      </c>
      <c r="B24" s="12">
        <v>1.8727</v>
      </c>
      <c r="C24" s="6">
        <v>1.8248</v>
      </c>
      <c r="D24" s="44">
        <v>1.776</v>
      </c>
      <c r="E24" s="87">
        <v>44454</v>
      </c>
      <c r="F24" s="88">
        <v>17867</v>
      </c>
      <c r="G24" s="93">
        <v>4573</v>
      </c>
      <c r="H24" s="89">
        <v>3080</v>
      </c>
      <c r="I24" s="48">
        <v>160.30000000000001</v>
      </c>
      <c r="J24" s="7">
        <v>135.6</v>
      </c>
      <c r="K24" s="49">
        <v>99</v>
      </c>
      <c r="L24" s="51"/>
      <c r="M24" s="8"/>
      <c r="N24" s="66" t="s">
        <v>113</v>
      </c>
      <c r="O24" s="52"/>
      <c r="P24" s="9"/>
      <c r="Q24" s="52"/>
      <c r="R24" s="9"/>
      <c r="S24" s="52"/>
      <c r="T24" s="9"/>
      <c r="U24" s="52"/>
      <c r="V24" s="9"/>
      <c r="W24" s="108"/>
      <c r="X24" s="109"/>
      <c r="Y24" s="109"/>
      <c r="Z24" s="109"/>
    </row>
    <row r="25" spans="1:26" ht="20.25" x14ac:dyDescent="0.3">
      <c r="A25" s="104" t="s">
        <v>107</v>
      </c>
      <c r="B25" s="12">
        <v>1.87706614762157</v>
      </c>
      <c r="C25" s="6">
        <v>1.76651247402336</v>
      </c>
      <c r="D25" s="44">
        <v>1.6425153074815899</v>
      </c>
      <c r="E25" s="87">
        <v>45687</v>
      </c>
      <c r="F25" s="88">
        <v>18079</v>
      </c>
      <c r="G25" s="93">
        <v>3777</v>
      </c>
      <c r="H25" s="89">
        <v>3398</v>
      </c>
      <c r="I25" s="48"/>
      <c r="J25" s="7"/>
      <c r="K25" s="49"/>
      <c r="L25" s="51">
        <v>834073</v>
      </c>
      <c r="M25" s="8">
        <v>879917</v>
      </c>
      <c r="N25" s="66"/>
      <c r="O25" s="52">
        <f>(M25/B25)/100</f>
        <v>4687.7250496203478</v>
      </c>
      <c r="P25" s="9">
        <f>RANK(O25,$O$5:$O$113,1)</f>
        <v>26</v>
      </c>
      <c r="Q25" s="52">
        <f>(M25/C25)/100</f>
        <v>4981.097008593013</v>
      </c>
      <c r="R25" s="9">
        <f>RANK(Q25,$Q$5:$Q$113,1)</f>
        <v>25</v>
      </c>
      <c r="S25" s="52">
        <f>(M25/D25)/100</f>
        <v>5357.1311998860165</v>
      </c>
      <c r="T25" s="9">
        <f>RANK(S25,$S$5:$S$113,1)</f>
        <v>24</v>
      </c>
      <c r="U25" s="52">
        <f>(M25/((B25+C25+D25)/3))/100</f>
        <v>4993.7648392036717</v>
      </c>
      <c r="V25" s="9">
        <f>RANK(U25,$U$5:$U$113,1)</f>
        <v>25</v>
      </c>
      <c r="W25" s="108"/>
      <c r="X25" s="109"/>
      <c r="Y25" s="109"/>
      <c r="Z25" s="109"/>
    </row>
    <row r="26" spans="1:26" s="1" customFormat="1" ht="20.25" x14ac:dyDescent="0.3">
      <c r="A26" s="69" t="s">
        <v>106</v>
      </c>
      <c r="B26" s="12">
        <v>1.80316590558922</v>
      </c>
      <c r="C26" s="6">
        <v>1.7082757990555499</v>
      </c>
      <c r="D26" s="44">
        <v>1.60966500133195</v>
      </c>
      <c r="E26" s="87"/>
      <c r="F26" s="88"/>
      <c r="G26" s="93"/>
      <c r="H26" s="89"/>
      <c r="I26" s="48"/>
      <c r="J26" s="7"/>
      <c r="K26" s="49"/>
      <c r="L26" s="51">
        <v>832653</v>
      </c>
      <c r="M26" s="8">
        <v>863580</v>
      </c>
      <c r="N26" s="66"/>
      <c r="O26" s="52">
        <f>(M26/B26)/100</f>
        <v>4789.2431712644229</v>
      </c>
      <c r="P26" s="9">
        <f>RANK(O26,$O$5:$O$113,1)</f>
        <v>28</v>
      </c>
      <c r="Q26" s="52">
        <f>(M26/C26)/100</f>
        <v>5055.2726935395631</v>
      </c>
      <c r="R26" s="9">
        <f>RANK(Q26,$Q$5:$Q$113,1)</f>
        <v>26</v>
      </c>
      <c r="S26" s="52">
        <f>(M26/D26)/100</f>
        <v>5364.9672402979086</v>
      </c>
      <c r="T26" s="9">
        <f>RANK(S26,$S$5:$S$113,1)</f>
        <v>25</v>
      </c>
      <c r="U26" s="52">
        <f>(M26/((B26+C26+D26)/3))/100</f>
        <v>5058.9455536562236</v>
      </c>
      <c r="V26" s="9">
        <f>RANK(U26,$U$5:$U$113,1)</f>
        <v>27</v>
      </c>
      <c r="W26" s="108"/>
      <c r="X26" s="109"/>
      <c r="Y26" s="109"/>
      <c r="Z26" s="109"/>
    </row>
    <row r="27" spans="1:26" ht="20.25" x14ac:dyDescent="0.3">
      <c r="A27" s="103" t="s">
        <v>173</v>
      </c>
      <c r="B27" s="12">
        <v>1.71899551907103</v>
      </c>
      <c r="C27" s="6">
        <v>1.64314471480111</v>
      </c>
      <c r="D27" s="44">
        <v>1.4560435421393501</v>
      </c>
      <c r="E27" s="87">
        <v>43619</v>
      </c>
      <c r="F27" s="88">
        <v>16967</v>
      </c>
      <c r="G27" s="93">
        <v>3315</v>
      </c>
      <c r="H27" s="89">
        <v>1950</v>
      </c>
      <c r="I27" s="48"/>
      <c r="J27" s="7"/>
      <c r="K27" s="49"/>
      <c r="L27" s="51">
        <v>565476</v>
      </c>
      <c r="M27" s="8">
        <v>586290</v>
      </c>
      <c r="N27" s="66"/>
      <c r="O27" s="52">
        <f>(M27/B27)/100</f>
        <v>3410.6546148348284</v>
      </c>
      <c r="P27" s="9">
        <f>RANK(O27,$O$5:$O$113,1)</f>
        <v>12</v>
      </c>
      <c r="Q27" s="52">
        <f>(M27/C27)/100</f>
        <v>3568.0971658723674</v>
      </c>
      <c r="R27" s="9">
        <f>RANK(Q27,$Q$5:$Q$113,1)</f>
        <v>9</v>
      </c>
      <c r="S27" s="52">
        <f>(M27/D27)/100</f>
        <v>4026.59661632488</v>
      </c>
      <c r="T27" s="9">
        <f>RANK(S27,$S$5:$S$113,1)</f>
        <v>6</v>
      </c>
      <c r="U27" s="52">
        <f>(M27/((B27+C27+D27)/3))/100</f>
        <v>3650.4834223156154</v>
      </c>
      <c r="V27" s="9">
        <f>RANK(U27,$U$5:$U$113,1)</f>
        <v>10</v>
      </c>
      <c r="W27" s="108"/>
      <c r="X27" s="109"/>
      <c r="Y27" s="109"/>
      <c r="Z27" s="109"/>
    </row>
    <row r="28" spans="1:26" ht="20.25" x14ac:dyDescent="0.3">
      <c r="A28" s="69" t="s">
        <v>197</v>
      </c>
      <c r="B28" s="12">
        <v>1.7491000000000001</v>
      </c>
      <c r="C28" s="6">
        <v>1.6423000000000001</v>
      </c>
      <c r="D28" s="44">
        <v>1.46532999164578</v>
      </c>
      <c r="E28" s="87">
        <v>45671</v>
      </c>
      <c r="F28" s="88">
        <v>16183</v>
      </c>
      <c r="G28" s="93">
        <v>3237</v>
      </c>
      <c r="H28" s="89">
        <v>1898</v>
      </c>
      <c r="I28" s="48"/>
      <c r="J28" s="7"/>
      <c r="K28" s="49"/>
      <c r="L28" s="51">
        <v>675100</v>
      </c>
      <c r="M28" s="8">
        <v>674870</v>
      </c>
      <c r="N28" s="66" t="s">
        <v>63</v>
      </c>
      <c r="O28" s="52">
        <f>(M28/B28)/100</f>
        <v>3858.3843119318503</v>
      </c>
      <c r="P28" s="9">
        <f>RANK(O28,$O$5:$O$113,1)</f>
        <v>21</v>
      </c>
      <c r="Q28" s="52">
        <f>(M28/C28)/100</f>
        <v>4109.2979358217135</v>
      </c>
      <c r="R28" s="9">
        <f>RANK(Q28,$Q$5:$Q$113,1)</f>
        <v>16</v>
      </c>
      <c r="S28" s="52">
        <f>(M28/D28)/100</f>
        <v>4605.5837514253171</v>
      </c>
      <c r="T28" s="9">
        <f>RANK(S28,$S$5:$S$113,1)</f>
        <v>15</v>
      </c>
      <c r="U28" s="52">
        <f>(M28/((B28+C28+D28)/3))/100</f>
        <v>4168.6690499216502</v>
      </c>
      <c r="V28" s="9">
        <f>RANK(U28,$U$5:$U$113,1)</f>
        <v>16</v>
      </c>
      <c r="W28" s="111"/>
      <c r="X28" s="112"/>
      <c r="Y28" s="112"/>
      <c r="Z28" s="112"/>
    </row>
    <row r="29" spans="1:26" ht="20.25" x14ac:dyDescent="0.3">
      <c r="A29" s="61" t="s">
        <v>52</v>
      </c>
      <c r="B29" s="16"/>
      <c r="C29" s="17"/>
      <c r="D29" s="17"/>
      <c r="E29" s="18"/>
      <c r="F29" s="18"/>
      <c r="G29" s="18"/>
      <c r="H29" s="18"/>
      <c r="I29" s="62" t="s">
        <v>59</v>
      </c>
      <c r="J29" s="19"/>
      <c r="K29" s="19"/>
      <c r="L29" s="20"/>
      <c r="M29" s="20"/>
      <c r="N29" s="67"/>
      <c r="O29" s="21"/>
      <c r="P29" s="22"/>
      <c r="Q29" s="23"/>
      <c r="R29" s="22"/>
      <c r="S29" s="23"/>
      <c r="T29" s="22"/>
      <c r="U29" s="23"/>
      <c r="V29" s="24"/>
    </row>
    <row r="30" spans="1:26" ht="20.25" x14ac:dyDescent="0.3">
      <c r="A30" s="10" t="s">
        <v>174</v>
      </c>
      <c r="B30" s="12">
        <v>1.6908000000000001</v>
      </c>
      <c r="C30" s="6">
        <v>1.5660000000000001</v>
      </c>
      <c r="D30" s="44">
        <v>1.46532999164578</v>
      </c>
      <c r="E30" s="87">
        <v>37565</v>
      </c>
      <c r="F30" s="88">
        <v>14702</v>
      </c>
      <c r="G30" s="93">
        <v>3527</v>
      </c>
      <c r="H30" s="89">
        <v>2396</v>
      </c>
      <c r="I30" s="48"/>
      <c r="J30" s="7"/>
      <c r="K30" s="49"/>
      <c r="L30" s="51">
        <v>665990</v>
      </c>
      <c r="M30" s="8">
        <v>702260</v>
      </c>
      <c r="N30" s="66" t="s">
        <v>175</v>
      </c>
      <c r="O30" s="52">
        <f>(M30/B30)/100</f>
        <v>4153.4185001182868</v>
      </c>
      <c r="P30" s="9">
        <f>RANK(O30,$O$5:$O$113,1)</f>
        <v>22</v>
      </c>
      <c r="Q30" s="52">
        <f>(M30/C30)/100</f>
        <v>4484.4189016602804</v>
      </c>
      <c r="R30" s="9">
        <f>RANK(Q30,$Q$5:$Q$113,1)</f>
        <v>20</v>
      </c>
      <c r="S30" s="52">
        <f>(M30/D30)/100</f>
        <v>4792.5041049030824</v>
      </c>
      <c r="T30" s="9">
        <f>RANK(S30,$S$5:$S$113,1)</f>
        <v>16</v>
      </c>
      <c r="U30" s="52">
        <f>(M30/((B30+C30+D30)/3))/100</f>
        <v>4461.5036090222802</v>
      </c>
      <c r="V30" s="9">
        <f>RANK(U30,$U$5:$U$113,1)</f>
        <v>20</v>
      </c>
      <c r="W30" s="105" t="s">
        <v>213</v>
      </c>
      <c r="X30" s="106"/>
      <c r="Y30" s="106"/>
      <c r="Z30" s="107"/>
    </row>
    <row r="31" spans="1:26" ht="20.25" x14ac:dyDescent="0.3">
      <c r="A31" s="11" t="s">
        <v>83</v>
      </c>
      <c r="B31" s="12">
        <v>1.65620028841505</v>
      </c>
      <c r="C31" s="6">
        <v>1.4615568714989</v>
      </c>
      <c r="D31" s="44">
        <v>1.29125635817008</v>
      </c>
      <c r="E31" s="87">
        <v>35049</v>
      </c>
      <c r="F31" s="88">
        <v>13728</v>
      </c>
      <c r="G31" s="93">
        <v>2943</v>
      </c>
      <c r="H31" s="89"/>
      <c r="I31" s="48"/>
      <c r="J31" s="7"/>
      <c r="K31" s="49"/>
      <c r="L31" s="51">
        <v>699000</v>
      </c>
      <c r="M31" s="8">
        <v>743150</v>
      </c>
      <c r="N31" s="66" t="s">
        <v>63</v>
      </c>
      <c r="O31" s="52">
        <f>(M31/B31)/100</f>
        <v>4487.0780738190761</v>
      </c>
      <c r="P31" s="9">
        <f>RANK(O31,$O$5:$O$113,1)</f>
        <v>25</v>
      </c>
      <c r="Q31" s="52">
        <f>(M31/C31)/100</f>
        <v>5084.6464786407005</v>
      </c>
      <c r="R31" s="9">
        <f>RANK(Q31,$Q$5:$Q$113,1)</f>
        <v>28</v>
      </c>
      <c r="S31" s="52">
        <f>(M31/D31)/100</f>
        <v>5755.2475563656799</v>
      </c>
      <c r="T31" s="9">
        <f>RANK(S31,$S$5:$S$113,1)</f>
        <v>30</v>
      </c>
      <c r="U31" s="52">
        <f>(M31/((B31+C31+D31)/3))/100</f>
        <v>5056.5732920883047</v>
      </c>
      <c r="V31" s="9">
        <f>RANK(U31,$U$5:$U$113,1)</f>
        <v>26</v>
      </c>
      <c r="W31" s="108"/>
      <c r="X31" s="109"/>
      <c r="Y31" s="109"/>
      <c r="Z31" s="110"/>
    </row>
    <row r="32" spans="1:26" ht="20.25" x14ac:dyDescent="0.3">
      <c r="A32" s="69" t="s">
        <v>198</v>
      </c>
      <c r="B32" s="12">
        <v>1.5893674898913699</v>
      </c>
      <c r="C32" s="6">
        <v>1.4067729459273299</v>
      </c>
      <c r="D32" s="44">
        <v>1.24685785874876</v>
      </c>
      <c r="E32" s="87">
        <v>34265</v>
      </c>
      <c r="F32" s="88">
        <v>13529</v>
      </c>
      <c r="G32" s="93">
        <v>2872</v>
      </c>
      <c r="H32" s="89">
        <v>2481</v>
      </c>
      <c r="I32" s="48"/>
      <c r="J32" s="7"/>
      <c r="K32" s="49"/>
      <c r="L32" s="51">
        <v>618393</v>
      </c>
      <c r="M32" s="8">
        <v>691285</v>
      </c>
      <c r="N32" s="66" t="s">
        <v>176</v>
      </c>
      <c r="O32" s="52">
        <f>(M32/B32)/100</f>
        <v>4349.4346297925595</v>
      </c>
      <c r="P32" s="9">
        <f>RANK(O32,$O$5:$O$113,1)</f>
        <v>24</v>
      </c>
      <c r="Q32" s="52">
        <f>(M32/C32)/100</f>
        <v>4913.9770707227544</v>
      </c>
      <c r="R32" s="9">
        <f>RANK(Q32,$Q$5:$Q$113,1)</f>
        <v>24</v>
      </c>
      <c r="S32" s="52">
        <f>(M32/D32)/100</f>
        <v>5544.2165692704903</v>
      </c>
      <c r="T32" s="9">
        <f>RANK(S32,$S$5:$S$113,1)</f>
        <v>27</v>
      </c>
      <c r="U32" s="52">
        <f>(M32/((B32+C32+D32)/3))/100</f>
        <v>4887.7111326093827</v>
      </c>
      <c r="V32" s="9">
        <f>RANK(U32,$U$5:$U$113,1)</f>
        <v>24</v>
      </c>
      <c r="W32" s="108"/>
      <c r="X32" s="109"/>
      <c r="Y32" s="109"/>
      <c r="Z32" s="110"/>
    </row>
    <row r="33" spans="1:26" ht="20.25" x14ac:dyDescent="0.3">
      <c r="A33" s="11" t="s">
        <v>177</v>
      </c>
      <c r="B33" s="12">
        <v>1.5861000000000001</v>
      </c>
      <c r="C33" s="6">
        <v>1.4708000000000001</v>
      </c>
      <c r="D33" s="44">
        <v>1.34252297410192</v>
      </c>
      <c r="E33" s="87">
        <v>35001</v>
      </c>
      <c r="F33" s="88">
        <v>13572</v>
      </c>
      <c r="G33" s="93">
        <v>3172</v>
      </c>
      <c r="H33" s="89">
        <v>2157</v>
      </c>
      <c r="I33" s="48"/>
      <c r="J33" s="7"/>
      <c r="K33" s="49"/>
      <c r="L33" s="51">
        <v>584845</v>
      </c>
      <c r="M33" s="8">
        <v>660125</v>
      </c>
      <c r="N33" s="66" t="s">
        <v>115</v>
      </c>
      <c r="O33" s="52">
        <f>(M33/B33)/100</f>
        <v>4161.9380871319581</v>
      </c>
      <c r="P33" s="9">
        <f>RANK(O33,$O$5:$O$113,1)</f>
        <v>23</v>
      </c>
      <c r="Q33" s="52">
        <f>(M33/C33)/100</f>
        <v>4488.2036986673911</v>
      </c>
      <c r="R33" s="9">
        <f>RANK(Q33,$Q$5:$Q$113,1)</f>
        <v>21</v>
      </c>
      <c r="S33" s="52">
        <f>(M33/D33)/100</f>
        <v>4917.0480709396443</v>
      </c>
      <c r="T33" s="9">
        <f>RANK(S33,$S$5:$S$113,1)</f>
        <v>18</v>
      </c>
      <c r="U33" s="52">
        <f>(M33/((B33+C33+D33)/3))/100</f>
        <v>4501.4426020363844</v>
      </c>
      <c r="V33" s="9">
        <f>RANK(U33,$U$5:$U$113,1)</f>
        <v>21</v>
      </c>
      <c r="W33" s="108"/>
      <c r="X33" s="109"/>
      <c r="Y33" s="109"/>
      <c r="Z33" s="110"/>
    </row>
    <row r="34" spans="1:26" ht="20.25" x14ac:dyDescent="0.3">
      <c r="A34" s="11" t="s">
        <v>15</v>
      </c>
      <c r="B34" s="12">
        <v>1.5777000000000001</v>
      </c>
      <c r="C34" s="6">
        <v>1.4339999999999999</v>
      </c>
      <c r="D34" s="44">
        <v>1.1888053467000801</v>
      </c>
      <c r="E34" s="87">
        <v>37207</v>
      </c>
      <c r="F34" s="88">
        <v>13741</v>
      </c>
      <c r="G34" s="93">
        <v>2590</v>
      </c>
      <c r="H34" s="89">
        <v>1613</v>
      </c>
      <c r="I34" s="48"/>
      <c r="J34" s="7"/>
      <c r="K34" s="49"/>
      <c r="L34" s="51"/>
      <c r="M34" s="8"/>
      <c r="N34" s="66" t="s">
        <v>114</v>
      </c>
      <c r="O34" s="52"/>
      <c r="P34" s="9"/>
      <c r="Q34" s="52"/>
      <c r="R34" s="9"/>
      <c r="S34" s="52"/>
      <c r="T34" s="9"/>
      <c r="U34" s="52"/>
      <c r="V34" s="9"/>
      <c r="W34" s="108"/>
      <c r="X34" s="109"/>
      <c r="Y34" s="109"/>
      <c r="Z34" s="110"/>
    </row>
    <row r="35" spans="1:26" ht="20.25" x14ac:dyDescent="0.3">
      <c r="A35" s="11" t="s">
        <v>16</v>
      </c>
      <c r="B35" s="12">
        <v>1.5392999999999999</v>
      </c>
      <c r="C35" s="6">
        <v>1.4442999999999999</v>
      </c>
      <c r="D35" s="44">
        <v>1.35882892115578</v>
      </c>
      <c r="E35" s="87">
        <v>35353</v>
      </c>
      <c r="F35" s="88">
        <v>14478</v>
      </c>
      <c r="G35" s="93">
        <v>3500</v>
      </c>
      <c r="H35" s="89">
        <v>2116</v>
      </c>
      <c r="I35" s="48">
        <v>133.69999999999999</v>
      </c>
      <c r="J35" s="7">
        <v>109.6</v>
      </c>
      <c r="K35" s="49">
        <v>72.3</v>
      </c>
      <c r="L35" s="51"/>
      <c r="M35" s="8"/>
      <c r="N35" s="66" t="s">
        <v>65</v>
      </c>
      <c r="O35" s="52"/>
      <c r="P35" s="9"/>
      <c r="Q35" s="52"/>
      <c r="R35" s="9"/>
      <c r="S35" s="52"/>
      <c r="T35" s="9"/>
      <c r="U35" s="52"/>
      <c r="V35" s="9"/>
      <c r="W35" s="108"/>
      <c r="X35" s="109"/>
      <c r="Y35" s="109"/>
      <c r="Z35" s="110"/>
    </row>
    <row r="36" spans="1:26" ht="20.25" x14ac:dyDescent="0.3">
      <c r="A36" s="11" t="s">
        <v>17</v>
      </c>
      <c r="B36" s="12">
        <v>1.5130999999999999</v>
      </c>
      <c r="C36" s="6">
        <v>1.3631</v>
      </c>
      <c r="D36" s="44">
        <v>1.1328320802004901</v>
      </c>
      <c r="E36" s="87">
        <v>35476</v>
      </c>
      <c r="F36" s="88">
        <v>12795</v>
      </c>
      <c r="G36" s="93">
        <v>2466</v>
      </c>
      <c r="H36" s="89">
        <v>1532</v>
      </c>
      <c r="I36" s="48"/>
      <c r="J36" s="7"/>
      <c r="K36" s="49"/>
      <c r="L36" s="51"/>
      <c r="M36" s="8"/>
      <c r="N36" s="66" t="s">
        <v>112</v>
      </c>
      <c r="O36" s="52"/>
      <c r="P36" s="9"/>
      <c r="Q36" s="52"/>
      <c r="R36" s="9"/>
      <c r="S36" s="52"/>
      <c r="T36" s="9"/>
      <c r="U36" s="52"/>
      <c r="V36" s="9"/>
      <c r="W36" s="108"/>
      <c r="X36" s="109"/>
      <c r="Y36" s="109"/>
      <c r="Z36" s="110"/>
    </row>
    <row r="37" spans="1:26" ht="20.25" x14ac:dyDescent="0.3">
      <c r="A37" s="11" t="s">
        <v>84</v>
      </c>
      <c r="B37" s="12">
        <v>1.49980374834353</v>
      </c>
      <c r="C37" s="6">
        <v>1.3884218973801501</v>
      </c>
      <c r="D37" s="44">
        <v>1.23477420912282</v>
      </c>
      <c r="E37" s="87">
        <v>31549</v>
      </c>
      <c r="F37" s="88">
        <v>12549</v>
      </c>
      <c r="G37" s="93"/>
      <c r="H37" s="89"/>
      <c r="I37" s="48"/>
      <c r="J37" s="7"/>
      <c r="K37" s="49"/>
      <c r="L37" s="51"/>
      <c r="M37" s="8"/>
      <c r="N37" s="66" t="s">
        <v>114</v>
      </c>
      <c r="O37" s="52"/>
      <c r="P37" s="9"/>
      <c r="Q37" s="52"/>
      <c r="R37" s="9"/>
      <c r="S37" s="52"/>
      <c r="T37" s="9"/>
      <c r="U37" s="52"/>
      <c r="V37" s="9"/>
      <c r="W37" s="108"/>
      <c r="X37" s="109"/>
      <c r="Y37" s="109"/>
      <c r="Z37" s="110"/>
    </row>
    <row r="38" spans="1:26" ht="20.25" x14ac:dyDescent="0.3">
      <c r="A38" s="157" t="s">
        <v>85</v>
      </c>
      <c r="B38" s="12">
        <v>1.4662999999999999</v>
      </c>
      <c r="C38" s="6">
        <v>1.3375999999999999</v>
      </c>
      <c r="D38" s="44">
        <v>1.1879699248120199</v>
      </c>
      <c r="E38" s="87">
        <v>29324</v>
      </c>
      <c r="F38" s="88">
        <v>11885</v>
      </c>
      <c r="G38" s="93">
        <v>2769</v>
      </c>
      <c r="H38" s="89">
        <v>1700</v>
      </c>
      <c r="I38" s="48"/>
      <c r="J38" s="7"/>
      <c r="K38" s="49"/>
      <c r="L38" s="51">
        <v>483990</v>
      </c>
      <c r="M38" s="8">
        <v>511890</v>
      </c>
      <c r="N38" s="66" t="s">
        <v>175</v>
      </c>
      <c r="O38" s="52">
        <f t="shared" ref="O38:O43" si="0">(M38/B38)/100</f>
        <v>3491.0318488713087</v>
      </c>
      <c r="P38" s="9">
        <f t="shared" ref="P38:P43" si="1">RANK(O38,$O$5:$O$113,1)</f>
        <v>13</v>
      </c>
      <c r="Q38" s="52">
        <f t="shared" ref="Q38:Q43" si="2">(M38/C38)/100</f>
        <v>3826.9288277511964</v>
      </c>
      <c r="R38" s="9">
        <f t="shared" ref="R38:R43" si="3">RANK(Q38,$Q$5:$Q$113,1)</f>
        <v>14</v>
      </c>
      <c r="S38" s="52">
        <f t="shared" ref="S38:S43" si="4">(M38/D38)/100</f>
        <v>4308.9474683544677</v>
      </c>
      <c r="T38" s="9">
        <f t="shared" ref="T38:T43" si="5">RANK(S38,$S$5:$S$113,1)</f>
        <v>11</v>
      </c>
      <c r="U38" s="52">
        <f t="shared" ref="U38:U43" si="6">(M38/((B38+C38+D38)/3))/100</f>
        <v>3846.9940877953736</v>
      </c>
      <c r="V38" s="9">
        <f t="shared" ref="V38:V43" si="7">RANK(U38,$U$5:$U$113,1)</f>
        <v>13</v>
      </c>
      <c r="W38" s="108"/>
      <c r="X38" s="109"/>
      <c r="Y38" s="109"/>
      <c r="Z38" s="110"/>
    </row>
    <row r="39" spans="1:26" s="1" customFormat="1" ht="20.25" x14ac:dyDescent="0.3">
      <c r="A39" s="11" t="s">
        <v>110</v>
      </c>
      <c r="B39" s="12">
        <v>1.44424217653019</v>
      </c>
      <c r="C39" s="6">
        <v>1.25265625743577</v>
      </c>
      <c r="D39" s="44">
        <v>0.96796063252172204</v>
      </c>
      <c r="E39" s="87">
        <v>32660</v>
      </c>
      <c r="F39" s="88">
        <v>11557</v>
      </c>
      <c r="G39" s="93">
        <v>2320</v>
      </c>
      <c r="H39" s="89">
        <v>1366</v>
      </c>
      <c r="I39" s="48"/>
      <c r="J39" s="7"/>
      <c r="K39" s="49"/>
      <c r="L39" s="51">
        <v>495630</v>
      </c>
      <c r="M39" s="8">
        <v>517800</v>
      </c>
      <c r="N39" s="66" t="s">
        <v>153</v>
      </c>
      <c r="O39" s="52">
        <f t="shared" si="0"/>
        <v>3585.2712821614241</v>
      </c>
      <c r="P39" s="9">
        <f t="shared" si="1"/>
        <v>15</v>
      </c>
      <c r="Q39" s="52">
        <f t="shared" si="2"/>
        <v>4133.6160413228945</v>
      </c>
      <c r="R39" s="9">
        <f t="shared" si="3"/>
        <v>17</v>
      </c>
      <c r="S39" s="52">
        <f t="shared" si="4"/>
        <v>5349.3911074775042</v>
      </c>
      <c r="T39" s="9">
        <f t="shared" si="5"/>
        <v>23</v>
      </c>
      <c r="U39" s="52">
        <f t="shared" si="6"/>
        <v>4238.635024753472</v>
      </c>
      <c r="V39" s="9">
        <f t="shared" si="7"/>
        <v>18</v>
      </c>
      <c r="W39" s="108"/>
      <c r="X39" s="109"/>
      <c r="Y39" s="109"/>
      <c r="Z39" s="110"/>
    </row>
    <row r="40" spans="1:26" ht="20.25" x14ac:dyDescent="0.3">
      <c r="A40" s="11" t="s">
        <v>178</v>
      </c>
      <c r="B40" s="12">
        <v>1.40714041919509</v>
      </c>
      <c r="C40" s="6">
        <v>1.23304268292682</v>
      </c>
      <c r="D40" s="44">
        <v>0.97004138252607197</v>
      </c>
      <c r="E40" s="87">
        <v>31687</v>
      </c>
      <c r="F40" s="88">
        <v>11289</v>
      </c>
      <c r="G40" s="93"/>
      <c r="H40" s="89">
        <v>1400</v>
      </c>
      <c r="I40" s="48"/>
      <c r="J40" s="7"/>
      <c r="K40" s="49"/>
      <c r="L40" s="51"/>
      <c r="M40" s="8"/>
      <c r="N40" s="66" t="s">
        <v>63</v>
      </c>
      <c r="O40" s="52"/>
      <c r="P40" s="9"/>
      <c r="Q40" s="52"/>
      <c r="R40" s="9"/>
      <c r="S40" s="52"/>
      <c r="T40" s="9"/>
      <c r="U40" s="52"/>
      <c r="V40" s="9"/>
      <c r="W40" s="108"/>
      <c r="X40" s="109"/>
      <c r="Y40" s="109"/>
      <c r="Z40" s="110"/>
    </row>
    <row r="41" spans="1:26" s="1" customFormat="1" ht="20.25" x14ac:dyDescent="0.3">
      <c r="A41" s="11" t="s">
        <v>199</v>
      </c>
      <c r="B41" s="12">
        <v>1.38062656891659</v>
      </c>
      <c r="C41" s="6">
        <v>1.2627517036568201</v>
      </c>
      <c r="D41" s="44">
        <v>1.1986837651991</v>
      </c>
      <c r="E41" s="87"/>
      <c r="F41" s="88">
        <v>14821</v>
      </c>
      <c r="G41" s="93">
        <v>2965</v>
      </c>
      <c r="H41" s="89"/>
      <c r="I41" s="48"/>
      <c r="J41" s="7"/>
      <c r="K41" s="49"/>
      <c r="L41" s="51">
        <v>424000</v>
      </c>
      <c r="M41" s="8">
        <v>419750</v>
      </c>
      <c r="N41" s="66" t="s">
        <v>153</v>
      </c>
      <c r="O41" s="52">
        <f t="shared" si="0"/>
        <v>3040.2862689321391</v>
      </c>
      <c r="P41" s="9">
        <f t="shared" si="1"/>
        <v>7</v>
      </c>
      <c r="Q41" s="52">
        <f t="shared" si="2"/>
        <v>3324.0897540224273</v>
      </c>
      <c r="R41" s="9">
        <f t="shared" si="3"/>
        <v>4</v>
      </c>
      <c r="S41" s="52">
        <f t="shared" si="4"/>
        <v>3501.7576126951212</v>
      </c>
      <c r="T41" s="9">
        <f t="shared" si="5"/>
        <v>2</v>
      </c>
      <c r="U41" s="52">
        <f t="shared" si="6"/>
        <v>3277.536873741029</v>
      </c>
      <c r="V41" s="9">
        <f t="shared" si="7"/>
        <v>4</v>
      </c>
      <c r="W41" s="108"/>
      <c r="X41" s="109"/>
      <c r="Y41" s="109"/>
      <c r="Z41" s="110"/>
    </row>
    <row r="42" spans="1:26" ht="20.25" x14ac:dyDescent="0.3">
      <c r="A42" s="104" t="s">
        <v>179</v>
      </c>
      <c r="B42" s="12">
        <v>1.37521665680498</v>
      </c>
      <c r="C42" s="6">
        <v>1.1759545820031301</v>
      </c>
      <c r="D42" s="44">
        <v>0.99037283118199604</v>
      </c>
      <c r="E42" s="87">
        <v>29534</v>
      </c>
      <c r="F42" s="88">
        <v>10622</v>
      </c>
      <c r="G42" s="93">
        <v>2334</v>
      </c>
      <c r="H42" s="89">
        <v>2057</v>
      </c>
      <c r="I42" s="48"/>
      <c r="J42" s="7"/>
      <c r="K42" s="49"/>
      <c r="L42" s="51">
        <v>430630</v>
      </c>
      <c r="M42" s="8">
        <v>437343</v>
      </c>
      <c r="N42" s="66"/>
      <c r="O42" s="52">
        <f t="shared" si="0"/>
        <v>3180.1752679179467</v>
      </c>
      <c r="P42" s="9">
        <f t="shared" si="1"/>
        <v>9</v>
      </c>
      <c r="Q42" s="52">
        <f t="shared" si="2"/>
        <v>3719.0466935808572</v>
      </c>
      <c r="R42" s="9">
        <f t="shared" si="3"/>
        <v>11</v>
      </c>
      <c r="S42" s="52">
        <f t="shared" si="4"/>
        <v>4415.9430290311711</v>
      </c>
      <c r="T42" s="9">
        <f t="shared" si="5"/>
        <v>12</v>
      </c>
      <c r="U42" s="52">
        <f t="shared" si="6"/>
        <v>3704.6807100826654</v>
      </c>
      <c r="V42" s="9">
        <f t="shared" si="7"/>
        <v>11</v>
      </c>
      <c r="W42" s="108"/>
      <c r="X42" s="109"/>
      <c r="Y42" s="109"/>
      <c r="Z42" s="110"/>
    </row>
    <row r="43" spans="1:26" ht="20.25" x14ac:dyDescent="0.3">
      <c r="A43" s="103" t="s">
        <v>180</v>
      </c>
      <c r="B43" s="12">
        <v>1.37488274661659</v>
      </c>
      <c r="C43" s="6">
        <v>1.1981640051115701</v>
      </c>
      <c r="D43" s="44">
        <v>0.908574864292641</v>
      </c>
      <c r="E43" s="87">
        <v>32016</v>
      </c>
      <c r="F43" s="88">
        <v>10952</v>
      </c>
      <c r="G43" s="93">
        <v>2287</v>
      </c>
      <c r="H43" s="89">
        <v>1334</v>
      </c>
      <c r="I43" s="48"/>
      <c r="J43" s="7"/>
      <c r="K43" s="49"/>
      <c r="L43" s="51">
        <v>345627</v>
      </c>
      <c r="M43" s="8">
        <v>372597</v>
      </c>
      <c r="N43" s="66"/>
      <c r="O43" s="52">
        <f t="shared" si="0"/>
        <v>2710.0274617374712</v>
      </c>
      <c r="P43" s="9">
        <f t="shared" si="1"/>
        <v>3</v>
      </c>
      <c r="Q43" s="52">
        <f t="shared" si="2"/>
        <v>3109.7328780570797</v>
      </c>
      <c r="R43" s="9">
        <f t="shared" si="3"/>
        <v>3</v>
      </c>
      <c r="S43" s="52">
        <f t="shared" si="4"/>
        <v>4100.8948700125056</v>
      </c>
      <c r="T43" s="9">
        <f t="shared" si="5"/>
        <v>7</v>
      </c>
      <c r="U43" s="52">
        <f t="shared" si="6"/>
        <v>3210.5470475494712</v>
      </c>
      <c r="V43" s="9">
        <f t="shared" si="7"/>
        <v>3</v>
      </c>
      <c r="W43" s="108"/>
      <c r="X43" s="109"/>
      <c r="Y43" s="109"/>
      <c r="Z43" s="110"/>
    </row>
    <row r="44" spans="1:26" ht="20.25" x14ac:dyDescent="0.3">
      <c r="A44" s="11" t="s">
        <v>18</v>
      </c>
      <c r="B44" s="12">
        <v>1.3727</v>
      </c>
      <c r="C44" s="6">
        <v>1.2537</v>
      </c>
      <c r="D44" s="44">
        <v>1.1102522661794501</v>
      </c>
      <c r="E44" s="87">
        <v>29420</v>
      </c>
      <c r="F44" s="88">
        <v>11726</v>
      </c>
      <c r="G44" s="93">
        <v>2797</v>
      </c>
      <c r="H44" s="89">
        <v>1735</v>
      </c>
      <c r="I44" s="48"/>
      <c r="J44" s="7"/>
      <c r="K44" s="49"/>
      <c r="L44" s="51"/>
      <c r="M44" s="8"/>
      <c r="N44" s="66" t="s">
        <v>66</v>
      </c>
      <c r="O44" s="52"/>
      <c r="P44" s="9"/>
      <c r="Q44" s="52"/>
      <c r="R44" s="9"/>
      <c r="S44" s="52"/>
      <c r="T44" s="9"/>
      <c r="U44" s="52"/>
      <c r="V44" s="9"/>
      <c r="W44" s="108"/>
      <c r="X44" s="109"/>
      <c r="Y44" s="109"/>
      <c r="Z44" s="110"/>
    </row>
    <row r="45" spans="1:26" ht="20.25" x14ac:dyDescent="0.3">
      <c r="A45" s="11" t="s">
        <v>181</v>
      </c>
      <c r="B45" s="12">
        <v>1.3527</v>
      </c>
      <c r="C45" s="6">
        <v>1.1759999999999999</v>
      </c>
      <c r="D45" s="44">
        <v>0.88721804511277302</v>
      </c>
      <c r="E45" s="87">
        <v>29238</v>
      </c>
      <c r="F45" s="88">
        <v>10175</v>
      </c>
      <c r="G45" s="93">
        <v>1862</v>
      </c>
      <c r="H45" s="89">
        <v>1161</v>
      </c>
      <c r="I45" s="48"/>
      <c r="J45" s="7"/>
      <c r="K45" s="49"/>
      <c r="L45" s="51">
        <v>396355</v>
      </c>
      <c r="M45" s="8">
        <v>392995</v>
      </c>
      <c r="N45" s="66" t="s">
        <v>115</v>
      </c>
      <c r="O45" s="52">
        <f>(M45/B45)/100</f>
        <v>2905.2635469801135</v>
      </c>
      <c r="P45" s="9">
        <f>RANK(O45,$O$5:$O$113,1)</f>
        <v>5</v>
      </c>
      <c r="Q45" s="52">
        <f>(M45/C45)/100</f>
        <v>3341.7942176870752</v>
      </c>
      <c r="R45" s="9">
        <f>RANK(Q45,$Q$5:$Q$113,1)</f>
        <v>6</v>
      </c>
      <c r="S45" s="52">
        <f>(M45/D45)/100</f>
        <v>4429.5199152542818</v>
      </c>
      <c r="T45" s="9">
        <f>RANK(S45,$S$5:$S$113,1)</f>
        <v>13</v>
      </c>
      <c r="U45" s="52">
        <f>(M45/((B45+C45+D45)/3))/100</f>
        <v>3451.4440464600698</v>
      </c>
      <c r="V45" s="9">
        <f>RANK(U45,$U$5:$U$113,1)</f>
        <v>7</v>
      </c>
      <c r="W45" s="108"/>
      <c r="X45" s="109"/>
      <c r="Y45" s="109"/>
      <c r="Z45" s="110"/>
    </row>
    <row r="46" spans="1:26" ht="20.25" x14ac:dyDescent="0.3">
      <c r="A46" s="11" t="s">
        <v>19</v>
      </c>
      <c r="B46" s="12">
        <v>1.3169999999999999</v>
      </c>
      <c r="C46" s="6">
        <v>1.1914</v>
      </c>
      <c r="D46" s="44">
        <v>1.0449433093453599</v>
      </c>
      <c r="E46" s="87">
        <v>28503</v>
      </c>
      <c r="F46" s="88">
        <v>11194</v>
      </c>
      <c r="G46" s="93">
        <v>2649</v>
      </c>
      <c r="H46" s="89">
        <v>1687</v>
      </c>
      <c r="I46" s="48">
        <v>117.5</v>
      </c>
      <c r="J46" s="7">
        <v>92</v>
      </c>
      <c r="K46" s="49">
        <v>56.8</v>
      </c>
      <c r="L46" s="51"/>
      <c r="M46" s="8"/>
      <c r="N46" s="66" t="s">
        <v>67</v>
      </c>
      <c r="O46" s="52"/>
      <c r="P46" s="9"/>
      <c r="Q46" s="52"/>
      <c r="R46" s="9"/>
      <c r="S46" s="52"/>
      <c r="T46" s="9"/>
      <c r="U46" s="52"/>
      <c r="V46" s="9"/>
      <c r="W46" s="108"/>
      <c r="X46" s="109"/>
      <c r="Y46" s="109"/>
      <c r="Z46" s="110"/>
    </row>
    <row r="47" spans="1:26" ht="20.25" x14ac:dyDescent="0.3">
      <c r="A47" s="11" t="s">
        <v>20</v>
      </c>
      <c r="B47" s="12">
        <v>1.276</v>
      </c>
      <c r="C47" s="6">
        <v>1.1114999999999999</v>
      </c>
      <c r="D47" s="44">
        <v>0.83542188805345796</v>
      </c>
      <c r="E47" s="87">
        <v>28625</v>
      </c>
      <c r="F47" s="88">
        <v>9739</v>
      </c>
      <c r="G47" s="93">
        <v>1825</v>
      </c>
      <c r="H47" s="89">
        <v>1113</v>
      </c>
      <c r="I47" s="48"/>
      <c r="J47" s="7"/>
      <c r="K47" s="49"/>
      <c r="L47" s="51"/>
      <c r="M47" s="8"/>
      <c r="N47" s="66" t="s">
        <v>63</v>
      </c>
      <c r="O47" s="52"/>
      <c r="P47" s="9"/>
      <c r="Q47" s="52"/>
      <c r="R47" s="9"/>
      <c r="S47" s="52"/>
      <c r="T47" s="9"/>
      <c r="U47" s="52"/>
      <c r="V47" s="9"/>
      <c r="W47" s="108"/>
      <c r="X47" s="109"/>
      <c r="Y47" s="109"/>
      <c r="Z47" s="110"/>
    </row>
    <row r="48" spans="1:26" ht="20.25" x14ac:dyDescent="0.3">
      <c r="A48" s="11" t="s">
        <v>21</v>
      </c>
      <c r="B48" s="12">
        <v>1.2415</v>
      </c>
      <c r="C48" s="6">
        <v>1.1057999999999999</v>
      </c>
      <c r="D48" s="44">
        <v>0.97702199423792202</v>
      </c>
      <c r="E48" s="87">
        <v>26371</v>
      </c>
      <c r="F48" s="88">
        <v>10252</v>
      </c>
      <c r="G48" s="93">
        <v>2456</v>
      </c>
      <c r="H48" s="89">
        <v>1561</v>
      </c>
      <c r="I48" s="48"/>
      <c r="J48" s="7"/>
      <c r="K48" s="49"/>
      <c r="L48" s="51"/>
      <c r="M48" s="8"/>
      <c r="N48" s="66" t="s">
        <v>65</v>
      </c>
      <c r="O48" s="52"/>
      <c r="P48" s="9"/>
      <c r="Q48" s="52"/>
      <c r="R48" s="9"/>
      <c r="S48" s="52"/>
      <c r="T48" s="9"/>
      <c r="U48" s="52"/>
      <c r="V48" s="9"/>
      <c r="W48" s="111"/>
      <c r="X48" s="112"/>
      <c r="Y48" s="112"/>
      <c r="Z48" s="113"/>
    </row>
    <row r="49" spans="1:26" s="1" customFormat="1" ht="20.25" x14ac:dyDescent="0.3">
      <c r="A49" s="61" t="s">
        <v>141</v>
      </c>
      <c r="B49" s="16"/>
      <c r="C49" s="17"/>
      <c r="D49" s="17"/>
      <c r="E49" s="18"/>
      <c r="F49" s="18"/>
      <c r="G49" s="18"/>
      <c r="H49" s="18"/>
      <c r="I49" s="62" t="s">
        <v>139</v>
      </c>
      <c r="J49" s="19"/>
      <c r="K49" s="19"/>
      <c r="L49" s="20"/>
      <c r="M49" s="20"/>
      <c r="N49" s="67"/>
      <c r="O49" s="21"/>
      <c r="P49" s="22"/>
      <c r="Q49" s="23"/>
      <c r="R49" s="22"/>
      <c r="S49" s="23"/>
      <c r="T49" s="22"/>
      <c r="U49" s="23"/>
      <c r="V49" s="24"/>
      <c r="W49" s="94"/>
      <c r="X49" s="95"/>
      <c r="Y49" s="95"/>
      <c r="Z49" s="102"/>
    </row>
    <row r="50" spans="1:26" ht="20.25" x14ac:dyDescent="0.3">
      <c r="A50" s="10" t="s">
        <v>22</v>
      </c>
      <c r="B50" s="12">
        <v>1.1790582972582899</v>
      </c>
      <c r="C50" s="6">
        <v>1.04605555555555</v>
      </c>
      <c r="D50" s="44">
        <v>0.96006210069269504</v>
      </c>
      <c r="E50" s="87">
        <v>28320</v>
      </c>
      <c r="F50" s="88">
        <v>9471</v>
      </c>
      <c r="G50" s="93">
        <v>2132</v>
      </c>
      <c r="H50" s="89">
        <v>946</v>
      </c>
      <c r="I50" s="48"/>
      <c r="J50" s="7"/>
      <c r="K50" s="49"/>
      <c r="L50" s="51"/>
      <c r="M50" s="8"/>
      <c r="N50" s="66" t="s">
        <v>66</v>
      </c>
      <c r="O50" s="52"/>
      <c r="P50" s="9"/>
      <c r="Q50" s="52"/>
      <c r="R50" s="9"/>
      <c r="S50" s="52"/>
      <c r="T50" s="9"/>
      <c r="U50" s="52"/>
      <c r="V50" s="9"/>
      <c r="W50" s="105" t="s">
        <v>214</v>
      </c>
      <c r="X50" s="106"/>
      <c r="Y50" s="106"/>
      <c r="Z50" s="107"/>
    </row>
    <row r="51" spans="1:26" ht="20.25" x14ac:dyDescent="0.3">
      <c r="A51" s="11" t="s">
        <v>200</v>
      </c>
      <c r="B51" s="12">
        <v>1.1672739899942799</v>
      </c>
      <c r="C51" s="6">
        <v>1.09032521458937</v>
      </c>
      <c r="D51" s="44">
        <v>1.0501247300855501</v>
      </c>
      <c r="E51" s="87">
        <v>31792</v>
      </c>
      <c r="F51" s="88">
        <v>13450</v>
      </c>
      <c r="G51" s="93">
        <v>2882</v>
      </c>
      <c r="H51" s="89">
        <v>1916</v>
      </c>
      <c r="I51" s="48"/>
      <c r="J51" s="7"/>
      <c r="K51" s="49"/>
      <c r="L51" s="51">
        <v>419760</v>
      </c>
      <c r="M51" s="8">
        <v>389000</v>
      </c>
      <c r="N51" s="66" t="s">
        <v>191</v>
      </c>
      <c r="O51" s="52">
        <f>(M51/B51)/100</f>
        <v>3332.5509120776883</v>
      </c>
      <c r="P51" s="9">
        <f>RANK(O51,$O$5:$O$113,1)</f>
        <v>11</v>
      </c>
      <c r="Q51" s="52">
        <f>(M51/C51)/100</f>
        <v>3567.74286052352</v>
      </c>
      <c r="R51" s="9">
        <f>RANK(Q51,$Q$5:$Q$113,1)</f>
        <v>8</v>
      </c>
      <c r="S51" s="52">
        <f>(M51/D51)/100</f>
        <v>3704.3218663016301</v>
      </c>
      <c r="T51" s="9">
        <f>RANK(S51,$S$5:$S$113,1)</f>
        <v>4</v>
      </c>
      <c r="U51" s="52">
        <f>(M51/((B51+C51+D51)/3))/100</f>
        <v>3528.1058003914395</v>
      </c>
      <c r="V51" s="9">
        <f>RANK(U51,$U$5:$U$113,1)</f>
        <v>8</v>
      </c>
      <c r="W51" s="108"/>
      <c r="X51" s="109"/>
      <c r="Y51" s="109"/>
      <c r="Z51" s="110"/>
    </row>
    <row r="52" spans="1:26" ht="20.25" x14ac:dyDescent="0.3">
      <c r="A52" s="11" t="s">
        <v>23</v>
      </c>
      <c r="B52" s="12">
        <v>1.1660999999999999</v>
      </c>
      <c r="C52" s="6">
        <v>1.0216000000000001</v>
      </c>
      <c r="D52" s="44">
        <v>0.89819408333918105</v>
      </c>
      <c r="E52" s="87">
        <v>26462</v>
      </c>
      <c r="F52" s="88">
        <v>9272</v>
      </c>
      <c r="G52" s="93">
        <v>2113</v>
      </c>
      <c r="H52" s="89">
        <v>1024</v>
      </c>
      <c r="I52" s="48"/>
      <c r="J52" s="7"/>
      <c r="K52" s="49"/>
      <c r="L52" s="51"/>
      <c r="M52" s="8"/>
      <c r="N52" s="66" t="s">
        <v>65</v>
      </c>
      <c r="O52" s="52"/>
      <c r="P52" s="9"/>
      <c r="Q52" s="52"/>
      <c r="R52" s="9"/>
      <c r="S52" s="52"/>
      <c r="T52" s="9"/>
      <c r="U52" s="52"/>
      <c r="V52" s="9"/>
      <c r="W52" s="108"/>
      <c r="X52" s="109"/>
      <c r="Y52" s="109"/>
      <c r="Z52" s="110"/>
    </row>
    <row r="53" spans="1:26" ht="20.25" x14ac:dyDescent="0.3">
      <c r="A53" s="11" t="s">
        <v>124</v>
      </c>
      <c r="B53" s="12">
        <v>1.1599556577686101</v>
      </c>
      <c r="C53" s="6">
        <v>1.0776470144197201</v>
      </c>
      <c r="D53" s="44">
        <v>1.02135418953526</v>
      </c>
      <c r="E53" s="87"/>
      <c r="F53" s="88"/>
      <c r="G53" s="93"/>
      <c r="H53" s="89"/>
      <c r="I53" s="48"/>
      <c r="J53" s="7"/>
      <c r="K53" s="49"/>
      <c r="L53" s="51"/>
      <c r="M53" s="8"/>
      <c r="N53" s="66" t="s">
        <v>63</v>
      </c>
      <c r="O53" s="52"/>
      <c r="P53" s="9"/>
      <c r="Q53" s="52"/>
      <c r="R53" s="9"/>
      <c r="S53" s="52"/>
      <c r="T53" s="9"/>
      <c r="U53" s="52"/>
      <c r="V53" s="9"/>
      <c r="W53" s="108"/>
      <c r="X53" s="109"/>
      <c r="Y53" s="109"/>
      <c r="Z53" s="110"/>
    </row>
    <row r="54" spans="1:26" ht="20.25" x14ac:dyDescent="0.3">
      <c r="A54" s="11" t="s">
        <v>201</v>
      </c>
      <c r="B54" s="12">
        <v>1.1536</v>
      </c>
      <c r="C54" s="6">
        <v>1.0185</v>
      </c>
      <c r="D54" s="44">
        <v>0.890559732664986</v>
      </c>
      <c r="E54" s="87">
        <v>22100</v>
      </c>
      <c r="F54" s="88">
        <v>8782</v>
      </c>
      <c r="G54" s="93">
        <v>1993</v>
      </c>
      <c r="H54" s="89">
        <v>1344</v>
      </c>
      <c r="I54" s="48"/>
      <c r="J54" s="7"/>
      <c r="K54" s="49"/>
      <c r="L54" s="51">
        <v>432300</v>
      </c>
      <c r="M54" s="8">
        <v>429940</v>
      </c>
      <c r="N54" s="66" t="s">
        <v>202</v>
      </c>
      <c r="O54" s="52">
        <f>(M54/B54)/100</f>
        <v>3726.9417475728155</v>
      </c>
      <c r="P54" s="9">
        <f>RANK(O54,$O$5:$O$113,1)</f>
        <v>17</v>
      </c>
      <c r="Q54" s="52">
        <f>(M54/C54)/100</f>
        <v>4221.3058419243989</v>
      </c>
      <c r="R54" s="9">
        <f>RANK(Q54,$Q$5:$Q$113,1)</f>
        <v>18</v>
      </c>
      <c r="S54" s="52">
        <f>(M54/D54)/100</f>
        <v>4827.7502814259442</v>
      </c>
      <c r="T54" s="9">
        <f>RANK(S54,$S$5:$S$113,1)</f>
        <v>17</v>
      </c>
      <c r="U54" s="52">
        <f>(M54/((B54+C54+D54)/3))/100</f>
        <v>4211.4374843648002</v>
      </c>
      <c r="V54" s="9">
        <f>RANK(U54,$U$5:$U$113,1)</f>
        <v>17</v>
      </c>
      <c r="W54" s="108"/>
      <c r="X54" s="109"/>
      <c r="Y54" s="109"/>
      <c r="Z54" s="110"/>
    </row>
    <row r="55" spans="1:26" ht="20.25" x14ac:dyDescent="0.3">
      <c r="A55" s="11" t="s">
        <v>24</v>
      </c>
      <c r="B55" s="12">
        <v>1.14257400701547</v>
      </c>
      <c r="C55" s="6">
        <v>1.03298749440073</v>
      </c>
      <c r="D55" s="44">
        <v>0.97693733234886404</v>
      </c>
      <c r="E55" s="87">
        <v>28264</v>
      </c>
      <c r="F55" s="88">
        <v>8956</v>
      </c>
      <c r="G55" s="93">
        <v>2329</v>
      </c>
      <c r="H55" s="89">
        <v>1156</v>
      </c>
      <c r="I55" s="48"/>
      <c r="J55" s="7"/>
      <c r="K55" s="49"/>
      <c r="L55" s="51"/>
      <c r="M55" s="8"/>
      <c r="N55" s="66" t="s">
        <v>68</v>
      </c>
      <c r="O55" s="52"/>
      <c r="P55" s="9"/>
      <c r="Q55" s="52"/>
      <c r="R55" s="9"/>
      <c r="S55" s="52"/>
      <c r="T55" s="9"/>
      <c r="U55" s="52"/>
      <c r="V55" s="9"/>
      <c r="W55" s="108"/>
      <c r="X55" s="109"/>
      <c r="Y55" s="109"/>
      <c r="Z55" s="110"/>
    </row>
    <row r="56" spans="1:26" ht="20.25" x14ac:dyDescent="0.3">
      <c r="A56" s="11" t="s">
        <v>25</v>
      </c>
      <c r="B56" s="12">
        <v>1.1316999999999999</v>
      </c>
      <c r="C56" s="6">
        <v>0.99099999999999999</v>
      </c>
      <c r="D56" s="44">
        <v>0.89587190209987</v>
      </c>
      <c r="E56" s="87">
        <v>23980</v>
      </c>
      <c r="F56" s="88">
        <v>9289</v>
      </c>
      <c r="G56" s="93">
        <v>2208</v>
      </c>
      <c r="H56" s="89">
        <v>1403</v>
      </c>
      <c r="I56" s="48">
        <v>101.9</v>
      </c>
      <c r="J56" s="7">
        <v>79.3</v>
      </c>
      <c r="K56" s="49">
        <v>51.6</v>
      </c>
      <c r="L56" s="51"/>
      <c r="M56" s="8"/>
      <c r="N56" s="66" t="s">
        <v>65</v>
      </c>
      <c r="O56" s="52"/>
      <c r="P56" s="9"/>
      <c r="Q56" s="52"/>
      <c r="R56" s="9"/>
      <c r="S56" s="52"/>
      <c r="T56" s="9"/>
      <c r="U56" s="52"/>
      <c r="V56" s="9"/>
      <c r="W56" s="108"/>
      <c r="X56" s="109"/>
      <c r="Y56" s="109"/>
      <c r="Z56" s="110"/>
    </row>
    <row r="57" spans="1:26" ht="20.25" x14ac:dyDescent="0.3">
      <c r="A57" s="11" t="s">
        <v>203</v>
      </c>
      <c r="B57" s="12">
        <v>1.0885</v>
      </c>
      <c r="C57" s="6">
        <v>0.9425</v>
      </c>
      <c r="D57" s="44">
        <v>0.81714566790808096</v>
      </c>
      <c r="E57" s="87">
        <v>22888</v>
      </c>
      <c r="F57" s="88">
        <v>8845</v>
      </c>
      <c r="G57" s="93">
        <v>2048</v>
      </c>
      <c r="H57" s="89">
        <v>1368</v>
      </c>
      <c r="I57" s="48"/>
      <c r="J57" s="7"/>
      <c r="K57" s="49"/>
      <c r="L57" s="51">
        <v>317306</v>
      </c>
      <c r="M57" s="8">
        <v>323597</v>
      </c>
      <c r="N57" s="66" t="s">
        <v>153</v>
      </c>
      <c r="O57" s="52">
        <f>(M57/B57)/100</f>
        <v>2972.8709232889296</v>
      </c>
      <c r="P57" s="9">
        <f>RANK(O57,$O$5:$O$113,1)</f>
        <v>6</v>
      </c>
      <c r="Q57" s="52">
        <f>(M57/C57)/100</f>
        <v>3433.3899204244035</v>
      </c>
      <c r="R57" s="9">
        <f>RANK(Q57,$Q$5:$Q$113,1)</f>
        <v>7</v>
      </c>
      <c r="S57" s="52">
        <f>(M57/D57)/100</f>
        <v>3960.0895251445031</v>
      </c>
      <c r="T57" s="9">
        <f>RANK(S57,$S$5:$S$113,1)</f>
        <v>5</v>
      </c>
      <c r="U57" s="52">
        <f>(M57/((B57+C57+D57)/3))/100</f>
        <v>3408.5019278983405</v>
      </c>
      <c r="V57" s="9">
        <f>RANK(U57,$U$5:$U$113,1)</f>
        <v>6</v>
      </c>
      <c r="W57" s="108"/>
      <c r="X57" s="109"/>
      <c r="Y57" s="109"/>
      <c r="Z57" s="110"/>
    </row>
    <row r="58" spans="1:26" ht="20.25" x14ac:dyDescent="0.3">
      <c r="A58" s="11" t="s">
        <v>204</v>
      </c>
      <c r="B58" s="12">
        <v>1.0532610055953699</v>
      </c>
      <c r="C58" s="6">
        <v>1.0077244493089701</v>
      </c>
      <c r="D58" s="44">
        <v>0.89355598474438103</v>
      </c>
      <c r="E58" s="87">
        <v>29224</v>
      </c>
      <c r="F58" s="88">
        <v>12541</v>
      </c>
      <c r="G58" s="93">
        <v>2654</v>
      </c>
      <c r="H58" s="89">
        <v>1621</v>
      </c>
      <c r="I58" s="48"/>
      <c r="J58" s="7"/>
      <c r="K58" s="49"/>
      <c r="L58" s="51">
        <v>262490</v>
      </c>
      <c r="M58" s="8">
        <v>262360</v>
      </c>
      <c r="N58" s="66" t="s">
        <v>162</v>
      </c>
      <c r="O58" s="52">
        <f>(M58/B58)/100</f>
        <v>2490.9305348458952</v>
      </c>
      <c r="P58" s="9">
        <f>RANK(O58,$O$5:$O$113,1)</f>
        <v>2</v>
      </c>
      <c r="Q58" s="52">
        <f>(M58/C58)/100</f>
        <v>2603.4894775045786</v>
      </c>
      <c r="R58" s="9">
        <f>RANK(Q58,$Q$5:$Q$113,1)</f>
        <v>1</v>
      </c>
      <c r="S58" s="52">
        <f>(M58/D58)/100</f>
        <v>2936.1338794575154</v>
      </c>
      <c r="T58" s="9">
        <f>RANK(S58,$S$5:$S$113,1)</f>
        <v>1</v>
      </c>
      <c r="U58" s="52">
        <f>(M58/((B58+C58+D58)/3))/100</f>
        <v>2663.9666969557875</v>
      </c>
      <c r="V58" s="9">
        <f>RANK(U58,$U$5:$U$113,1)</f>
        <v>1</v>
      </c>
      <c r="W58" s="108"/>
      <c r="X58" s="109"/>
      <c r="Y58" s="109"/>
      <c r="Z58" s="110"/>
    </row>
    <row r="59" spans="1:26" ht="20.25" x14ac:dyDescent="0.3">
      <c r="A59" s="11" t="s">
        <v>26</v>
      </c>
      <c r="B59" s="12">
        <v>1.052</v>
      </c>
      <c r="C59" s="6">
        <v>0.91720000000000002</v>
      </c>
      <c r="D59" s="44">
        <v>0.81551137657226402</v>
      </c>
      <c r="E59" s="87">
        <v>23701</v>
      </c>
      <c r="F59" s="88">
        <v>8383</v>
      </c>
      <c r="G59" s="93">
        <v>1837</v>
      </c>
      <c r="H59" s="89">
        <v>874</v>
      </c>
      <c r="I59" s="48"/>
      <c r="J59" s="7"/>
      <c r="K59" s="49"/>
      <c r="L59" s="51"/>
      <c r="M59" s="8"/>
      <c r="N59" s="66" t="s">
        <v>66</v>
      </c>
      <c r="O59" s="52"/>
      <c r="P59" s="9"/>
      <c r="Q59" s="52"/>
      <c r="R59" s="9"/>
      <c r="S59" s="52"/>
      <c r="T59" s="9"/>
      <c r="U59" s="52"/>
      <c r="V59" s="9"/>
      <c r="W59" s="108"/>
      <c r="X59" s="109"/>
      <c r="Y59" s="109"/>
      <c r="Z59" s="110"/>
    </row>
    <row r="60" spans="1:26" ht="20.25" x14ac:dyDescent="0.3">
      <c r="A60" s="104" t="s">
        <v>205</v>
      </c>
      <c r="B60" s="12">
        <v>1.04878833790278</v>
      </c>
      <c r="C60" s="6">
        <v>0.88164702886942103</v>
      </c>
      <c r="D60" s="44">
        <v>0.70838544909684398</v>
      </c>
      <c r="E60" s="87">
        <v>24164</v>
      </c>
      <c r="F60" s="88">
        <v>8197</v>
      </c>
      <c r="G60" s="93">
        <v>1507</v>
      </c>
      <c r="H60" s="89">
        <v>1001</v>
      </c>
      <c r="I60" s="48"/>
      <c r="J60" s="7"/>
      <c r="K60" s="49"/>
      <c r="L60" s="51">
        <v>279737</v>
      </c>
      <c r="M60" s="8">
        <v>293990</v>
      </c>
      <c r="N60" s="66" t="s">
        <v>202</v>
      </c>
      <c r="O60" s="52">
        <f>(M60/B60)/100</f>
        <v>2803.1394836815216</v>
      </c>
      <c r="P60" s="9">
        <f>RANK(O60,$O$5:$O$113,1)</f>
        <v>4</v>
      </c>
      <c r="Q60" s="52">
        <f>(M60/C60)/100</f>
        <v>3334.5544234068102</v>
      </c>
      <c r="R60" s="9">
        <f>RANK(Q60,$Q$5:$Q$113,1)</f>
        <v>5</v>
      </c>
      <c r="S60" s="52">
        <f>(M60/D60)/100</f>
        <v>4150.141711335581</v>
      </c>
      <c r="T60" s="9">
        <f>RANK(S60,$S$5:$S$113,1)</f>
        <v>9</v>
      </c>
      <c r="U60" s="52">
        <f>(M60/((B60+C60+D60)/3))/100</f>
        <v>3342.2883232393333</v>
      </c>
      <c r="V60" s="9">
        <f>RANK(U60,$U$5:$U$113,1)</f>
        <v>5</v>
      </c>
      <c r="W60" s="108"/>
      <c r="X60" s="109"/>
      <c r="Y60" s="109"/>
      <c r="Z60" s="110"/>
    </row>
    <row r="61" spans="1:26" ht="20.25" x14ac:dyDescent="0.3">
      <c r="A61" s="11" t="s">
        <v>86</v>
      </c>
      <c r="B61" s="12">
        <v>1.0331999999999999</v>
      </c>
      <c r="C61" s="6">
        <v>0.86639999999999995</v>
      </c>
      <c r="D61" s="44">
        <v>0.76590939314429796</v>
      </c>
      <c r="E61" s="87">
        <v>20538</v>
      </c>
      <c r="F61" s="88">
        <v>8042</v>
      </c>
      <c r="G61" s="93"/>
      <c r="H61" s="89"/>
      <c r="I61" s="48"/>
      <c r="J61" s="7"/>
      <c r="K61" s="49"/>
      <c r="L61" s="51"/>
      <c r="M61" s="8"/>
      <c r="N61" s="66" t="s">
        <v>69</v>
      </c>
      <c r="O61" s="52"/>
      <c r="P61" s="9"/>
      <c r="Q61" s="52"/>
      <c r="R61" s="9"/>
      <c r="S61" s="52"/>
      <c r="T61" s="9"/>
      <c r="U61" s="52"/>
      <c r="V61" s="9"/>
      <c r="W61" s="108"/>
      <c r="X61" s="109"/>
      <c r="Y61" s="109"/>
      <c r="Z61" s="110"/>
    </row>
    <row r="62" spans="1:26" s="1" customFormat="1" ht="20.25" x14ac:dyDescent="0.3">
      <c r="A62" s="11" t="s">
        <v>206</v>
      </c>
      <c r="B62" s="12">
        <v>1.0226306501711599</v>
      </c>
      <c r="C62" s="6">
        <v>0.93560242754053302</v>
      </c>
      <c r="D62" s="44">
        <v>0.82999420567914495</v>
      </c>
      <c r="E62" s="87">
        <v>27523</v>
      </c>
      <c r="F62" s="88">
        <v>10890</v>
      </c>
      <c r="G62" s="93"/>
      <c r="H62" s="89">
        <v>1533</v>
      </c>
      <c r="I62" s="48"/>
      <c r="J62" s="7"/>
      <c r="K62" s="49"/>
      <c r="L62" s="51">
        <v>246800</v>
      </c>
      <c r="M62" s="8">
        <v>481600</v>
      </c>
      <c r="N62" s="66" t="s">
        <v>63</v>
      </c>
      <c r="O62" s="52">
        <f>(M62/B62)/100</f>
        <v>4709.4227023157728</v>
      </c>
      <c r="P62" s="9">
        <f>RANK(O62,$O$5:$O$113,1)</f>
        <v>27</v>
      </c>
      <c r="Q62" s="52">
        <f>(M62/C62)/100</f>
        <v>5147.4855753207812</v>
      </c>
      <c r="R62" s="9">
        <f>RANK(Q62,$Q$5:$Q$113,1)</f>
        <v>29</v>
      </c>
      <c r="S62" s="52">
        <f>(M62/D62)/100</f>
        <v>5802.4501460938454</v>
      </c>
      <c r="T62" s="9">
        <f>RANK(S62,$S$5:$S$113,1)</f>
        <v>31</v>
      </c>
      <c r="U62" s="52">
        <f>(M62/((B62+C62+D62)/3))/100</f>
        <v>5181.7870394085658</v>
      </c>
      <c r="V62" s="9">
        <f>RANK(U62,$U$5:$U$113,1)</f>
        <v>29</v>
      </c>
      <c r="W62" s="108"/>
      <c r="X62" s="109"/>
      <c r="Y62" s="109"/>
      <c r="Z62" s="110"/>
    </row>
    <row r="63" spans="1:26" ht="20.25" x14ac:dyDescent="0.3">
      <c r="A63" s="11" t="s">
        <v>87</v>
      </c>
      <c r="B63" s="12">
        <v>1.0140144</v>
      </c>
      <c r="C63" s="6">
        <v>0.88507650000000004</v>
      </c>
      <c r="D63" s="44">
        <v>0.76534360222653697</v>
      </c>
      <c r="E63" s="87">
        <v>19487</v>
      </c>
      <c r="F63" s="88">
        <v>7198</v>
      </c>
      <c r="G63" s="93"/>
      <c r="H63" s="89"/>
      <c r="I63" s="48"/>
      <c r="J63" s="7"/>
      <c r="K63" s="49"/>
      <c r="L63" s="51"/>
      <c r="M63" s="8"/>
      <c r="N63" s="66" t="s">
        <v>63</v>
      </c>
      <c r="O63" s="52"/>
      <c r="P63" s="9"/>
      <c r="Q63" s="52"/>
      <c r="R63" s="9"/>
      <c r="S63" s="52"/>
      <c r="T63" s="9"/>
      <c r="U63" s="52"/>
      <c r="V63" s="9"/>
      <c r="W63" s="108"/>
      <c r="X63" s="109"/>
      <c r="Y63" s="109"/>
      <c r="Z63" s="110"/>
    </row>
    <row r="64" spans="1:26" ht="20.25" x14ac:dyDescent="0.3">
      <c r="A64" s="11" t="s">
        <v>27</v>
      </c>
      <c r="B64" s="12">
        <v>0.98880000000000001</v>
      </c>
      <c r="C64" s="6">
        <v>0.87480000000000002</v>
      </c>
      <c r="D64" s="44">
        <v>0.74782260785388699</v>
      </c>
      <c r="E64" s="87">
        <v>22333</v>
      </c>
      <c r="F64" s="88">
        <v>6832</v>
      </c>
      <c r="G64" s="93">
        <v>1541</v>
      </c>
      <c r="H64" s="89">
        <v>612</v>
      </c>
      <c r="I64" s="48"/>
      <c r="J64" s="7"/>
      <c r="K64" s="49"/>
      <c r="L64" s="51"/>
      <c r="M64" s="8"/>
      <c r="N64" s="66" t="s">
        <v>66</v>
      </c>
      <c r="O64" s="52"/>
      <c r="P64" s="9"/>
      <c r="Q64" s="52"/>
      <c r="R64" s="9"/>
      <c r="S64" s="52"/>
      <c r="T64" s="9"/>
      <c r="U64" s="52"/>
      <c r="V64" s="9"/>
      <c r="W64" s="108"/>
      <c r="X64" s="109"/>
      <c r="Y64" s="109"/>
      <c r="Z64" s="110"/>
    </row>
    <row r="65" spans="1:26" ht="20.25" x14ac:dyDescent="0.3">
      <c r="A65" s="11" t="s">
        <v>88</v>
      </c>
      <c r="B65" s="12">
        <v>0.97199999999999998</v>
      </c>
      <c r="C65" s="6">
        <v>0.83030000000000004</v>
      </c>
      <c r="D65" s="44">
        <v>0.71229573562419801</v>
      </c>
      <c r="E65" s="87">
        <v>19958</v>
      </c>
      <c r="F65" s="88">
        <v>7583</v>
      </c>
      <c r="G65" s="93">
        <v>1726</v>
      </c>
      <c r="H65" s="89">
        <v>1029</v>
      </c>
      <c r="I65" s="48"/>
      <c r="J65" s="7"/>
      <c r="K65" s="49"/>
      <c r="L65" s="51"/>
      <c r="M65" s="8"/>
      <c r="N65" s="66" t="s">
        <v>65</v>
      </c>
      <c r="O65" s="52"/>
      <c r="P65" s="9"/>
      <c r="Q65" s="52"/>
      <c r="R65" s="9"/>
      <c r="S65" s="52"/>
      <c r="T65" s="9"/>
      <c r="U65" s="52"/>
      <c r="V65" s="9"/>
      <c r="W65" s="108"/>
      <c r="X65" s="109"/>
      <c r="Y65" s="109"/>
      <c r="Z65" s="110"/>
    </row>
    <row r="66" spans="1:26" s="1" customFormat="1" ht="20.25" x14ac:dyDescent="0.3">
      <c r="A66" s="96" t="s">
        <v>125</v>
      </c>
      <c r="B66" s="12">
        <v>0.91848851044148905</v>
      </c>
      <c r="C66" s="6">
        <v>0.80732720595649698</v>
      </c>
      <c r="D66" s="44">
        <v>0.68327544547442598</v>
      </c>
      <c r="E66" s="97"/>
      <c r="F66" s="88"/>
      <c r="G66" s="88"/>
      <c r="H66" s="89"/>
      <c r="I66" s="48"/>
      <c r="J66" s="7"/>
      <c r="K66" s="49"/>
      <c r="L66" s="51"/>
      <c r="M66" s="8"/>
      <c r="N66" s="66" t="s">
        <v>65</v>
      </c>
      <c r="O66" s="52"/>
      <c r="P66" s="9"/>
      <c r="Q66" s="52"/>
      <c r="R66" s="9"/>
      <c r="S66" s="52"/>
      <c r="T66" s="9"/>
      <c r="U66" s="52"/>
      <c r="V66" s="9"/>
      <c r="W66" s="108"/>
      <c r="X66" s="109"/>
      <c r="Y66" s="109"/>
      <c r="Z66" s="110"/>
    </row>
    <row r="67" spans="1:26" s="1" customFormat="1" ht="20.25" x14ac:dyDescent="0.3">
      <c r="A67" s="96" t="s">
        <v>126</v>
      </c>
      <c r="B67" s="12">
        <v>0.88131910865844798</v>
      </c>
      <c r="C67" s="6">
        <v>0.75033587781786104</v>
      </c>
      <c r="D67" s="44">
        <v>0.63202376217308798</v>
      </c>
      <c r="E67" s="97"/>
      <c r="F67" s="88"/>
      <c r="G67" s="88"/>
      <c r="H67" s="89"/>
      <c r="I67" s="48"/>
      <c r="J67" s="7"/>
      <c r="K67" s="49"/>
      <c r="L67" s="51"/>
      <c r="M67" s="8"/>
      <c r="N67" s="66" t="s">
        <v>65</v>
      </c>
      <c r="O67" s="52"/>
      <c r="P67" s="9"/>
      <c r="Q67" s="52"/>
      <c r="R67" s="9"/>
      <c r="S67" s="52"/>
      <c r="T67" s="9"/>
      <c r="U67" s="52"/>
      <c r="V67" s="9"/>
      <c r="W67" s="108"/>
      <c r="X67" s="109"/>
      <c r="Y67" s="109"/>
      <c r="Z67" s="110"/>
    </row>
    <row r="68" spans="1:26" s="1" customFormat="1" ht="20.25" x14ac:dyDescent="0.3">
      <c r="A68" s="96" t="s">
        <v>135</v>
      </c>
      <c r="B68" s="12">
        <v>0.87622965752175297</v>
      </c>
      <c r="C68" s="6">
        <v>0.77696325672481903</v>
      </c>
      <c r="D68" s="44">
        <v>0.68182988431583202</v>
      </c>
      <c r="E68" s="97">
        <v>23079</v>
      </c>
      <c r="F68" s="88">
        <v>7226</v>
      </c>
      <c r="G68" s="88">
        <v>1535</v>
      </c>
      <c r="H68" s="89">
        <v>770</v>
      </c>
      <c r="I68" s="48"/>
      <c r="J68" s="7"/>
      <c r="K68" s="49"/>
      <c r="L68" s="51"/>
      <c r="M68" s="8"/>
      <c r="N68" s="66" t="s">
        <v>65</v>
      </c>
      <c r="O68" s="52"/>
      <c r="P68" s="9"/>
      <c r="Q68" s="52"/>
      <c r="R68" s="9"/>
      <c r="S68" s="52"/>
      <c r="T68" s="9"/>
      <c r="U68" s="52"/>
      <c r="V68" s="9"/>
      <c r="W68" s="111"/>
      <c r="X68" s="112"/>
      <c r="Y68" s="112"/>
      <c r="Z68" s="113"/>
    </row>
    <row r="69" spans="1:26" ht="20.25" x14ac:dyDescent="0.3">
      <c r="A69" s="61" t="s">
        <v>140</v>
      </c>
      <c r="B69" s="16"/>
      <c r="C69" s="17"/>
      <c r="D69" s="17"/>
      <c r="E69" s="18"/>
      <c r="F69" s="18"/>
      <c r="G69" s="18"/>
      <c r="H69" s="18"/>
      <c r="I69" s="62" t="s">
        <v>142</v>
      </c>
      <c r="J69" s="19"/>
      <c r="K69" s="19"/>
      <c r="L69" s="20"/>
      <c r="M69" s="20"/>
      <c r="N69" s="67"/>
      <c r="O69" s="21"/>
      <c r="P69" s="22"/>
      <c r="Q69" s="23"/>
      <c r="R69" s="22"/>
      <c r="S69" s="23"/>
      <c r="T69" s="22"/>
      <c r="U69" s="23"/>
      <c r="V69" s="24"/>
    </row>
    <row r="70" spans="1:26" ht="20.25" x14ac:dyDescent="0.3">
      <c r="A70" s="10" t="s">
        <v>109</v>
      </c>
      <c r="B70" s="12">
        <v>0.84066249056603704</v>
      </c>
      <c r="C70" s="6">
        <v>0.73334449999999995</v>
      </c>
      <c r="D70" s="44">
        <v>0.62761447979525797</v>
      </c>
      <c r="E70" s="87">
        <v>16055</v>
      </c>
      <c r="F70" s="88">
        <v>6202</v>
      </c>
      <c r="G70" s="93">
        <v>1328</v>
      </c>
      <c r="H70" s="89">
        <v>895</v>
      </c>
      <c r="I70" s="48"/>
      <c r="J70" s="7"/>
      <c r="K70" s="49"/>
      <c r="L70" s="51">
        <v>305445</v>
      </c>
      <c r="M70" s="8">
        <v>322710</v>
      </c>
      <c r="N70" s="66" t="s">
        <v>116</v>
      </c>
      <c r="O70" s="52">
        <f>(M70/B70)/100</f>
        <v>3838.7581653930115</v>
      </c>
      <c r="P70" s="9">
        <f>RANK(O70,$O$5:$O$113,1)</f>
        <v>19</v>
      </c>
      <c r="Q70" s="52">
        <f>(M70/C70)/100</f>
        <v>4400.5239011133244</v>
      </c>
      <c r="R70" s="9">
        <f>RANK(Q70,$Q$5:$Q$113,1)</f>
        <v>19</v>
      </c>
      <c r="S70" s="52">
        <f>(M70/D70)/100</f>
        <v>5141.8507760572274</v>
      </c>
      <c r="T70" s="9">
        <f>RANK(S70,$S$5:$S$113,1)</f>
        <v>20</v>
      </c>
      <c r="U70" s="52">
        <f>(M70/((B70+C70+D70)/3))/100</f>
        <v>4397.3499215608845</v>
      </c>
      <c r="V70" s="9">
        <f>RANK(U70,$U$5:$U$113,1)</f>
        <v>19</v>
      </c>
      <c r="W70" s="105" t="s">
        <v>185</v>
      </c>
      <c r="X70" s="106"/>
      <c r="Y70" s="106"/>
      <c r="Z70" s="107"/>
    </row>
    <row r="71" spans="1:26" ht="20.25" x14ac:dyDescent="0.3">
      <c r="A71" s="11" t="s">
        <v>207</v>
      </c>
      <c r="B71" s="12">
        <v>0.82469999999999999</v>
      </c>
      <c r="C71" s="6">
        <v>0.70730000000000004</v>
      </c>
      <c r="D71" s="44">
        <v>0.589577238595546</v>
      </c>
      <c r="E71" s="87">
        <v>16647</v>
      </c>
      <c r="F71" s="88">
        <v>6317</v>
      </c>
      <c r="G71" s="93">
        <v>1292</v>
      </c>
      <c r="H71" s="89">
        <v>881</v>
      </c>
      <c r="I71" s="48">
        <v>78.099999999999994</v>
      </c>
      <c r="J71" s="7"/>
      <c r="K71" s="49"/>
      <c r="L71" s="51">
        <v>267020</v>
      </c>
      <c r="M71" s="8">
        <v>265990</v>
      </c>
      <c r="N71" s="66" t="s">
        <v>182</v>
      </c>
      <c r="O71" s="52">
        <f>(M71/B71)/100</f>
        <v>3225.2940463198738</v>
      </c>
      <c r="P71" s="9">
        <f>RANK(O71,$O$5:$O$113,1)</f>
        <v>10</v>
      </c>
      <c r="Q71" s="52">
        <f>(M71/C71)/100</f>
        <v>3760.6390499081008</v>
      </c>
      <c r="R71" s="9">
        <f>RANK(Q71,$Q$5:$Q$113,1)</f>
        <v>12</v>
      </c>
      <c r="S71" s="52">
        <f>(M71/D71)/100</f>
        <v>4511.5378034882197</v>
      </c>
      <c r="T71" s="9">
        <f>RANK(S71,$S$5:$S$113,1)</f>
        <v>14</v>
      </c>
      <c r="U71" s="52">
        <f>(M71/((B71+C71+D71)/3))/100</f>
        <v>3761.2111663124965</v>
      </c>
      <c r="V71" s="9">
        <f>RANK(U71,$U$5:$U$113,1)</f>
        <v>12</v>
      </c>
      <c r="W71" s="108"/>
      <c r="X71" s="109"/>
      <c r="Y71" s="109"/>
      <c r="Z71" s="110"/>
    </row>
    <row r="72" spans="1:26" s="1" customFormat="1" ht="20.25" x14ac:dyDescent="0.3">
      <c r="A72" s="11" t="s">
        <v>208</v>
      </c>
      <c r="B72" s="12">
        <v>0.77786813868041405</v>
      </c>
      <c r="C72" s="6">
        <v>0.65894640326645204</v>
      </c>
      <c r="D72" s="44">
        <v>0.55215607909103803</v>
      </c>
      <c r="E72" s="87"/>
      <c r="F72" s="88"/>
      <c r="G72" s="93"/>
      <c r="H72" s="89"/>
      <c r="I72" s="48"/>
      <c r="J72" s="7"/>
      <c r="K72" s="49"/>
      <c r="L72" s="51"/>
      <c r="M72" s="8"/>
      <c r="N72" s="66" t="s">
        <v>119</v>
      </c>
      <c r="O72" s="52"/>
      <c r="P72" s="9"/>
      <c r="Q72" s="52"/>
      <c r="R72" s="9"/>
      <c r="S72" s="52"/>
      <c r="T72" s="9"/>
      <c r="U72" s="52"/>
      <c r="V72" s="9"/>
      <c r="W72" s="108"/>
      <c r="X72" s="109"/>
      <c r="Y72" s="109"/>
      <c r="Z72" s="110"/>
    </row>
    <row r="73" spans="1:26" ht="20.25" x14ac:dyDescent="0.3">
      <c r="A73" s="69" t="s">
        <v>76</v>
      </c>
      <c r="B73" s="12">
        <v>0.7772</v>
      </c>
      <c r="C73" s="6">
        <v>0.66849999999999998</v>
      </c>
      <c r="D73" s="44">
        <v>0.57778569382363498</v>
      </c>
      <c r="E73" s="87">
        <v>15983</v>
      </c>
      <c r="F73" s="88">
        <v>5993</v>
      </c>
      <c r="G73" s="93">
        <v>1254</v>
      </c>
      <c r="H73" s="89">
        <v>837</v>
      </c>
      <c r="I73" s="48"/>
      <c r="J73" s="7"/>
      <c r="K73" s="49"/>
      <c r="L73" s="51">
        <v>243306</v>
      </c>
      <c r="M73" s="8">
        <v>245833</v>
      </c>
      <c r="N73" s="66"/>
      <c r="O73" s="52">
        <f>(M73/B73)/100</f>
        <v>3163.0597014925374</v>
      </c>
      <c r="P73" s="9">
        <f>RANK(O73,$O$5:$O$113,1)</f>
        <v>8</v>
      </c>
      <c r="Q73" s="52">
        <f>(M73/C73)/100</f>
        <v>3677.3821989528792</v>
      </c>
      <c r="R73" s="9">
        <f>RANK(Q73,$Q$5:$Q$113,1)</f>
        <v>10</v>
      </c>
      <c r="S73" s="52">
        <f>(M73/D73)/100</f>
        <v>4254.7436294786285</v>
      </c>
      <c r="T73" s="9">
        <f>RANK(S73,$S$5:$S$113,1)</f>
        <v>10</v>
      </c>
      <c r="U73" s="52">
        <f>(M73/((B73+C73+D73)/3))/100</f>
        <v>3644.6958940757386</v>
      </c>
      <c r="V73" s="9">
        <f>RANK(U73,$U$5:$U$113,1)</f>
        <v>9</v>
      </c>
      <c r="W73" s="108"/>
      <c r="X73" s="109"/>
      <c r="Y73" s="109"/>
      <c r="Z73" s="110"/>
    </row>
    <row r="74" spans="1:26" s="1" customFormat="1" ht="20.25" x14ac:dyDescent="0.3">
      <c r="A74" s="69" t="s">
        <v>136</v>
      </c>
      <c r="B74" s="12">
        <v>0.77282148153332197</v>
      </c>
      <c r="C74" s="6">
        <v>0.67339112668296497</v>
      </c>
      <c r="D74" s="44">
        <v>0.58670178188918498</v>
      </c>
      <c r="E74" s="87"/>
      <c r="F74" s="88"/>
      <c r="G74" s="93"/>
      <c r="H74" s="89"/>
      <c r="I74" s="48"/>
      <c r="J74" s="7"/>
      <c r="K74" s="49"/>
      <c r="L74" s="51"/>
      <c r="M74" s="8"/>
      <c r="N74" s="66" t="s">
        <v>137</v>
      </c>
      <c r="O74" s="52"/>
      <c r="P74" s="9"/>
      <c r="Q74" s="52"/>
      <c r="R74" s="9"/>
      <c r="S74" s="52"/>
      <c r="T74" s="9"/>
      <c r="U74" s="52"/>
      <c r="V74" s="9"/>
      <c r="W74" s="108"/>
      <c r="X74" s="109"/>
      <c r="Y74" s="109"/>
      <c r="Z74" s="110"/>
    </row>
    <row r="75" spans="1:26" ht="20.25" x14ac:dyDescent="0.3">
      <c r="A75" s="11" t="s">
        <v>209</v>
      </c>
      <c r="B75" s="12">
        <v>0.72660000000000002</v>
      </c>
      <c r="C75" s="6">
        <v>0.62549999999999994</v>
      </c>
      <c r="D75" s="44">
        <v>0.51267585964829998</v>
      </c>
      <c r="E75" s="87">
        <v>14437</v>
      </c>
      <c r="F75" s="88">
        <v>5545</v>
      </c>
      <c r="G75" s="93">
        <v>1080</v>
      </c>
      <c r="H75" s="89">
        <v>759</v>
      </c>
      <c r="I75" s="48"/>
      <c r="J75" s="7"/>
      <c r="K75" s="49"/>
      <c r="L75" s="51">
        <v>252350</v>
      </c>
      <c r="M75" s="8">
        <v>254390</v>
      </c>
      <c r="N75" s="66" t="s">
        <v>182</v>
      </c>
      <c r="O75" s="52">
        <f>(M75/B75)/100</f>
        <v>3501.1010184420588</v>
      </c>
      <c r="P75" s="9">
        <f>RANK(O75,$O$5:$O$113,1)</f>
        <v>14</v>
      </c>
      <c r="Q75" s="52">
        <f>(M75/C75)/100</f>
        <v>4066.9864108713036</v>
      </c>
      <c r="R75" s="9">
        <f>RANK(Q75,$Q$5:$Q$113,1)</f>
        <v>15</v>
      </c>
      <c r="S75" s="52">
        <f>(M75/D75)/100</f>
        <v>4962.0046509409221</v>
      </c>
      <c r="T75" s="9">
        <f>RANK(S75,$S$5:$S$113,1)</f>
        <v>19</v>
      </c>
      <c r="U75" s="52">
        <f>(M75/((B75+C75+D75)/3))/100</f>
        <v>4092.5561967749586</v>
      </c>
      <c r="V75" s="9">
        <f>RANK(U75,$U$5:$U$113,1)</f>
        <v>15</v>
      </c>
      <c r="W75" s="108"/>
      <c r="X75" s="109"/>
      <c r="Y75" s="109"/>
      <c r="Z75" s="110"/>
    </row>
    <row r="76" spans="1:26" s="1" customFormat="1" ht="20.25" x14ac:dyDescent="0.3">
      <c r="A76" s="11" t="s">
        <v>108</v>
      </c>
      <c r="B76" s="12">
        <v>0.67608933348371902</v>
      </c>
      <c r="C76" s="6">
        <v>0.58059717450942105</v>
      </c>
      <c r="D76" s="44">
        <v>0.46427373916854903</v>
      </c>
      <c r="E76" s="87">
        <v>12286</v>
      </c>
      <c r="F76" s="88">
        <v>4842</v>
      </c>
      <c r="G76" s="93"/>
      <c r="H76" s="89"/>
      <c r="I76" s="48"/>
      <c r="J76" s="7"/>
      <c r="K76" s="49"/>
      <c r="L76" s="51">
        <v>255576</v>
      </c>
      <c r="M76" s="8">
        <v>260733</v>
      </c>
      <c r="N76" s="66"/>
      <c r="O76" s="52">
        <f>(M76/B76)/100</f>
        <v>3856.4874061317923</v>
      </c>
      <c r="P76" s="9">
        <f>RANK(O76,$O$5:$O$113,1)</f>
        <v>20</v>
      </c>
      <c r="Q76" s="52">
        <f>(M76/C76)/100</f>
        <v>4490.772801646991</v>
      </c>
      <c r="R76" s="9">
        <f>RANK(Q76,$Q$5:$Q$113,1)</f>
        <v>22</v>
      </c>
      <c r="S76" s="52">
        <f>(M76/D76)/100</f>
        <v>5615.932541584998</v>
      </c>
      <c r="T76" s="9">
        <f>RANK(S76,$S$5:$S$113,1)</f>
        <v>28</v>
      </c>
      <c r="U76" s="52">
        <f>(M76/((B76+C76+D76)/3))/100</f>
        <v>4545.1311341447281</v>
      </c>
      <c r="V76" s="9">
        <f>RANK(U76,$U$5:$U$113,1)</f>
        <v>22</v>
      </c>
      <c r="W76" s="108"/>
      <c r="X76" s="109"/>
      <c r="Y76" s="109"/>
      <c r="Z76" s="110"/>
    </row>
    <row r="77" spans="1:26" ht="20.25" x14ac:dyDescent="0.3">
      <c r="A77" s="11" t="s">
        <v>89</v>
      </c>
      <c r="B77" s="12">
        <v>0.65982297658175804</v>
      </c>
      <c r="C77" s="6">
        <v>0.57279999999999998</v>
      </c>
      <c r="D77" s="44">
        <v>0.50472109992964698</v>
      </c>
      <c r="E77" s="87">
        <v>14187</v>
      </c>
      <c r="F77" s="88">
        <v>4832</v>
      </c>
      <c r="G77" s="93"/>
      <c r="H77" s="89">
        <v>521</v>
      </c>
      <c r="I77" s="48"/>
      <c r="J77" s="7"/>
      <c r="K77" s="49"/>
      <c r="L77" s="51"/>
      <c r="M77" s="8"/>
      <c r="N77" s="66" t="s">
        <v>66</v>
      </c>
      <c r="O77" s="52"/>
      <c r="P77" s="9"/>
      <c r="Q77" s="52"/>
      <c r="R77" s="9"/>
      <c r="S77" s="52"/>
      <c r="T77" s="9"/>
      <c r="U77" s="52"/>
      <c r="V77" s="9"/>
      <c r="W77" s="108"/>
      <c r="X77" s="109"/>
      <c r="Y77" s="109"/>
      <c r="Z77" s="110"/>
    </row>
    <row r="78" spans="1:26" ht="20.25" x14ac:dyDescent="0.3">
      <c r="A78" s="11" t="s">
        <v>28</v>
      </c>
      <c r="B78" s="12">
        <v>0.65232128184059102</v>
      </c>
      <c r="C78" s="6">
        <v>0.54729600611503904</v>
      </c>
      <c r="D78" s="44">
        <v>0.44664493273210698</v>
      </c>
      <c r="E78" s="87">
        <v>12385</v>
      </c>
      <c r="F78" s="88">
        <v>4719</v>
      </c>
      <c r="G78" s="93">
        <v>771</v>
      </c>
      <c r="H78" s="89">
        <v>584</v>
      </c>
      <c r="I78" s="48"/>
      <c r="J78" s="7"/>
      <c r="K78" s="49"/>
      <c r="L78" s="51"/>
      <c r="M78" s="8"/>
      <c r="N78" s="66" t="s">
        <v>114</v>
      </c>
      <c r="O78" s="52"/>
      <c r="P78" s="9"/>
      <c r="Q78" s="52"/>
      <c r="R78" s="9"/>
      <c r="S78" s="52"/>
      <c r="T78" s="9"/>
      <c r="U78" s="52"/>
      <c r="V78" s="9"/>
      <c r="W78" s="108"/>
      <c r="X78" s="109"/>
      <c r="Y78" s="109"/>
      <c r="Z78" s="110"/>
    </row>
    <row r="79" spans="1:26" ht="20.25" x14ac:dyDescent="0.3">
      <c r="A79" s="11" t="s">
        <v>90</v>
      </c>
      <c r="B79" s="12">
        <v>0.6351</v>
      </c>
      <c r="C79" s="6">
        <v>0.54007169883432005</v>
      </c>
      <c r="D79" s="44">
        <v>0.44264084717205998</v>
      </c>
      <c r="E79" s="87">
        <v>14142</v>
      </c>
      <c r="F79" s="88">
        <v>4830</v>
      </c>
      <c r="G79" s="93">
        <v>812</v>
      </c>
      <c r="H79" s="89">
        <v>515</v>
      </c>
      <c r="I79" s="48"/>
      <c r="J79" s="7"/>
      <c r="K79" s="49"/>
      <c r="L79" s="51"/>
      <c r="M79" s="8"/>
      <c r="N79" s="66" t="s">
        <v>70</v>
      </c>
      <c r="O79" s="52"/>
      <c r="P79" s="9"/>
      <c r="Q79" s="52"/>
      <c r="R79" s="9"/>
      <c r="S79" s="52"/>
      <c r="T79" s="9"/>
      <c r="U79" s="52"/>
      <c r="V79" s="9"/>
      <c r="W79" s="108"/>
      <c r="X79" s="109"/>
      <c r="Y79" s="109"/>
      <c r="Z79" s="110"/>
    </row>
    <row r="80" spans="1:26" ht="20.25" x14ac:dyDescent="0.3">
      <c r="A80" s="11" t="s">
        <v>29</v>
      </c>
      <c r="B80" s="12">
        <v>0.63434796213227596</v>
      </c>
      <c r="C80" s="6">
        <v>0.50191129489145103</v>
      </c>
      <c r="D80" s="44">
        <v>0.37830910404215501</v>
      </c>
      <c r="E80" s="87">
        <v>15209</v>
      </c>
      <c r="F80" s="88">
        <v>5009</v>
      </c>
      <c r="G80" s="93">
        <v>711</v>
      </c>
      <c r="H80" s="89">
        <v>450</v>
      </c>
      <c r="I80" s="48"/>
      <c r="J80" s="7"/>
      <c r="K80" s="49"/>
      <c r="L80" s="51"/>
      <c r="M80" s="8"/>
      <c r="N80" s="66" t="s">
        <v>63</v>
      </c>
      <c r="O80" s="52"/>
      <c r="P80" s="9"/>
      <c r="Q80" s="52"/>
      <c r="R80" s="9"/>
      <c r="S80" s="52"/>
      <c r="T80" s="9"/>
      <c r="U80" s="52"/>
      <c r="V80" s="9"/>
      <c r="W80" s="108"/>
      <c r="X80" s="109"/>
      <c r="Y80" s="109"/>
      <c r="Z80" s="110"/>
    </row>
    <row r="81" spans="1:26" s="1" customFormat="1" ht="20.25" x14ac:dyDescent="0.3">
      <c r="A81" s="11" t="s">
        <v>111</v>
      </c>
      <c r="B81" s="12">
        <v>0.63365492818957703</v>
      </c>
      <c r="C81" s="6">
        <v>0.540684693237797</v>
      </c>
      <c r="D81" s="44">
        <v>0.43348911789493499</v>
      </c>
      <c r="E81" s="87">
        <v>16776</v>
      </c>
      <c r="F81" s="88">
        <v>4806</v>
      </c>
      <c r="G81" s="93">
        <v>1101</v>
      </c>
      <c r="H81" s="89"/>
      <c r="I81" s="48"/>
      <c r="J81" s="7"/>
      <c r="K81" s="49"/>
      <c r="L81" s="51"/>
      <c r="M81" s="8"/>
      <c r="N81" s="66" t="s">
        <v>112</v>
      </c>
      <c r="O81" s="52"/>
      <c r="P81" s="9"/>
      <c r="Q81" s="52"/>
      <c r="R81" s="9"/>
      <c r="S81" s="52"/>
      <c r="T81" s="9"/>
      <c r="U81" s="52"/>
      <c r="V81" s="9"/>
      <c r="W81" s="108"/>
      <c r="X81" s="109"/>
      <c r="Y81" s="109"/>
      <c r="Z81" s="110"/>
    </row>
    <row r="82" spans="1:26" ht="20.25" x14ac:dyDescent="0.3">
      <c r="A82" s="11" t="s">
        <v>183</v>
      </c>
      <c r="B82" s="12">
        <v>0.57846907362211797</v>
      </c>
      <c r="C82" s="6">
        <v>0.49595368340329399</v>
      </c>
      <c r="D82" s="44">
        <v>0.40040703516444098</v>
      </c>
      <c r="E82" s="87">
        <v>14208</v>
      </c>
      <c r="F82" s="88">
        <v>4255</v>
      </c>
      <c r="G82" s="93">
        <v>994</v>
      </c>
      <c r="H82" s="89"/>
      <c r="I82" s="48"/>
      <c r="J82" s="7"/>
      <c r="K82" s="49"/>
      <c r="L82" s="51">
        <v>185050</v>
      </c>
      <c r="M82" s="8">
        <v>293700</v>
      </c>
      <c r="N82" s="66" t="s">
        <v>63</v>
      </c>
      <c r="O82" s="52">
        <f>(M82/B82)/100</f>
        <v>5077.1945017039588</v>
      </c>
      <c r="P82" s="9">
        <f>RANK(O82,$O$5:$O$113,1)</f>
        <v>33</v>
      </c>
      <c r="Q82" s="52">
        <f>(M82/C82)/100</f>
        <v>5921.9239583945655</v>
      </c>
      <c r="R82" s="9">
        <f>RANK(Q82,$Q$5:$Q$113,1)</f>
        <v>34</v>
      </c>
      <c r="S82" s="52">
        <f>(M82/D82)/100</f>
        <v>7335.0359560835877</v>
      </c>
      <c r="T82" s="9">
        <f>RANK(S82,$S$5:$S$113,1)</f>
        <v>36</v>
      </c>
      <c r="U82" s="52">
        <f>(M82/((B82+C82+D82)/3))/100</f>
        <v>5974.2487212149899</v>
      </c>
      <c r="V82" s="9">
        <f>RANK(U82,$U$5:$U$113,1)</f>
        <v>34</v>
      </c>
      <c r="W82" s="108"/>
      <c r="X82" s="109"/>
      <c r="Y82" s="109"/>
      <c r="Z82" s="110"/>
    </row>
    <row r="83" spans="1:26" s="1" customFormat="1" ht="20.25" x14ac:dyDescent="0.3">
      <c r="A83" s="11" t="s">
        <v>127</v>
      </c>
      <c r="B83" s="12">
        <v>0.56937183668007996</v>
      </c>
      <c r="C83" s="6">
        <v>0.47372134709921798</v>
      </c>
      <c r="D83" s="44">
        <v>0.39132177829578202</v>
      </c>
      <c r="E83" s="87">
        <v>13117</v>
      </c>
      <c r="F83" s="88">
        <v>4145</v>
      </c>
      <c r="G83" s="93">
        <v>897</v>
      </c>
      <c r="H83" s="89">
        <v>448</v>
      </c>
      <c r="I83" s="48"/>
      <c r="J83" s="7"/>
      <c r="K83" s="49"/>
      <c r="L83" s="51"/>
      <c r="M83" s="8"/>
      <c r="N83" s="66" t="s">
        <v>158</v>
      </c>
      <c r="O83" s="52"/>
      <c r="P83" s="9"/>
      <c r="Q83" s="52"/>
      <c r="R83" s="9"/>
      <c r="S83" s="52"/>
      <c r="T83" s="9"/>
      <c r="U83" s="52"/>
      <c r="V83" s="9"/>
      <c r="W83" s="108"/>
      <c r="X83" s="109"/>
      <c r="Y83" s="109"/>
      <c r="Z83" s="110"/>
    </row>
    <row r="84" spans="1:26" ht="20.25" x14ac:dyDescent="0.3">
      <c r="A84" s="103" t="s">
        <v>150</v>
      </c>
      <c r="B84" s="12">
        <v>0.54335998048235001</v>
      </c>
      <c r="C84" s="6">
        <v>0.46834042888236399</v>
      </c>
      <c r="D84" s="44">
        <v>0.36029770351399398</v>
      </c>
      <c r="E84" s="87">
        <v>13260</v>
      </c>
      <c r="F84" s="88">
        <v>3795</v>
      </c>
      <c r="G84" s="93">
        <v>409</v>
      </c>
      <c r="H84" s="89"/>
      <c r="I84" s="48"/>
      <c r="J84" s="7"/>
      <c r="K84" s="49"/>
      <c r="L84" s="51">
        <v>126013</v>
      </c>
      <c r="M84" s="8">
        <v>130515</v>
      </c>
      <c r="N84" s="66" t="s">
        <v>184</v>
      </c>
      <c r="O84" s="52">
        <f>(M84/B84)/100</f>
        <v>2401.9987611921583</v>
      </c>
      <c r="P84" s="9">
        <f>RANK(O84,$O$5:$O$113,1)</f>
        <v>1</v>
      </c>
      <c r="Q84" s="52">
        <f>(M84/C84)/100</f>
        <v>2786.7549319083505</v>
      </c>
      <c r="R84" s="9">
        <f>RANK(Q84,$Q$5:$Q$113,1)</f>
        <v>2</v>
      </c>
      <c r="S84" s="52">
        <f>(M84/D84)/100</f>
        <v>3622.421090311801</v>
      </c>
      <c r="T84" s="9">
        <f>RANK(S84,$S$5:$S$113,1)</f>
        <v>3</v>
      </c>
      <c r="U84" s="52">
        <f>(M84/((B84+C84+D84)/3))/100</f>
        <v>2853.8304559214407</v>
      </c>
      <c r="V84" s="9">
        <f>RANK(U84,$U$5:$U$113,1)</f>
        <v>2</v>
      </c>
      <c r="W84" s="108"/>
      <c r="X84" s="109"/>
      <c r="Y84" s="109"/>
      <c r="Z84" s="110"/>
    </row>
    <row r="85" spans="1:26" s="1" customFormat="1" ht="20.25" x14ac:dyDescent="0.3">
      <c r="A85" s="69" t="s">
        <v>128</v>
      </c>
      <c r="B85" s="12">
        <v>0.53419524506101701</v>
      </c>
      <c r="C85" s="6">
        <v>0.43661854456293903</v>
      </c>
      <c r="D85" s="44">
        <v>0.35342846318235899</v>
      </c>
      <c r="E85" s="97">
        <v>12362</v>
      </c>
      <c r="F85" s="88">
        <v>3804</v>
      </c>
      <c r="G85" s="88">
        <v>137</v>
      </c>
      <c r="H85" s="89">
        <v>390</v>
      </c>
      <c r="I85" s="48"/>
      <c r="J85" s="7"/>
      <c r="K85" s="49"/>
      <c r="L85" s="51"/>
      <c r="M85" s="8"/>
      <c r="N85" s="66" t="s">
        <v>112</v>
      </c>
      <c r="O85" s="52"/>
      <c r="P85" s="9"/>
      <c r="Q85" s="52"/>
      <c r="R85" s="9"/>
      <c r="S85" s="52"/>
      <c r="T85" s="9"/>
      <c r="U85" s="52"/>
      <c r="V85" s="9"/>
      <c r="W85" s="111"/>
      <c r="X85" s="112"/>
      <c r="Y85" s="112"/>
      <c r="Z85" s="113"/>
    </row>
    <row r="86" spans="1:26" s="1" customFormat="1" ht="20.25" x14ac:dyDescent="0.3">
      <c r="A86" s="61" t="s">
        <v>53</v>
      </c>
      <c r="B86" s="16"/>
      <c r="C86" s="17"/>
      <c r="D86" s="17"/>
      <c r="E86" s="18"/>
      <c r="F86" s="18"/>
      <c r="G86" s="18"/>
      <c r="H86" s="18"/>
      <c r="I86" s="62" t="s">
        <v>60</v>
      </c>
      <c r="J86" s="19"/>
      <c r="K86" s="19"/>
      <c r="L86" s="20"/>
      <c r="M86" s="20"/>
      <c r="N86" s="67"/>
      <c r="O86" s="21"/>
      <c r="P86" s="22"/>
      <c r="Q86" s="23"/>
      <c r="R86" s="22"/>
      <c r="S86" s="23"/>
      <c r="T86" s="22"/>
      <c r="U86" s="23"/>
      <c r="V86" s="24"/>
      <c r="W86" s="100"/>
      <c r="X86" s="101"/>
      <c r="Y86" s="101"/>
      <c r="Z86" s="101"/>
    </row>
    <row r="87" spans="1:26" ht="20.25" x14ac:dyDescent="0.3">
      <c r="A87" s="10" t="s">
        <v>77</v>
      </c>
      <c r="B87" s="12">
        <v>0.50590735727413105</v>
      </c>
      <c r="C87" s="6">
        <v>0.44230353472996498</v>
      </c>
      <c r="D87" s="44">
        <v>0.37904588771268199</v>
      </c>
      <c r="E87" s="87">
        <v>10985</v>
      </c>
      <c r="F87" s="88">
        <v>4396</v>
      </c>
      <c r="G87" s="93"/>
      <c r="H87" s="89">
        <v>474</v>
      </c>
      <c r="I87" s="48"/>
      <c r="J87" s="7"/>
      <c r="K87" s="49"/>
      <c r="L87" s="51"/>
      <c r="M87" s="8"/>
      <c r="N87" s="66" t="s">
        <v>65</v>
      </c>
      <c r="O87" s="52"/>
      <c r="P87" s="9"/>
      <c r="Q87" s="52"/>
      <c r="R87" s="9"/>
      <c r="S87" s="52"/>
      <c r="T87" s="9"/>
      <c r="U87" s="52"/>
      <c r="V87" s="9"/>
      <c r="W87" s="105" t="s">
        <v>164</v>
      </c>
      <c r="X87" s="106"/>
      <c r="Y87" s="106"/>
      <c r="Z87" s="107"/>
    </row>
    <row r="88" spans="1:26" s="1" customFormat="1" ht="20.25" x14ac:dyDescent="0.3">
      <c r="A88" s="10" t="s">
        <v>210</v>
      </c>
      <c r="B88" s="12">
        <v>0.50437626377845401</v>
      </c>
      <c r="C88" s="6">
        <v>0.40801025902065902</v>
      </c>
      <c r="D88" s="44">
        <v>0.32568903845948999</v>
      </c>
      <c r="E88" s="87">
        <v>12088</v>
      </c>
      <c r="F88" s="88">
        <v>3688</v>
      </c>
      <c r="G88" s="93"/>
      <c r="H88" s="89">
        <v>309</v>
      </c>
      <c r="I88" s="48"/>
      <c r="J88" s="7"/>
      <c r="K88" s="49"/>
      <c r="L88" s="51">
        <v>189830</v>
      </c>
      <c r="M88" s="8">
        <v>192380</v>
      </c>
      <c r="N88" s="66" t="s">
        <v>120</v>
      </c>
      <c r="O88" s="52">
        <f>(M88/B88)/100</f>
        <v>3814.2159696179206</v>
      </c>
      <c r="P88" s="9">
        <f>RANK(O88,$O$5:$O$113,1)</f>
        <v>18</v>
      </c>
      <c r="Q88" s="52">
        <f>(M88/C88)/100</f>
        <v>4715.0775194174494</v>
      </c>
      <c r="R88" s="9">
        <f>RANK(Q88,$Q$5:$Q$113,1)</f>
        <v>23</v>
      </c>
      <c r="S88" s="52">
        <f>(M88/D88)/100</f>
        <v>5906.8613702800039</v>
      </c>
      <c r="T88" s="9">
        <f>RANK(S88,$S$5:$S$113,1)</f>
        <v>32</v>
      </c>
      <c r="U88" s="52">
        <f>(M88/((B88+C88+D88)/3))/100</f>
        <v>4661.589470462457</v>
      </c>
      <c r="V88" s="9">
        <f>RANK(U88,$U$5:$U$113,1)</f>
        <v>23</v>
      </c>
      <c r="W88" s="108"/>
      <c r="X88" s="109"/>
      <c r="Y88" s="109"/>
      <c r="Z88" s="110"/>
    </row>
    <row r="89" spans="1:26" s="1" customFormat="1" ht="20.25" x14ac:dyDescent="0.3">
      <c r="A89" s="10" t="s">
        <v>132</v>
      </c>
      <c r="B89" s="12">
        <v>0.49394803650501001</v>
      </c>
      <c r="C89" s="6">
        <v>0.42105472047376902</v>
      </c>
      <c r="D89" s="44">
        <v>0.34933653878813598</v>
      </c>
      <c r="E89" s="87"/>
      <c r="F89" s="88"/>
      <c r="G89" s="93"/>
      <c r="H89" s="89"/>
      <c r="I89" s="48"/>
      <c r="J89" s="7"/>
      <c r="K89" s="49"/>
      <c r="L89" s="51"/>
      <c r="M89" s="8"/>
      <c r="N89" s="66" t="s">
        <v>119</v>
      </c>
      <c r="O89" s="52"/>
      <c r="P89" s="9"/>
      <c r="Q89" s="52"/>
      <c r="R89" s="9"/>
      <c r="S89" s="52"/>
      <c r="T89" s="9"/>
      <c r="U89" s="52"/>
      <c r="V89" s="9"/>
      <c r="W89" s="108"/>
      <c r="X89" s="109"/>
      <c r="Y89" s="109"/>
      <c r="Z89" s="110"/>
    </row>
    <row r="90" spans="1:26" ht="20.25" x14ac:dyDescent="0.3">
      <c r="A90" s="11" t="s">
        <v>91</v>
      </c>
      <c r="B90" s="12">
        <v>0.48151887907757501</v>
      </c>
      <c r="C90" s="6">
        <v>0.40920122048667201</v>
      </c>
      <c r="D90" s="44">
        <v>0.31898109899246002</v>
      </c>
      <c r="E90" s="87">
        <v>10203</v>
      </c>
      <c r="F90" s="88">
        <v>3565</v>
      </c>
      <c r="G90" s="93">
        <v>649</v>
      </c>
      <c r="H90" s="89">
        <v>495</v>
      </c>
      <c r="I90" s="48">
        <v>62.2</v>
      </c>
      <c r="J90" s="7"/>
      <c r="K90" s="49"/>
      <c r="L90" s="51">
        <v>237800</v>
      </c>
      <c r="M90" s="8">
        <v>235800</v>
      </c>
      <c r="N90" s="66" t="s">
        <v>117</v>
      </c>
      <c r="O90" s="52">
        <f>(M90/B90)/100</f>
        <v>4897.0042556111594</v>
      </c>
      <c r="P90" s="9">
        <f>RANK(O90,$O$5:$O$113,1)</f>
        <v>30</v>
      </c>
      <c r="Q90" s="52">
        <f>(M90/C90)/100</f>
        <v>5762.4461559415167</v>
      </c>
      <c r="R90" s="9">
        <f>RANK(Q90,$Q$5:$Q$113,1)</f>
        <v>33</v>
      </c>
      <c r="S90" s="52">
        <f>(M90/D90)/100</f>
        <v>7392.2875287847</v>
      </c>
      <c r="T90" s="9">
        <f>RANK(S90,$S$5:$S$113,1)</f>
        <v>37</v>
      </c>
      <c r="U90" s="52">
        <f>(M90/((B90+C90+D90)/3))/100</f>
        <v>5847.7250484995639</v>
      </c>
      <c r="V90" s="9">
        <f>RANK(U90,$U$5:$U$113,1)</f>
        <v>33</v>
      </c>
      <c r="W90" s="108"/>
      <c r="X90" s="109"/>
      <c r="Y90" s="109"/>
      <c r="Z90" s="110"/>
    </row>
    <row r="91" spans="1:26" ht="20.25" x14ac:dyDescent="0.3">
      <c r="A91" s="11" t="s">
        <v>92</v>
      </c>
      <c r="B91" s="12">
        <v>0.46701287192637803</v>
      </c>
      <c r="C91" s="6">
        <v>0.39607892189729899</v>
      </c>
      <c r="D91" s="44">
        <v>0.30225956094331202</v>
      </c>
      <c r="E91" s="87">
        <v>9354</v>
      </c>
      <c r="F91" s="88">
        <v>3411</v>
      </c>
      <c r="G91" s="93">
        <v>537</v>
      </c>
      <c r="H91" s="89">
        <v>490</v>
      </c>
      <c r="I91" s="48"/>
      <c r="J91" s="7"/>
      <c r="K91" s="49"/>
      <c r="L91" s="51"/>
      <c r="M91" s="8"/>
      <c r="N91" s="66" t="s">
        <v>118</v>
      </c>
      <c r="O91" s="52"/>
      <c r="P91" s="9"/>
      <c r="Q91" s="52"/>
      <c r="R91" s="9"/>
      <c r="S91" s="52"/>
      <c r="T91" s="9"/>
      <c r="U91" s="52"/>
      <c r="V91" s="9"/>
      <c r="W91" s="108"/>
      <c r="X91" s="109"/>
      <c r="Y91" s="109"/>
      <c r="Z91" s="110"/>
    </row>
    <row r="92" spans="1:26" s="1" customFormat="1" ht="20.25" x14ac:dyDescent="0.3">
      <c r="A92" s="11" t="s">
        <v>133</v>
      </c>
      <c r="B92" s="12">
        <v>0.46193588001964803</v>
      </c>
      <c r="C92" s="6">
        <v>0.39317837377324599</v>
      </c>
      <c r="D92" s="44">
        <v>0.32544861075846399</v>
      </c>
      <c r="E92" s="87"/>
      <c r="F92" s="88"/>
      <c r="G92" s="93"/>
      <c r="H92" s="89"/>
      <c r="I92" s="48"/>
      <c r="J92" s="7"/>
      <c r="K92" s="49"/>
      <c r="L92" s="51"/>
      <c r="M92" s="8"/>
      <c r="N92" s="66" t="s">
        <v>138</v>
      </c>
      <c r="O92" s="52"/>
      <c r="P92" s="9"/>
      <c r="Q92" s="52"/>
      <c r="R92" s="9"/>
      <c r="S92" s="52"/>
      <c r="T92" s="9"/>
      <c r="U92" s="52"/>
      <c r="V92" s="9"/>
      <c r="W92" s="108"/>
      <c r="X92" s="109"/>
      <c r="Y92" s="109"/>
      <c r="Z92" s="110"/>
    </row>
    <row r="93" spans="1:26" s="1" customFormat="1" ht="20.25" x14ac:dyDescent="0.3">
      <c r="A93" s="11" t="s">
        <v>143</v>
      </c>
      <c r="B93" s="12">
        <v>0.373880664287636</v>
      </c>
      <c r="C93" s="6"/>
      <c r="D93" s="44"/>
      <c r="E93" s="87"/>
      <c r="F93" s="88"/>
      <c r="G93" s="93"/>
      <c r="H93" s="89"/>
      <c r="I93" s="48"/>
      <c r="J93" s="7"/>
      <c r="K93" s="49"/>
      <c r="L93" s="51"/>
      <c r="M93" s="8"/>
      <c r="N93" s="66" t="s">
        <v>155</v>
      </c>
      <c r="O93" s="52"/>
      <c r="P93" s="9"/>
      <c r="Q93" s="52"/>
      <c r="R93" s="9"/>
      <c r="S93" s="52"/>
      <c r="T93" s="9"/>
      <c r="U93" s="52"/>
      <c r="V93" s="9"/>
      <c r="W93" s="108"/>
      <c r="X93" s="109"/>
      <c r="Y93" s="109"/>
      <c r="Z93" s="110"/>
    </row>
    <row r="94" spans="1:26" s="1" customFormat="1" ht="20.25" x14ac:dyDescent="0.3">
      <c r="A94" s="11" t="s">
        <v>211</v>
      </c>
      <c r="B94" s="12">
        <v>0.33694008021134503</v>
      </c>
      <c r="C94" s="6"/>
      <c r="D94" s="44"/>
      <c r="E94" s="87">
        <v>8464</v>
      </c>
      <c r="F94" s="88">
        <v>3269</v>
      </c>
      <c r="G94" s="93"/>
      <c r="H94" s="89">
        <v>387</v>
      </c>
      <c r="I94" s="48"/>
      <c r="J94" s="7"/>
      <c r="K94" s="49"/>
      <c r="L94" s="51">
        <v>154760</v>
      </c>
      <c r="M94" s="8">
        <v>169690</v>
      </c>
      <c r="N94" s="66" t="s">
        <v>163</v>
      </c>
      <c r="O94" s="52">
        <f>(M94/B94)/100</f>
        <v>5036.207028073427</v>
      </c>
      <c r="P94" s="9">
        <f>RANK(O94,$O$5:$O$113,1)</f>
        <v>32</v>
      </c>
      <c r="Q94" s="52"/>
      <c r="R94" s="9"/>
      <c r="S94" s="52"/>
      <c r="T94" s="9"/>
      <c r="U94" s="52"/>
      <c r="V94" s="9"/>
      <c r="W94" s="108"/>
      <c r="X94" s="109"/>
      <c r="Y94" s="109"/>
      <c r="Z94" s="110"/>
    </row>
    <row r="95" spans="1:26" s="1" customFormat="1" ht="20.25" x14ac:dyDescent="0.3">
      <c r="A95" s="11" t="s">
        <v>144</v>
      </c>
      <c r="B95" s="12">
        <v>0.33378889881205198</v>
      </c>
      <c r="C95" s="6"/>
      <c r="D95" s="44"/>
      <c r="E95" s="87"/>
      <c r="F95" s="88"/>
      <c r="G95" s="93"/>
      <c r="H95" s="89"/>
      <c r="I95" s="48"/>
      <c r="J95" s="7"/>
      <c r="K95" s="49"/>
      <c r="L95" s="51"/>
      <c r="M95" s="8"/>
      <c r="N95" s="66" t="s">
        <v>155</v>
      </c>
      <c r="O95" s="52"/>
      <c r="P95" s="9"/>
      <c r="Q95" s="52"/>
      <c r="R95" s="9"/>
      <c r="S95" s="52"/>
      <c r="T95" s="9"/>
      <c r="U95" s="52"/>
      <c r="V95" s="9"/>
      <c r="W95" s="108"/>
      <c r="X95" s="109"/>
      <c r="Y95" s="109"/>
      <c r="Z95" s="110"/>
    </row>
    <row r="96" spans="1:26" s="1" customFormat="1" ht="20.25" x14ac:dyDescent="0.3">
      <c r="A96" s="11" t="s">
        <v>129</v>
      </c>
      <c r="B96" s="12">
        <v>0.33132278798932702</v>
      </c>
      <c r="C96" s="6">
        <v>0.26653551033031597</v>
      </c>
      <c r="D96" s="44"/>
      <c r="E96" s="87">
        <v>7590</v>
      </c>
      <c r="F96" s="88">
        <v>2302</v>
      </c>
      <c r="G96" s="93">
        <v>282</v>
      </c>
      <c r="H96" s="89">
        <v>245</v>
      </c>
      <c r="I96" s="48"/>
      <c r="J96" s="7"/>
      <c r="K96" s="49"/>
      <c r="L96" s="51">
        <v>176330</v>
      </c>
      <c r="M96" s="8">
        <v>175033</v>
      </c>
      <c r="N96" s="66" t="s">
        <v>161</v>
      </c>
      <c r="O96" s="52">
        <f t="shared" ref="O96" si="8">(M96/B96)/100</f>
        <v>5282.8542540707576</v>
      </c>
      <c r="P96" s="9">
        <f>RANK(O96,$O$5:$O$113,1)</f>
        <v>36</v>
      </c>
      <c r="Q96" s="52"/>
      <c r="R96" s="9"/>
      <c r="S96" s="52"/>
      <c r="T96" s="9"/>
      <c r="U96" s="52"/>
      <c r="V96" s="9"/>
      <c r="W96" s="108"/>
      <c r="X96" s="109"/>
      <c r="Y96" s="109"/>
      <c r="Z96" s="110"/>
    </row>
    <row r="97" spans="1:26" s="1" customFormat="1" ht="20.25" x14ac:dyDescent="0.3">
      <c r="A97" s="11" t="s">
        <v>131</v>
      </c>
      <c r="B97" s="12">
        <v>0.30137151979679799</v>
      </c>
      <c r="C97" s="6"/>
      <c r="D97" s="44"/>
      <c r="E97" s="87">
        <v>5688</v>
      </c>
      <c r="F97" s="88">
        <v>2101</v>
      </c>
      <c r="G97" s="93"/>
      <c r="H97" s="89"/>
      <c r="I97" s="48"/>
      <c r="J97" s="7"/>
      <c r="K97" s="49"/>
      <c r="L97" s="51"/>
      <c r="M97" s="8"/>
      <c r="N97" s="66" t="s">
        <v>64</v>
      </c>
      <c r="O97" s="52"/>
      <c r="P97" s="9"/>
      <c r="Q97" s="52"/>
      <c r="R97" s="9"/>
      <c r="S97" s="52"/>
      <c r="T97" s="9"/>
      <c r="U97" s="52"/>
      <c r="V97" s="9"/>
      <c r="W97" s="108"/>
      <c r="X97" s="109"/>
      <c r="Y97" s="109"/>
      <c r="Z97" s="110"/>
    </row>
    <row r="98" spans="1:26" s="1" customFormat="1" ht="20.25" x14ac:dyDescent="0.3">
      <c r="A98" s="11" t="s">
        <v>130</v>
      </c>
      <c r="B98" s="12">
        <v>0.29265276532977702</v>
      </c>
      <c r="C98" s="6">
        <v>0.236007197680562</v>
      </c>
      <c r="D98" s="44"/>
      <c r="E98" s="87">
        <v>6885</v>
      </c>
      <c r="F98" s="88">
        <v>1739</v>
      </c>
      <c r="G98" s="93">
        <v>119</v>
      </c>
      <c r="H98" s="89">
        <v>214</v>
      </c>
      <c r="I98" s="48"/>
      <c r="J98" s="7"/>
      <c r="K98" s="49"/>
      <c r="L98" s="51"/>
      <c r="M98" s="8"/>
      <c r="N98" s="66" t="s">
        <v>112</v>
      </c>
      <c r="O98" s="52"/>
      <c r="P98" s="9"/>
      <c r="Q98" s="52"/>
      <c r="R98" s="9"/>
      <c r="S98" s="52"/>
      <c r="T98" s="9"/>
      <c r="U98" s="52"/>
      <c r="V98" s="9"/>
      <c r="W98" s="108"/>
      <c r="X98" s="109"/>
      <c r="Y98" s="109"/>
      <c r="Z98" s="110"/>
    </row>
    <row r="99" spans="1:26" ht="20.25" x14ac:dyDescent="0.3">
      <c r="A99" s="11" t="s">
        <v>93</v>
      </c>
      <c r="B99" s="12">
        <v>0.28405033069806901</v>
      </c>
      <c r="C99" s="6"/>
      <c r="D99" s="44"/>
      <c r="E99" s="87">
        <v>7056</v>
      </c>
      <c r="F99" s="88">
        <v>2045</v>
      </c>
      <c r="G99" s="93">
        <v>374</v>
      </c>
      <c r="H99" s="89"/>
      <c r="I99" s="48"/>
      <c r="J99" s="7"/>
      <c r="K99" s="49"/>
      <c r="L99" s="51"/>
      <c r="M99" s="8"/>
      <c r="N99" s="66" t="s">
        <v>112</v>
      </c>
      <c r="O99" s="52"/>
      <c r="P99" s="9"/>
      <c r="Q99" s="52"/>
      <c r="R99" s="9"/>
      <c r="S99" s="52"/>
      <c r="T99" s="9"/>
      <c r="U99" s="52"/>
      <c r="V99" s="9"/>
      <c r="W99" s="108"/>
      <c r="X99" s="109"/>
      <c r="Y99" s="109"/>
      <c r="Z99" s="110"/>
    </row>
    <row r="100" spans="1:26" ht="20.25" x14ac:dyDescent="0.3">
      <c r="A100" s="11" t="s">
        <v>94</v>
      </c>
      <c r="B100" s="12">
        <v>0.26093693266029</v>
      </c>
      <c r="C100" s="6">
        <v>0.22214748043509699</v>
      </c>
      <c r="D100" s="44">
        <v>0.13132667832886599</v>
      </c>
      <c r="E100" s="87">
        <v>6662</v>
      </c>
      <c r="F100" s="88">
        <v>1933</v>
      </c>
      <c r="G100" s="93"/>
      <c r="H100" s="89"/>
      <c r="I100" s="48"/>
      <c r="J100" s="7"/>
      <c r="K100" s="49"/>
      <c r="L100" s="51"/>
      <c r="M100" s="8"/>
      <c r="N100" s="66" t="s">
        <v>67</v>
      </c>
      <c r="O100" s="52"/>
      <c r="P100" s="9"/>
      <c r="Q100" s="52"/>
      <c r="R100" s="9"/>
      <c r="S100" s="52"/>
      <c r="T100" s="9"/>
      <c r="U100" s="52"/>
      <c r="V100" s="9"/>
      <c r="W100" s="108"/>
      <c r="X100" s="109"/>
      <c r="Y100" s="109"/>
      <c r="Z100" s="110"/>
    </row>
    <row r="101" spans="1:26" s="1" customFormat="1" ht="20.25" x14ac:dyDescent="0.3">
      <c r="A101" s="11" t="s">
        <v>145</v>
      </c>
      <c r="B101" s="12">
        <v>0.25541186681017403</v>
      </c>
      <c r="C101" s="6"/>
      <c r="D101" s="44"/>
      <c r="E101" s="87"/>
      <c r="F101" s="88"/>
      <c r="G101" s="93"/>
      <c r="H101" s="89"/>
      <c r="I101" s="48"/>
      <c r="J101" s="7"/>
      <c r="K101" s="49"/>
      <c r="L101" s="51"/>
      <c r="M101" s="8"/>
      <c r="N101" s="66" t="s">
        <v>155</v>
      </c>
      <c r="O101" s="52"/>
      <c r="P101" s="9"/>
      <c r="Q101" s="52"/>
      <c r="R101" s="9"/>
      <c r="S101" s="52"/>
      <c r="T101" s="9"/>
      <c r="U101" s="52"/>
      <c r="V101" s="9"/>
      <c r="W101" s="108"/>
      <c r="X101" s="109"/>
      <c r="Y101" s="109"/>
      <c r="Z101" s="110"/>
    </row>
    <row r="102" spans="1:26" s="1" customFormat="1" ht="20.25" x14ac:dyDescent="0.3">
      <c r="A102" s="11" t="s">
        <v>159</v>
      </c>
      <c r="B102" s="12">
        <v>0.24500851357242101</v>
      </c>
      <c r="C102" s="6"/>
      <c r="D102" s="44"/>
      <c r="E102" s="87"/>
      <c r="F102" s="88"/>
      <c r="G102" s="93"/>
      <c r="H102" s="89"/>
      <c r="I102" s="48"/>
      <c r="J102" s="7"/>
      <c r="K102" s="49"/>
      <c r="L102" s="51"/>
      <c r="M102" s="8"/>
      <c r="N102" s="66" t="s">
        <v>154</v>
      </c>
      <c r="O102" s="52"/>
      <c r="P102" s="9"/>
      <c r="Q102" s="52"/>
      <c r="R102" s="9"/>
      <c r="S102" s="52"/>
      <c r="T102" s="9"/>
      <c r="U102" s="52"/>
      <c r="V102" s="9"/>
      <c r="W102" s="108"/>
      <c r="X102" s="109"/>
      <c r="Y102" s="109"/>
      <c r="Z102" s="110"/>
    </row>
    <row r="103" spans="1:26" s="1" customFormat="1" ht="20.25" x14ac:dyDescent="0.3">
      <c r="A103" s="11" t="s">
        <v>134</v>
      </c>
      <c r="B103" s="12">
        <v>0.23160686826549101</v>
      </c>
      <c r="C103" s="6">
        <v>0.19037571136398701</v>
      </c>
      <c r="D103" s="44"/>
      <c r="E103" s="87"/>
      <c r="F103" s="88"/>
      <c r="G103" s="93"/>
      <c r="H103" s="89"/>
      <c r="I103" s="48"/>
      <c r="J103" s="7"/>
      <c r="K103" s="49"/>
      <c r="L103" s="51"/>
      <c r="M103" s="8"/>
      <c r="N103" s="66" t="s">
        <v>65</v>
      </c>
      <c r="O103" s="52"/>
      <c r="P103" s="9"/>
      <c r="Q103" s="52"/>
      <c r="R103" s="9"/>
      <c r="S103" s="52"/>
      <c r="T103" s="9"/>
      <c r="U103" s="52"/>
      <c r="V103" s="9"/>
      <c r="W103" s="108"/>
      <c r="X103" s="109"/>
      <c r="Y103" s="109"/>
      <c r="Z103" s="110"/>
    </row>
    <row r="104" spans="1:26" s="1" customFormat="1" ht="20.25" x14ac:dyDescent="0.3">
      <c r="A104" s="11" t="s">
        <v>146</v>
      </c>
      <c r="B104" s="12">
        <v>0.21079844029311201</v>
      </c>
      <c r="C104" s="6"/>
      <c r="D104" s="44"/>
      <c r="E104" s="87"/>
      <c r="F104" s="88"/>
      <c r="G104" s="93"/>
      <c r="H104" s="89"/>
      <c r="I104" s="48"/>
      <c r="J104" s="7"/>
      <c r="K104" s="49"/>
      <c r="L104" s="51"/>
      <c r="M104" s="8"/>
      <c r="N104" s="66" t="s">
        <v>155</v>
      </c>
      <c r="O104" s="52"/>
      <c r="P104" s="9"/>
      <c r="Q104" s="52"/>
      <c r="R104" s="9"/>
      <c r="S104" s="52"/>
      <c r="T104" s="9"/>
      <c r="U104" s="52"/>
      <c r="V104" s="9"/>
      <c r="W104" s="108"/>
      <c r="X104" s="109"/>
      <c r="Y104" s="109"/>
      <c r="Z104" s="110"/>
    </row>
    <row r="105" spans="1:26" ht="20.25" x14ac:dyDescent="0.3">
      <c r="A105" s="11" t="s">
        <v>95</v>
      </c>
      <c r="B105" s="12">
        <v>0.197413765377082</v>
      </c>
      <c r="C105" s="6"/>
      <c r="D105" s="44"/>
      <c r="E105" s="87">
        <v>4433</v>
      </c>
      <c r="F105" s="88">
        <v>1194</v>
      </c>
      <c r="G105" s="93">
        <v>150</v>
      </c>
      <c r="H105" s="89"/>
      <c r="I105" s="48"/>
      <c r="J105" s="7"/>
      <c r="K105" s="49"/>
      <c r="L105" s="51">
        <v>82075</v>
      </c>
      <c r="M105" s="8">
        <v>95550</v>
      </c>
      <c r="N105" s="66" t="s">
        <v>115</v>
      </c>
      <c r="O105" s="52">
        <f>(M105/B105)/100</f>
        <v>4840.0880160250726</v>
      </c>
      <c r="P105" s="9">
        <f>RANK(O105,$O$5:$O$113,1)</f>
        <v>29</v>
      </c>
      <c r="Q105" s="52"/>
      <c r="R105" s="9"/>
      <c r="S105" s="52"/>
      <c r="T105" s="9"/>
      <c r="U105" s="52"/>
      <c r="V105" s="9"/>
      <c r="W105" s="108"/>
      <c r="X105" s="109"/>
      <c r="Y105" s="109"/>
      <c r="Z105" s="110"/>
    </row>
    <row r="106" spans="1:26" s="1" customFormat="1" ht="20.25" x14ac:dyDescent="0.3">
      <c r="A106" s="11" t="s">
        <v>147</v>
      </c>
      <c r="B106" s="12">
        <v>0.19496472323726899</v>
      </c>
      <c r="C106" s="6"/>
      <c r="D106" s="44"/>
      <c r="E106" s="87"/>
      <c r="F106" s="88"/>
      <c r="G106" s="93"/>
      <c r="H106" s="89"/>
      <c r="I106" s="48"/>
      <c r="J106" s="7"/>
      <c r="K106" s="49"/>
      <c r="L106" s="51"/>
      <c r="M106" s="8"/>
      <c r="N106" s="66" t="s">
        <v>156</v>
      </c>
      <c r="O106" s="52"/>
      <c r="P106" s="9"/>
      <c r="Q106" s="52"/>
      <c r="R106" s="9"/>
      <c r="S106" s="52"/>
      <c r="T106" s="9"/>
      <c r="U106" s="52"/>
      <c r="V106" s="9"/>
      <c r="W106" s="108"/>
      <c r="X106" s="109"/>
      <c r="Y106" s="109"/>
      <c r="Z106" s="110"/>
    </row>
    <row r="107" spans="1:26" s="1" customFormat="1" ht="20.25" x14ac:dyDescent="0.3">
      <c r="A107" s="11" t="s">
        <v>148</v>
      </c>
      <c r="B107" s="12">
        <v>0.17481025995916399</v>
      </c>
      <c r="C107" s="6"/>
      <c r="D107" s="44"/>
      <c r="E107" s="87"/>
      <c r="F107" s="88"/>
      <c r="G107" s="93"/>
      <c r="H107" s="89"/>
      <c r="I107" s="48"/>
      <c r="J107" s="7"/>
      <c r="K107" s="49"/>
      <c r="L107" s="51"/>
      <c r="M107" s="8"/>
      <c r="N107" s="66" t="s">
        <v>155</v>
      </c>
      <c r="O107" s="52"/>
      <c r="P107" s="9"/>
      <c r="Q107" s="52"/>
      <c r="R107" s="9"/>
      <c r="S107" s="52"/>
      <c r="T107" s="9"/>
      <c r="U107" s="52"/>
      <c r="V107" s="9"/>
      <c r="W107" s="108"/>
      <c r="X107" s="109"/>
      <c r="Y107" s="109"/>
      <c r="Z107" s="110"/>
    </row>
    <row r="108" spans="1:26" s="1" customFormat="1" ht="20.25" x14ac:dyDescent="0.3">
      <c r="A108" s="11" t="s">
        <v>121</v>
      </c>
      <c r="B108" s="12">
        <v>0.17472922809453001</v>
      </c>
      <c r="C108" s="6"/>
      <c r="D108" s="44"/>
      <c r="E108" s="87">
        <v>3633</v>
      </c>
      <c r="F108" s="88">
        <v>1074</v>
      </c>
      <c r="G108" s="93"/>
      <c r="H108" s="89">
        <v>82</v>
      </c>
      <c r="I108" s="48"/>
      <c r="J108" s="98"/>
      <c r="K108" s="49"/>
      <c r="L108" s="51">
        <v>103103</v>
      </c>
      <c r="M108" s="8">
        <v>97780</v>
      </c>
      <c r="N108" s="66"/>
      <c r="O108" s="52">
        <f>(M108/B108)/100</f>
        <v>5596.0872182815456</v>
      </c>
      <c r="P108" s="9">
        <f>RANK(O108,$O$5:$O$113,1)</f>
        <v>38</v>
      </c>
      <c r="Q108" s="52"/>
      <c r="R108" s="9"/>
      <c r="S108" s="52"/>
      <c r="T108" s="9"/>
      <c r="U108" s="52"/>
      <c r="V108" s="9"/>
      <c r="W108" s="108"/>
      <c r="X108" s="109"/>
      <c r="Y108" s="109"/>
      <c r="Z108" s="110"/>
    </row>
    <row r="109" spans="1:26" ht="20.25" x14ac:dyDescent="0.3">
      <c r="A109" s="11" t="s">
        <v>96</v>
      </c>
      <c r="B109" s="12">
        <v>0.16282326970168901</v>
      </c>
      <c r="C109" s="6">
        <v>0.13872447046970601</v>
      </c>
      <c r="D109" s="44">
        <v>8.3793582950034806E-2</v>
      </c>
      <c r="E109" s="87">
        <v>4114</v>
      </c>
      <c r="F109" s="88">
        <v>1192</v>
      </c>
      <c r="G109" s="93"/>
      <c r="H109" s="89"/>
      <c r="I109" s="48"/>
      <c r="J109" s="99"/>
      <c r="K109" s="49"/>
      <c r="L109" s="51"/>
      <c r="M109" s="8"/>
      <c r="N109" s="66" t="s">
        <v>114</v>
      </c>
      <c r="O109" s="52"/>
      <c r="P109" s="9"/>
      <c r="Q109" s="52"/>
      <c r="R109" s="9"/>
      <c r="S109" s="52"/>
      <c r="T109" s="9"/>
      <c r="U109" s="52"/>
      <c r="V109" s="9"/>
      <c r="W109" s="108"/>
      <c r="X109" s="109"/>
      <c r="Y109" s="109"/>
      <c r="Z109" s="110"/>
    </row>
    <row r="110" spans="1:26" s="1" customFormat="1" ht="20.25" x14ac:dyDescent="0.3">
      <c r="A110" s="11" t="s">
        <v>149</v>
      </c>
      <c r="B110" s="12">
        <v>0.122674247526787</v>
      </c>
      <c r="C110" s="6"/>
      <c r="D110" s="44"/>
      <c r="E110" s="87"/>
      <c r="F110" s="88"/>
      <c r="G110" s="93"/>
      <c r="H110" s="89"/>
      <c r="I110" s="48"/>
      <c r="J110" s="99"/>
      <c r="K110" s="49"/>
      <c r="L110" s="51"/>
      <c r="M110" s="8"/>
      <c r="N110" s="66" t="s">
        <v>154</v>
      </c>
      <c r="O110" s="52"/>
      <c r="P110" s="9"/>
      <c r="Q110" s="52"/>
      <c r="R110" s="9"/>
      <c r="S110" s="52"/>
      <c r="T110" s="9"/>
      <c r="U110" s="52"/>
      <c r="V110" s="9"/>
      <c r="W110" s="108"/>
      <c r="X110" s="109"/>
      <c r="Y110" s="109"/>
      <c r="Z110" s="110"/>
    </row>
    <row r="111" spans="1:26" s="1" customFormat="1" ht="20.25" x14ac:dyDescent="0.3">
      <c r="A111" s="11" t="s">
        <v>160</v>
      </c>
      <c r="B111" s="12">
        <v>0.121664142994796</v>
      </c>
      <c r="C111" s="6"/>
      <c r="D111" s="44"/>
      <c r="E111" s="87"/>
      <c r="F111" s="88"/>
      <c r="G111" s="93"/>
      <c r="H111" s="89"/>
      <c r="I111" s="48"/>
      <c r="J111" s="99"/>
      <c r="K111" s="49"/>
      <c r="L111" s="51"/>
      <c r="M111" s="8"/>
      <c r="N111" s="66" t="s">
        <v>154</v>
      </c>
      <c r="O111" s="52"/>
      <c r="P111" s="9"/>
      <c r="Q111" s="52"/>
      <c r="R111" s="9"/>
      <c r="S111" s="52"/>
      <c r="T111" s="9"/>
      <c r="U111" s="52"/>
      <c r="V111" s="9"/>
      <c r="W111" s="108"/>
      <c r="X111" s="109"/>
      <c r="Y111" s="109"/>
      <c r="Z111" s="110"/>
    </row>
    <row r="112" spans="1:26" ht="20.25" x14ac:dyDescent="0.3">
      <c r="A112" s="11" t="s">
        <v>97</v>
      </c>
      <c r="B112" s="12">
        <v>9.0349646847768694E-2</v>
      </c>
      <c r="C112" s="6"/>
      <c r="D112" s="44"/>
      <c r="E112" s="87">
        <v>1922</v>
      </c>
      <c r="F112" s="88">
        <v>637</v>
      </c>
      <c r="G112" s="93"/>
      <c r="H112" s="89">
        <v>40</v>
      </c>
      <c r="I112" s="48"/>
      <c r="J112" s="99"/>
      <c r="K112" s="49"/>
      <c r="L112" s="51">
        <v>99540</v>
      </c>
      <c r="M112" s="8">
        <v>101725</v>
      </c>
      <c r="N112" s="66" t="s">
        <v>157</v>
      </c>
      <c r="O112" s="52">
        <f>(M112/B112)/100</f>
        <v>11259.036814100424</v>
      </c>
      <c r="P112" s="9">
        <f>RANK(O112,$O$5:$O$113,1)</f>
        <v>42</v>
      </c>
      <c r="Q112" s="52"/>
      <c r="R112" s="9"/>
      <c r="S112" s="52"/>
      <c r="T112" s="9"/>
      <c r="U112" s="52"/>
      <c r="V112" s="9"/>
      <c r="W112" s="111"/>
      <c r="X112" s="112"/>
      <c r="Y112" s="112"/>
      <c r="Z112" s="113"/>
    </row>
    <row r="113" spans="1:22" ht="21" thickBot="1" x14ac:dyDescent="0.35">
      <c r="A113" s="63" t="s">
        <v>54</v>
      </c>
      <c r="B113" s="25"/>
      <c r="C113" s="26"/>
      <c r="D113" s="26"/>
      <c r="E113" s="27"/>
      <c r="F113" s="27"/>
      <c r="G113" s="27"/>
      <c r="H113" s="27"/>
      <c r="I113" s="64" t="s">
        <v>61</v>
      </c>
      <c r="J113" s="28"/>
      <c r="K113" s="28"/>
      <c r="L113" s="28"/>
      <c r="M113" s="28"/>
      <c r="N113" s="68"/>
      <c r="O113" s="29"/>
      <c r="P113" s="30"/>
      <c r="Q113" s="31"/>
      <c r="R113" s="30"/>
      <c r="S113" s="31"/>
      <c r="T113" s="30"/>
      <c r="U113" s="31"/>
      <c r="V113" s="32"/>
    </row>
    <row r="116" spans="1:22" ht="17.25" thickBot="1" x14ac:dyDescent="0.35"/>
    <row r="117" spans="1:22" ht="16.5" customHeight="1" x14ac:dyDescent="0.3">
      <c r="A117" s="128" t="s">
        <v>78</v>
      </c>
      <c r="B117" s="125" t="s">
        <v>71</v>
      </c>
      <c r="C117" s="130" t="s">
        <v>44</v>
      </c>
      <c r="D117" s="122" t="s">
        <v>56</v>
      </c>
      <c r="E117" s="122" t="s">
        <v>43</v>
      </c>
      <c r="F117" s="117" t="s">
        <v>45</v>
      </c>
      <c r="G117" s="117" t="s">
        <v>57</v>
      </c>
      <c r="H117" s="117" t="s">
        <v>55</v>
      </c>
      <c r="I117" s="122" t="s">
        <v>46</v>
      </c>
      <c r="J117" s="122" t="s">
        <v>47</v>
      </c>
      <c r="K117" s="117" t="s">
        <v>102</v>
      </c>
      <c r="L117" s="122" t="s">
        <v>49</v>
      </c>
      <c r="M117" s="120" t="s">
        <v>48</v>
      </c>
    </row>
    <row r="118" spans="1:22" x14ac:dyDescent="0.3">
      <c r="A118" s="129"/>
      <c r="B118" s="126"/>
      <c r="C118" s="131"/>
      <c r="D118" s="123"/>
      <c r="E118" s="123"/>
      <c r="F118" s="118"/>
      <c r="G118" s="118"/>
      <c r="H118" s="118"/>
      <c r="I118" s="123"/>
      <c r="J118" s="123"/>
      <c r="K118" s="118"/>
      <c r="L118" s="123"/>
      <c r="M118" s="121"/>
    </row>
    <row r="119" spans="1:22" x14ac:dyDescent="0.3">
      <c r="A119" s="129"/>
      <c r="B119" s="126"/>
      <c r="C119" s="131"/>
      <c r="D119" s="124"/>
      <c r="E119" s="124"/>
      <c r="F119" s="119"/>
      <c r="G119" s="119"/>
      <c r="H119" s="119"/>
      <c r="I119" s="124"/>
      <c r="J119" s="124"/>
      <c r="K119" s="119"/>
      <c r="L119" s="124"/>
      <c r="M119" s="121"/>
    </row>
    <row r="120" spans="1:22" ht="17.25" thickBot="1" x14ac:dyDescent="0.35">
      <c r="A120" s="33" t="s">
        <v>50</v>
      </c>
      <c r="B120" s="127"/>
      <c r="C120" s="13" t="s">
        <v>30</v>
      </c>
      <c r="D120" s="14" t="s">
        <v>31</v>
      </c>
      <c r="E120" s="14" t="s">
        <v>30</v>
      </c>
      <c r="F120" s="14" t="s">
        <v>32</v>
      </c>
      <c r="G120" s="14" t="s">
        <v>30</v>
      </c>
      <c r="H120" s="14" t="s">
        <v>36</v>
      </c>
      <c r="I120" s="14" t="s">
        <v>33</v>
      </c>
      <c r="J120" s="14" t="s">
        <v>33</v>
      </c>
      <c r="K120" s="14" t="s">
        <v>30</v>
      </c>
      <c r="L120" s="14" t="s">
        <v>35</v>
      </c>
      <c r="M120" s="15" t="s">
        <v>34</v>
      </c>
    </row>
    <row r="121" spans="1:22" x14ac:dyDescent="0.3">
      <c r="A121" s="114" t="s">
        <v>98</v>
      </c>
      <c r="B121" s="38" t="s">
        <v>72</v>
      </c>
      <c r="C121" s="34">
        <v>629</v>
      </c>
      <c r="D121" s="53">
        <v>322</v>
      </c>
      <c r="E121" s="53"/>
      <c r="F121" s="53"/>
      <c r="G121" s="53">
        <v>237</v>
      </c>
      <c r="H121" s="53">
        <v>94</v>
      </c>
      <c r="I121" s="53"/>
      <c r="J121" s="53"/>
      <c r="K121" s="53"/>
      <c r="L121" s="53">
        <v>126</v>
      </c>
      <c r="M121" s="54">
        <v>182</v>
      </c>
    </row>
    <row r="122" spans="1:22" x14ac:dyDescent="0.3">
      <c r="A122" s="115"/>
      <c r="B122" s="39" t="s">
        <v>73</v>
      </c>
      <c r="C122" s="35">
        <v>468</v>
      </c>
      <c r="D122" s="55">
        <v>238</v>
      </c>
      <c r="E122" s="55"/>
      <c r="F122" s="55"/>
      <c r="G122" s="55">
        <v>198</v>
      </c>
      <c r="H122" s="55">
        <v>81</v>
      </c>
      <c r="I122" s="55"/>
      <c r="J122" s="55"/>
      <c r="K122" s="55"/>
      <c r="L122" s="55">
        <v>104</v>
      </c>
      <c r="M122" s="56">
        <v>135</v>
      </c>
    </row>
    <row r="123" spans="1:22" ht="17.25" thickBot="1" x14ac:dyDescent="0.35">
      <c r="A123" s="116"/>
      <c r="B123" s="40" t="s">
        <v>74</v>
      </c>
      <c r="C123" s="36">
        <v>278</v>
      </c>
      <c r="D123" s="57">
        <v>132</v>
      </c>
      <c r="E123" s="57"/>
      <c r="F123" s="57"/>
      <c r="G123" s="57">
        <v>148</v>
      </c>
      <c r="H123" s="57">
        <v>54</v>
      </c>
      <c r="I123" s="57"/>
      <c r="J123" s="57"/>
      <c r="K123" s="57"/>
      <c r="L123" s="57">
        <v>64</v>
      </c>
      <c r="M123" s="58">
        <v>72</v>
      </c>
    </row>
    <row r="124" spans="1:22" x14ac:dyDescent="0.3">
      <c r="A124" s="114" t="s">
        <v>75</v>
      </c>
      <c r="B124" s="38" t="s">
        <v>0</v>
      </c>
      <c r="C124" s="34">
        <v>540</v>
      </c>
      <c r="D124" s="53">
        <v>307</v>
      </c>
      <c r="E124" s="53"/>
      <c r="F124" s="53"/>
      <c r="G124" s="53">
        <v>231</v>
      </c>
      <c r="H124" s="53">
        <v>86</v>
      </c>
      <c r="I124" s="53"/>
      <c r="J124" s="53"/>
      <c r="K124" s="53"/>
      <c r="L124" s="53">
        <v>106</v>
      </c>
      <c r="M124" s="54">
        <v>142</v>
      </c>
    </row>
    <row r="125" spans="1:22" x14ac:dyDescent="0.3">
      <c r="A125" s="115"/>
      <c r="B125" s="39" t="s">
        <v>1</v>
      </c>
      <c r="C125" s="35">
        <v>410</v>
      </c>
      <c r="D125" s="55">
        <v>211</v>
      </c>
      <c r="E125" s="55"/>
      <c r="F125" s="55"/>
      <c r="G125" s="55">
        <v>180</v>
      </c>
      <c r="H125" s="55">
        <v>71</v>
      </c>
      <c r="I125" s="55"/>
      <c r="J125" s="55"/>
      <c r="K125" s="55"/>
      <c r="L125" s="55">
        <v>88</v>
      </c>
      <c r="M125" s="56">
        <v>104</v>
      </c>
    </row>
    <row r="126" spans="1:22" ht="17.25" thickBot="1" x14ac:dyDescent="0.35">
      <c r="A126" s="116"/>
      <c r="B126" s="40" t="s">
        <v>2</v>
      </c>
      <c r="C126" s="36">
        <v>232</v>
      </c>
      <c r="D126" s="57">
        <v>113</v>
      </c>
      <c r="E126" s="57"/>
      <c r="F126" s="57"/>
      <c r="G126" s="57">
        <v>129</v>
      </c>
      <c r="H126" s="57">
        <v>47</v>
      </c>
      <c r="I126" s="57"/>
      <c r="J126" s="57"/>
      <c r="K126" s="57"/>
      <c r="L126" s="57">
        <v>53</v>
      </c>
      <c r="M126" s="58">
        <v>59</v>
      </c>
    </row>
    <row r="127" spans="1:22" x14ac:dyDescent="0.3">
      <c r="A127" s="114" t="s">
        <v>99</v>
      </c>
      <c r="B127" s="38" t="s">
        <v>0</v>
      </c>
      <c r="C127" s="34">
        <v>469</v>
      </c>
      <c r="D127" s="53">
        <v>249</v>
      </c>
      <c r="E127" s="53">
        <v>141</v>
      </c>
      <c r="F127" s="53">
        <v>110</v>
      </c>
      <c r="G127" s="53">
        <v>188</v>
      </c>
      <c r="H127" s="53">
        <v>77</v>
      </c>
      <c r="I127" s="53">
        <v>165</v>
      </c>
      <c r="J127" s="53">
        <v>96</v>
      </c>
      <c r="K127" s="53">
        <v>87</v>
      </c>
      <c r="L127" s="53">
        <v>91</v>
      </c>
      <c r="M127" s="54">
        <v>123</v>
      </c>
    </row>
    <row r="128" spans="1:22" x14ac:dyDescent="0.3">
      <c r="A128" s="115"/>
      <c r="B128" s="39" t="s">
        <v>1</v>
      </c>
      <c r="C128" s="35">
        <v>339</v>
      </c>
      <c r="D128" s="55">
        <v>170</v>
      </c>
      <c r="E128" s="55">
        <v>111</v>
      </c>
      <c r="F128" s="55">
        <v>77</v>
      </c>
      <c r="G128" s="55">
        <v>158</v>
      </c>
      <c r="H128" s="55">
        <v>63</v>
      </c>
      <c r="I128" s="55">
        <v>125</v>
      </c>
      <c r="J128" s="55">
        <v>60</v>
      </c>
      <c r="K128" s="55">
        <v>69</v>
      </c>
      <c r="L128" s="55">
        <v>74</v>
      </c>
      <c r="M128" s="56">
        <v>87</v>
      </c>
    </row>
    <row r="129" spans="1:13" ht="17.25" thickBot="1" x14ac:dyDescent="0.35">
      <c r="A129" s="116"/>
      <c r="B129" s="40" t="s">
        <v>2</v>
      </c>
      <c r="C129" s="36">
        <v>188</v>
      </c>
      <c r="D129" s="57">
        <v>90</v>
      </c>
      <c r="E129" s="57">
        <v>64</v>
      </c>
      <c r="F129" s="57">
        <v>41</v>
      </c>
      <c r="G129" s="57">
        <v>107</v>
      </c>
      <c r="H129" s="57">
        <v>40</v>
      </c>
      <c r="I129" s="57">
        <v>72</v>
      </c>
      <c r="J129" s="57">
        <v>29</v>
      </c>
      <c r="K129" s="57">
        <v>44</v>
      </c>
      <c r="L129" s="57">
        <v>49</v>
      </c>
      <c r="M129" s="58">
        <v>48</v>
      </c>
    </row>
    <row r="130" spans="1:13" x14ac:dyDescent="0.3">
      <c r="A130" s="114" t="s">
        <v>100</v>
      </c>
      <c r="B130" s="38" t="s">
        <v>0</v>
      </c>
      <c r="C130" s="34">
        <v>380</v>
      </c>
      <c r="D130" s="53">
        <v>182</v>
      </c>
      <c r="E130" s="53">
        <v>111</v>
      </c>
      <c r="F130" s="53">
        <v>82</v>
      </c>
      <c r="G130" s="53">
        <v>149</v>
      </c>
      <c r="H130" s="53">
        <v>64</v>
      </c>
      <c r="I130" s="53">
        <v>133</v>
      </c>
      <c r="J130" s="53">
        <v>71</v>
      </c>
      <c r="K130" s="53">
        <v>65</v>
      </c>
      <c r="L130" s="53">
        <v>71</v>
      </c>
      <c r="M130" s="54">
        <v>94</v>
      </c>
    </row>
    <row r="131" spans="1:13" x14ac:dyDescent="0.3">
      <c r="A131" s="115"/>
      <c r="B131" s="39" t="s">
        <v>1</v>
      </c>
      <c r="C131" s="35">
        <v>270</v>
      </c>
      <c r="D131" s="55">
        <v>123</v>
      </c>
      <c r="E131" s="55">
        <v>82</v>
      </c>
      <c r="F131" s="55">
        <v>57</v>
      </c>
      <c r="G131" s="55">
        <v>121</v>
      </c>
      <c r="H131" s="55">
        <v>50</v>
      </c>
      <c r="I131" s="55">
        <v>97</v>
      </c>
      <c r="J131" s="55">
        <v>44</v>
      </c>
      <c r="K131" s="55">
        <v>52</v>
      </c>
      <c r="L131" s="55">
        <v>57</v>
      </c>
      <c r="M131" s="56">
        <v>66</v>
      </c>
    </row>
    <row r="132" spans="1:13" ht="17.25" thickBot="1" x14ac:dyDescent="0.35">
      <c r="A132" s="116"/>
      <c r="B132" s="40" t="s">
        <v>2</v>
      </c>
      <c r="C132" s="36">
        <v>146</v>
      </c>
      <c r="D132" s="57">
        <v>64</v>
      </c>
      <c r="E132" s="57">
        <v>47</v>
      </c>
      <c r="F132" s="57">
        <v>30</v>
      </c>
      <c r="G132" s="57">
        <v>80</v>
      </c>
      <c r="H132" s="57">
        <v>31</v>
      </c>
      <c r="I132" s="57">
        <v>56</v>
      </c>
      <c r="J132" s="57">
        <v>21</v>
      </c>
      <c r="K132" s="57">
        <v>33</v>
      </c>
      <c r="L132" s="57">
        <v>37</v>
      </c>
      <c r="M132" s="58">
        <v>36</v>
      </c>
    </row>
    <row r="133" spans="1:13" x14ac:dyDescent="0.3">
      <c r="A133" s="114" t="s">
        <v>101</v>
      </c>
      <c r="B133" s="38" t="s">
        <v>0</v>
      </c>
      <c r="C133" s="34">
        <v>319</v>
      </c>
      <c r="D133" s="53">
        <v>243</v>
      </c>
      <c r="E133" s="53">
        <v>96</v>
      </c>
      <c r="F133" s="53">
        <v>72</v>
      </c>
      <c r="G133" s="53">
        <v>130</v>
      </c>
      <c r="H133" s="53">
        <v>54</v>
      </c>
      <c r="I133" s="53">
        <v>108</v>
      </c>
      <c r="J133" s="53">
        <v>63</v>
      </c>
      <c r="K133" s="53">
        <v>57</v>
      </c>
      <c r="L133" s="53">
        <v>56</v>
      </c>
      <c r="M133" s="54">
        <v>78</v>
      </c>
    </row>
    <row r="134" spans="1:13" x14ac:dyDescent="0.3">
      <c r="A134" s="115"/>
      <c r="B134" s="39" t="s">
        <v>1</v>
      </c>
      <c r="C134" s="35">
        <v>223</v>
      </c>
      <c r="D134" s="55">
        <v>105</v>
      </c>
      <c r="E134" s="55">
        <v>69</v>
      </c>
      <c r="F134" s="55">
        <v>46</v>
      </c>
      <c r="G134" s="55">
        <v>103</v>
      </c>
      <c r="H134" s="55">
        <v>40</v>
      </c>
      <c r="I134" s="55">
        <v>79</v>
      </c>
      <c r="J134" s="55">
        <v>39</v>
      </c>
      <c r="K134" s="55">
        <v>44</v>
      </c>
      <c r="L134" s="55">
        <v>45</v>
      </c>
      <c r="M134" s="56">
        <v>53</v>
      </c>
    </row>
    <row r="135" spans="1:13" ht="17.25" thickBot="1" x14ac:dyDescent="0.35">
      <c r="A135" s="116"/>
      <c r="B135" s="40" t="s">
        <v>2</v>
      </c>
      <c r="C135" s="36">
        <v>117</v>
      </c>
      <c r="D135" s="57">
        <v>55</v>
      </c>
      <c r="E135" s="57">
        <v>38</v>
      </c>
      <c r="F135" s="57">
        <v>24</v>
      </c>
      <c r="G135" s="57">
        <v>66</v>
      </c>
      <c r="H135" s="57"/>
      <c r="I135" s="57">
        <v>45</v>
      </c>
      <c r="J135" s="57">
        <v>19</v>
      </c>
      <c r="K135" s="57">
        <v>27</v>
      </c>
      <c r="L135" s="57">
        <v>29</v>
      </c>
      <c r="M135" s="58">
        <v>25</v>
      </c>
    </row>
    <row r="136" spans="1:13" x14ac:dyDescent="0.3">
      <c r="A136" s="114" t="s">
        <v>76</v>
      </c>
      <c r="B136" s="41" t="s">
        <v>0</v>
      </c>
      <c r="C136" s="37">
        <v>253</v>
      </c>
      <c r="D136" s="59">
        <v>201</v>
      </c>
      <c r="E136" s="59">
        <v>73</v>
      </c>
      <c r="F136" s="59">
        <v>56</v>
      </c>
      <c r="G136" s="59">
        <v>111</v>
      </c>
      <c r="H136" s="59">
        <v>42</v>
      </c>
      <c r="I136" s="59">
        <v>87</v>
      </c>
      <c r="J136" s="59">
        <v>47</v>
      </c>
      <c r="K136" s="59">
        <v>44</v>
      </c>
      <c r="L136" s="59">
        <v>45</v>
      </c>
      <c r="M136" s="60">
        <v>62</v>
      </c>
    </row>
    <row r="137" spans="1:13" x14ac:dyDescent="0.3">
      <c r="A137" s="115"/>
      <c r="B137" s="39" t="s">
        <v>1</v>
      </c>
      <c r="C137" s="35">
        <v>171</v>
      </c>
      <c r="D137" s="55">
        <v>83</v>
      </c>
      <c r="E137" s="55">
        <v>53</v>
      </c>
      <c r="F137" s="55">
        <v>37</v>
      </c>
      <c r="G137" s="55">
        <v>87</v>
      </c>
      <c r="H137" s="55">
        <v>31</v>
      </c>
      <c r="I137" s="55">
        <v>64</v>
      </c>
      <c r="J137" s="55">
        <v>29</v>
      </c>
      <c r="K137" s="55">
        <v>35</v>
      </c>
      <c r="L137" s="55">
        <v>36</v>
      </c>
      <c r="M137" s="56">
        <v>42</v>
      </c>
    </row>
    <row r="138" spans="1:13" ht="17.25" thickBot="1" x14ac:dyDescent="0.35">
      <c r="A138" s="116"/>
      <c r="B138" s="40" t="s">
        <v>2</v>
      </c>
      <c r="C138" s="36">
        <v>88</v>
      </c>
      <c r="D138" s="57">
        <v>42</v>
      </c>
      <c r="E138" s="57">
        <v>23</v>
      </c>
      <c r="F138" s="57">
        <v>19</v>
      </c>
      <c r="G138" s="57">
        <v>54</v>
      </c>
      <c r="H138" s="57">
        <v>18</v>
      </c>
      <c r="I138" s="57">
        <v>35</v>
      </c>
      <c r="J138" s="57">
        <v>14</v>
      </c>
      <c r="K138" s="57">
        <v>21</v>
      </c>
      <c r="L138" s="57">
        <v>23</v>
      </c>
      <c r="M138" s="58">
        <v>21</v>
      </c>
    </row>
  </sheetData>
  <mergeCells count="35">
    <mergeCell ref="B1:D2"/>
    <mergeCell ref="A1:A3"/>
    <mergeCell ref="H1:H2"/>
    <mergeCell ref="I1:K2"/>
    <mergeCell ref="E1:G2"/>
    <mergeCell ref="W1:Z3"/>
    <mergeCell ref="L1:N2"/>
    <mergeCell ref="O1:P2"/>
    <mergeCell ref="Q1:R2"/>
    <mergeCell ref="S1:T2"/>
    <mergeCell ref="U1:V2"/>
    <mergeCell ref="W4:Z28"/>
    <mergeCell ref="A127:A129"/>
    <mergeCell ref="E117:E119"/>
    <mergeCell ref="A130:A132"/>
    <mergeCell ref="A133:A135"/>
    <mergeCell ref="A136:A138"/>
    <mergeCell ref="D117:D119"/>
    <mergeCell ref="A121:A123"/>
    <mergeCell ref="B117:B120"/>
    <mergeCell ref="A117:A119"/>
    <mergeCell ref="C117:C119"/>
    <mergeCell ref="W30:Z48"/>
    <mergeCell ref="W50:Z68"/>
    <mergeCell ref="W70:Z85"/>
    <mergeCell ref="W87:Z112"/>
    <mergeCell ref="A124:A126"/>
    <mergeCell ref="F117:F119"/>
    <mergeCell ref="M117:M119"/>
    <mergeCell ref="J117:J119"/>
    <mergeCell ref="G117:G119"/>
    <mergeCell ref="H117:H119"/>
    <mergeCell ref="I117:I119"/>
    <mergeCell ref="K117:K119"/>
    <mergeCell ref="L117:L119"/>
  </mergeCells>
  <phoneticPr fontId="1" type="noConversion"/>
  <conditionalFormatting sqref="B7:B9 B5">
    <cfRule type="colorScale" priority="299">
      <colorScale>
        <cfvo type="min"/>
        <cfvo type="max"/>
        <color theme="0"/>
        <color theme="9" tint="0.59999389629810485"/>
      </colorScale>
    </cfRule>
  </conditionalFormatting>
  <conditionalFormatting sqref="C7:C9 C5">
    <cfRule type="colorScale" priority="298">
      <colorScale>
        <cfvo type="min"/>
        <cfvo type="max"/>
        <color theme="0"/>
        <color theme="9" tint="0.59999389629810485"/>
      </colorScale>
    </cfRule>
  </conditionalFormatting>
  <conditionalFormatting sqref="B11:B28">
    <cfRule type="colorScale" priority="295">
      <colorScale>
        <cfvo type="min"/>
        <cfvo type="max"/>
        <color theme="0"/>
        <color theme="9" tint="0.59999389629810485"/>
      </colorScale>
    </cfRule>
  </conditionalFormatting>
  <conditionalFormatting sqref="C11:C28">
    <cfRule type="colorScale" priority="294">
      <colorScale>
        <cfvo type="min"/>
        <cfvo type="max"/>
        <color theme="9" tint="0.59999389629810485"/>
        <color theme="9"/>
      </colorScale>
    </cfRule>
  </conditionalFormatting>
  <conditionalFormatting sqref="M50:M85 M87:M113 M5 M7:M48">
    <cfRule type="expression" dxfId="179" priority="271">
      <formula>ISBLANK($L5)=TRUE</formula>
    </cfRule>
    <cfRule type="cellIs" dxfId="178" priority="272" operator="equal">
      <formula>$L5</formula>
    </cfRule>
    <cfRule type="cellIs" dxfId="177" priority="273" operator="greaterThan">
      <formula>$L5</formula>
    </cfRule>
    <cfRule type="cellIs" dxfId="176" priority="274" operator="lessThan">
      <formula>$L5</formula>
    </cfRule>
  </conditionalFormatting>
  <conditionalFormatting sqref="O11:O28">
    <cfRule type="expression" dxfId="175" priority="120">
      <formula>$O11=SMALL($O$11:$O$28,1)</formula>
    </cfRule>
    <cfRule type="expression" dxfId="174" priority="262">
      <formula>$O11=SMALL($O$11:$O$28,2)</formula>
    </cfRule>
    <cfRule type="expression" dxfId="173" priority="263">
      <formula>$O11=SMALL($O$11:$O$28,3)</formula>
    </cfRule>
    <cfRule type="expression" dxfId="172" priority="264">
      <formula>$O11=LARGE($O$11:$O$28,1)</formula>
    </cfRule>
  </conditionalFormatting>
  <conditionalFormatting sqref="P11:P28">
    <cfRule type="expression" dxfId="171" priority="119">
      <formula>$P11=SMALL($P$11:$P$28,1)</formula>
    </cfRule>
    <cfRule type="expression" dxfId="170" priority="259">
      <formula>$P11=SMALL($P$11:$P$28,2)</formula>
    </cfRule>
    <cfRule type="expression" dxfId="169" priority="260">
      <formula>$P11=SMALL($P$11:$P$28,3)</formula>
    </cfRule>
    <cfRule type="expression" dxfId="168" priority="261">
      <formula>$P11=LARGE($P$11:$P$28,1)</formula>
    </cfRule>
  </conditionalFormatting>
  <conditionalFormatting sqref="Q11:Q28">
    <cfRule type="expression" dxfId="167" priority="118">
      <formula>$Q11=SMALL($Q$11:$Q$28,1)</formula>
    </cfRule>
    <cfRule type="expression" dxfId="166" priority="214">
      <formula>$Q11=SMALL($Q$11:$Q$28,2)</formula>
    </cfRule>
    <cfRule type="expression" dxfId="165" priority="215">
      <formula>$Q11=SMALL($Q$11:$Q$28,3)</formula>
    </cfRule>
    <cfRule type="expression" dxfId="164" priority="216">
      <formula>$Q11=LARGE($Q$11:$Q$28,1)</formula>
    </cfRule>
  </conditionalFormatting>
  <conditionalFormatting sqref="R11:R28">
    <cfRule type="expression" dxfId="163" priority="117">
      <formula>$R11=SMALL($R$11:$R$28,1)</formula>
    </cfRule>
    <cfRule type="expression" dxfId="162" priority="211">
      <formula>$R11=SMALL($R$11:$R$28,2)</formula>
    </cfRule>
    <cfRule type="expression" dxfId="161" priority="212">
      <formula>$R11=SMALL($R$11:$R$28,3)</formula>
    </cfRule>
    <cfRule type="expression" dxfId="160" priority="213">
      <formula>$R11=LARGE($R$11:$R$28,1)</formula>
    </cfRule>
  </conditionalFormatting>
  <conditionalFormatting sqref="S11:S28">
    <cfRule type="expression" dxfId="159" priority="116">
      <formula>$S11=SMALL($S$11:$S$28,1)</formula>
    </cfRule>
    <cfRule type="expression" dxfId="158" priority="208">
      <formula>$S11=SMALL($S$11:$S$28,2)</formula>
    </cfRule>
    <cfRule type="expression" dxfId="157" priority="209">
      <formula>$S11=SMALL($S$11:$S$28,3)</formula>
    </cfRule>
    <cfRule type="expression" dxfId="156" priority="210">
      <formula>$S11=LARGE($S$11:$S$28,1)</formula>
    </cfRule>
  </conditionalFormatting>
  <conditionalFormatting sqref="T11:T28">
    <cfRule type="expression" dxfId="155" priority="115">
      <formula>$T11=SMALL($T$11:$T$28,1)</formula>
    </cfRule>
    <cfRule type="expression" dxfId="154" priority="205">
      <formula>$T11=SMALL($T$11:$T$28,2)</formula>
    </cfRule>
    <cfRule type="expression" dxfId="153" priority="206">
      <formula>$T11=SMALL($T$11:$T$28,3)</formula>
    </cfRule>
    <cfRule type="expression" dxfId="152" priority="207">
      <formula>$T11=LARGE($T$11:$T$28,1)</formula>
    </cfRule>
  </conditionalFormatting>
  <conditionalFormatting sqref="U11:U28">
    <cfRule type="expression" dxfId="151" priority="114">
      <formula>$U11=SMALL($U$11:$U$28,1)</formula>
    </cfRule>
    <cfRule type="expression" dxfId="150" priority="202">
      <formula>$U11=SMALL($U$11:$U$28,2)</formula>
    </cfRule>
    <cfRule type="expression" dxfId="149" priority="203">
      <formula>$U11=SMALL($U$11:$U$28,3)</formula>
    </cfRule>
    <cfRule type="expression" dxfId="148" priority="204">
      <formula>$U11=LARGE($U$11:$U$28,1)</formula>
    </cfRule>
  </conditionalFormatting>
  <conditionalFormatting sqref="V11:V28">
    <cfRule type="expression" dxfId="147" priority="113">
      <formula>$V11=SMALL($V$11:$V$28,1)</formula>
    </cfRule>
    <cfRule type="expression" dxfId="146" priority="199">
      <formula>$V11=SMALL($V$11:$V$28,2)</formula>
    </cfRule>
    <cfRule type="expression" dxfId="145" priority="200">
      <formula>$V11=SMALL($V$11:$V$28,3)</formula>
    </cfRule>
    <cfRule type="expression" dxfId="144" priority="201">
      <formula>$V11=LARGE($V$11:$V$28,1)</formula>
    </cfRule>
  </conditionalFormatting>
  <conditionalFormatting sqref="D7:D9 D5">
    <cfRule type="colorScale" priority="126">
      <colorScale>
        <cfvo type="min"/>
        <cfvo type="max"/>
        <color theme="9" tint="0.59999389629810485"/>
        <color theme="9"/>
      </colorScale>
    </cfRule>
  </conditionalFormatting>
  <conditionalFormatting sqref="D11:D28">
    <cfRule type="colorScale" priority="125">
      <colorScale>
        <cfvo type="min"/>
        <cfvo type="max"/>
        <color theme="0"/>
        <color theme="9" tint="0.59999389629810485"/>
      </colorScale>
    </cfRule>
  </conditionalFormatting>
  <conditionalFormatting sqref="B87:B112">
    <cfRule type="colorScale" priority="5032">
      <colorScale>
        <cfvo type="min"/>
        <cfvo type="max"/>
        <color theme="9" tint="0.59999389629810485"/>
        <color theme="9"/>
      </colorScale>
    </cfRule>
  </conditionalFormatting>
  <conditionalFormatting sqref="C87:C112">
    <cfRule type="colorScale" priority="5033">
      <colorScale>
        <cfvo type="min"/>
        <cfvo type="max"/>
        <color theme="0"/>
        <color theme="9" tint="0.59999389629810485"/>
      </colorScale>
    </cfRule>
  </conditionalFormatting>
  <conditionalFormatting sqref="D87:D112">
    <cfRule type="colorScale" priority="5034">
      <colorScale>
        <cfvo type="min"/>
        <cfvo type="max"/>
        <color theme="0"/>
        <color theme="9" tint="0.59999389629810485"/>
      </colorScale>
    </cfRule>
  </conditionalFormatting>
  <conditionalFormatting sqref="B70:B85">
    <cfRule type="colorScale" priority="5076">
      <colorScale>
        <cfvo type="min"/>
        <cfvo type="max"/>
        <color theme="9" tint="0.59999389629810485"/>
        <color theme="9"/>
      </colorScale>
    </cfRule>
  </conditionalFormatting>
  <conditionalFormatting sqref="C70:C85">
    <cfRule type="colorScale" priority="5078">
      <colorScale>
        <cfvo type="min"/>
        <cfvo type="max"/>
        <color theme="0"/>
        <color theme="9" tint="0.59999389629810485"/>
      </colorScale>
    </cfRule>
  </conditionalFormatting>
  <conditionalFormatting sqref="D70:D85">
    <cfRule type="colorScale" priority="5080">
      <colorScale>
        <cfvo type="min"/>
        <cfvo type="max"/>
        <color theme="0"/>
        <color theme="9" tint="0.59999389629810485"/>
      </colorScale>
    </cfRule>
  </conditionalFormatting>
  <conditionalFormatting sqref="M49">
    <cfRule type="expression" dxfId="143" priority="57">
      <formula>ISBLANK($L49)=TRUE</formula>
    </cfRule>
    <cfRule type="cellIs" dxfId="142" priority="58" operator="equal">
      <formula>$L49</formula>
    </cfRule>
    <cfRule type="cellIs" dxfId="141" priority="59" operator="greaterThan">
      <formula>$L49</formula>
    </cfRule>
    <cfRule type="cellIs" dxfId="140" priority="60" operator="lessThan">
      <formula>$L49</formula>
    </cfRule>
  </conditionalFormatting>
  <conditionalFormatting sqref="H49">
    <cfRule type="colorScale" priority="61">
      <colorScale>
        <cfvo type="min"/>
        <cfvo type="max"/>
        <color theme="0"/>
        <color theme="4" tint="0.59999389629810485"/>
      </colorScale>
    </cfRule>
  </conditionalFormatting>
  <conditionalFormatting sqref="B50:B68">
    <cfRule type="colorScale" priority="56">
      <colorScale>
        <cfvo type="min"/>
        <cfvo type="max"/>
        <color theme="9" tint="0.39997558519241921"/>
        <color theme="9"/>
      </colorScale>
    </cfRule>
  </conditionalFormatting>
  <conditionalFormatting sqref="C50:C68">
    <cfRule type="colorScale" priority="55">
      <colorScale>
        <cfvo type="min"/>
        <cfvo type="max"/>
        <color theme="0"/>
        <color theme="9" tint="0.59999389629810485"/>
      </colorScale>
    </cfRule>
  </conditionalFormatting>
  <conditionalFormatting sqref="D50:D68">
    <cfRule type="colorScale" priority="54">
      <colorScale>
        <cfvo type="min"/>
        <cfvo type="max"/>
        <color theme="0"/>
        <color theme="9" tint="0.59999389629810485"/>
      </colorScale>
    </cfRule>
  </conditionalFormatting>
  <conditionalFormatting sqref="O50:O68">
    <cfRule type="expression" dxfId="139" priority="50">
      <formula>$O50=SMALL($O$50:$O$68,1)</formula>
    </cfRule>
    <cfRule type="expression" dxfId="138" priority="51">
      <formula>$O50=SMALL($O$50:$O$68,2)</formula>
    </cfRule>
    <cfRule type="expression" dxfId="137" priority="52">
      <formula>$O50=SMALL($O$50:$O$68,3)</formula>
    </cfRule>
    <cfRule type="expression" dxfId="136" priority="53">
      <formula>$O50=LARGE($O$50:$O$68,1)</formula>
    </cfRule>
  </conditionalFormatting>
  <conditionalFormatting sqref="P50:P68">
    <cfRule type="expression" dxfId="135" priority="46">
      <formula>$P50=SMALL($P$50:$P$68,1)</formula>
    </cfRule>
    <cfRule type="expression" dxfId="134" priority="47">
      <formula>$P50=SMALL($P$50:$P$68,2)</formula>
    </cfRule>
    <cfRule type="expression" dxfId="133" priority="48">
      <formula>$P50=SMALL($P$50:$P$68,3)</formula>
    </cfRule>
    <cfRule type="expression" dxfId="132" priority="49">
      <formula>$P50=LARGE($P$50:$P$68,1)</formula>
    </cfRule>
  </conditionalFormatting>
  <conditionalFormatting sqref="Q50:Q68">
    <cfRule type="expression" dxfId="131" priority="42">
      <formula>$Q50=SMALL($Q$50:$Q$68,1)</formula>
    </cfRule>
    <cfRule type="expression" dxfId="130" priority="43">
      <formula>$Q50=SMALL($Q$50:$Q$68,2)</formula>
    </cfRule>
    <cfRule type="expression" dxfId="129" priority="44">
      <formula>$Q50=SMALL($Q$50:$Q$68,3)</formula>
    </cfRule>
    <cfRule type="expression" dxfId="128" priority="45">
      <formula>$Q50=LARGE($Q$50:$Q$68,1)</formula>
    </cfRule>
  </conditionalFormatting>
  <conditionalFormatting sqref="R50:R68">
    <cfRule type="expression" dxfId="127" priority="38">
      <formula>$R50=SMALL($R$50:$R$68,1)</formula>
    </cfRule>
    <cfRule type="expression" dxfId="126" priority="39">
      <formula>$R50=SMALL($R$50:$R$68,2)</formula>
    </cfRule>
    <cfRule type="expression" dxfId="125" priority="40">
      <formula>$R50=SMALL($R$50:$R$68,3)</formula>
    </cfRule>
    <cfRule type="expression" dxfId="124" priority="41">
      <formula>$R50=LARGE($R$50:$R$68,1)</formula>
    </cfRule>
  </conditionalFormatting>
  <conditionalFormatting sqref="S50:S68">
    <cfRule type="expression" dxfId="123" priority="34">
      <formula>$S50=SMALL($S$50:$S$68,1)</formula>
    </cfRule>
    <cfRule type="expression" dxfId="122" priority="35">
      <formula>$S50=SMALL($S$50:$S$68,2)</formula>
    </cfRule>
    <cfRule type="expression" dxfId="121" priority="36">
      <formula>$S50=SMALL($S$50:$S$68,3)</formula>
    </cfRule>
    <cfRule type="expression" dxfId="120" priority="37">
      <formula>$S50=LARGE($S$50:$S$68,1)</formula>
    </cfRule>
  </conditionalFormatting>
  <conditionalFormatting sqref="T50:T68">
    <cfRule type="expression" dxfId="119" priority="30">
      <formula>$T50=SMALL($T$50:$T$68,2)</formula>
    </cfRule>
    <cfRule type="expression" dxfId="118" priority="31">
      <formula>$T50=SMALL($T$50:$T$68,1)</formula>
    </cfRule>
    <cfRule type="expression" dxfId="117" priority="32">
      <formula>$T50=SMALL($T$50:$T$68,3)</formula>
    </cfRule>
    <cfRule type="expression" dxfId="116" priority="33">
      <formula>$T50=LARGE($T$50:$T$68,1)</formula>
    </cfRule>
  </conditionalFormatting>
  <conditionalFormatting sqref="U50:U68">
    <cfRule type="expression" dxfId="115" priority="26">
      <formula>$U50=SMALL($U$50:$U$68,1)</formula>
    </cfRule>
    <cfRule type="expression" dxfId="114" priority="27">
      <formula>$U50=SMALL($U$50:$U$68,2)</formula>
    </cfRule>
    <cfRule type="expression" dxfId="113" priority="28">
      <formula>$U50=SMALL($U$50:$U$68,3)</formula>
    </cfRule>
    <cfRule type="expression" dxfId="112" priority="29">
      <formula>$U50=LARGE($U$50:$U$68,1)</formula>
    </cfRule>
  </conditionalFormatting>
  <conditionalFormatting sqref="V50:V68">
    <cfRule type="expression" dxfId="111" priority="22">
      <formula>$V50=SMALL($V$50:$V$68,1)</formula>
    </cfRule>
    <cfRule type="expression" dxfId="110" priority="23">
      <formula>$V50=SMALL($V$50:$V$68,2)</formula>
    </cfRule>
    <cfRule type="expression" dxfId="109" priority="24">
      <formula>$V50=SMALL($V$50:$V$68,3)</formula>
    </cfRule>
    <cfRule type="expression" dxfId="108" priority="25">
      <formula>$V50=LARGE($V$50:$V$68,1)</formula>
    </cfRule>
  </conditionalFormatting>
  <conditionalFormatting sqref="O70:O85">
    <cfRule type="expression" dxfId="107" priority="5082">
      <formula>$O70=SMALL($O$70:$O$85,1)</formula>
    </cfRule>
    <cfRule type="expression" dxfId="106" priority="5083">
      <formula>$O70=SMALL($O$70:$O$85,2)</formula>
    </cfRule>
    <cfRule type="expression" dxfId="105" priority="5084">
      <formula>$O70=SMALL($O$70:$O$85,3)</formula>
    </cfRule>
    <cfRule type="expression" dxfId="104" priority="5085">
      <formula>$O70=LARGE($O$70:$O$85,1)</formula>
    </cfRule>
  </conditionalFormatting>
  <conditionalFormatting sqref="P70:P85">
    <cfRule type="expression" dxfId="103" priority="5044">
      <formula>$P70=SMALL($P$70:$P$85,1)</formula>
    </cfRule>
    <cfRule type="expression" dxfId="102" priority="5045">
      <formula>$P70=SMALL($P$70:$P$85,2)</formula>
    </cfRule>
    <cfRule type="expression" dxfId="101" priority="5046">
      <formula>$P70=SMALL($P$70:$P$85,3)</formula>
    </cfRule>
    <cfRule type="expression" dxfId="100" priority="5047">
      <formula>$P70=LARGE($P$70:$P$85,1)</formula>
    </cfRule>
  </conditionalFormatting>
  <conditionalFormatting sqref="Q70:Q85">
    <cfRule type="expression" dxfId="99" priority="5090">
      <formula>$Q70=SMALL($Q$70:$Q$85,1)</formula>
    </cfRule>
    <cfRule type="expression" dxfId="98" priority="5091">
      <formula>$Q70=SMALL($Q$70:$Q$85,2)</formula>
    </cfRule>
    <cfRule type="expression" dxfId="97" priority="5092">
      <formula>$Q70=SMALL($Q$70:$Q$85,3)</formula>
    </cfRule>
    <cfRule type="expression" dxfId="96" priority="5093">
      <formula>$Q70=LARGE($Q$70:$Q$85,1)</formula>
    </cfRule>
  </conditionalFormatting>
  <conditionalFormatting sqref="R70:R85">
    <cfRule type="expression" dxfId="95" priority="5052">
      <formula>$R70=SMALL($R$70:$R$85,1)</formula>
    </cfRule>
    <cfRule type="expression" dxfId="94" priority="5053">
      <formula>$R70=SMALL($R$70:$R$85,2)</formula>
    </cfRule>
    <cfRule type="expression" dxfId="93" priority="5054">
      <formula>$R70=SMALL($R$70:$R$85,3)</formula>
    </cfRule>
    <cfRule type="expression" dxfId="92" priority="5055">
      <formula>$R70=LARGE($R$70:$R$85,1)</formula>
    </cfRule>
  </conditionalFormatting>
  <conditionalFormatting sqref="S70:S85">
    <cfRule type="expression" dxfId="91" priority="5098">
      <formula>$S70=SMALL($S$70:$S$85,1)</formula>
    </cfRule>
    <cfRule type="expression" dxfId="90" priority="5099">
      <formula>$S70=SMALL($S$70:$S$85,2)</formula>
    </cfRule>
    <cfRule type="expression" dxfId="89" priority="5100">
      <formula>$S70=SMALL($S$70:$S$85,3)</formula>
    </cfRule>
    <cfRule type="expression" dxfId="88" priority="5101">
      <formula>$S70=LARGE($S$70:$S$85,1)</formula>
    </cfRule>
  </conditionalFormatting>
  <conditionalFormatting sqref="T70:T85">
    <cfRule type="expression" dxfId="87" priority="5060">
      <formula>$T70=SMALL($T$70:$T$85,1)</formula>
    </cfRule>
    <cfRule type="expression" dxfId="86" priority="5061">
      <formula>$T70=SMALL($T$70:$T$85,2)</formula>
    </cfRule>
    <cfRule type="expression" dxfId="85" priority="5062">
      <formula>$T70=SMALL($T$70:$T$85,3)</formula>
    </cfRule>
    <cfRule type="expression" dxfId="84" priority="5063">
      <formula>$T70=LARGE($T$70:$T$85,1)</formula>
    </cfRule>
  </conditionalFormatting>
  <conditionalFormatting sqref="U70:U85">
    <cfRule type="expression" dxfId="83" priority="5106">
      <formula>$U70=SMALL($U$70:$U$85,1)</formula>
    </cfRule>
    <cfRule type="expression" dxfId="82" priority="5107">
      <formula>$U70=SMALL($U$70:$U$85,2)</formula>
    </cfRule>
    <cfRule type="expression" dxfId="81" priority="5108">
      <formula>$U70=SMALL($U$70:$U$85,3)</formula>
    </cfRule>
    <cfRule type="expression" dxfId="80" priority="5109">
      <formula>$U70=LARGE($U$70:$U$85,1)</formula>
    </cfRule>
  </conditionalFormatting>
  <conditionalFormatting sqref="V70:V85">
    <cfRule type="expression" dxfId="79" priority="5068">
      <formula>$V70=SMALL($V$70:$V$85,1)</formula>
    </cfRule>
    <cfRule type="expression" dxfId="78" priority="5069">
      <formula>$V70=SMALL($V$70:$V$85,2)</formula>
    </cfRule>
    <cfRule type="expression" dxfId="77" priority="5070">
      <formula>$V70=SMALL($V$70:$V$85,3)</formula>
    </cfRule>
    <cfRule type="expression" dxfId="76" priority="5071">
      <formula>$V70=LARGE($V$70:$V$85,1)</formula>
    </cfRule>
  </conditionalFormatting>
  <conditionalFormatting sqref="M86">
    <cfRule type="expression" dxfId="75" priority="17">
      <formula>ISBLANK($L86)=TRUE</formula>
    </cfRule>
    <cfRule type="cellIs" dxfId="74" priority="18" operator="equal">
      <formula>$L86</formula>
    </cfRule>
    <cfRule type="cellIs" dxfId="73" priority="19" operator="greaterThan">
      <formula>$L86</formula>
    </cfRule>
    <cfRule type="cellIs" dxfId="72" priority="20" operator="lessThan">
      <formula>$L86</formula>
    </cfRule>
  </conditionalFormatting>
  <conditionalFormatting sqref="H86">
    <cfRule type="colorScale" priority="21">
      <colorScale>
        <cfvo type="min"/>
        <cfvo type="max"/>
        <color theme="0"/>
        <color theme="4" tint="0.59999389629810485"/>
      </colorScale>
    </cfRule>
  </conditionalFormatting>
  <conditionalFormatting sqref="H50:H85 H5 H87:H112 H7:H48">
    <cfRule type="colorScale" priority="5127">
      <colorScale>
        <cfvo type="min"/>
        <cfvo type="max"/>
        <color theme="0"/>
        <color theme="4" tint="0.59999389629810485"/>
      </colorScale>
    </cfRule>
  </conditionalFormatting>
  <conditionalFormatting sqref="O87:O112">
    <cfRule type="expression" dxfId="71" priority="5016">
      <formula>$O87=SMALL($O$87:$O$112,1)</formula>
    </cfRule>
    <cfRule type="expression" dxfId="70" priority="5017">
      <formula>$O87=SMALL($O$87:$O$112,2)</formula>
    </cfRule>
    <cfRule type="expression" dxfId="69" priority="5018">
      <formula>$O87=SMALL($O$87:$O$112,3)</formula>
    </cfRule>
    <cfRule type="expression" dxfId="68" priority="5019">
      <formula>$O87=LARGE($O$87:$O$112,1)</formula>
    </cfRule>
  </conditionalFormatting>
  <conditionalFormatting sqref="P87:P112">
    <cfRule type="expression" dxfId="67" priority="5000">
      <formula>$P87=SMALL($P$87:$P$112,1)</formula>
    </cfRule>
    <cfRule type="expression" dxfId="66" priority="5001">
      <formula>$P87=SMALL($P$87:$P$112,2)</formula>
    </cfRule>
    <cfRule type="expression" dxfId="65" priority="5002">
      <formula>$P87=SMALL($P$87:$P$112,3)</formula>
    </cfRule>
    <cfRule type="expression" dxfId="64" priority="5003">
      <formula>$P87=LARGE($P$87:$P$112,1)</formula>
    </cfRule>
  </conditionalFormatting>
  <conditionalFormatting sqref="Q87:Q112">
    <cfRule type="expression" dxfId="63" priority="5020">
      <formula>$Q87=SMALL($Q$87:$Q$112,1)</formula>
    </cfRule>
    <cfRule type="expression" dxfId="62" priority="5021">
      <formula>$Q87=SMALL($Q$87:$Q$112,3)</formula>
    </cfRule>
    <cfRule type="expression" dxfId="61" priority="5022">
      <formula>$Q87=SMALL($Q$87:$Q$112,2)</formula>
    </cfRule>
    <cfRule type="expression" dxfId="60" priority="5023">
      <formula>$Q87=LARGE($Q$87:$Q$112,1)</formula>
    </cfRule>
  </conditionalFormatting>
  <conditionalFormatting sqref="R87:R112">
    <cfRule type="expression" dxfId="59" priority="5004">
      <formula>$R87=SMALL($R$87:$R$112,1)</formula>
    </cfRule>
    <cfRule type="expression" dxfId="58" priority="5005">
      <formula>$R87=SMALL($R$87:$R$112,2)</formula>
    </cfRule>
    <cfRule type="expression" dxfId="57" priority="5006">
      <formula>$R87=SMALL($R$87:$R$112,3)</formula>
    </cfRule>
    <cfRule type="expression" dxfId="56" priority="5007">
      <formula>$R87=LARGE($R$87:$R$112,1)</formula>
    </cfRule>
  </conditionalFormatting>
  <conditionalFormatting sqref="S87:S112">
    <cfRule type="expression" dxfId="55" priority="5024">
      <formula>$S87=SMALL($S$87:$S$112,1)</formula>
    </cfRule>
    <cfRule type="expression" dxfId="54" priority="5025">
      <formula>$S87=SMALL($S$87:$S$112,2)</formula>
    </cfRule>
    <cfRule type="expression" dxfId="53" priority="5026">
      <formula>$S87=SMALL($S$87:$S$112,3)</formula>
    </cfRule>
    <cfRule type="expression" dxfId="52" priority="5027">
      <formula>$S87=LARGE($S$87:$S$112,1)</formula>
    </cfRule>
  </conditionalFormatting>
  <conditionalFormatting sqref="T87:T112">
    <cfRule type="expression" dxfId="51" priority="5008">
      <formula>$T87=SMALL($T$87:$T$112,1)</formula>
    </cfRule>
    <cfRule type="expression" dxfId="50" priority="5009">
      <formula>$T87=SMALL($T$87:$T$112,2)</formula>
    </cfRule>
    <cfRule type="expression" dxfId="49" priority="5010">
      <formula>$T87=SMALL($T$87:$T$112,3)</formula>
    </cfRule>
    <cfRule type="expression" dxfId="48" priority="5011">
      <formula>$T87=LARGE($T$87:$T$112,1)</formula>
    </cfRule>
  </conditionalFormatting>
  <conditionalFormatting sqref="U87:U112">
    <cfRule type="expression" dxfId="47" priority="5028">
      <formula>$U87=SMALL($U$87:$U$112,1)</formula>
    </cfRule>
    <cfRule type="expression" dxfId="46" priority="5029">
      <formula>$U87=SMALL($U$87:$U$112,2)</formula>
    </cfRule>
    <cfRule type="expression" dxfId="45" priority="5030">
      <formula>$U87=SMALL($U$87:$U$112,3)</formula>
    </cfRule>
    <cfRule type="expression" dxfId="44" priority="5031">
      <formula>$U87=LARGE($U$87:$U$112,1)</formula>
    </cfRule>
  </conditionalFormatting>
  <conditionalFormatting sqref="V87:V112">
    <cfRule type="expression" dxfId="43" priority="5012">
      <formula>$V87=SMALL($V$87:$V$112,1)</formula>
    </cfRule>
    <cfRule type="expression" dxfId="42" priority="5013">
      <formula>$V87=SMALL($V$87:$V$112,2)</formula>
    </cfRule>
    <cfRule type="expression" dxfId="41" priority="5014">
      <formula>$V87=SMALL($V$87:$V$112,3)</formula>
    </cfRule>
    <cfRule type="expression" dxfId="40" priority="5015">
      <formula>$V87=LARGE($V$87:$V$112,1)</formula>
    </cfRule>
  </conditionalFormatting>
  <conditionalFormatting sqref="B30:B48">
    <cfRule type="colorScale" priority="5128">
      <colorScale>
        <cfvo type="min"/>
        <cfvo type="max"/>
        <color theme="9" tint="0.59999389629810485"/>
        <color theme="9"/>
      </colorScale>
    </cfRule>
  </conditionalFormatting>
  <conditionalFormatting sqref="C30:C48">
    <cfRule type="colorScale" priority="5130">
      <colorScale>
        <cfvo type="min"/>
        <cfvo type="max"/>
        <color theme="0"/>
        <color theme="9" tint="0.59999389629810485"/>
      </colorScale>
    </cfRule>
  </conditionalFormatting>
  <conditionalFormatting sqref="D30:D48">
    <cfRule type="colorScale" priority="5140">
      <colorScale>
        <cfvo type="min"/>
        <cfvo type="max"/>
        <color theme="0"/>
        <color theme="9" tint="0.59999389629810485"/>
      </colorScale>
    </cfRule>
  </conditionalFormatting>
  <conditionalFormatting sqref="O30:O48">
    <cfRule type="expression" dxfId="39" priority="5142">
      <formula>$O30=SMALL($O$30:$O$48,1)</formula>
    </cfRule>
    <cfRule type="expression" dxfId="38" priority="5143">
      <formula>$O30=SMALL($O$30:$O$48,2)</formula>
    </cfRule>
    <cfRule type="expression" dxfId="37" priority="5144">
      <formula>$O30=SMALL($O$30:$O$48,3)</formula>
    </cfRule>
    <cfRule type="expression" dxfId="36" priority="5145">
      <formula>$O30=LARGE($O$30:$O$48,1)</formula>
    </cfRule>
  </conditionalFormatting>
  <conditionalFormatting sqref="P30:P48">
    <cfRule type="expression" dxfId="35" priority="5150">
      <formula>$P30=SMALL($P$30:$P$48,1)</formula>
    </cfRule>
    <cfRule type="expression" dxfId="34" priority="5151">
      <formula>$P30=SMALL($P$30:$P$48,2)</formula>
    </cfRule>
    <cfRule type="expression" dxfId="33" priority="5152">
      <formula>$P30=SMALL($P$30:$P$48,3)</formula>
    </cfRule>
    <cfRule type="expression" dxfId="32" priority="5153">
      <formula>$P30=LARGE($P$30:$P$48,1)</formula>
    </cfRule>
  </conditionalFormatting>
  <conditionalFormatting sqref="Q30:Q48">
    <cfRule type="expression" dxfId="31" priority="5158">
      <formula>$Q30=SMALL($Q$30:$Q$48,1)</formula>
    </cfRule>
    <cfRule type="expression" dxfId="30" priority="5159">
      <formula>$Q30=SMALL($Q$30:$Q$48,2)</formula>
    </cfRule>
    <cfRule type="expression" dxfId="29" priority="5160">
      <formula>$Q30=SMALL($Q$30:$Q$48,3)</formula>
    </cfRule>
    <cfRule type="expression" dxfId="28" priority="5161">
      <formula>$Q30=LARGE($Q$30:$Q$48,1)</formula>
    </cfRule>
  </conditionalFormatting>
  <conditionalFormatting sqref="R30:R48">
    <cfRule type="expression" dxfId="27" priority="5166">
      <formula>$R30=SMALL($R$30:$R$48,1)</formula>
    </cfRule>
    <cfRule type="expression" dxfId="26" priority="5167">
      <formula>$R30=SMALL($R$30:$R$48,2)</formula>
    </cfRule>
    <cfRule type="expression" dxfId="25" priority="5168">
      <formula>$R30=SMALL($R$30:$R$48,3)</formula>
    </cfRule>
    <cfRule type="expression" dxfId="24" priority="5169">
      <formula>$R30=LARGE($R$30:$R$48,1)</formula>
    </cfRule>
  </conditionalFormatting>
  <conditionalFormatting sqref="S30:S48">
    <cfRule type="expression" dxfId="23" priority="5174">
      <formula>$S30=SMALL($S$30:$S$48,1)</formula>
    </cfRule>
    <cfRule type="expression" dxfId="22" priority="5175">
      <formula>$S30=SMALL($S$30:$S$48,2)</formula>
    </cfRule>
    <cfRule type="expression" dxfId="21" priority="5176">
      <formula>$S30=SMALL($S$30:$S$48,3)</formula>
    </cfRule>
    <cfRule type="expression" dxfId="20" priority="5177">
      <formula>$S30=LARGE($S$30:$S$48,1)</formula>
    </cfRule>
  </conditionalFormatting>
  <conditionalFormatting sqref="T30:T48">
    <cfRule type="expression" dxfId="19" priority="5182">
      <formula>$T30=SMALL($T$30:$T$48,1)</formula>
    </cfRule>
    <cfRule type="expression" dxfId="18" priority="5183">
      <formula>$T30=SMALL($T$30:$T$48,2)</formula>
    </cfRule>
    <cfRule type="expression" dxfId="17" priority="5184">
      <formula>$T30=SMALL($T$30:$T$48,3)</formula>
    </cfRule>
    <cfRule type="expression" dxfId="16" priority="5185">
      <formula>$T30=LARGE($T$30:$T$48,1)</formula>
    </cfRule>
  </conditionalFormatting>
  <conditionalFormatting sqref="U30:U48">
    <cfRule type="expression" dxfId="15" priority="5190">
      <formula>$U30=SMALL($U$30:$U$48,1)</formula>
    </cfRule>
    <cfRule type="expression" dxfId="14" priority="5191">
      <formula>$U30=SMALL($U$30:$U$48,2)</formula>
    </cfRule>
    <cfRule type="expression" dxfId="13" priority="5192">
      <formula>$U30=SMALL($U$30:$U$48,3)</formula>
    </cfRule>
    <cfRule type="expression" dxfId="12" priority="5193">
      <formula>$U30=LARGE($U$30:$U$48,1)</formula>
    </cfRule>
  </conditionalFormatting>
  <conditionalFormatting sqref="V30:V48">
    <cfRule type="expression" dxfId="11" priority="5198">
      <formula>$V30=SMALL($V$30:$V$48,1)</formula>
    </cfRule>
    <cfRule type="expression" dxfId="10" priority="5199">
      <formula>$V30=SMALL($V$30:$V$48,2)</formula>
    </cfRule>
    <cfRule type="expression" dxfId="9" priority="5200">
      <formula>$V30=SMALL($V$30:$V$48,3)</formula>
    </cfRule>
    <cfRule type="expression" dxfId="8" priority="5201">
      <formula>$V30=LARGE($V$30:$V$48,1)</formula>
    </cfRule>
  </conditionalFormatting>
  <conditionalFormatting sqref="B4">
    <cfRule type="colorScale" priority="15">
      <colorScale>
        <cfvo type="min"/>
        <cfvo type="max"/>
        <color theme="0"/>
        <color theme="9" tint="0.59999389629810485"/>
      </colorScale>
    </cfRule>
  </conditionalFormatting>
  <conditionalFormatting sqref="C4">
    <cfRule type="colorScale" priority="14">
      <colorScale>
        <cfvo type="min"/>
        <cfvo type="max"/>
        <color theme="0"/>
        <color theme="9" tint="0.59999389629810485"/>
      </colorScale>
    </cfRule>
  </conditionalFormatting>
  <conditionalFormatting sqref="M4">
    <cfRule type="expression" dxfId="7" priority="10">
      <formula>ISBLANK($L4)=TRUE</formula>
    </cfRule>
    <cfRule type="cellIs" dxfId="6" priority="11" operator="equal">
      <formula>$L4</formula>
    </cfRule>
    <cfRule type="cellIs" dxfId="5" priority="12" operator="greaterThan">
      <formula>$L4</formula>
    </cfRule>
    <cfRule type="cellIs" dxfId="4" priority="13" operator="lessThan">
      <formula>$L4</formula>
    </cfRule>
  </conditionalFormatting>
  <conditionalFormatting sqref="D4">
    <cfRule type="colorScale" priority="9">
      <colorScale>
        <cfvo type="min"/>
        <cfvo type="max"/>
        <color theme="9" tint="0.59999389629810485"/>
        <color theme="9"/>
      </colorScale>
    </cfRule>
  </conditionalFormatting>
  <conditionalFormatting sqref="H4">
    <cfRule type="colorScale" priority="16">
      <colorScale>
        <cfvo type="min"/>
        <cfvo type="max"/>
        <color theme="0"/>
        <color theme="4" tint="0.59999389629810485"/>
      </colorScale>
    </cfRule>
  </conditionalFormatting>
  <conditionalFormatting sqref="B6">
    <cfRule type="colorScale" priority="7">
      <colorScale>
        <cfvo type="min"/>
        <cfvo type="max"/>
        <color theme="0"/>
        <color theme="9" tint="0.59999389629810485"/>
      </colorScale>
    </cfRule>
  </conditionalFormatting>
  <conditionalFormatting sqref="C6">
    <cfRule type="colorScale" priority="6">
      <colorScale>
        <cfvo type="min"/>
        <cfvo type="max"/>
        <color theme="0"/>
        <color theme="9" tint="0.59999389629810485"/>
      </colorScale>
    </cfRule>
  </conditionalFormatting>
  <conditionalFormatting sqref="M6">
    <cfRule type="expression" dxfId="3" priority="2">
      <formula>ISBLANK($L6)=TRUE</formula>
    </cfRule>
    <cfRule type="cellIs" dxfId="2" priority="3" operator="equal">
      <formula>$L6</formula>
    </cfRule>
    <cfRule type="cellIs" dxfId="1" priority="4" operator="greaterThan">
      <formula>$L6</formula>
    </cfRule>
    <cfRule type="cellIs" dxfId="0" priority="5" operator="lessThan">
      <formula>$L6</formula>
    </cfRule>
  </conditionalFormatting>
  <conditionalFormatting sqref="D6">
    <cfRule type="colorScale" priority="1">
      <colorScale>
        <cfvo type="min"/>
        <cfvo type="max"/>
        <color theme="9" tint="0.59999389629810485"/>
        <color theme="9"/>
      </colorScale>
    </cfRule>
  </conditionalFormatting>
  <conditionalFormatting sqref="H6">
    <cfRule type="colorScale" priority="8">
      <colorScale>
        <cfvo type="min"/>
        <cfvo type="max"/>
        <color theme="0"/>
        <color theme="4" tint="0.59999389629810485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레거시 미포함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신성조조조</cp:lastModifiedBy>
  <dcterms:created xsi:type="dcterms:W3CDTF">2019-03-14T09:27:36Z</dcterms:created>
  <dcterms:modified xsi:type="dcterms:W3CDTF">2025-02-12T09:10:40Z</dcterms:modified>
</cp:coreProperties>
</file>