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24226"/>
  <mc:AlternateContent xmlns:mc="http://schemas.openxmlformats.org/markup-compatibility/2006">
    <mc:Choice Requires="x15">
      <x15ac:absPath xmlns:x15ac="http://schemas.microsoft.com/office/spreadsheetml/2010/11/ac" url="C:\Users\135bb\Desktop\방송자료\그래픽 비교(가성비,맞는CPU)\CPU 가성비 비교표\"/>
    </mc:Choice>
  </mc:AlternateContent>
  <xr:revisionPtr revIDLastSave="0" documentId="13_ncr:1_{893AB22E-D211-4A5C-8D05-03B95415FEA2}" xr6:coauthVersionLast="47" xr6:coauthVersionMax="47" xr10:uidLastSave="{00000000-0000-0000-0000-000000000000}"/>
  <bookViews>
    <workbookView xWindow="-240" yWindow="0" windowWidth="33270" windowHeight="16200" xr2:uid="{00000000-000D-0000-FFFF-FFFF00000000}"/>
  </bookViews>
  <sheets>
    <sheet name="CPU+쿨러+보드+DRAM 가성비 비교표" sheetId="3" r:id="rId1"/>
  </sheets>
  <calcPr calcId="181029"/>
</workbook>
</file>

<file path=xl/calcChain.xml><?xml version="1.0" encoding="utf-8"?>
<calcChain xmlns="http://schemas.openxmlformats.org/spreadsheetml/2006/main">
  <c r="O83" i="3" l="1"/>
  <c r="N83" i="3"/>
  <c r="P83" i="3"/>
  <c r="Q83" i="3"/>
  <c r="R83" i="3"/>
  <c r="S83" i="3"/>
  <c r="K83" i="3"/>
  <c r="L83" i="3"/>
  <c r="M83" i="3"/>
  <c r="M111" i="3"/>
  <c r="P7" i="3"/>
  <c r="R7" i="3"/>
  <c r="N7" i="3"/>
  <c r="M7" i="3"/>
  <c r="L7" i="3"/>
  <c r="K7" i="3"/>
  <c r="N11" i="3"/>
  <c r="P11" i="3"/>
  <c r="R11" i="3"/>
  <c r="T83" i="3" l="1"/>
  <c r="U83" i="3" s="1"/>
  <c r="T7" i="3"/>
  <c r="N56" i="3"/>
  <c r="P56" i="3"/>
  <c r="R56" i="3"/>
  <c r="M50" i="3"/>
  <c r="L50" i="3"/>
  <c r="K50" i="3"/>
  <c r="N50" i="3"/>
  <c r="P50" i="3"/>
  <c r="R50" i="3"/>
  <c r="L10" i="3"/>
  <c r="L14" i="3"/>
  <c r="R125" i="3"/>
  <c r="P125" i="3"/>
  <c r="N125" i="3"/>
  <c r="N43" i="3"/>
  <c r="M43" i="3"/>
  <c r="M42" i="3"/>
  <c r="L43" i="3"/>
  <c r="L42" i="3"/>
  <c r="K43" i="3"/>
  <c r="K42" i="3"/>
  <c r="M14" i="3"/>
  <c r="K14" i="3"/>
  <c r="P43" i="3"/>
  <c r="P42" i="3"/>
  <c r="P14" i="3"/>
  <c r="R14" i="3"/>
  <c r="R43" i="3"/>
  <c r="R42" i="3"/>
  <c r="N14" i="3"/>
  <c r="N42" i="3"/>
  <c r="K84" i="3"/>
  <c r="N84" i="3"/>
  <c r="L84" i="3"/>
  <c r="M84" i="3"/>
  <c r="R84" i="3"/>
  <c r="P84" i="3"/>
  <c r="L135" i="3"/>
  <c r="R80" i="3"/>
  <c r="P80" i="3"/>
  <c r="N80" i="3"/>
  <c r="M80" i="3"/>
  <c r="L80" i="3"/>
  <c r="K80" i="3"/>
  <c r="M112" i="3"/>
  <c r="L13" i="3"/>
  <c r="M81" i="3"/>
  <c r="M79" i="3"/>
  <c r="M78" i="3"/>
  <c r="M74" i="3"/>
  <c r="M73" i="3"/>
  <c r="M72" i="3"/>
  <c r="M71" i="3"/>
  <c r="M58" i="3"/>
  <c r="M57" i="3"/>
  <c r="M55" i="3"/>
  <c r="M54" i="3"/>
  <c r="M44" i="3"/>
  <c r="R13" i="3"/>
  <c r="P13" i="3"/>
  <c r="N13" i="3"/>
  <c r="K13" i="3"/>
  <c r="K10" i="3"/>
  <c r="M13" i="3"/>
  <c r="M6" i="3"/>
  <c r="L6" i="3"/>
  <c r="K6" i="3"/>
  <c r="R6" i="3"/>
  <c r="P6" i="3"/>
  <c r="N6" i="3"/>
  <c r="M26" i="3"/>
  <c r="L26" i="3"/>
  <c r="K26" i="3"/>
  <c r="N26" i="3"/>
  <c r="P26" i="3"/>
  <c r="R26" i="3"/>
  <c r="K74" i="3"/>
  <c r="K73" i="3"/>
  <c r="K72" i="3"/>
  <c r="K71" i="3"/>
  <c r="K58" i="3"/>
  <c r="K57" i="3"/>
  <c r="K55" i="3"/>
  <c r="K54" i="3"/>
  <c r="K44" i="3"/>
  <c r="K41" i="3"/>
  <c r="K40" i="3"/>
  <c r="K36" i="3"/>
  <c r="K35" i="3"/>
  <c r="K33" i="3"/>
  <c r="K32" i="3"/>
  <c r="K31" i="3"/>
  <c r="K30" i="3"/>
  <c r="K29" i="3"/>
  <c r="K28" i="3"/>
  <c r="K25" i="3"/>
  <c r="K24" i="3"/>
  <c r="K23" i="3"/>
  <c r="K22" i="3"/>
  <c r="K21" i="3"/>
  <c r="K20" i="3"/>
  <c r="K19" i="3"/>
  <c r="M37" i="3"/>
  <c r="L37" i="3"/>
  <c r="K37" i="3"/>
  <c r="R37" i="3"/>
  <c r="P37" i="3"/>
  <c r="N37" i="3"/>
  <c r="N138" i="3"/>
  <c r="P138" i="3"/>
  <c r="R138" i="3"/>
  <c r="K15" i="3"/>
  <c r="L69" i="3"/>
  <c r="L76" i="3"/>
  <c r="L77" i="3"/>
  <c r="K66" i="3"/>
  <c r="K65" i="3"/>
  <c r="K64" i="3"/>
  <c r="K63" i="3"/>
  <c r="K62" i="3"/>
  <c r="T50" i="3" l="1"/>
  <c r="T14" i="3"/>
  <c r="T42" i="3"/>
  <c r="T43" i="3"/>
  <c r="T84" i="3"/>
  <c r="T80" i="3"/>
  <c r="T13" i="3"/>
  <c r="T6" i="3"/>
  <c r="T26" i="3"/>
  <c r="T37" i="3"/>
  <c r="M77" i="3"/>
  <c r="M76" i="3"/>
  <c r="M69" i="3"/>
  <c r="M68" i="3"/>
  <c r="M67" i="3"/>
  <c r="M38" i="3"/>
  <c r="M34" i="3"/>
  <c r="M48" i="3"/>
  <c r="M47" i="3"/>
  <c r="M46" i="3"/>
  <c r="M45" i="3"/>
  <c r="L39" i="3"/>
  <c r="K8" i="3" l="1"/>
  <c r="L87" i="3" l="1"/>
  <c r="L86" i="3"/>
  <c r="L85" i="3"/>
  <c r="L44" i="3"/>
  <c r="M116" i="3" l="1"/>
  <c r="M114" i="3"/>
  <c r="M115" i="3"/>
  <c r="M113" i="3"/>
  <c r="N127" i="3" l="1"/>
  <c r="P127" i="3"/>
  <c r="R127" i="3"/>
  <c r="N76" i="3"/>
  <c r="P76" i="3"/>
  <c r="R76" i="3"/>
  <c r="N77" i="3"/>
  <c r="P77" i="3"/>
  <c r="R77" i="3"/>
  <c r="K76" i="3"/>
  <c r="M9" i="3"/>
  <c r="M8" i="3"/>
  <c r="L9" i="3"/>
  <c r="L8" i="3"/>
  <c r="K9" i="3"/>
  <c r="M27" i="3"/>
  <c r="L27" i="3"/>
  <c r="K27" i="3"/>
  <c r="N8" i="3"/>
  <c r="P8" i="3"/>
  <c r="R8" i="3"/>
  <c r="N9" i="3"/>
  <c r="P9" i="3"/>
  <c r="R9" i="3"/>
  <c r="N38" i="3"/>
  <c r="P38" i="3"/>
  <c r="R38" i="3"/>
  <c r="N27" i="3"/>
  <c r="P27" i="3"/>
  <c r="R27" i="3"/>
  <c r="N46" i="3"/>
  <c r="P46" i="3"/>
  <c r="R46" i="3"/>
  <c r="N47" i="3"/>
  <c r="P47" i="3"/>
  <c r="R47" i="3"/>
  <c r="N48" i="3"/>
  <c r="P48" i="3"/>
  <c r="R48" i="3"/>
  <c r="L47" i="3"/>
  <c r="K47" i="3"/>
  <c r="M99" i="3"/>
  <c r="L99" i="3"/>
  <c r="K99" i="3"/>
  <c r="T76" i="3" l="1"/>
  <c r="T8" i="3"/>
  <c r="T27" i="3"/>
  <c r="T47" i="3"/>
  <c r="T9" i="3"/>
  <c r="K87" i="3"/>
  <c r="K81" i="3"/>
  <c r="K79" i="3"/>
  <c r="K78" i="3"/>
  <c r="K77" i="3"/>
  <c r="K69" i="3"/>
  <c r="L68" i="3"/>
  <c r="L67" i="3"/>
  <c r="L61" i="3"/>
  <c r="K48" i="3"/>
  <c r="K46" i="3"/>
  <c r="K45" i="3"/>
  <c r="L48" i="3"/>
  <c r="L46" i="3"/>
  <c r="L45" i="3"/>
  <c r="L5" i="3"/>
  <c r="T69" i="3" l="1"/>
  <c r="T77" i="3"/>
  <c r="N69" i="3"/>
  <c r="P69" i="3"/>
  <c r="R69" i="3"/>
  <c r="T46" i="3"/>
  <c r="K38" i="3"/>
  <c r="L38" i="3"/>
  <c r="T38" i="3" l="1"/>
  <c r="R137" i="3"/>
  <c r="L138" i="3"/>
  <c r="L137" i="3"/>
  <c r="M138" i="3"/>
  <c r="M137" i="3"/>
  <c r="P137" i="3"/>
  <c r="N137" i="3"/>
  <c r="L134" i="3"/>
  <c r="M134" i="3"/>
  <c r="N134" i="3"/>
  <c r="P134" i="3"/>
  <c r="R134" i="3"/>
  <c r="T138" i="3" l="1"/>
  <c r="T137" i="3"/>
  <c r="T134" i="3"/>
  <c r="N66" i="3"/>
  <c r="P66" i="3"/>
  <c r="R66" i="3"/>
  <c r="N67" i="3"/>
  <c r="P67" i="3"/>
  <c r="R67" i="3"/>
  <c r="N68" i="3"/>
  <c r="P68" i="3"/>
  <c r="R68" i="3"/>
  <c r="K68" i="3"/>
  <c r="K67" i="3"/>
  <c r="T67" i="3" l="1"/>
  <c r="T68" i="3"/>
  <c r="N101" i="3"/>
  <c r="P101" i="3"/>
  <c r="R101" i="3"/>
  <c r="L101" i="3"/>
  <c r="M101" i="3"/>
  <c r="L106" i="3"/>
  <c r="M106" i="3"/>
  <c r="K106" i="3"/>
  <c r="T101" i="3" l="1"/>
  <c r="N62" i="3"/>
  <c r="P62" i="3"/>
  <c r="R62" i="3"/>
  <c r="N63" i="3"/>
  <c r="P63" i="3"/>
  <c r="R63" i="3"/>
  <c r="L63" i="3"/>
  <c r="L62" i="3"/>
  <c r="M63" i="3"/>
  <c r="M62" i="3"/>
  <c r="N64" i="3"/>
  <c r="P64" i="3"/>
  <c r="R64" i="3"/>
  <c r="N29" i="3"/>
  <c r="P29" i="3"/>
  <c r="R29" i="3"/>
  <c r="N30" i="3"/>
  <c r="P30" i="3"/>
  <c r="R30" i="3"/>
  <c r="N31" i="3"/>
  <c r="P31" i="3"/>
  <c r="R31" i="3"/>
  <c r="L31" i="3"/>
  <c r="L30" i="3"/>
  <c r="M31" i="3"/>
  <c r="M30" i="3"/>
  <c r="N34" i="3"/>
  <c r="P34" i="3"/>
  <c r="R34" i="3"/>
  <c r="N35" i="3"/>
  <c r="P35" i="3"/>
  <c r="R35" i="3"/>
  <c r="N36" i="3"/>
  <c r="P36" i="3"/>
  <c r="R36" i="3"/>
  <c r="L36" i="3"/>
  <c r="L35" i="3"/>
  <c r="M36" i="3"/>
  <c r="M35" i="3"/>
  <c r="M39" i="3"/>
  <c r="K39" i="3"/>
  <c r="N15" i="3"/>
  <c r="P15" i="3"/>
  <c r="R15" i="3"/>
  <c r="N16" i="3"/>
  <c r="P16" i="3"/>
  <c r="R16" i="3"/>
  <c r="N17" i="3"/>
  <c r="P17" i="3"/>
  <c r="R17" i="3"/>
  <c r="N18" i="3"/>
  <c r="P18" i="3"/>
  <c r="R18" i="3"/>
  <c r="L18" i="3"/>
  <c r="M18" i="3"/>
  <c r="K18" i="3"/>
  <c r="L17" i="3"/>
  <c r="M17" i="3"/>
  <c r="K17" i="3"/>
  <c r="L16" i="3"/>
  <c r="M16" i="3"/>
  <c r="K16" i="3"/>
  <c r="T63" i="3" l="1"/>
  <c r="T62" i="3"/>
  <c r="T18" i="3"/>
  <c r="T35" i="3"/>
  <c r="T30" i="3"/>
  <c r="T31" i="3"/>
  <c r="T36" i="3"/>
  <c r="T17" i="3"/>
  <c r="T16" i="3"/>
  <c r="N10" i="3"/>
  <c r="P10" i="3"/>
  <c r="R10" i="3"/>
  <c r="M5" i="3"/>
  <c r="M10" i="3"/>
  <c r="L127" i="3"/>
  <c r="M127" i="3"/>
  <c r="T127" i="3" l="1"/>
  <c r="T10" i="3"/>
  <c r="N60" i="3" l="1"/>
  <c r="P60" i="3"/>
  <c r="R60" i="3"/>
  <c r="N45" i="3" l="1"/>
  <c r="P45" i="3"/>
  <c r="R45" i="3"/>
  <c r="T48" i="3"/>
  <c r="L34" i="3"/>
  <c r="K34" i="3"/>
  <c r="T34" i="3" l="1"/>
  <c r="T45" i="3"/>
  <c r="L139" i="3"/>
  <c r="M139" i="3"/>
  <c r="L136" i="3"/>
  <c r="M136" i="3"/>
  <c r="M135" i="3"/>
  <c r="R133" i="3"/>
  <c r="P133" i="3"/>
  <c r="N133" i="3"/>
  <c r="L133" i="3"/>
  <c r="M133" i="3"/>
  <c r="L132" i="3"/>
  <c r="M132" i="3"/>
  <c r="L131" i="3"/>
  <c r="M131" i="3"/>
  <c r="L130" i="3"/>
  <c r="M130" i="3"/>
  <c r="L129" i="3"/>
  <c r="M129" i="3"/>
  <c r="L128" i="3"/>
  <c r="M128" i="3"/>
  <c r="R126" i="3"/>
  <c r="P126" i="3"/>
  <c r="N126" i="3"/>
  <c r="L126" i="3"/>
  <c r="M126" i="3"/>
  <c r="L125" i="3"/>
  <c r="M125" i="3"/>
  <c r="R124" i="3"/>
  <c r="P124" i="3"/>
  <c r="N124" i="3"/>
  <c r="L124" i="3"/>
  <c r="M124" i="3"/>
  <c r="R123" i="3"/>
  <c r="P123" i="3"/>
  <c r="N123" i="3"/>
  <c r="L123" i="3"/>
  <c r="M123" i="3"/>
  <c r="R121" i="3"/>
  <c r="P121" i="3"/>
  <c r="N121" i="3"/>
  <c r="L121" i="3"/>
  <c r="M121" i="3"/>
  <c r="R120" i="3"/>
  <c r="P120" i="3"/>
  <c r="N120" i="3"/>
  <c r="L120" i="3"/>
  <c r="M120" i="3"/>
  <c r="R119" i="3"/>
  <c r="P119" i="3"/>
  <c r="N119" i="3"/>
  <c r="L119" i="3"/>
  <c r="M119" i="3"/>
  <c r="L118" i="3"/>
  <c r="M118" i="3"/>
  <c r="K118" i="3"/>
  <c r="R117" i="3"/>
  <c r="P117" i="3"/>
  <c r="N117" i="3"/>
  <c r="L117" i="3"/>
  <c r="M117" i="3"/>
  <c r="K117" i="3"/>
  <c r="R116" i="3"/>
  <c r="P116" i="3"/>
  <c r="N116" i="3"/>
  <c r="L116" i="3"/>
  <c r="R115" i="3"/>
  <c r="P115" i="3"/>
  <c r="N115" i="3"/>
  <c r="L115" i="3"/>
  <c r="R114" i="3"/>
  <c r="P114" i="3"/>
  <c r="N114" i="3"/>
  <c r="L114" i="3"/>
  <c r="R113" i="3"/>
  <c r="P113" i="3"/>
  <c r="N113" i="3"/>
  <c r="L113" i="3"/>
  <c r="R112" i="3"/>
  <c r="P112" i="3"/>
  <c r="N112" i="3"/>
  <c r="L112" i="3"/>
  <c r="R111" i="3"/>
  <c r="P111" i="3"/>
  <c r="N111" i="3"/>
  <c r="L111" i="3"/>
  <c r="R109" i="3"/>
  <c r="P109" i="3"/>
  <c r="N109" i="3"/>
  <c r="L109" i="3"/>
  <c r="M109" i="3"/>
  <c r="R108" i="3"/>
  <c r="P108" i="3"/>
  <c r="N108" i="3"/>
  <c r="L108" i="3"/>
  <c r="M108" i="3"/>
  <c r="R107" i="3"/>
  <c r="P107" i="3"/>
  <c r="N107" i="3"/>
  <c r="L107" i="3"/>
  <c r="M107" i="3"/>
  <c r="K107" i="3"/>
  <c r="R105" i="3"/>
  <c r="P105" i="3"/>
  <c r="N105" i="3"/>
  <c r="L105" i="3"/>
  <c r="M105" i="3"/>
  <c r="K105" i="3"/>
  <c r="R104" i="3"/>
  <c r="P104" i="3"/>
  <c r="N104" i="3"/>
  <c r="L104" i="3"/>
  <c r="M104" i="3"/>
  <c r="K104" i="3"/>
  <c r="R103" i="3"/>
  <c r="P103" i="3"/>
  <c r="N103" i="3"/>
  <c r="L103" i="3"/>
  <c r="M103" i="3"/>
  <c r="K103" i="3"/>
  <c r="L102" i="3"/>
  <c r="M102" i="3"/>
  <c r="K102" i="3"/>
  <c r="L100" i="3"/>
  <c r="M100" i="3"/>
  <c r="K100" i="3"/>
  <c r="R98" i="3"/>
  <c r="P98" i="3"/>
  <c r="N98" i="3"/>
  <c r="L98" i="3"/>
  <c r="M98" i="3"/>
  <c r="K98" i="3"/>
  <c r="R97" i="3"/>
  <c r="P97" i="3"/>
  <c r="N97" i="3"/>
  <c r="L97" i="3"/>
  <c r="M97" i="3"/>
  <c r="K97" i="3"/>
  <c r="L96" i="3"/>
  <c r="M96" i="3"/>
  <c r="K96" i="3"/>
  <c r="L95" i="3"/>
  <c r="M95" i="3"/>
  <c r="K95" i="3"/>
  <c r="L94" i="3"/>
  <c r="M94" i="3"/>
  <c r="K94" i="3"/>
  <c r="R93" i="3"/>
  <c r="P93" i="3"/>
  <c r="N93" i="3"/>
  <c r="L93" i="3"/>
  <c r="M93" i="3"/>
  <c r="K93" i="3"/>
  <c r="R92" i="3"/>
  <c r="P92" i="3"/>
  <c r="N92" i="3"/>
  <c r="L92" i="3"/>
  <c r="M92" i="3"/>
  <c r="K92" i="3"/>
  <c r="R91" i="3"/>
  <c r="P91" i="3"/>
  <c r="N91" i="3"/>
  <c r="L91" i="3"/>
  <c r="M91" i="3"/>
  <c r="K91" i="3"/>
  <c r="R90" i="3"/>
  <c r="P90" i="3"/>
  <c r="N90" i="3"/>
  <c r="L90" i="3"/>
  <c r="M90" i="3"/>
  <c r="K90" i="3"/>
  <c r="R89" i="3"/>
  <c r="P89" i="3"/>
  <c r="N89" i="3"/>
  <c r="L89" i="3"/>
  <c r="M89" i="3"/>
  <c r="K89" i="3"/>
  <c r="R88" i="3"/>
  <c r="P88" i="3"/>
  <c r="N88" i="3"/>
  <c r="L88" i="3"/>
  <c r="M88" i="3"/>
  <c r="K88" i="3"/>
  <c r="M87" i="3"/>
  <c r="M86" i="3"/>
  <c r="K86" i="3"/>
  <c r="M85" i="3"/>
  <c r="K85" i="3"/>
  <c r="R81" i="3"/>
  <c r="P81" i="3"/>
  <c r="N81" i="3"/>
  <c r="L81" i="3"/>
  <c r="R79" i="3"/>
  <c r="P79" i="3"/>
  <c r="N79" i="3"/>
  <c r="L79" i="3"/>
  <c r="R78" i="3"/>
  <c r="P78" i="3"/>
  <c r="N78" i="3"/>
  <c r="L78" i="3"/>
  <c r="R75" i="3"/>
  <c r="P75" i="3"/>
  <c r="N75" i="3"/>
  <c r="L75" i="3"/>
  <c r="M75" i="3"/>
  <c r="K75" i="3"/>
  <c r="R74" i="3"/>
  <c r="P74" i="3"/>
  <c r="N74" i="3"/>
  <c r="L74" i="3"/>
  <c r="R73" i="3"/>
  <c r="P73" i="3"/>
  <c r="N73" i="3"/>
  <c r="L73" i="3"/>
  <c r="R72" i="3"/>
  <c r="P72" i="3"/>
  <c r="N72" i="3"/>
  <c r="L72" i="3"/>
  <c r="R71" i="3"/>
  <c r="P71" i="3"/>
  <c r="N71" i="3"/>
  <c r="L71" i="3"/>
  <c r="R70" i="3"/>
  <c r="P70" i="3"/>
  <c r="N70" i="3"/>
  <c r="L70" i="3"/>
  <c r="M70" i="3"/>
  <c r="K70" i="3"/>
  <c r="L66" i="3"/>
  <c r="M66" i="3"/>
  <c r="R65" i="3"/>
  <c r="P65" i="3"/>
  <c r="N65" i="3"/>
  <c r="L65" i="3"/>
  <c r="M65" i="3"/>
  <c r="L64" i="3"/>
  <c r="M64" i="3"/>
  <c r="M61" i="3"/>
  <c r="K61" i="3"/>
  <c r="L60" i="3"/>
  <c r="M60" i="3"/>
  <c r="K60" i="3"/>
  <c r="R59" i="3"/>
  <c r="P59" i="3"/>
  <c r="N59" i="3"/>
  <c r="L59" i="3"/>
  <c r="M59" i="3"/>
  <c r="K59" i="3"/>
  <c r="L58" i="3"/>
  <c r="R57" i="3"/>
  <c r="P57" i="3"/>
  <c r="N57" i="3"/>
  <c r="L57" i="3"/>
  <c r="L56" i="3"/>
  <c r="M56" i="3"/>
  <c r="K56" i="3"/>
  <c r="T56" i="3" s="1"/>
  <c r="R55" i="3"/>
  <c r="P55" i="3"/>
  <c r="N55" i="3"/>
  <c r="L55" i="3"/>
  <c r="R54" i="3"/>
  <c r="P54" i="3"/>
  <c r="N54" i="3"/>
  <c r="L54" i="3"/>
  <c r="R53" i="3"/>
  <c r="P53" i="3"/>
  <c r="N53" i="3"/>
  <c r="L53" i="3"/>
  <c r="M53" i="3"/>
  <c r="K53" i="3"/>
  <c r="R52" i="3"/>
  <c r="P52" i="3"/>
  <c r="N52" i="3"/>
  <c r="L52" i="3"/>
  <c r="M52" i="3"/>
  <c r="K52" i="3"/>
  <c r="L51" i="3"/>
  <c r="M51" i="3"/>
  <c r="K51" i="3"/>
  <c r="R41" i="3"/>
  <c r="P41" i="3"/>
  <c r="N41" i="3"/>
  <c r="L41" i="3"/>
  <c r="M41" i="3"/>
  <c r="R40" i="3"/>
  <c r="P40" i="3"/>
  <c r="N40" i="3"/>
  <c r="L40" i="3"/>
  <c r="M40" i="3"/>
  <c r="R33" i="3"/>
  <c r="P33" i="3"/>
  <c r="N33" i="3"/>
  <c r="L33" i="3"/>
  <c r="M33" i="3"/>
  <c r="R32" i="3"/>
  <c r="P32" i="3"/>
  <c r="N32" i="3"/>
  <c r="L32" i="3"/>
  <c r="M32" i="3"/>
  <c r="L29" i="3"/>
  <c r="M29" i="3"/>
  <c r="R28" i="3"/>
  <c r="P28" i="3"/>
  <c r="N28" i="3"/>
  <c r="L28" i="3"/>
  <c r="M28" i="3"/>
  <c r="R25" i="3"/>
  <c r="P25" i="3"/>
  <c r="N25" i="3"/>
  <c r="L25" i="3"/>
  <c r="M25" i="3"/>
  <c r="R24" i="3"/>
  <c r="P24" i="3"/>
  <c r="N24" i="3"/>
  <c r="L24" i="3"/>
  <c r="M24" i="3"/>
  <c r="R23" i="3"/>
  <c r="P23" i="3"/>
  <c r="N23" i="3"/>
  <c r="L23" i="3"/>
  <c r="M23" i="3"/>
  <c r="L22" i="3"/>
  <c r="M22" i="3"/>
  <c r="R21" i="3"/>
  <c r="P21" i="3"/>
  <c r="N21" i="3"/>
  <c r="L21" i="3"/>
  <c r="M21" i="3"/>
  <c r="R20" i="3"/>
  <c r="P20" i="3"/>
  <c r="N20" i="3"/>
  <c r="L20" i="3"/>
  <c r="M20" i="3"/>
  <c r="R19" i="3"/>
  <c r="P19" i="3"/>
  <c r="N19" i="3"/>
  <c r="L19" i="3"/>
  <c r="M19" i="3"/>
  <c r="L15" i="3"/>
  <c r="M15" i="3"/>
  <c r="L12" i="3"/>
  <c r="M12" i="3"/>
  <c r="K12" i="3"/>
  <c r="L11" i="3"/>
  <c r="M11" i="3"/>
  <c r="K11" i="3"/>
  <c r="R5" i="3"/>
  <c r="P5" i="3"/>
  <c r="N5" i="3"/>
  <c r="K5" i="3"/>
  <c r="T11" i="3" l="1"/>
  <c r="O7" i="3"/>
  <c r="Q7" i="3"/>
  <c r="S7" i="3"/>
  <c r="O11" i="3"/>
  <c r="Q11" i="3"/>
  <c r="S11" i="3"/>
  <c r="O50" i="3"/>
  <c r="O56" i="3"/>
  <c r="Q50" i="3"/>
  <c r="Q56" i="3"/>
  <c r="S50" i="3"/>
  <c r="S56" i="3"/>
  <c r="O97" i="3"/>
  <c r="T125" i="3"/>
  <c r="O125" i="3"/>
  <c r="Q125" i="3"/>
  <c r="S125" i="3"/>
  <c r="Q42" i="3"/>
  <c r="Q14" i="3"/>
  <c r="Q43" i="3"/>
  <c r="S43" i="3"/>
  <c r="S14" i="3"/>
  <c r="S42" i="3"/>
  <c r="O42" i="3"/>
  <c r="O43" i="3"/>
  <c r="O14" i="3"/>
  <c r="O98" i="3"/>
  <c r="O92" i="3"/>
  <c r="O90" i="3"/>
  <c r="O89" i="3"/>
  <c r="O84" i="3"/>
  <c r="O108" i="3"/>
  <c r="O103" i="3"/>
  <c r="O109" i="3"/>
  <c r="O101" i="3"/>
  <c r="O107" i="3"/>
  <c r="O104" i="3"/>
  <c r="O88" i="3"/>
  <c r="O105" i="3"/>
  <c r="O93" i="3"/>
  <c r="O91" i="3"/>
  <c r="Q88" i="3"/>
  <c r="Q97" i="3"/>
  <c r="Q108" i="3"/>
  <c r="Q93" i="3"/>
  <c r="Q91" i="3"/>
  <c r="Q89" i="3"/>
  <c r="Q104" i="3"/>
  <c r="Q103" i="3"/>
  <c r="Q98" i="3"/>
  <c r="Q109" i="3"/>
  <c r="Q105" i="3"/>
  <c r="Q107" i="3"/>
  <c r="Q90" i="3"/>
  <c r="Q101" i="3"/>
  <c r="Q92" i="3"/>
  <c r="S84" i="3"/>
  <c r="Q84" i="3"/>
  <c r="O80" i="3"/>
  <c r="S80" i="3"/>
  <c r="Q80" i="3"/>
  <c r="Q13" i="3"/>
  <c r="O13" i="3"/>
  <c r="S13" i="3"/>
  <c r="S6" i="3"/>
  <c r="O6" i="3"/>
  <c r="Q6" i="3"/>
  <c r="Q26" i="3"/>
  <c r="O26" i="3"/>
  <c r="S26" i="3"/>
  <c r="O37" i="3"/>
  <c r="O138" i="3"/>
  <c r="S37" i="3"/>
  <c r="Q37" i="3"/>
  <c r="Q138" i="3"/>
  <c r="S138" i="3"/>
  <c r="S76" i="3"/>
  <c r="Q76" i="3"/>
  <c r="O127" i="3"/>
  <c r="O76" i="3"/>
  <c r="O77" i="3"/>
  <c r="S127" i="3"/>
  <c r="S77" i="3"/>
  <c r="Q127" i="3"/>
  <c r="Q77" i="3"/>
  <c r="O9" i="3"/>
  <c r="O8" i="3"/>
  <c r="Q9" i="3"/>
  <c r="Q8" i="3"/>
  <c r="S9" i="3"/>
  <c r="S8" i="3"/>
  <c r="O38" i="3"/>
  <c r="O46" i="3"/>
  <c r="O47" i="3"/>
  <c r="O27" i="3"/>
  <c r="O48" i="3"/>
  <c r="Q38" i="3"/>
  <c r="Q27" i="3"/>
  <c r="Q47" i="3"/>
  <c r="Q48" i="3"/>
  <c r="Q46" i="3"/>
  <c r="S47" i="3"/>
  <c r="S46" i="3"/>
  <c r="S38" i="3"/>
  <c r="S48" i="3"/>
  <c r="S27" i="3"/>
  <c r="Q69" i="3"/>
  <c r="S69" i="3"/>
  <c r="O69" i="3"/>
  <c r="O137" i="3"/>
  <c r="O134" i="3"/>
  <c r="S134" i="3"/>
  <c r="S137" i="3"/>
  <c r="Q134" i="3"/>
  <c r="Q137" i="3"/>
  <c r="T66" i="3"/>
  <c r="S68" i="3"/>
  <c r="S66" i="3"/>
  <c r="S67" i="3"/>
  <c r="Q66" i="3"/>
  <c r="Q67" i="3"/>
  <c r="Q68" i="3"/>
  <c r="T64" i="3"/>
  <c r="O67" i="3"/>
  <c r="O68" i="3"/>
  <c r="O66" i="3"/>
  <c r="S101" i="3"/>
  <c r="Q63" i="3"/>
  <c r="Q62" i="3"/>
  <c r="S63" i="3"/>
  <c r="S62" i="3"/>
  <c r="O62" i="3"/>
  <c r="O63" i="3"/>
  <c r="Q64" i="3"/>
  <c r="O64" i="3"/>
  <c r="S64" i="3"/>
  <c r="T29" i="3"/>
  <c r="O30" i="3"/>
  <c r="O31" i="3"/>
  <c r="O29" i="3"/>
  <c r="Q30" i="3"/>
  <c r="Q29" i="3"/>
  <c r="Q31" i="3"/>
  <c r="S31" i="3"/>
  <c r="S30" i="3"/>
  <c r="S29" i="3"/>
  <c r="O34" i="3"/>
  <c r="O35" i="3"/>
  <c r="O36" i="3"/>
  <c r="Q35" i="3"/>
  <c r="Q34" i="3"/>
  <c r="Q36" i="3"/>
  <c r="S35" i="3"/>
  <c r="S34" i="3"/>
  <c r="S36" i="3"/>
  <c r="O18" i="3"/>
  <c r="O15" i="3"/>
  <c r="O16" i="3"/>
  <c r="O17" i="3"/>
  <c r="T15" i="3"/>
  <c r="S17" i="3"/>
  <c r="S16" i="3"/>
  <c r="S10" i="3"/>
  <c r="S15" i="3"/>
  <c r="S18" i="3"/>
  <c r="Q15" i="3"/>
  <c r="Q18" i="3"/>
  <c r="Q17" i="3"/>
  <c r="Q16" i="3"/>
  <c r="Q10" i="3"/>
  <c r="O10" i="3"/>
  <c r="O60" i="3"/>
  <c r="Q60" i="3"/>
  <c r="T60" i="3"/>
  <c r="S60" i="3"/>
  <c r="O45" i="3"/>
  <c r="Q45" i="3"/>
  <c r="S45" i="3"/>
  <c r="T116" i="3"/>
  <c r="T114" i="3"/>
  <c r="T113" i="3"/>
  <c r="T121" i="3"/>
  <c r="T89" i="3"/>
  <c r="T93" i="3"/>
  <c r="T104" i="3"/>
  <c r="T115" i="3"/>
  <c r="T133" i="3"/>
  <c r="T103" i="3"/>
  <c r="T79" i="3"/>
  <c r="T117" i="3"/>
  <c r="T119" i="3"/>
  <c r="T5" i="3"/>
  <c r="T19" i="3"/>
  <c r="T20" i="3"/>
  <c r="T74" i="3"/>
  <c r="O41" i="3"/>
  <c r="T124" i="3"/>
  <c r="T32" i="3"/>
  <c r="T97" i="3"/>
  <c r="T123" i="3"/>
  <c r="T53" i="3"/>
  <c r="T55" i="3"/>
  <c r="T57" i="3"/>
  <c r="T70" i="3"/>
  <c r="T111" i="3"/>
  <c r="T90" i="3"/>
  <c r="T92" i="3"/>
  <c r="T23" i="3"/>
  <c r="T108" i="3"/>
  <c r="S21" i="3"/>
  <c r="T112" i="3"/>
  <c r="O74" i="3"/>
  <c r="O123" i="3"/>
  <c r="O55" i="3"/>
  <c r="T59" i="3"/>
  <c r="T81" i="3"/>
  <c r="T107" i="3"/>
  <c r="S123" i="3"/>
  <c r="Q21" i="3"/>
  <c r="T78" i="3"/>
  <c r="T98" i="3"/>
  <c r="S115" i="3"/>
  <c r="Q117" i="3"/>
  <c r="O28" i="3"/>
  <c r="S24" i="3"/>
  <c r="O32" i="3"/>
  <c r="S90" i="3"/>
  <c r="O113" i="3"/>
  <c r="O126" i="3"/>
  <c r="S114" i="3"/>
  <c r="S97" i="3"/>
  <c r="Q123" i="3"/>
  <c r="Q19" i="3"/>
  <c r="O20" i="3"/>
  <c r="T52" i="3"/>
  <c r="T54" i="3"/>
  <c r="O70" i="3"/>
  <c r="T71" i="3"/>
  <c r="T75" i="3"/>
  <c r="O81" i="3"/>
  <c r="S104" i="3"/>
  <c r="S113" i="3"/>
  <c r="O133" i="3"/>
  <c r="S33" i="3"/>
  <c r="T25" i="3"/>
  <c r="O75" i="3"/>
  <c r="T91" i="3"/>
  <c r="O111" i="3"/>
  <c r="S124" i="3"/>
  <c r="T24" i="3"/>
  <c r="S105" i="3"/>
  <c r="Q65" i="3"/>
  <c r="T33" i="3"/>
  <c r="T41" i="3"/>
  <c r="O120" i="3"/>
  <c r="T21" i="3"/>
  <c r="Q75" i="3"/>
  <c r="T105" i="3"/>
  <c r="S116" i="3"/>
  <c r="O33" i="3"/>
  <c r="S52" i="3"/>
  <c r="T72" i="3"/>
  <c r="O73" i="3"/>
  <c r="S103" i="3"/>
  <c r="S112" i="3"/>
  <c r="Q126" i="3"/>
  <c r="O25" i="3"/>
  <c r="S40" i="3"/>
  <c r="S71" i="3"/>
  <c r="O78" i="3"/>
  <c r="Q79" i="3"/>
  <c r="S88" i="3"/>
  <c r="Q111" i="3"/>
  <c r="O116" i="3"/>
  <c r="O121" i="3"/>
  <c r="Q74" i="3"/>
  <c r="Q113" i="3"/>
  <c r="S5" i="3"/>
  <c r="S20" i="3"/>
  <c r="Q25" i="3"/>
  <c r="S32" i="3"/>
  <c r="O59" i="3"/>
  <c r="S70" i="3"/>
  <c r="Q73" i="3"/>
  <c r="S74" i="3"/>
  <c r="Q78" i="3"/>
  <c r="T120" i="3"/>
  <c r="S126" i="3"/>
  <c r="S75" i="3"/>
  <c r="S81" i="3"/>
  <c r="O19" i="3"/>
  <c r="O24" i="3"/>
  <c r="T28" i="3"/>
  <c r="Q55" i="3"/>
  <c r="O65" i="3"/>
  <c r="S79" i="3"/>
  <c r="S93" i="3"/>
  <c r="S108" i="3"/>
  <c r="S111" i="3"/>
  <c r="Q116" i="3"/>
  <c r="S117" i="3"/>
  <c r="Q121" i="3"/>
  <c r="Q133" i="3"/>
  <c r="S73" i="3"/>
  <c r="S92" i="3"/>
  <c r="O115" i="3"/>
  <c r="S121" i="3"/>
  <c r="O124" i="3"/>
  <c r="S133" i="3"/>
  <c r="O23" i="3"/>
  <c r="O54" i="3"/>
  <c r="O57" i="3"/>
  <c r="Q59" i="3"/>
  <c r="S78" i="3"/>
  <c r="Q24" i="3"/>
  <c r="T40" i="3"/>
  <c r="O53" i="3"/>
  <c r="Q54" i="3"/>
  <c r="S55" i="3"/>
  <c r="T88" i="3"/>
  <c r="T109" i="3"/>
  <c r="Q70" i="3"/>
  <c r="Q115" i="3"/>
  <c r="Q120" i="3"/>
  <c r="Q124" i="3"/>
  <c r="Q32" i="3"/>
  <c r="S107" i="3"/>
  <c r="O52" i="3"/>
  <c r="Q53" i="3"/>
  <c r="S65" i="3"/>
  <c r="S98" i="3"/>
  <c r="O114" i="3"/>
  <c r="O119" i="3"/>
  <c r="Q23" i="3"/>
  <c r="Q57" i="3"/>
  <c r="S91" i="3"/>
  <c r="O21" i="3"/>
  <c r="S23" i="3"/>
  <c r="Q52" i="3"/>
  <c r="S57" i="3"/>
  <c r="O72" i="3"/>
  <c r="T73" i="3"/>
  <c r="O112" i="3"/>
  <c r="S120" i="3"/>
  <c r="T126" i="3"/>
  <c r="Q5" i="3"/>
  <c r="S25" i="3"/>
  <c r="Q28" i="3"/>
  <c r="Q41" i="3"/>
  <c r="O71" i="3"/>
  <c r="Q72" i="3"/>
  <c r="Q114" i="3"/>
  <c r="Q119" i="3"/>
  <c r="S54" i="3"/>
  <c r="O40" i="3"/>
  <c r="S53" i="3"/>
  <c r="S41" i="3"/>
  <c r="S72" i="3"/>
  <c r="S89" i="3"/>
  <c r="Q112" i="3"/>
  <c r="Q20" i="3"/>
  <c r="S19" i="3"/>
  <c r="S59" i="3"/>
  <c r="O5" i="3"/>
  <c r="S28" i="3"/>
  <c r="Q33" i="3"/>
  <c r="Q40" i="3"/>
  <c r="T65" i="3"/>
  <c r="Q71" i="3"/>
  <c r="O79" i="3"/>
  <c r="Q81" i="3"/>
  <c r="S109" i="3"/>
  <c r="O117" i="3"/>
  <c r="S119" i="3"/>
  <c r="U7" i="3" l="1"/>
  <c r="U11" i="3"/>
  <c r="U56" i="3"/>
  <c r="U50" i="3"/>
  <c r="U125" i="3"/>
  <c r="U42" i="3"/>
  <c r="U14" i="3"/>
  <c r="U43" i="3"/>
  <c r="U90" i="3"/>
  <c r="U92" i="3"/>
  <c r="U93" i="3"/>
  <c r="U109" i="3"/>
  <c r="U107" i="3"/>
  <c r="U84" i="3"/>
  <c r="U101" i="3"/>
  <c r="U108" i="3"/>
  <c r="U88" i="3"/>
  <c r="U105" i="3"/>
  <c r="U103" i="3"/>
  <c r="U104" i="3"/>
  <c r="U97" i="3"/>
  <c r="U89" i="3"/>
  <c r="U98" i="3"/>
  <c r="U91" i="3"/>
  <c r="U80" i="3"/>
  <c r="U13" i="3"/>
  <c r="U6" i="3"/>
  <c r="U26" i="3"/>
  <c r="U37" i="3"/>
  <c r="U138" i="3"/>
  <c r="U127" i="3"/>
  <c r="U69" i="3"/>
  <c r="U76" i="3"/>
  <c r="U77" i="3"/>
  <c r="U8" i="3"/>
  <c r="U9" i="3"/>
  <c r="U46" i="3"/>
  <c r="U48" i="3"/>
  <c r="U47" i="3"/>
  <c r="U38" i="3"/>
  <c r="U27" i="3"/>
  <c r="U137" i="3"/>
  <c r="U134" i="3"/>
  <c r="U67" i="3"/>
  <c r="U66" i="3"/>
  <c r="U68" i="3"/>
  <c r="U62" i="3"/>
  <c r="U63" i="3"/>
  <c r="U64" i="3"/>
  <c r="U30" i="3"/>
  <c r="U31" i="3"/>
  <c r="U29" i="3"/>
  <c r="U35" i="3"/>
  <c r="U36" i="3"/>
  <c r="U34" i="3"/>
  <c r="U15" i="3"/>
  <c r="U18" i="3"/>
  <c r="U17" i="3"/>
  <c r="U16" i="3"/>
  <c r="U10" i="3"/>
  <c r="U60" i="3"/>
  <c r="U45" i="3"/>
  <c r="U121" i="3"/>
  <c r="U120" i="3"/>
  <c r="U119" i="3"/>
  <c r="U112" i="3"/>
  <c r="U79" i="3"/>
  <c r="U115" i="3"/>
  <c r="U20" i="3"/>
  <c r="U116" i="3"/>
  <c r="U24" i="3"/>
  <c r="U81" i="3"/>
  <c r="U111" i="3"/>
  <c r="U21" i="3"/>
  <c r="U113" i="3"/>
  <c r="U133" i="3"/>
  <c r="U33" i="3"/>
  <c r="U65" i="3"/>
  <c r="U73" i="3"/>
  <c r="U124" i="3"/>
  <c r="U117" i="3"/>
  <c r="U70" i="3"/>
  <c r="U57" i="3"/>
  <c r="U40" i="3"/>
  <c r="U78" i="3"/>
  <c r="U59" i="3"/>
  <c r="U74" i="3"/>
  <c r="U72" i="3"/>
  <c r="U5" i="3"/>
  <c r="U23" i="3"/>
  <c r="U126" i="3"/>
  <c r="U75" i="3"/>
  <c r="U71" i="3"/>
  <c r="U53" i="3"/>
  <c r="U55" i="3"/>
  <c r="U54" i="3"/>
  <c r="U28" i="3"/>
  <c r="U32" i="3"/>
  <c r="U41" i="3"/>
  <c r="U52" i="3"/>
  <c r="U25" i="3"/>
  <c r="U114" i="3"/>
  <c r="U19" i="3"/>
  <c r="U123" i="3"/>
</calcChain>
</file>

<file path=xl/sharedStrings.xml><?xml version="1.0" encoding="utf-8"?>
<sst xmlns="http://schemas.openxmlformats.org/spreadsheetml/2006/main" count="417" uniqueCount="345">
  <si>
    <t>순위</t>
  </si>
  <si>
    <t>멀티스레드</t>
    <phoneticPr fontId="1" type="noConversion"/>
  </si>
  <si>
    <t>싱글스레드</t>
    <phoneticPr fontId="1" type="noConversion"/>
  </si>
  <si>
    <t>1%성능비용</t>
  </si>
  <si>
    <t>순위</t>
    <phoneticPr fontId="1" type="noConversion"/>
  </si>
  <si>
    <t>1%성능비용</t>
    <phoneticPr fontId="1" type="noConversion"/>
  </si>
  <si>
    <t>1%성능비용</t>
    <phoneticPr fontId="1" type="noConversion"/>
  </si>
  <si>
    <t>보드</t>
    <phoneticPr fontId="1" type="noConversion"/>
  </si>
  <si>
    <t>전월</t>
    <phoneticPr fontId="1" type="noConversion"/>
  </si>
  <si>
    <t>CPU별 올코어 부스트 클럭</t>
    <phoneticPr fontId="1" type="noConversion"/>
  </si>
  <si>
    <t>PB2 4.2~4.6GHz</t>
    <phoneticPr fontId="1" type="noConversion"/>
  </si>
  <si>
    <t>PB2 3.9GHz</t>
    <phoneticPr fontId="1" type="noConversion"/>
  </si>
  <si>
    <t>TB2 4.0GHz</t>
    <phoneticPr fontId="1" type="noConversion"/>
  </si>
  <si>
    <t>TB2 4.3GHz</t>
    <phoneticPr fontId="1" type="noConversion"/>
  </si>
  <si>
    <t>인텔 10세대 코어 i 시리즈</t>
    <phoneticPr fontId="1" type="noConversion"/>
  </si>
  <si>
    <t>AMD 라이젠 5000 시리즈</t>
    <phoneticPr fontId="1" type="noConversion"/>
  </si>
  <si>
    <t>코어i3-10105F</t>
    <phoneticPr fontId="1" type="noConversion"/>
  </si>
  <si>
    <t>코어i3-10100F</t>
    <phoneticPr fontId="1" type="noConversion"/>
  </si>
  <si>
    <t>RTX 4090</t>
    <phoneticPr fontId="1" type="noConversion"/>
  </si>
  <si>
    <t>RTX 4060 Ti</t>
    <phoneticPr fontId="1" type="noConversion"/>
  </si>
  <si>
    <t>RTX 3050</t>
    <phoneticPr fontId="1" type="noConversion"/>
  </si>
  <si>
    <t>특이 사항</t>
    <phoneticPr fontId="1" type="noConversion"/>
  </si>
  <si>
    <t>CPU 쿨러</t>
    <phoneticPr fontId="1" type="noConversion"/>
  </si>
  <si>
    <t>DRAM</t>
    <phoneticPr fontId="1" type="noConversion"/>
  </si>
  <si>
    <t>조합될 상품별
다나와 최저가</t>
    <phoneticPr fontId="1" type="noConversion"/>
  </si>
  <si>
    <t>CPU 단독
게이밍 가성비</t>
    <phoneticPr fontId="1" type="noConversion"/>
  </si>
  <si>
    <t>CPU 단독
단순, 단일
작업 가성비</t>
    <phoneticPr fontId="1" type="noConversion"/>
  </si>
  <si>
    <t>CPU 단독
내보내기, 다중
작업 가성비</t>
    <phoneticPr fontId="1" type="noConversion"/>
  </si>
  <si>
    <t>메인스트림 게이밍 라인↑</t>
    <phoneticPr fontId="1" type="noConversion"/>
  </si>
  <si>
    <t>퍼포먼스 게이밍 라인↑</t>
    <phoneticPr fontId="1" type="noConversion"/>
  </si>
  <si>
    <t>하이엔드 게이밍 라인↑</t>
    <phoneticPr fontId="1" type="noConversion"/>
  </si>
  <si>
    <t>엔트리 게이밍 &amp; 로우엔드 라인↑</t>
    <phoneticPr fontId="1" type="noConversion"/>
  </si>
  <si>
    <t>차상위D5</t>
  </si>
  <si>
    <t>중상위D5</t>
  </si>
  <si>
    <t>중상위D4</t>
  </si>
  <si>
    <t>중위D5</t>
  </si>
  <si>
    <t>중위D4</t>
  </si>
  <si>
    <t>중하위D5</t>
  </si>
  <si>
    <t>중하위D4</t>
  </si>
  <si>
    <t>하위D5</t>
  </si>
  <si>
    <t>하위D4</t>
  </si>
  <si>
    <t>↑RTX 4060 Ti, RTX 4060에 FHD급일 때 권장 ㅡㅡㅡㅡㅡㅡㅡㅡㅡㅡㅡㅡㅡㅡㅡㅡㅡㅡㅡㅡㅡㅡㅡㅡㅡㅡㅡㅡㅡㅡㅡㅡㅡㅡㅡㅡㅡㅡㅡ</t>
    <phoneticPr fontId="1" type="noConversion"/>
  </si>
  <si>
    <r>
      <t>코어i5-13600</t>
    </r>
    <r>
      <rPr>
        <b/>
        <sz val="11"/>
        <rFont val="맑은 고딕"/>
        <family val="3"/>
        <charset val="129"/>
        <scheme val="minor"/>
      </rPr>
      <t xml:space="preserve"> </t>
    </r>
    <r>
      <rPr>
        <b/>
        <sz val="8"/>
        <rFont val="맑은 고딕"/>
        <family val="3"/>
        <charset val="129"/>
        <scheme val="minor"/>
      </rPr>
      <t>DDR5</t>
    </r>
    <phoneticPr fontId="1" type="noConversion"/>
  </si>
  <si>
    <r>
      <t>코어i5-12600KF</t>
    </r>
    <r>
      <rPr>
        <b/>
        <sz val="11"/>
        <rFont val="맑은 고딕"/>
        <family val="3"/>
        <charset val="129"/>
        <scheme val="minor"/>
      </rPr>
      <t xml:space="preserve"> </t>
    </r>
    <r>
      <rPr>
        <b/>
        <sz val="8"/>
        <rFont val="맑은 고딕"/>
        <family val="3"/>
        <charset val="129"/>
        <scheme val="minor"/>
      </rPr>
      <t>DDR4</t>
    </r>
    <phoneticPr fontId="1" type="noConversion"/>
  </si>
  <si>
    <r>
      <t>코어i5-13400F</t>
    </r>
    <r>
      <rPr>
        <b/>
        <sz val="11"/>
        <rFont val="맑은 고딕"/>
        <family val="3"/>
        <charset val="129"/>
        <scheme val="minor"/>
      </rPr>
      <t xml:space="preserve"> </t>
    </r>
    <r>
      <rPr>
        <b/>
        <sz val="8"/>
        <rFont val="맑은 고딕"/>
        <family val="3"/>
        <charset val="129"/>
        <scheme val="minor"/>
      </rPr>
      <t>DDR4</t>
    </r>
    <phoneticPr fontId="1" type="noConversion"/>
  </si>
  <si>
    <r>
      <t>코어i3-12100F</t>
    </r>
    <r>
      <rPr>
        <b/>
        <sz val="11"/>
        <rFont val="맑은 고딕"/>
        <family val="3"/>
        <charset val="129"/>
        <scheme val="minor"/>
      </rPr>
      <t xml:space="preserve"> </t>
    </r>
    <r>
      <rPr>
        <b/>
        <sz val="8"/>
        <rFont val="맑은 고딕"/>
        <family val="3"/>
        <charset val="129"/>
        <scheme val="minor"/>
      </rPr>
      <t>DDR4</t>
    </r>
    <phoneticPr fontId="1" type="noConversion"/>
  </si>
  <si>
    <t>인텔 14세대 코어 i 시리즈</t>
    <phoneticPr fontId="1" type="noConversion"/>
  </si>
  <si>
    <t>코어i9-14900K</t>
    <phoneticPr fontId="1" type="noConversion"/>
  </si>
  <si>
    <t>TB2 P 5.6GHz, E 4.4GHz</t>
    <phoneticPr fontId="1" type="noConversion"/>
  </si>
  <si>
    <t>코어i7-14700K</t>
    <phoneticPr fontId="1" type="noConversion"/>
  </si>
  <si>
    <t>TB2 P 5.5GHz, E 4.3GHz</t>
    <phoneticPr fontId="1" type="noConversion"/>
  </si>
  <si>
    <t>코어i5-14600K</t>
    <phoneticPr fontId="1" type="noConversion"/>
  </si>
  <si>
    <t>TB2 P 5.3GHz, E 4.0GHz</t>
    <phoneticPr fontId="1" type="noConversion"/>
  </si>
  <si>
    <t>인텔 13세대 코어 i 시리즈</t>
    <phoneticPr fontId="1" type="noConversion"/>
  </si>
  <si>
    <t>코어i9-13900K</t>
    <phoneticPr fontId="1" type="noConversion"/>
  </si>
  <si>
    <t>TB2 P 5.4GHz, E 4.3GHz</t>
    <phoneticPr fontId="1" type="noConversion"/>
  </si>
  <si>
    <t>코어i7-13700K</t>
    <phoneticPr fontId="1" type="noConversion"/>
  </si>
  <si>
    <t>TB2 P 5.3GHz, E 4.2GHz</t>
    <phoneticPr fontId="1" type="noConversion"/>
  </si>
  <si>
    <t>코어i5-13600K</t>
    <phoneticPr fontId="1" type="noConversion"/>
  </si>
  <si>
    <t>TB2 P 5.1GHz, E 3.9GHz</t>
    <phoneticPr fontId="1" type="noConversion"/>
  </si>
  <si>
    <t>인텔 12세대 코어 i 시리즈</t>
    <phoneticPr fontId="1" type="noConversion"/>
  </si>
  <si>
    <t>코어i9-12900K</t>
    <phoneticPr fontId="1" type="noConversion"/>
  </si>
  <si>
    <t>코어i7-12700K</t>
    <phoneticPr fontId="1" type="noConversion"/>
  </si>
  <si>
    <t>TB2 P 4.9GHz, E 3.8GHz</t>
    <phoneticPr fontId="1" type="noConversion"/>
  </si>
  <si>
    <t>코어i5-12600K</t>
    <phoneticPr fontId="1" type="noConversion"/>
  </si>
  <si>
    <t>TB2 P 4.9GHz, E 3.6GHz</t>
    <phoneticPr fontId="1" type="noConversion"/>
  </si>
  <si>
    <t>코어i9-10900K</t>
    <phoneticPr fontId="1" type="noConversion"/>
  </si>
  <si>
    <t>TB2 4.8GHz</t>
    <phoneticPr fontId="1" type="noConversion"/>
  </si>
  <si>
    <t>코어i9-10900</t>
    <phoneticPr fontId="1" type="noConversion"/>
  </si>
  <si>
    <t>TB2 4.5GHz</t>
    <phoneticPr fontId="1" type="noConversion"/>
  </si>
  <si>
    <t>코어i7-10700K</t>
    <phoneticPr fontId="1" type="noConversion"/>
  </si>
  <si>
    <t>TB2 4.7GHz</t>
    <phoneticPr fontId="1" type="noConversion"/>
  </si>
  <si>
    <t>코어i5-10600K</t>
    <phoneticPr fontId="1" type="noConversion"/>
  </si>
  <si>
    <t>코어i5-10500</t>
    <phoneticPr fontId="1" type="noConversion"/>
  </si>
  <si>
    <t>TB2 4.2GHz</t>
    <phoneticPr fontId="1" type="noConversion"/>
  </si>
  <si>
    <t>코어i5-10400</t>
    <phoneticPr fontId="1" type="noConversion"/>
  </si>
  <si>
    <t>코어i3-10300</t>
    <phoneticPr fontId="1" type="noConversion"/>
  </si>
  <si>
    <t>코어i3-10100</t>
    <phoneticPr fontId="1" type="noConversion"/>
  </si>
  <si>
    <t>TB2 4.1GHz</t>
    <phoneticPr fontId="1" type="noConversion"/>
  </si>
  <si>
    <t>인텔 9세대 코어 i 시리즈</t>
    <phoneticPr fontId="1" type="noConversion"/>
  </si>
  <si>
    <t>코어i9-9900K</t>
    <phoneticPr fontId="1" type="noConversion"/>
  </si>
  <si>
    <t>코어i5-9600K</t>
    <phoneticPr fontId="1" type="noConversion"/>
  </si>
  <si>
    <t>라이젠9 5950X</t>
    <phoneticPr fontId="1" type="noConversion"/>
  </si>
  <si>
    <t>라이젠9 5900X</t>
    <phoneticPr fontId="1" type="noConversion"/>
  </si>
  <si>
    <t>PB2 4.2~4.6GHz</t>
    <phoneticPr fontId="1" type="noConversion"/>
  </si>
  <si>
    <t>라이젠5 5600X</t>
    <phoneticPr fontId="1" type="noConversion"/>
  </si>
  <si>
    <t>AMD 라이젠 4000 시리즈</t>
    <phoneticPr fontId="1" type="noConversion"/>
  </si>
  <si>
    <t>라이젠5 PRO 4650G</t>
    <phoneticPr fontId="1" type="noConversion"/>
  </si>
  <si>
    <t>PB2 3.9~4.1GHz</t>
    <phoneticPr fontId="1" type="noConversion"/>
  </si>
  <si>
    <t>라이젠3 PRO 4350G</t>
    <phoneticPr fontId="1" type="noConversion"/>
  </si>
  <si>
    <r>
      <t xml:space="preserve">코어i3-14100F </t>
    </r>
    <r>
      <rPr>
        <b/>
        <sz val="8"/>
        <rFont val="맑은 고딕"/>
        <family val="3"/>
        <charset val="129"/>
        <scheme val="minor"/>
      </rPr>
      <t>DDR4</t>
    </r>
    <phoneticPr fontId="1" type="noConversion"/>
  </si>
  <si>
    <r>
      <t>코어i5-14400F</t>
    </r>
    <r>
      <rPr>
        <b/>
        <sz val="11"/>
        <rFont val="맑은 고딕"/>
        <family val="3"/>
        <charset val="129"/>
        <scheme val="minor"/>
      </rPr>
      <t xml:space="preserve"> </t>
    </r>
    <r>
      <rPr>
        <b/>
        <sz val="8"/>
        <rFont val="맑은 고딕"/>
        <family val="3"/>
        <charset val="129"/>
        <scheme val="minor"/>
      </rPr>
      <t>DDR4</t>
    </r>
    <phoneticPr fontId="1" type="noConversion"/>
  </si>
  <si>
    <t>코어 울트라9 285K</t>
    <phoneticPr fontId="1" type="noConversion"/>
  </si>
  <si>
    <t>코어 울트라7 265K</t>
    <phoneticPr fontId="1" type="noConversion"/>
  </si>
  <si>
    <t>코어 울트라5 245K</t>
    <phoneticPr fontId="1" type="noConversion"/>
  </si>
  <si>
    <t>품목</t>
    <phoneticPr fontId="1" type="noConversion"/>
  </si>
  <si>
    <t>전월</t>
    <phoneticPr fontId="1" type="noConversion"/>
  </si>
  <si>
    <t>당월</t>
    <phoneticPr fontId="1" type="noConversion"/>
  </si>
  <si>
    <t>CPU 쿨러</t>
    <phoneticPr fontId="1" type="noConversion"/>
  </si>
  <si>
    <t>특이 사항</t>
    <phoneticPr fontId="1" type="noConversion"/>
  </si>
  <si>
    <t>ASUS TUF Gaming B760M-PLUS II 코잇</t>
    <phoneticPr fontId="1" type="noConversion"/>
  </si>
  <si>
    <t>상위D5</t>
    <phoneticPr fontId="1" type="noConversion"/>
  </si>
  <si>
    <t>사무용</t>
    <phoneticPr fontId="1" type="noConversion"/>
  </si>
  <si>
    <t>상위D4</t>
    <phoneticPr fontId="1" type="noConversion"/>
  </si>
  <si>
    <t>차상위D4</t>
    <phoneticPr fontId="1" type="noConversion"/>
  </si>
  <si>
    <t>APU용</t>
    <phoneticPr fontId="1" type="noConversion"/>
  </si>
  <si>
    <r>
      <t xml:space="preserve">CPU 상품명
</t>
    </r>
    <r>
      <rPr>
        <b/>
        <sz val="8"/>
        <rFont val="맑은 고딕"/>
        <family val="3"/>
        <charset val="129"/>
        <scheme val="minor"/>
      </rPr>
      <t>(인텔, AMD 통합)</t>
    </r>
    <phoneticPr fontId="1" type="noConversion"/>
  </si>
  <si>
    <t>↑RTX 4090에 4K UHD급일 때, RTX 4080 SUPER에 QHD급일 때 권장 ㅡㅡㅡㅡㅡㅡㅡㅡㅡㅡㅡㅡㅡㅡㅡㅡㅡㅡㅡㅡㅡㅡㅡㅡㅡㅡㅡㅡ</t>
    <phoneticPr fontId="1" type="noConversion"/>
  </si>
  <si>
    <t>↑RTX 4070 SUPER에 QHD급일 때, RTX 4070에 FHD급일 때 권장 ㅡㅡㅡㅡㅡㅡㅡㅡㅡㅡㅡㅡㅡㅡㅡㅡㅡㅡㅡㅡㅡㅡㅡㅡㅡㅡㅡㅡㅡ</t>
    <phoneticPr fontId="1" type="noConversion"/>
  </si>
  <si>
    <t>인텔 코어 울트라 200 시리즈</t>
    <phoneticPr fontId="1" type="noConversion"/>
  </si>
  <si>
    <t>TB2 P 5.4GHz, E 4.6GHz</t>
    <phoneticPr fontId="1" type="noConversion"/>
  </si>
  <si>
    <t>TB2 P 5.2GHz, E 4.6GHz</t>
    <phoneticPr fontId="1" type="noConversion"/>
  </si>
  <si>
    <t>TB2 P 5.0GHz, E 4.6GHz</t>
    <phoneticPr fontId="1" type="noConversion"/>
  </si>
  <si>
    <t>AMD AM5 (LGA 1718) 보드</t>
    <phoneticPr fontId="1" type="noConversion"/>
  </si>
  <si>
    <t>인텔 LGA 1851 (V1) 보드</t>
    <phoneticPr fontId="1" type="noConversion"/>
  </si>
  <si>
    <t>인텔 LGA 1700 (V0) 보드</t>
    <phoneticPr fontId="1" type="noConversion"/>
  </si>
  <si>
    <t>인텔 LGA 1200 (H5) 보드</t>
    <phoneticPr fontId="1" type="noConversion"/>
  </si>
  <si>
    <t>AMD AM4 (PGA 1331) 보드</t>
    <phoneticPr fontId="1" type="noConversion"/>
  </si>
  <si>
    <t>단종</t>
    <phoneticPr fontId="1" type="noConversion"/>
  </si>
  <si>
    <t>라이젠7 5800X3D</t>
    <phoneticPr fontId="1" type="noConversion"/>
  </si>
  <si>
    <t>라이젠9 5900XT</t>
    <phoneticPr fontId="1" type="noConversion"/>
  </si>
  <si>
    <t>라이젠7 5800X</t>
    <phoneticPr fontId="1" type="noConversion"/>
  </si>
  <si>
    <r>
      <t>코어i3-13100</t>
    </r>
    <r>
      <rPr>
        <b/>
        <sz val="11"/>
        <rFont val="맑은 고딕"/>
        <family val="3"/>
        <charset val="129"/>
        <scheme val="minor"/>
      </rPr>
      <t xml:space="preserve"> </t>
    </r>
    <r>
      <rPr>
        <b/>
        <sz val="8"/>
        <rFont val="맑은 고딕"/>
        <family val="3"/>
        <charset val="129"/>
        <scheme val="minor"/>
      </rPr>
      <t>DDR4</t>
    </r>
    <phoneticPr fontId="1" type="noConversion"/>
  </si>
  <si>
    <r>
      <t xml:space="preserve">라이젠5 5500 </t>
    </r>
    <r>
      <rPr>
        <b/>
        <sz val="12"/>
        <rFont val="맑은 고딕"/>
        <family val="3"/>
        <charset val="129"/>
        <scheme val="minor"/>
      </rPr>
      <t>(세잔)</t>
    </r>
    <phoneticPr fontId="1" type="noConversion"/>
  </si>
  <si>
    <t>라이젠5 4600G</t>
    <phoneticPr fontId="1" type="noConversion"/>
  </si>
  <si>
    <t>단종</t>
    <phoneticPr fontId="1" type="noConversion"/>
  </si>
  <si>
    <t>라이젠5 4500</t>
    <phoneticPr fontId="1" type="noConversion"/>
  </si>
  <si>
    <t>라이젠3 PRO 4350G</t>
    <phoneticPr fontId="1" type="noConversion"/>
  </si>
  <si>
    <t>펜티엄 골드 G6405</t>
    <phoneticPr fontId="1" type="noConversion"/>
  </si>
  <si>
    <r>
      <t>펜티엄 골드 G7400</t>
    </r>
    <r>
      <rPr>
        <b/>
        <sz val="11"/>
        <rFont val="맑은 고딕"/>
        <family val="3"/>
        <charset val="129"/>
        <scheme val="minor"/>
      </rPr>
      <t xml:space="preserve"> </t>
    </r>
    <r>
      <rPr>
        <b/>
        <sz val="8"/>
        <rFont val="맑은 고딕"/>
        <family val="3"/>
        <charset val="129"/>
        <scheme val="minor"/>
      </rPr>
      <t>DDR4</t>
    </r>
    <phoneticPr fontId="1" type="noConversion"/>
  </si>
  <si>
    <t>애슬론 3000G</t>
    <phoneticPr fontId="1" type="noConversion"/>
  </si>
  <si>
    <t xml:space="preserve">ASUS ROG STRIX B760-G GAMING WIFI 코잇 </t>
    <phoneticPr fontId="1" type="noConversion"/>
  </si>
  <si>
    <t>TeamGroup DDR5-4800 CL40 Elite 16GB 서린</t>
    <phoneticPr fontId="1" type="noConversion"/>
  </si>
  <si>
    <r>
      <t xml:space="preserve">코어i9-13900F </t>
    </r>
    <r>
      <rPr>
        <b/>
        <sz val="8"/>
        <rFont val="맑은 고딕"/>
        <family val="3"/>
        <charset val="129"/>
        <scheme val="minor"/>
      </rPr>
      <t>DDR5</t>
    </r>
    <phoneticPr fontId="1" type="noConversion"/>
  </si>
  <si>
    <r>
      <t>코어i7-13700F</t>
    </r>
    <r>
      <rPr>
        <b/>
        <sz val="11"/>
        <rFont val="맑은 고딕"/>
        <family val="3"/>
        <charset val="129"/>
        <scheme val="minor"/>
      </rPr>
      <t xml:space="preserve"> </t>
    </r>
    <r>
      <rPr>
        <b/>
        <sz val="8"/>
        <rFont val="맑은 고딕"/>
        <family val="3"/>
        <charset val="129"/>
        <scheme val="minor"/>
      </rPr>
      <t>DDR5</t>
    </r>
    <phoneticPr fontId="1" type="noConversion"/>
  </si>
  <si>
    <t>코어 울트라7 265F</t>
    <phoneticPr fontId="1" type="noConversion"/>
  </si>
  <si>
    <t>코어 울트라5 225F</t>
    <phoneticPr fontId="1" type="noConversion"/>
  </si>
  <si>
    <t>1851 보드</t>
    <phoneticPr fontId="1" type="noConversion"/>
  </si>
  <si>
    <t>3RSYS Socoool RC1900N 솔더링</t>
    <phoneticPr fontId="1" type="noConversion"/>
  </si>
  <si>
    <t xml:space="preserve">ASRock B760M Pro-A 인텍앤컴퍼니 </t>
    <phoneticPr fontId="1" type="noConversion"/>
  </si>
  <si>
    <t>ASRock B550M Phantom Gaming 4 에즈윈</t>
    <phoneticPr fontId="1" type="noConversion"/>
  </si>
  <si>
    <t>ASUS PRIME A520M-A II 대원씨티에스</t>
    <phoneticPr fontId="1" type="noConversion"/>
  </si>
  <si>
    <t>품절</t>
    <phoneticPr fontId="1" type="noConversion"/>
  </si>
  <si>
    <t>품절!!</t>
    <phoneticPr fontId="1" type="noConversion"/>
  </si>
  <si>
    <t>벌크(쿨러X)</t>
    <phoneticPr fontId="1" type="noConversion"/>
  </si>
  <si>
    <t>벌크(쿨러X)</t>
    <phoneticPr fontId="1" type="noConversion"/>
  </si>
  <si>
    <t>사면호구1</t>
    <phoneticPr fontId="1" type="noConversion"/>
  </si>
  <si>
    <t>사면호구2</t>
    <phoneticPr fontId="1" type="noConversion"/>
  </si>
  <si>
    <t>품절</t>
    <phoneticPr fontId="1" type="noConversion"/>
  </si>
  <si>
    <t>RTX 5070</t>
    <phoneticPr fontId="1" type="noConversion"/>
  </si>
  <si>
    <r>
      <t xml:space="preserve">CPU 다나와 최저가
</t>
    </r>
    <r>
      <rPr>
        <b/>
        <sz val="8"/>
        <rFont val="맑은 고딕"/>
        <family val="3"/>
        <charset val="129"/>
        <scheme val="minor"/>
      </rPr>
      <t>(인텔 정품·밸류팩, AMD 정품·멀티팩 기준)
(특정 쇼핑몰의 특가, 현영 미발행 가격은 제외)</t>
    </r>
    <phoneticPr fontId="1" type="noConversion"/>
  </si>
  <si>
    <t>단종</t>
    <phoneticPr fontId="1" type="noConversion"/>
  </si>
  <si>
    <r>
      <t xml:space="preserve">코어i9-12900KS </t>
    </r>
    <r>
      <rPr>
        <b/>
        <sz val="8"/>
        <rFont val="맑은 고딕"/>
        <family val="3"/>
        <charset val="129"/>
        <scheme val="minor"/>
      </rPr>
      <t>DDR5</t>
    </r>
    <phoneticPr fontId="1" type="noConversion"/>
  </si>
  <si>
    <t>ASUS PRIME H610M-E 코잇</t>
    <phoneticPr fontId="1" type="noConversion"/>
  </si>
  <si>
    <t>GIGABYTE B650M K 피씨디렉트</t>
    <phoneticPr fontId="1" type="noConversion"/>
  </si>
  <si>
    <t>ASUS TUF Gaming B550M-PLUS STCOM</t>
    <phoneticPr fontId="1" type="noConversion"/>
  </si>
  <si>
    <t>TeamGroup DDR5-6000 CL48 Elite 16GB 서린</t>
    <phoneticPr fontId="1" type="noConversion"/>
  </si>
  <si>
    <t>TeamGroup DDR5-5600 CL46 Elite 8GB 서린</t>
    <phoneticPr fontId="1" type="noConversion"/>
  </si>
  <si>
    <t>정품 품절
벌크가격</t>
    <phoneticPr fontId="1" type="noConversion"/>
  </si>
  <si>
    <t>라이젠7 5700X3D</t>
    <phoneticPr fontId="1" type="noConversion"/>
  </si>
  <si>
    <t>라이젠7 5800XT</t>
    <phoneticPr fontId="1" type="noConversion"/>
  </si>
  <si>
    <t>라이젠7 5700X</t>
    <phoneticPr fontId="1" type="noConversion"/>
  </si>
  <si>
    <r>
      <t xml:space="preserve">라이젠5 5600T </t>
    </r>
    <r>
      <rPr>
        <b/>
        <sz val="12"/>
        <rFont val="맑은 고딕"/>
        <family val="3"/>
        <charset val="129"/>
        <scheme val="minor"/>
      </rPr>
      <t>(버미어)</t>
    </r>
    <phoneticPr fontId="1" type="noConversion"/>
  </si>
  <si>
    <t>단종</t>
    <phoneticPr fontId="1" type="noConversion"/>
  </si>
  <si>
    <t>ASUS PRIME H410M-A STCOM</t>
    <phoneticPr fontId="1" type="noConversion"/>
  </si>
  <si>
    <t>GIGABYTE B550 AORUS ELITE 제이씨현 (ATX 보드 품절)</t>
    <phoneticPr fontId="1" type="noConversion"/>
  </si>
  <si>
    <t>발키리 B360 LCD ARGB (블랙)</t>
    <phoneticPr fontId="1" type="noConversion"/>
  </si>
  <si>
    <t>정품 품절
벌크</t>
    <phoneticPr fontId="1" type="noConversion"/>
  </si>
  <si>
    <r>
      <rPr>
        <b/>
        <sz val="11"/>
        <rFont val="맑은 고딕"/>
        <family val="3"/>
        <charset val="129"/>
        <scheme val="minor"/>
      </rPr>
      <t xml:space="preserve">시네벤치 R23
상대 성능
</t>
    </r>
    <r>
      <rPr>
        <b/>
        <sz val="8"/>
        <rFont val="맑은 고딕"/>
        <family val="3"/>
        <charset val="129"/>
        <scheme val="minor"/>
      </rPr>
      <t>(인텔 패치 적용)</t>
    </r>
    <phoneticPr fontId="1" type="noConversion"/>
  </si>
  <si>
    <r>
      <t xml:space="preserve">게임 평균 상대 성능
</t>
    </r>
    <r>
      <rPr>
        <b/>
        <sz val="8"/>
        <rFont val="맑은 고딕"/>
        <family val="3"/>
        <charset val="129"/>
        <scheme val="minor"/>
      </rPr>
      <t>(1920×1080 FHD 해상도 기준)
(인텔 14900KS~13600K 패치 적용)</t>
    </r>
    <phoneticPr fontId="1" type="noConversion"/>
  </si>
  <si>
    <t>정품품절
벌크</t>
    <phoneticPr fontId="1" type="noConversion"/>
  </si>
  <si>
    <t>CPU와 조합될 상품별 샵 다나와 최저가</t>
    <phoneticPr fontId="1" type="noConversion"/>
  </si>
  <si>
    <t xml:space="preserve">MSI PRO B760M-A WIFI </t>
    <phoneticPr fontId="1" type="noConversion"/>
  </si>
  <si>
    <t>정품 품절</t>
    <phoneticPr fontId="1" type="noConversion"/>
  </si>
  <si>
    <t xml:space="preserve">ASUS ROG STRIX B860-G GAMING WIFI </t>
    <phoneticPr fontId="1" type="noConversion"/>
  </si>
  <si>
    <t xml:space="preserve">ASUS H810M AYW GAMING WIFI </t>
    <phoneticPr fontId="1" type="noConversion"/>
  </si>
  <si>
    <t xml:space="preserve">ASUS PRIME B860M-A-CSM </t>
    <phoneticPr fontId="1" type="noConversion"/>
  </si>
  <si>
    <t>마이크론 Crucial DDR5-6400 CL52 CUDIMM 16GB</t>
    <phoneticPr fontId="1" type="noConversion"/>
  </si>
  <si>
    <t>품절</t>
    <phoneticPr fontId="1" type="noConversion"/>
  </si>
  <si>
    <t>NZXT Kraken Plus 360 RGB</t>
    <phoneticPr fontId="1" type="noConversion"/>
  </si>
  <si>
    <t>ASUS ROG STRIX B760-G GAMING WIFI D4 STCOM (단종)</t>
    <phoneticPr fontId="1" type="noConversion"/>
  </si>
  <si>
    <t>GIGABYTE B760M AORUS ELITE D4 제이씨현 (단종)</t>
    <phoneticPr fontId="1" type="noConversion"/>
  </si>
  <si>
    <t>품절</t>
    <phoneticPr fontId="1" type="noConversion"/>
  </si>
  <si>
    <t>벌크+쿨러</t>
    <phoneticPr fontId="1" type="noConversion"/>
  </si>
  <si>
    <t xml:space="preserve"> 품절</t>
    <phoneticPr fontId="1" type="noConversion"/>
  </si>
  <si>
    <t>단종</t>
    <phoneticPr fontId="1" type="noConversion"/>
  </si>
  <si>
    <r>
      <t>코어i3-13100F</t>
    </r>
    <r>
      <rPr>
        <b/>
        <sz val="11"/>
        <rFont val="맑은 고딕"/>
        <family val="3"/>
        <charset val="129"/>
        <scheme val="minor"/>
      </rPr>
      <t xml:space="preserve"> </t>
    </r>
    <r>
      <rPr>
        <b/>
        <sz val="8"/>
        <rFont val="맑은 고딕"/>
        <family val="3"/>
        <charset val="129"/>
        <scheme val="minor"/>
      </rPr>
      <t xml:space="preserve">DDR4 </t>
    </r>
    <phoneticPr fontId="1" type="noConversion"/>
  </si>
  <si>
    <t>A620 가격 상승 -&gt; B650M K 피씨디렉트</t>
    <phoneticPr fontId="1" type="noConversion"/>
  </si>
  <si>
    <t>잘만 Alpha II A36 (블랙)</t>
    <phoneticPr fontId="1" type="noConversion"/>
  </si>
  <si>
    <t>GIGABYTE Z790 UD 피씨디렉트</t>
    <phoneticPr fontId="1" type="noConversion"/>
  </si>
  <si>
    <t xml:space="preserve">GIGABYTE B760M DS3H D4 </t>
    <phoneticPr fontId="1" type="noConversion"/>
  </si>
  <si>
    <t>ASUS TUF Gaming B850M-PLUS II (두꺼운 그래픽 카드 호환성)</t>
    <phoneticPr fontId="1" type="noConversion"/>
  </si>
  <si>
    <t>품절</t>
    <phoneticPr fontId="1" type="noConversion"/>
  </si>
  <si>
    <t>사무용 램 용량이 다름</t>
    <phoneticPr fontId="1" type="noConversion"/>
  </si>
  <si>
    <t xml:space="preserve"> </t>
    <phoneticPr fontId="1" type="noConversion"/>
  </si>
  <si>
    <t>품절</t>
    <phoneticPr fontId="1" type="noConversion"/>
  </si>
  <si>
    <t>벌크 39</t>
    <phoneticPr fontId="1" type="noConversion"/>
  </si>
  <si>
    <t>밸류팩
벌크 22</t>
    <phoneticPr fontId="1" type="noConversion"/>
  </si>
  <si>
    <t>벌크 25</t>
    <phoneticPr fontId="1" type="noConversion"/>
  </si>
  <si>
    <t>GIGABYTE H610M K D4 피씨디렉트</t>
    <phoneticPr fontId="1" type="noConversion"/>
  </si>
  <si>
    <t>사실상 AM4 보드 대다수 품절!</t>
    <phoneticPr fontId="1" type="noConversion"/>
  </si>
  <si>
    <t>5600 보다 비싸서 5600으로 대처</t>
    <phoneticPr fontId="1" type="noConversion"/>
  </si>
  <si>
    <t>마이크론 Crucial DDR4-3200 CL22 (16GB)</t>
    <phoneticPr fontId="1" type="noConversion"/>
  </si>
  <si>
    <t>마이크론 Crucial DDR4-3200 CL22 8GB</t>
    <phoneticPr fontId="1" type="noConversion"/>
  </si>
  <si>
    <t>품절</t>
    <phoneticPr fontId="1" type="noConversion"/>
  </si>
  <si>
    <t>DEEPCOOL AG620 G2</t>
    <phoneticPr fontId="1" type="noConversion"/>
  </si>
  <si>
    <t>DEEPCOOL AG400 G2</t>
    <phoneticPr fontId="1" type="noConversion"/>
  </si>
  <si>
    <t>GIGABYTE B760M DS3H D4 GEN5 제이씨현</t>
    <phoneticPr fontId="1" type="noConversion"/>
  </si>
  <si>
    <t>단종</t>
    <phoneticPr fontId="1" type="noConversion"/>
  </si>
  <si>
    <t xml:space="preserve">GIGABYTE B760M AORUS ELITE D4 GEN5 피씨디렉트 </t>
    <phoneticPr fontId="1" type="noConversion"/>
  </si>
  <si>
    <t>현재</t>
    <phoneticPr fontId="1" type="noConversion"/>
  </si>
  <si>
    <t>코어 울트라5 250KF+</t>
    <phoneticPr fontId="1" type="noConversion"/>
  </si>
  <si>
    <t>벌크 66</t>
    <phoneticPr fontId="1" type="noConversion"/>
  </si>
  <si>
    <t>벌크 48</t>
    <phoneticPr fontId="1" type="noConversion"/>
  </si>
  <si>
    <t>벌크 34</t>
    <phoneticPr fontId="1" type="noConversion"/>
  </si>
  <si>
    <t>벌크 26</t>
    <phoneticPr fontId="1" type="noConversion"/>
  </si>
  <si>
    <t>GeIL DDR5-5600 CL46 PRISTINE V</t>
    <phoneticPr fontId="1" type="noConversion"/>
  </si>
  <si>
    <t>GeIL DDR5-5600 CL46 PRISTINE V (16GB)</t>
    <phoneticPr fontId="1" type="noConversion"/>
  </si>
  <si>
    <t>GIGABYTE B860M AORUS ELITE 제이씨현</t>
    <phoneticPr fontId="1" type="noConversion"/>
  </si>
  <si>
    <t>ASUS TUF Gaming B650EM-E WIFI 대원씨티에스</t>
    <phoneticPr fontId="1" type="noConversion"/>
  </si>
  <si>
    <t>&lt;- 참고용으로 250KF 하나 더 등록</t>
    <phoneticPr fontId="1" type="noConversion"/>
  </si>
  <si>
    <t>코어 울트라5 250KF+</t>
    <phoneticPr fontId="1" type="noConversion"/>
  </si>
  <si>
    <t>라이젠7 9850X3D</t>
    <phoneticPr fontId="1" type="noConversion"/>
  </si>
  <si>
    <t>라이젠7 9800X3D</t>
    <phoneticPr fontId="1" type="noConversion"/>
  </si>
  <si>
    <t>라이젠9 9950X3D</t>
    <phoneticPr fontId="1" type="noConversion"/>
  </si>
  <si>
    <t>품절</t>
    <phoneticPr fontId="1" type="noConversion"/>
  </si>
  <si>
    <t>라이젠9 9900X3D</t>
    <phoneticPr fontId="1" type="noConversion"/>
  </si>
  <si>
    <t>라이젠7 7800X3D</t>
    <phoneticPr fontId="1" type="noConversion"/>
  </si>
  <si>
    <t>라이젠9 7950X3D</t>
    <phoneticPr fontId="1" type="noConversion"/>
  </si>
  <si>
    <t>라이젠9 7900X3D</t>
    <phoneticPr fontId="1" type="noConversion"/>
  </si>
  <si>
    <t>라이젠5 7500X3D</t>
    <phoneticPr fontId="1" type="noConversion"/>
  </si>
  <si>
    <t>코어 울트라7 270K+</t>
    <phoneticPr fontId="1" type="noConversion"/>
  </si>
  <si>
    <t>라이젠7 9700X</t>
    <phoneticPr fontId="1" type="noConversion"/>
  </si>
  <si>
    <t>라이젠9 9950X</t>
    <phoneticPr fontId="1" type="noConversion"/>
  </si>
  <si>
    <t>라이젠9 9900X</t>
    <phoneticPr fontId="1" type="noConversion"/>
  </si>
  <si>
    <t>라이젠5 9600X</t>
    <phoneticPr fontId="1" type="noConversion"/>
  </si>
  <si>
    <r>
      <t>코어i9-14900KS</t>
    </r>
    <r>
      <rPr>
        <b/>
        <sz val="11"/>
        <rFont val="맑은 고딕"/>
        <family val="3"/>
        <charset val="129"/>
        <scheme val="minor"/>
      </rPr>
      <t xml:space="preserve"> </t>
    </r>
    <r>
      <rPr>
        <b/>
        <sz val="8"/>
        <rFont val="맑은 고딕"/>
        <family val="3"/>
        <charset val="129"/>
        <scheme val="minor"/>
      </rPr>
      <t>DDR5</t>
    </r>
    <phoneticPr fontId="1" type="noConversion"/>
  </si>
  <si>
    <r>
      <t>코어i9-14900K</t>
    </r>
    <r>
      <rPr>
        <b/>
        <sz val="11"/>
        <rFont val="맑은 고딕"/>
        <family val="3"/>
        <charset val="129"/>
        <scheme val="minor"/>
      </rPr>
      <t xml:space="preserve"> </t>
    </r>
    <r>
      <rPr>
        <b/>
        <sz val="8"/>
        <rFont val="맑은 고딕"/>
        <family val="3"/>
        <charset val="129"/>
        <scheme val="minor"/>
      </rPr>
      <t>DDR5</t>
    </r>
    <phoneticPr fontId="1" type="noConversion"/>
  </si>
  <si>
    <t>벌크</t>
    <phoneticPr fontId="1" type="noConversion"/>
  </si>
  <si>
    <r>
      <t>코어i9-14900KF</t>
    </r>
    <r>
      <rPr>
        <b/>
        <sz val="11"/>
        <rFont val="맑은 고딕"/>
        <family val="3"/>
        <charset val="129"/>
        <scheme val="minor"/>
      </rPr>
      <t xml:space="preserve"> </t>
    </r>
    <r>
      <rPr>
        <b/>
        <sz val="8"/>
        <rFont val="맑은 고딕"/>
        <family val="3"/>
        <charset val="129"/>
        <scheme val="minor"/>
      </rPr>
      <t>DDR5</t>
    </r>
    <phoneticPr fontId="1" type="noConversion"/>
  </si>
  <si>
    <r>
      <t>코어i9-13900KS</t>
    </r>
    <r>
      <rPr>
        <b/>
        <sz val="11"/>
        <rFont val="맑은 고딕"/>
        <family val="3"/>
        <charset val="129"/>
        <scheme val="minor"/>
      </rPr>
      <t xml:space="preserve"> </t>
    </r>
    <r>
      <rPr>
        <b/>
        <sz val="8"/>
        <rFont val="맑은 고딕"/>
        <family val="3"/>
        <charset val="129"/>
        <scheme val="minor"/>
      </rPr>
      <t>DDR5</t>
    </r>
    <phoneticPr fontId="1" type="noConversion"/>
  </si>
  <si>
    <r>
      <t>코어i9-14900</t>
    </r>
    <r>
      <rPr>
        <b/>
        <sz val="11"/>
        <rFont val="맑은 고딕"/>
        <family val="3"/>
        <charset val="129"/>
        <scheme val="minor"/>
      </rPr>
      <t xml:space="preserve"> </t>
    </r>
    <r>
      <rPr>
        <b/>
        <sz val="8"/>
        <rFont val="맑은 고딕"/>
        <family val="3"/>
        <charset val="129"/>
        <scheme val="minor"/>
      </rPr>
      <t>DDR5</t>
    </r>
    <phoneticPr fontId="1" type="noConversion"/>
  </si>
  <si>
    <r>
      <t>코어i9-14900F</t>
    </r>
    <r>
      <rPr>
        <b/>
        <sz val="11"/>
        <rFont val="맑은 고딕"/>
        <family val="3"/>
        <charset val="129"/>
        <scheme val="minor"/>
      </rPr>
      <t xml:space="preserve"> </t>
    </r>
    <r>
      <rPr>
        <b/>
        <sz val="8"/>
        <rFont val="맑은 고딕"/>
        <family val="3"/>
        <charset val="129"/>
        <scheme val="minor"/>
      </rPr>
      <t>DDR5</t>
    </r>
    <phoneticPr fontId="1" type="noConversion"/>
  </si>
  <si>
    <r>
      <t>코어i9-13900K</t>
    </r>
    <r>
      <rPr>
        <b/>
        <sz val="11"/>
        <rFont val="맑은 고딕"/>
        <family val="3"/>
        <charset val="129"/>
        <scheme val="minor"/>
      </rPr>
      <t xml:space="preserve"> </t>
    </r>
    <r>
      <rPr>
        <b/>
        <sz val="8"/>
        <rFont val="맑은 고딕"/>
        <family val="3"/>
        <charset val="129"/>
        <scheme val="minor"/>
      </rPr>
      <t>DDR5</t>
    </r>
    <phoneticPr fontId="1" type="noConversion"/>
  </si>
  <si>
    <r>
      <t>코어i9-13900KF</t>
    </r>
    <r>
      <rPr>
        <b/>
        <sz val="11"/>
        <rFont val="맑은 고딕"/>
        <family val="3"/>
        <charset val="129"/>
        <scheme val="minor"/>
      </rPr>
      <t xml:space="preserve"> </t>
    </r>
    <r>
      <rPr>
        <b/>
        <sz val="8"/>
        <rFont val="맑은 고딕"/>
        <family val="3"/>
        <charset val="129"/>
        <scheme val="minor"/>
      </rPr>
      <t>DDR5</t>
    </r>
    <phoneticPr fontId="1" type="noConversion"/>
  </si>
  <si>
    <t>라이젠5 9600</t>
    <phoneticPr fontId="1" type="noConversion"/>
  </si>
  <si>
    <r>
      <t>코어i7-14700K</t>
    </r>
    <r>
      <rPr>
        <b/>
        <sz val="11"/>
        <rFont val="맑은 고딕"/>
        <family val="3"/>
        <charset val="129"/>
        <scheme val="minor"/>
      </rPr>
      <t xml:space="preserve"> </t>
    </r>
    <r>
      <rPr>
        <b/>
        <sz val="8"/>
        <rFont val="맑은 고딕"/>
        <family val="3"/>
        <charset val="129"/>
        <scheme val="minor"/>
      </rPr>
      <t>DDR5</t>
    </r>
    <phoneticPr fontId="1" type="noConversion"/>
  </si>
  <si>
    <r>
      <t>코어i7-14700KF</t>
    </r>
    <r>
      <rPr>
        <b/>
        <sz val="11"/>
        <rFont val="맑은 고딕"/>
        <family val="3"/>
        <charset val="129"/>
        <scheme val="minor"/>
      </rPr>
      <t xml:space="preserve"> </t>
    </r>
    <r>
      <rPr>
        <b/>
        <sz val="8"/>
        <rFont val="맑은 고딕"/>
        <family val="3"/>
        <charset val="129"/>
        <scheme val="minor"/>
      </rPr>
      <t>DDR5</t>
    </r>
    <phoneticPr fontId="1" type="noConversion"/>
  </si>
  <si>
    <r>
      <t xml:space="preserve">코어i7-13700K </t>
    </r>
    <r>
      <rPr>
        <b/>
        <sz val="8"/>
        <rFont val="맑은 고딕"/>
        <family val="3"/>
        <charset val="129"/>
        <scheme val="minor"/>
      </rPr>
      <t>DDR5</t>
    </r>
    <phoneticPr fontId="1" type="noConversion"/>
  </si>
  <si>
    <r>
      <t xml:space="preserve">코어i7-13700KF </t>
    </r>
    <r>
      <rPr>
        <b/>
        <sz val="9"/>
        <rFont val="맑은 고딕"/>
        <family val="3"/>
        <charset val="129"/>
        <scheme val="minor"/>
      </rPr>
      <t>DDR5</t>
    </r>
    <phoneticPr fontId="1" type="noConversion"/>
  </si>
  <si>
    <r>
      <t>코어i7-14700</t>
    </r>
    <r>
      <rPr>
        <b/>
        <sz val="11"/>
        <rFont val="맑은 고딕"/>
        <family val="3"/>
        <charset val="129"/>
        <scheme val="minor"/>
      </rPr>
      <t xml:space="preserve"> </t>
    </r>
    <r>
      <rPr>
        <b/>
        <sz val="8"/>
        <rFont val="맑은 고딕"/>
        <family val="3"/>
        <charset val="129"/>
        <scheme val="minor"/>
      </rPr>
      <t>DDR5</t>
    </r>
    <phoneticPr fontId="1" type="noConversion"/>
  </si>
  <si>
    <r>
      <t>코어i7-14700F</t>
    </r>
    <r>
      <rPr>
        <b/>
        <sz val="11"/>
        <rFont val="맑은 고딕"/>
        <family val="3"/>
        <charset val="129"/>
        <scheme val="minor"/>
      </rPr>
      <t xml:space="preserve"> </t>
    </r>
    <r>
      <rPr>
        <b/>
        <sz val="8"/>
        <rFont val="맑은 고딕"/>
        <family val="3"/>
        <charset val="129"/>
        <scheme val="minor"/>
      </rPr>
      <t>DDR5</t>
    </r>
    <phoneticPr fontId="1" type="noConversion"/>
  </si>
  <si>
    <r>
      <t xml:space="preserve">코어i9-13900 </t>
    </r>
    <r>
      <rPr>
        <b/>
        <sz val="8"/>
        <rFont val="맑은 고딕"/>
        <family val="3"/>
        <charset val="129"/>
        <scheme val="minor"/>
      </rPr>
      <t>DDR5</t>
    </r>
    <phoneticPr fontId="1" type="noConversion"/>
  </si>
  <si>
    <t>라이젠5 9500F</t>
    <phoneticPr fontId="1" type="noConversion"/>
  </si>
  <si>
    <t>코어 울트라9 285</t>
    <phoneticPr fontId="1" type="noConversion"/>
  </si>
  <si>
    <r>
      <t>코어i7-13700</t>
    </r>
    <r>
      <rPr>
        <b/>
        <sz val="11"/>
        <rFont val="맑은 고딕"/>
        <family val="3"/>
        <charset val="129"/>
        <scheme val="minor"/>
      </rPr>
      <t xml:space="preserve"> </t>
    </r>
    <r>
      <rPr>
        <b/>
        <sz val="8"/>
        <rFont val="맑은 고딕"/>
        <family val="3"/>
        <charset val="129"/>
        <scheme val="minor"/>
      </rPr>
      <t>DDR5</t>
    </r>
    <phoneticPr fontId="1" type="noConversion"/>
  </si>
  <si>
    <t>코어 울트라5 250K+</t>
    <phoneticPr fontId="1" type="noConversion"/>
  </si>
  <si>
    <t>코어 울트라7 265KF</t>
    <phoneticPr fontId="1" type="noConversion"/>
  </si>
  <si>
    <t>코어 울트라7 265</t>
    <phoneticPr fontId="1" type="noConversion"/>
  </si>
  <si>
    <t>라이젠9 7950X</t>
    <phoneticPr fontId="1" type="noConversion"/>
  </si>
  <si>
    <t>라이젠9 7900X</t>
    <phoneticPr fontId="1" type="noConversion"/>
  </si>
  <si>
    <t>라이젠7 7700X</t>
    <phoneticPr fontId="1" type="noConversion"/>
  </si>
  <si>
    <r>
      <t>코어i9-12900K</t>
    </r>
    <r>
      <rPr>
        <b/>
        <sz val="11"/>
        <rFont val="맑은 고딕"/>
        <family val="3"/>
        <charset val="129"/>
        <scheme val="minor"/>
      </rPr>
      <t xml:space="preserve"> </t>
    </r>
    <r>
      <rPr>
        <b/>
        <sz val="8"/>
        <rFont val="맑은 고딕"/>
        <family val="3"/>
        <charset val="129"/>
        <scheme val="minor"/>
      </rPr>
      <t>DDR5</t>
    </r>
    <phoneticPr fontId="1" type="noConversion"/>
  </si>
  <si>
    <r>
      <t>코어i9-12900KF</t>
    </r>
    <r>
      <rPr>
        <b/>
        <sz val="11"/>
        <rFont val="맑은 고딕"/>
        <family val="3"/>
        <charset val="129"/>
        <scheme val="minor"/>
      </rPr>
      <t xml:space="preserve"> </t>
    </r>
    <r>
      <rPr>
        <b/>
        <sz val="8"/>
        <rFont val="맑은 고딕"/>
        <family val="3"/>
        <charset val="129"/>
        <scheme val="minor"/>
      </rPr>
      <t>DDR5</t>
    </r>
    <phoneticPr fontId="1" type="noConversion"/>
  </si>
  <si>
    <t>라이젠9 7900</t>
    <phoneticPr fontId="1" type="noConversion"/>
  </si>
  <si>
    <r>
      <t>코어i9-12900</t>
    </r>
    <r>
      <rPr>
        <b/>
        <sz val="11"/>
        <rFont val="맑은 고딕"/>
        <family val="3"/>
        <charset val="129"/>
        <scheme val="minor"/>
      </rPr>
      <t xml:space="preserve"> </t>
    </r>
    <r>
      <rPr>
        <b/>
        <sz val="8"/>
        <rFont val="맑은 고딕"/>
        <family val="3"/>
        <charset val="129"/>
        <scheme val="minor"/>
      </rPr>
      <t>DDR5</t>
    </r>
    <phoneticPr fontId="1" type="noConversion"/>
  </si>
  <si>
    <r>
      <t>코어i9-12900F</t>
    </r>
    <r>
      <rPr>
        <b/>
        <sz val="11"/>
        <rFont val="맑은 고딕"/>
        <family val="3"/>
        <charset val="129"/>
        <scheme val="minor"/>
      </rPr>
      <t xml:space="preserve"> </t>
    </r>
    <r>
      <rPr>
        <b/>
        <sz val="8"/>
        <rFont val="맑은 고딕"/>
        <family val="3"/>
        <charset val="129"/>
        <scheme val="minor"/>
      </rPr>
      <t>DDR5</t>
    </r>
    <phoneticPr fontId="1" type="noConversion"/>
  </si>
  <si>
    <t>라이젠7 7700</t>
    <phoneticPr fontId="1" type="noConversion"/>
  </si>
  <si>
    <t>라이젠5 7600X</t>
    <phoneticPr fontId="1" type="noConversion"/>
  </si>
  <si>
    <r>
      <t xml:space="preserve">코어i5-14600K </t>
    </r>
    <r>
      <rPr>
        <b/>
        <sz val="8"/>
        <rFont val="맑은 고딕"/>
        <family val="3"/>
        <charset val="129"/>
        <scheme val="minor"/>
      </rPr>
      <t>DDR5</t>
    </r>
    <phoneticPr fontId="1" type="noConversion"/>
  </si>
  <si>
    <r>
      <t xml:space="preserve">코어i5-14600KF </t>
    </r>
    <r>
      <rPr>
        <b/>
        <sz val="8"/>
        <rFont val="맑은 고딕"/>
        <family val="3"/>
        <charset val="129"/>
        <scheme val="minor"/>
      </rPr>
      <t>DDR5</t>
    </r>
    <phoneticPr fontId="1" type="noConversion"/>
  </si>
  <si>
    <r>
      <t>코어i5-14600</t>
    </r>
    <r>
      <rPr>
        <b/>
        <sz val="11"/>
        <rFont val="맑은 고딕"/>
        <family val="3"/>
        <charset val="129"/>
        <scheme val="minor"/>
      </rPr>
      <t xml:space="preserve"> </t>
    </r>
    <r>
      <rPr>
        <b/>
        <sz val="8"/>
        <rFont val="맑은 고딕"/>
        <family val="3"/>
        <charset val="129"/>
        <scheme val="minor"/>
      </rPr>
      <t>DDR5</t>
    </r>
    <phoneticPr fontId="1" type="noConversion"/>
  </si>
  <si>
    <r>
      <t>코어i5-13600K</t>
    </r>
    <r>
      <rPr>
        <b/>
        <sz val="11"/>
        <rFont val="맑은 고딕"/>
        <family val="3"/>
        <charset val="129"/>
        <scheme val="minor"/>
      </rPr>
      <t xml:space="preserve"> </t>
    </r>
    <r>
      <rPr>
        <b/>
        <sz val="8"/>
        <rFont val="맑은 고딕"/>
        <family val="3"/>
        <charset val="129"/>
        <scheme val="minor"/>
      </rPr>
      <t>DDR5</t>
    </r>
    <phoneticPr fontId="1" type="noConversion"/>
  </si>
  <si>
    <r>
      <t>코어i5-13600KF</t>
    </r>
    <r>
      <rPr>
        <b/>
        <sz val="11"/>
        <rFont val="맑은 고딕"/>
        <family val="3"/>
        <charset val="129"/>
        <scheme val="minor"/>
      </rPr>
      <t xml:space="preserve"> </t>
    </r>
    <r>
      <rPr>
        <b/>
        <sz val="8"/>
        <rFont val="맑은 고딕"/>
        <family val="3"/>
        <charset val="129"/>
        <scheme val="minor"/>
      </rPr>
      <t>DDR5</t>
    </r>
    <phoneticPr fontId="1" type="noConversion"/>
  </si>
  <si>
    <t>코어 울트라5 245KF</t>
    <phoneticPr fontId="1" type="noConversion"/>
  </si>
  <si>
    <t>코어 울트라5 235</t>
    <phoneticPr fontId="1" type="noConversion"/>
  </si>
  <si>
    <t>라이젠5 7600</t>
    <phoneticPr fontId="1" type="noConversion"/>
  </si>
  <si>
    <r>
      <t>코어i7-12700K</t>
    </r>
    <r>
      <rPr>
        <b/>
        <sz val="11"/>
        <rFont val="맑은 고딕"/>
        <family val="3"/>
        <charset val="129"/>
        <scheme val="minor"/>
      </rPr>
      <t xml:space="preserve"> </t>
    </r>
    <r>
      <rPr>
        <b/>
        <sz val="8"/>
        <rFont val="맑은 고딕"/>
        <family val="3"/>
        <charset val="129"/>
        <scheme val="minor"/>
      </rPr>
      <t>DDR5</t>
    </r>
    <phoneticPr fontId="1" type="noConversion"/>
  </si>
  <si>
    <r>
      <t>코어i7-12700KF</t>
    </r>
    <r>
      <rPr>
        <b/>
        <sz val="11"/>
        <rFont val="맑은 고딕"/>
        <family val="3"/>
        <charset val="129"/>
        <scheme val="minor"/>
      </rPr>
      <t xml:space="preserve"> </t>
    </r>
    <r>
      <rPr>
        <b/>
        <sz val="8"/>
        <rFont val="맑은 고딕"/>
        <family val="3"/>
        <charset val="129"/>
        <scheme val="minor"/>
      </rPr>
      <t>DDR5</t>
    </r>
    <phoneticPr fontId="1" type="noConversion"/>
  </si>
  <si>
    <r>
      <t>코어i7-12700</t>
    </r>
    <r>
      <rPr>
        <b/>
        <sz val="11"/>
        <rFont val="맑은 고딕"/>
        <family val="3"/>
        <charset val="129"/>
        <scheme val="minor"/>
      </rPr>
      <t xml:space="preserve"> </t>
    </r>
    <r>
      <rPr>
        <b/>
        <sz val="8"/>
        <rFont val="맑은 고딕"/>
        <family val="3"/>
        <charset val="129"/>
        <scheme val="minor"/>
      </rPr>
      <t>DDR5</t>
    </r>
    <phoneticPr fontId="1" type="noConversion"/>
  </si>
  <si>
    <r>
      <t>코어i7-12700F</t>
    </r>
    <r>
      <rPr>
        <b/>
        <sz val="11"/>
        <rFont val="맑은 고딕"/>
        <family val="3"/>
        <charset val="129"/>
        <scheme val="minor"/>
      </rPr>
      <t xml:space="preserve"> </t>
    </r>
    <r>
      <rPr>
        <b/>
        <sz val="8"/>
        <rFont val="맑은 고딕"/>
        <family val="3"/>
        <charset val="129"/>
        <scheme val="minor"/>
      </rPr>
      <t>DDR5</t>
    </r>
    <phoneticPr fontId="1" type="noConversion"/>
  </si>
  <si>
    <t>벌크 43</t>
    <phoneticPr fontId="1" type="noConversion"/>
  </si>
  <si>
    <t>라이젠5 7500F</t>
    <phoneticPr fontId="1" type="noConversion"/>
  </si>
  <si>
    <t>코어 울트라5 225</t>
    <phoneticPr fontId="1" type="noConversion"/>
  </si>
  <si>
    <r>
      <t>코어i5-14500</t>
    </r>
    <r>
      <rPr>
        <b/>
        <sz val="11"/>
        <rFont val="맑은 고딕"/>
        <family val="3"/>
        <charset val="129"/>
        <scheme val="minor"/>
      </rPr>
      <t xml:space="preserve"> </t>
    </r>
    <r>
      <rPr>
        <b/>
        <sz val="8"/>
        <rFont val="맑은 고딕"/>
        <family val="3"/>
        <charset val="129"/>
        <scheme val="minor"/>
      </rPr>
      <t>DDR5</t>
    </r>
    <phoneticPr fontId="1" type="noConversion"/>
  </si>
  <si>
    <t>라이젠5 7400F</t>
    <phoneticPr fontId="1" type="noConversion"/>
  </si>
  <si>
    <r>
      <t>코어i5-13500</t>
    </r>
    <r>
      <rPr>
        <b/>
        <sz val="11"/>
        <rFont val="맑은 고딕"/>
        <family val="3"/>
        <charset val="129"/>
        <scheme val="minor"/>
      </rPr>
      <t xml:space="preserve"> </t>
    </r>
    <r>
      <rPr>
        <b/>
        <sz val="8"/>
        <rFont val="맑은 고딕"/>
        <family val="3"/>
        <charset val="129"/>
        <scheme val="minor"/>
      </rPr>
      <t>DDR5</t>
    </r>
    <phoneticPr fontId="1" type="noConversion"/>
  </si>
  <si>
    <r>
      <t>코어i5-13600K</t>
    </r>
    <r>
      <rPr>
        <b/>
        <sz val="11"/>
        <rFont val="맑은 고딕"/>
        <family val="3"/>
        <charset val="129"/>
        <scheme val="minor"/>
      </rPr>
      <t xml:space="preserve"> </t>
    </r>
    <r>
      <rPr>
        <b/>
        <sz val="8"/>
        <rFont val="맑은 고딕"/>
        <family val="3"/>
        <charset val="129"/>
        <scheme val="minor"/>
      </rPr>
      <t>DDR4</t>
    </r>
    <phoneticPr fontId="1" type="noConversion"/>
  </si>
  <si>
    <t>라이젠9 5950X</t>
    <phoneticPr fontId="1" type="noConversion"/>
  </si>
  <si>
    <r>
      <t>코어i5-12600K</t>
    </r>
    <r>
      <rPr>
        <b/>
        <sz val="11"/>
        <rFont val="맑은 고딕"/>
        <family val="3"/>
        <charset val="129"/>
        <scheme val="minor"/>
      </rPr>
      <t xml:space="preserve"> </t>
    </r>
    <r>
      <rPr>
        <b/>
        <sz val="8"/>
        <rFont val="맑은 고딕"/>
        <family val="3"/>
        <charset val="129"/>
        <scheme val="minor"/>
      </rPr>
      <t>DDR4</t>
    </r>
    <phoneticPr fontId="1" type="noConversion"/>
  </si>
  <si>
    <r>
      <t>코어i5-14400</t>
    </r>
    <r>
      <rPr>
        <b/>
        <sz val="11"/>
        <rFont val="맑은 고딕"/>
        <family val="3"/>
        <charset val="129"/>
        <scheme val="minor"/>
      </rPr>
      <t xml:space="preserve"> </t>
    </r>
    <r>
      <rPr>
        <b/>
        <sz val="8"/>
        <rFont val="맑은 고딕"/>
        <family val="3"/>
        <charset val="129"/>
        <scheme val="minor"/>
      </rPr>
      <t>DDR4</t>
    </r>
    <phoneticPr fontId="1" type="noConversion"/>
  </si>
  <si>
    <r>
      <t>코어i5-13400</t>
    </r>
    <r>
      <rPr>
        <b/>
        <sz val="11"/>
        <rFont val="맑은 고딕"/>
        <family val="3"/>
        <charset val="129"/>
        <scheme val="minor"/>
      </rPr>
      <t xml:space="preserve"> </t>
    </r>
    <r>
      <rPr>
        <b/>
        <sz val="8"/>
        <rFont val="맑은 고딕"/>
        <family val="3"/>
        <charset val="129"/>
        <scheme val="minor"/>
      </rPr>
      <t>DDR4</t>
    </r>
    <phoneticPr fontId="1" type="noConversion"/>
  </si>
  <si>
    <t xml:space="preserve">라이젠7 8700G </t>
    <phoneticPr fontId="1" type="noConversion"/>
  </si>
  <si>
    <r>
      <t xml:space="preserve">라이젠7 8700F </t>
    </r>
    <r>
      <rPr>
        <b/>
        <sz val="12"/>
        <rFont val="맑은 고딕"/>
        <family val="3"/>
        <charset val="129"/>
        <scheme val="minor"/>
      </rPr>
      <t>(피닉스)</t>
    </r>
    <phoneticPr fontId="1" type="noConversion"/>
  </si>
  <si>
    <t>라이젠5 5600XT</t>
    <phoneticPr fontId="1" type="noConversion"/>
  </si>
  <si>
    <t>라이젠5 8600G</t>
    <phoneticPr fontId="1" type="noConversion"/>
  </si>
  <si>
    <r>
      <t>코어i5-12600</t>
    </r>
    <r>
      <rPr>
        <b/>
        <sz val="11"/>
        <rFont val="맑은 고딕"/>
        <family val="3"/>
        <charset val="129"/>
        <scheme val="minor"/>
      </rPr>
      <t xml:space="preserve"> </t>
    </r>
    <r>
      <rPr>
        <b/>
        <sz val="8"/>
        <rFont val="맑은 고딕"/>
        <family val="3"/>
        <charset val="129"/>
        <scheme val="minor"/>
      </rPr>
      <t>DDR4</t>
    </r>
    <phoneticPr fontId="1" type="noConversion"/>
  </si>
  <si>
    <r>
      <t>코어i5-12500</t>
    </r>
    <r>
      <rPr>
        <b/>
        <sz val="11"/>
        <rFont val="맑은 고딕"/>
        <family val="3"/>
        <charset val="129"/>
        <scheme val="minor"/>
      </rPr>
      <t xml:space="preserve"> </t>
    </r>
    <r>
      <rPr>
        <b/>
        <sz val="8"/>
        <rFont val="맑은 고딕"/>
        <family val="3"/>
        <charset val="129"/>
        <scheme val="minor"/>
      </rPr>
      <t>DDR4</t>
    </r>
    <phoneticPr fontId="1" type="noConversion"/>
  </si>
  <si>
    <r>
      <t>코어i5-12400</t>
    </r>
    <r>
      <rPr>
        <b/>
        <sz val="11"/>
        <rFont val="맑은 고딕"/>
        <family val="3"/>
        <charset val="129"/>
        <scheme val="minor"/>
      </rPr>
      <t xml:space="preserve"> </t>
    </r>
    <r>
      <rPr>
        <b/>
        <sz val="8"/>
        <rFont val="맑은 고딕"/>
        <family val="3"/>
        <charset val="129"/>
        <scheme val="minor"/>
      </rPr>
      <t>DDR4</t>
    </r>
    <phoneticPr fontId="1" type="noConversion"/>
  </si>
  <si>
    <r>
      <t>코어i5-12400F</t>
    </r>
    <r>
      <rPr>
        <b/>
        <sz val="11"/>
        <rFont val="맑은 고딕"/>
        <family val="3"/>
        <charset val="129"/>
        <scheme val="minor"/>
      </rPr>
      <t xml:space="preserve"> </t>
    </r>
    <r>
      <rPr>
        <b/>
        <sz val="8"/>
        <rFont val="맑은 고딕"/>
        <family val="3"/>
        <charset val="129"/>
        <scheme val="minor"/>
      </rPr>
      <t>DDR4</t>
    </r>
    <phoneticPr fontId="1" type="noConversion"/>
  </si>
  <si>
    <t>라이젠5 5600</t>
    <phoneticPr fontId="1" type="noConversion"/>
  </si>
  <si>
    <t>라이젠5 8500G</t>
    <phoneticPr fontId="1" type="noConversion"/>
  </si>
  <si>
    <t>라이젠5 8400F</t>
    <phoneticPr fontId="1" type="noConversion"/>
  </si>
  <si>
    <t>▷▶ 엔트리 게이밍, 로우엔드 라인 ◀◁
음.. 저라면 이쪽은
아예 안볼듯 싶은데
예산이 정말 부족하다면
벌크 14100F + RX6600 본체
(당연히 추천은 아님)
사무용 PC가 필요하다면
5600G or 5500GT 정도</t>
    <phoneticPr fontId="1" type="noConversion"/>
  </si>
  <si>
    <r>
      <t>코어i3-14100</t>
    </r>
    <r>
      <rPr>
        <b/>
        <sz val="11"/>
        <rFont val="맑은 고딕"/>
        <family val="3"/>
        <charset val="129"/>
        <scheme val="minor"/>
      </rPr>
      <t xml:space="preserve"> </t>
    </r>
    <r>
      <rPr>
        <b/>
        <sz val="8"/>
        <rFont val="맑은 고딕"/>
        <family val="3"/>
        <charset val="129"/>
        <scheme val="minor"/>
      </rPr>
      <t>DDR4</t>
    </r>
    <phoneticPr fontId="1" type="noConversion"/>
  </si>
  <si>
    <r>
      <t>코어i3-12100</t>
    </r>
    <r>
      <rPr>
        <b/>
        <sz val="11"/>
        <rFont val="맑은 고딕"/>
        <family val="3"/>
        <charset val="129"/>
        <scheme val="minor"/>
      </rPr>
      <t xml:space="preserve"> </t>
    </r>
    <r>
      <rPr>
        <b/>
        <sz val="8"/>
        <rFont val="맑은 고딕"/>
        <family val="3"/>
        <charset val="129"/>
        <scheme val="minor"/>
      </rPr>
      <t>DDR4</t>
    </r>
    <phoneticPr fontId="1" type="noConversion"/>
  </si>
  <si>
    <t>라이젠7 5700G</t>
    <phoneticPr fontId="1" type="noConversion"/>
  </si>
  <si>
    <r>
      <t>라이젠7 5700</t>
    </r>
    <r>
      <rPr>
        <b/>
        <sz val="12"/>
        <rFont val="맑은 고딕"/>
        <family val="3"/>
        <charset val="129"/>
        <scheme val="minor"/>
      </rPr>
      <t xml:space="preserve"> (세잔)</t>
    </r>
    <phoneticPr fontId="1" type="noConversion"/>
  </si>
  <si>
    <t>라이젠5 5600GT</t>
    <phoneticPr fontId="1" type="noConversion"/>
  </si>
  <si>
    <t>라이젠5 5600G</t>
    <phoneticPr fontId="1" type="noConversion"/>
  </si>
  <si>
    <t>라이젠5 5500GT</t>
    <phoneticPr fontId="1" type="noConversion"/>
  </si>
  <si>
    <t>코어i3-10105</t>
    <phoneticPr fontId="1" type="noConversion"/>
  </si>
  <si>
    <t>코어i3-10100</t>
    <phoneticPr fontId="1" type="noConversion"/>
  </si>
  <si>
    <t>라이젠3 5300G</t>
    <phoneticPr fontId="1" type="noConversion"/>
  </si>
  <si>
    <r>
      <t xml:space="preserve">300 </t>
    </r>
    <r>
      <rPr>
        <b/>
        <sz val="8"/>
        <rFont val="맑은 고딕"/>
        <family val="3"/>
        <charset val="129"/>
        <scheme val="minor"/>
      </rPr>
      <t>DDR4</t>
    </r>
    <phoneticPr fontId="1" type="noConversion"/>
  </si>
  <si>
    <t>펜티엄 골드 G6400</t>
    <phoneticPr fontId="1" type="noConversion"/>
  </si>
  <si>
    <t>셀러론 G5905</t>
    <phoneticPr fontId="1" type="noConversion"/>
  </si>
  <si>
    <t>셀러론 G5900</t>
    <phoneticPr fontId="1" type="noConversion"/>
  </si>
  <si>
    <r>
      <t>셀러론 G6900</t>
    </r>
    <r>
      <rPr>
        <b/>
        <sz val="11"/>
        <rFont val="맑은 고딕"/>
        <family val="3"/>
        <charset val="129"/>
        <scheme val="minor"/>
      </rPr>
      <t xml:space="preserve"> </t>
    </r>
    <r>
      <rPr>
        <b/>
        <sz val="8"/>
        <rFont val="맑은 고딕"/>
        <family val="3"/>
        <charset val="129"/>
        <scheme val="minor"/>
      </rPr>
      <t>DDR4</t>
    </r>
    <phoneticPr fontId="1" type="noConversion"/>
  </si>
  <si>
    <t>new</t>
    <phoneticPr fontId="1" type="noConversion"/>
  </si>
  <si>
    <t>4품목 (반본체)
게이밍, 작업
종합 가성비</t>
    <phoneticPr fontId="1" type="noConversion"/>
  </si>
  <si>
    <t>2026년 6월 17일 기준
CPU+쿨러+보드+DRAM
가성비 비교표</t>
    <phoneticPr fontId="1" type="noConversion"/>
  </si>
  <si>
    <t>라이젠9 9950X3D2</t>
    <phoneticPr fontId="1" type="noConversion"/>
  </si>
  <si>
    <t>벌크 67</t>
    <phoneticPr fontId="1" type="noConversion"/>
  </si>
  <si>
    <t>벌크 80</t>
    <phoneticPr fontId="1" type="noConversion"/>
  </si>
  <si>
    <t>벌크 44</t>
    <phoneticPr fontId="1" type="noConversion"/>
  </si>
  <si>
    <t>벌크 50</t>
    <phoneticPr fontId="1" type="noConversion"/>
  </si>
  <si>
    <t>벌크 78</t>
    <phoneticPr fontId="1" type="noConversion"/>
  </si>
  <si>
    <t>벌크 87</t>
    <phoneticPr fontId="1" type="noConversion"/>
  </si>
  <si>
    <t>벌크 32</t>
    <phoneticPr fontId="1" type="noConversion"/>
  </si>
  <si>
    <t>벌크 41</t>
    <phoneticPr fontId="1" type="noConversion"/>
  </si>
  <si>
    <t>벌크 58</t>
    <phoneticPr fontId="1" type="noConversion"/>
  </si>
  <si>
    <t>벌크 53</t>
    <phoneticPr fontId="1" type="noConversion"/>
  </si>
  <si>
    <t>벌크 32</t>
    <phoneticPr fontId="1" type="noConversion"/>
  </si>
  <si>
    <t>벌크38</t>
    <phoneticPr fontId="1" type="noConversion"/>
  </si>
  <si>
    <t>벌크 24</t>
    <phoneticPr fontId="1" type="noConversion"/>
  </si>
  <si>
    <t>벌크 27</t>
    <phoneticPr fontId="1" type="noConversion"/>
  </si>
  <si>
    <t>벌크 19</t>
    <phoneticPr fontId="1" type="noConversion"/>
  </si>
  <si>
    <t>벌크 38</t>
    <phoneticPr fontId="1" type="noConversion"/>
  </si>
  <si>
    <t>DEEPCOOL AG620 G2 (Z06D 에서 변경 성능 흡사함)</t>
    <phoneticPr fontId="1" type="noConversion"/>
  </si>
  <si>
    <t>ASUS PRIME B650EM-A 대원씨티에스</t>
    <phoneticPr fontId="1" type="noConversion"/>
  </si>
  <si>
    <r>
      <t xml:space="preserve"> ▷▶ 하이엔드 게이밍 라인 ◀◁
</t>
    </r>
    <r>
      <rPr>
        <b/>
        <sz val="11"/>
        <color rgb="FFFF0000"/>
        <rFont val="맑은 고딕"/>
        <family val="3"/>
        <charset val="129"/>
        <scheme val="minor"/>
      </rPr>
      <t xml:space="preserve">
 1) 3분기 CPU 가격 상승 소식
(이미 약간 상승함)</t>
    </r>
    <r>
      <rPr>
        <b/>
        <sz val="11"/>
        <color theme="1"/>
        <rFont val="맑은 고딕"/>
        <family val="3"/>
        <charset val="129"/>
        <scheme val="minor"/>
      </rPr>
      <t xml:space="preserve">
2) 13-14세대 수급 불안정 3분기 해소
저번달 대비 9800X3D,
7800X3D의 가격이 큰 폭으로 상승
</t>
    </r>
    <r>
      <rPr>
        <b/>
        <sz val="11"/>
        <color rgb="FFC00000"/>
        <rFont val="맑은 고딕"/>
        <family val="3"/>
        <charset val="129"/>
        <scheme val="minor"/>
      </rPr>
      <t>가성비 1위</t>
    </r>
    <r>
      <rPr>
        <b/>
        <sz val="11"/>
        <color theme="1"/>
        <rFont val="맑은 고딕"/>
        <family val="3"/>
        <charset val="129"/>
        <scheme val="minor"/>
      </rPr>
      <t xml:space="preserve"> 는 신제품 </t>
    </r>
    <r>
      <rPr>
        <b/>
        <sz val="11"/>
        <color rgb="FFC00000"/>
        <rFont val="맑은 고딕"/>
        <family val="3"/>
        <charset val="129"/>
        <scheme val="minor"/>
      </rPr>
      <t>250KF</t>
    </r>
    <r>
      <rPr>
        <b/>
        <sz val="11"/>
        <color theme="1"/>
        <rFont val="맑은 고딕"/>
        <family val="3"/>
        <charset val="129"/>
        <scheme val="minor"/>
      </rPr>
      <t xml:space="preserve">
전세대 i7 급과 흡사한 게이밍성능과
멀티성능을 보여줌으로서 
다음세대라 할만한 제품으로 출시됨
(진작 이렇게 나왔으면 욕 안먹었..)
게이밍 가성비 1위는 9500F 하지만
(CPU 단품 기준이라)
본체 가성비 3등의 9600X 가는게 현명함
총 가성비 3등도 신제품 270K가
차지하였다 285K와 다를바 없는
작업 성능과 전세대 플레그쉽의
게이밍 성능을 보여줌 (14900K와 비슷)
</t>
    </r>
    <r>
      <rPr>
        <b/>
        <sz val="11"/>
        <color rgb="FFC00000"/>
        <rFont val="맑은 고딕"/>
        <family val="3"/>
        <charset val="129"/>
        <scheme val="minor"/>
      </rPr>
      <t>해비한 작업 및 다용도 = 270K 플러스,
적당한 작업 및 가성비 = 250KF 플러스</t>
    </r>
    <r>
      <rPr>
        <b/>
        <sz val="11"/>
        <color theme="1"/>
        <rFont val="맑은 고딕"/>
        <family val="3"/>
        <charset val="129"/>
        <scheme val="minor"/>
      </rPr>
      <t xml:space="preserve">
순수 </t>
    </r>
    <r>
      <rPr>
        <b/>
        <sz val="11"/>
        <color rgb="FF00B050"/>
        <rFont val="맑은 고딕"/>
        <family val="3"/>
        <charset val="129"/>
        <scheme val="minor"/>
      </rPr>
      <t xml:space="preserve">게이밍 우선 = 7800X3D
</t>
    </r>
    <r>
      <rPr>
        <b/>
        <sz val="11"/>
        <color rgb="FF0070C0"/>
        <rFont val="맑은 고딕"/>
        <family val="3"/>
        <charset val="129"/>
        <scheme val="minor"/>
      </rPr>
      <t>게이밍 가성비 중시 = 9600X</t>
    </r>
    <r>
      <rPr>
        <b/>
        <sz val="11"/>
        <color rgb="FF00B050"/>
        <rFont val="맑은 고딕"/>
        <family val="3"/>
        <charset val="129"/>
        <scheme val="minor"/>
      </rPr>
      <t xml:space="preserve">
</t>
    </r>
    <r>
      <rPr>
        <b/>
        <sz val="11"/>
        <color rgb="FF7030A0"/>
        <rFont val="맑은 고딕"/>
        <family val="3"/>
        <charset val="129"/>
        <scheme val="minor"/>
      </rPr>
      <t>어느정도 작업+프레임방어 = 9800X3D</t>
    </r>
    <r>
      <rPr>
        <b/>
        <sz val="11"/>
        <color rgb="FF00B050"/>
        <rFont val="맑은 고딕"/>
        <family val="3"/>
        <charset val="129"/>
        <scheme val="minor"/>
      </rPr>
      <t xml:space="preserve">
</t>
    </r>
    <r>
      <rPr>
        <b/>
        <sz val="11"/>
        <color theme="1"/>
        <rFont val="맑은 고딕"/>
        <family val="3"/>
        <charset val="129"/>
        <scheme val="minor"/>
      </rPr>
      <t xml:space="preserve">
쉽게 정리하면 
</t>
    </r>
    <r>
      <rPr>
        <b/>
        <sz val="11"/>
        <color rgb="FF0070C0"/>
        <rFont val="맑은 고딕"/>
        <family val="3"/>
        <charset val="129"/>
        <scheme val="minor"/>
      </rPr>
      <t>가성비 1위 : 250KF</t>
    </r>
    <r>
      <rPr>
        <b/>
        <sz val="11"/>
        <color rgb="FFC00000"/>
        <rFont val="맑은 고딕"/>
        <family val="3"/>
        <charset val="129"/>
        <scheme val="minor"/>
      </rPr>
      <t xml:space="preserve">
</t>
    </r>
    <r>
      <rPr>
        <b/>
        <sz val="11"/>
        <color theme="1"/>
        <rFont val="맑은 고딕"/>
        <family val="3"/>
        <charset val="129"/>
        <scheme val="minor"/>
      </rPr>
      <t xml:space="preserve">(다만 9070XT나 5070Ti 이상 장착시
250KF 말고 7800X3D/9800X3D 권장)
</t>
    </r>
    <r>
      <rPr>
        <b/>
        <sz val="11"/>
        <color theme="9" tint="-0.249977111117893"/>
        <rFont val="맑은 고딕"/>
        <family val="3"/>
        <charset val="129"/>
        <scheme val="minor"/>
      </rPr>
      <t>고성능 게이밍 가성비 1위: 7800X3D</t>
    </r>
    <r>
      <rPr>
        <b/>
        <sz val="11"/>
        <color theme="1"/>
        <rFont val="맑은 고딕"/>
        <family val="3"/>
        <charset val="129"/>
        <scheme val="minor"/>
      </rPr>
      <t xml:space="preserve">
</t>
    </r>
    <r>
      <rPr>
        <b/>
        <sz val="11"/>
        <color rgb="FFC00000"/>
        <rFont val="맑은 고딕"/>
        <family val="3"/>
        <charset val="129"/>
        <scheme val="minor"/>
      </rPr>
      <t xml:space="preserve">
작업 가성비 1위: 270K PLUS</t>
    </r>
    <r>
      <rPr>
        <b/>
        <sz val="11"/>
        <color theme="1"/>
        <rFont val="맑은 고딕"/>
        <family val="3"/>
        <charset val="129"/>
        <scheme val="minor"/>
      </rPr>
      <t xml:space="preserve">
13/14세대는 패싱!!
정도로 정리되며 가성비랑 상관없이
예산의 여유가 있다면
게이밍 1위 : 9800X3D
작업+게이밍1위: 9950X3D</t>
    </r>
    <phoneticPr fontId="1" type="noConversion"/>
  </si>
  <si>
    <r>
      <t xml:space="preserve">▷▶ 퍼포먼스 게이밍 라인 ◀◁
7950X의 멀티성능이 270K +
보다 13~14% 낮은걸 아는가?
그래서! 작업 용도로 굳이 구형을
(12세대 및 AMD 7천 시리즈)
볼 필요는 없고 (게이밍 성능은 더 낮음)
</t>
    </r>
    <r>
      <rPr>
        <b/>
        <sz val="11"/>
        <color rgb="FFC00000"/>
        <rFont val="맑은 고딕"/>
        <family val="3"/>
        <charset val="129"/>
        <scheme val="minor"/>
      </rPr>
      <t>여기 라인업 구매할 바에</t>
    </r>
    <r>
      <rPr>
        <b/>
        <sz val="11"/>
        <color theme="1"/>
        <rFont val="맑은 고딕"/>
        <family val="3"/>
        <charset val="129"/>
        <scheme val="minor"/>
      </rPr>
      <t xml:space="preserve">
</t>
    </r>
    <r>
      <rPr>
        <b/>
        <sz val="12"/>
        <color rgb="FF7030A0"/>
        <rFont val="맑은 고딕"/>
        <family val="3"/>
        <charset val="129"/>
        <scheme val="minor"/>
      </rPr>
      <t>해비한</t>
    </r>
    <r>
      <rPr>
        <b/>
        <sz val="11"/>
        <color rgb="FF7030A0"/>
        <rFont val="맑은 고딕"/>
        <family val="3"/>
        <charset val="129"/>
        <scheme val="minor"/>
      </rPr>
      <t xml:space="preserve"> 작업용도면 270K</t>
    </r>
    <r>
      <rPr>
        <b/>
        <sz val="11"/>
        <color theme="1"/>
        <rFont val="맑은 고딕"/>
        <family val="3"/>
        <charset val="129"/>
        <scheme val="minor"/>
      </rPr>
      <t xml:space="preserve">를 사시고
(하이앤드에서 1티어 가성비)
</t>
    </r>
    <r>
      <rPr>
        <b/>
        <sz val="12"/>
        <color rgb="FFC00000"/>
        <rFont val="맑은 고딕"/>
        <family val="3"/>
        <charset val="129"/>
        <scheme val="minor"/>
      </rPr>
      <t>적당한</t>
    </r>
    <r>
      <rPr>
        <b/>
        <sz val="11"/>
        <color theme="1"/>
        <rFont val="맑은 고딕"/>
        <family val="3"/>
        <charset val="129"/>
        <scheme val="minor"/>
      </rPr>
      <t xml:space="preserve"> </t>
    </r>
    <r>
      <rPr>
        <b/>
        <sz val="11"/>
        <color rgb="FFC00000"/>
        <rFont val="맑은 고딕"/>
        <family val="3"/>
        <charset val="129"/>
        <scheme val="minor"/>
      </rPr>
      <t>작업+ 게이밍</t>
    </r>
    <r>
      <rPr>
        <b/>
        <sz val="11"/>
        <color theme="1"/>
        <rFont val="맑은 고딕"/>
        <family val="3"/>
        <charset val="129"/>
        <scheme val="minor"/>
      </rPr>
      <t xml:space="preserve">이면
</t>
    </r>
    <r>
      <rPr>
        <b/>
        <sz val="11"/>
        <color rgb="FFC00000"/>
        <rFont val="맑은 고딕"/>
        <family val="3"/>
        <charset val="129"/>
        <scheme val="minor"/>
      </rPr>
      <t>250KF</t>
    </r>
    <r>
      <rPr>
        <b/>
        <sz val="11"/>
        <color theme="1"/>
        <rFont val="맑은 고딕"/>
        <family val="3"/>
        <charset val="129"/>
        <scheme val="minor"/>
      </rPr>
      <t xml:space="preserve">를 사시고 (게이밍 성능이 146K
보다 높고 멀티성능이 전세대 i7급)
</t>
    </r>
    <r>
      <rPr>
        <b/>
        <sz val="11"/>
        <color rgb="FF00B050"/>
        <rFont val="맑은 고딕"/>
        <family val="3"/>
        <charset val="129"/>
        <scheme val="minor"/>
      </rPr>
      <t xml:space="preserve">게임 밖에 안한다? 7800X3D
</t>
    </r>
    <r>
      <rPr>
        <b/>
        <sz val="11"/>
        <color theme="1"/>
        <rFont val="맑은 고딕"/>
        <family val="3"/>
        <charset val="129"/>
        <scheme val="minor"/>
      </rPr>
      <t xml:space="preserve"> 가시면 됨
예산이 위에 </t>
    </r>
    <r>
      <rPr>
        <b/>
        <sz val="11"/>
        <color rgb="FF0070C0"/>
        <rFont val="맑은 고딕"/>
        <family val="3"/>
        <charset val="129"/>
        <scheme val="minor"/>
      </rPr>
      <t>언급할 제품살 정도가
되지 않는다면 게이밍은 9600X</t>
    </r>
    <r>
      <rPr>
        <b/>
        <sz val="11"/>
        <color theme="1"/>
        <rFont val="맑은 고딕"/>
        <family val="3"/>
        <charset val="129"/>
        <scheme val="minor"/>
      </rPr>
      <t xml:space="preserve"> 라는
선택지도 하위에 있음
(다만 250KF와 9600X의 전체 구매
가격이 생각보다 근접해 있고
업그레이드 생각이 있으면 9600X으로
한번사서 쭉 쓸 생각이면 250KF로
구매하시면 됩니다)
5060, 9060XT를 구매할 생각이라면
</t>
    </r>
    <r>
      <rPr>
        <b/>
        <sz val="11"/>
        <color rgb="FF7030A0"/>
        <rFont val="맑은 고딕"/>
        <family val="3"/>
        <charset val="129"/>
        <scheme val="minor"/>
      </rPr>
      <t>권장</t>
    </r>
    <r>
      <rPr>
        <b/>
        <sz val="11"/>
        <color theme="1"/>
        <rFont val="맑은 고딕"/>
        <family val="3"/>
        <charset val="129"/>
        <scheme val="minor"/>
      </rPr>
      <t xml:space="preserve">은 </t>
    </r>
    <r>
      <rPr>
        <b/>
        <sz val="11"/>
        <color rgb="FF00B050"/>
        <rFont val="맑은 고딕"/>
        <family val="3"/>
        <charset val="129"/>
        <scheme val="minor"/>
      </rPr>
      <t>9600X</t>
    </r>
    <r>
      <rPr>
        <b/>
        <sz val="11"/>
        <color theme="1"/>
        <rFont val="맑은 고딕"/>
        <family val="3"/>
        <charset val="129"/>
        <scheme val="minor"/>
      </rPr>
      <t xml:space="preserve"> /</t>
    </r>
    <r>
      <rPr>
        <b/>
        <sz val="11"/>
        <color rgb="FFC00000"/>
        <rFont val="맑은 고딕"/>
        <family val="3"/>
        <charset val="129"/>
        <scheme val="minor"/>
      </rPr>
      <t xml:space="preserve"> 250KF</t>
    </r>
    <r>
      <rPr>
        <b/>
        <sz val="11"/>
        <color theme="1"/>
        <rFont val="맑은 고딕"/>
        <family val="3"/>
        <charset val="129"/>
        <scheme val="minor"/>
      </rPr>
      <t xml:space="preserve"> 라고
생각하시면 된다!
</t>
    </r>
    <phoneticPr fontId="1" type="noConversion"/>
  </si>
  <si>
    <r>
      <t xml:space="preserve">▷▶ 메인스트림 게이밍 라인 ◀◁
절대 성능이 너무 낮은편이라 현세대
</t>
    </r>
    <r>
      <rPr>
        <b/>
        <sz val="11"/>
        <color rgb="FF00B050"/>
        <rFont val="맑은 고딕"/>
        <family val="3"/>
        <charset val="129"/>
        <scheme val="minor"/>
      </rPr>
      <t>그래픽카드 60급</t>
    </r>
    <r>
      <rPr>
        <b/>
        <sz val="11"/>
        <color theme="1"/>
        <rFont val="맑은 고딕"/>
        <family val="3"/>
        <charset val="129"/>
        <scheme val="minor"/>
      </rPr>
      <t xml:space="preserve">(5060, 9060XT)
</t>
    </r>
    <r>
      <rPr>
        <b/>
        <sz val="11"/>
        <color rgb="FFFF0000"/>
        <rFont val="맑은 고딕"/>
        <family val="3"/>
        <charset val="129"/>
        <scheme val="minor"/>
      </rPr>
      <t>에 쓰기에 매우 아쉬운 제품들!!</t>
    </r>
    <r>
      <rPr>
        <b/>
        <sz val="11"/>
        <color theme="1"/>
        <rFont val="맑은 고딕"/>
        <family val="3"/>
        <charset val="129"/>
        <scheme val="minor"/>
      </rPr>
      <t xml:space="preserve">
</t>
    </r>
    <r>
      <rPr>
        <b/>
        <sz val="11"/>
        <color rgb="FF00B050"/>
        <rFont val="맑은 고딕"/>
        <family val="3"/>
        <charset val="129"/>
        <scheme val="minor"/>
      </rPr>
      <t>권장은 9600X / 250KF</t>
    </r>
    <r>
      <rPr>
        <b/>
        <sz val="11"/>
        <color theme="1"/>
        <rFont val="맑은 고딕"/>
        <family val="3"/>
        <charset val="129"/>
        <scheme val="minor"/>
      </rPr>
      <t xml:space="preserve">입니다!!
함정카드, APU 빼면 13400F/144F와
12600KF 밖에 없는데 (가성비 1,2위)
</t>
    </r>
    <r>
      <rPr>
        <b/>
        <sz val="11"/>
        <color rgb="FF00B0F0"/>
        <rFont val="맑은 고딕"/>
        <family val="3"/>
        <charset val="129"/>
        <scheme val="minor"/>
      </rPr>
      <t xml:space="preserve">225F와 비교시 나은점이 1도 없다
 </t>
    </r>
    <r>
      <rPr>
        <b/>
        <sz val="11"/>
        <color theme="1"/>
        <rFont val="맑은 고딕"/>
        <family val="3"/>
        <charset val="129"/>
        <scheme val="minor"/>
      </rPr>
      <t>(물론 DDR4 재활용이 
가능해서 총 가격이 소폭 내려감)</t>
    </r>
    <r>
      <rPr>
        <b/>
        <sz val="11"/>
        <color rgb="FF00B0F0"/>
        <rFont val="맑은 고딕"/>
        <family val="3"/>
        <charset val="129"/>
        <scheme val="minor"/>
      </rPr>
      <t xml:space="preserve">
</t>
    </r>
    <r>
      <rPr>
        <b/>
        <sz val="11"/>
        <color rgb="FFC00000"/>
        <rFont val="맑은 고딕"/>
        <family val="3"/>
        <charset val="129"/>
        <scheme val="minor"/>
      </rPr>
      <t xml:space="preserve">
팩트를 말하자면 현시점에
살만한 제품이 없음 (성능이 아쉬움)</t>
    </r>
    <r>
      <rPr>
        <b/>
        <sz val="11"/>
        <color theme="1"/>
        <rFont val="맑은 고딕"/>
        <family val="3"/>
        <charset val="129"/>
        <scheme val="minor"/>
      </rPr>
      <t xml:space="preserve">
</t>
    </r>
    <r>
      <rPr>
        <b/>
        <sz val="11"/>
        <color rgb="FF7030A0"/>
        <rFont val="맑은 고딕"/>
        <family val="3"/>
        <charset val="129"/>
        <scheme val="minor"/>
      </rPr>
      <t xml:space="preserve">
예산이 조금이라도 여유있다?
고민말고 게이밍은 7800X3D로 가고
다용도는 250KF로 가세요</t>
    </r>
    <r>
      <rPr>
        <b/>
        <sz val="11"/>
        <color theme="1"/>
        <rFont val="맑은 고딕"/>
        <family val="3"/>
        <charset val="129"/>
        <scheme val="minor"/>
      </rPr>
      <t xml:space="preserve">
DDR4에 12-14세대 사용하면
가성비가 좋지 않느냐 하시는데..
가성비만 보면 소폭 높은건 맞사오나
절대성능 차이가 커서 무조건적인
정답이 되기는 어렵습니다
(그나마 13400F/ 14400F 정도나 가성비)
</t>
    </r>
    <r>
      <rPr>
        <b/>
        <sz val="11"/>
        <color rgb="FFC00000"/>
        <rFont val="맑은 고딕"/>
        <family val="3"/>
        <charset val="129"/>
        <scheme val="minor"/>
      </rPr>
      <t xml:space="preserve">
*결국 전세대는 새제품으로 살만하지 않음</t>
    </r>
    <phoneticPr fontId="1" type="noConversion"/>
  </si>
  <si>
    <t>벌크 기준</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</si>
</sst>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quot;만원&quot;\_x000a_0,"/>
    <numFmt numFmtId="177" formatCode="#,##0&quot;원&quot;"/>
    <numFmt numFmtId="178" formatCode="0.0%"/>
  </numFmts>
  <fonts count="30" x14ac:knownFonts="1">
    <font>
      <sz val="11"/>
      <color theme="1"/>
      <name val="맑은 고딕"/>
      <family val="2"/>
      <charset val="129"/>
      <scheme val="minor"/>
    </font>
    <font>
      <sz val="8"/>
      <name val="맑은 고딕"/>
      <family val="2"/>
      <charset val="129"/>
      <scheme val="minor"/>
    </font>
    <font>
      <sz val="11"/>
      <color rgb="FF006100"/>
      <name val="맑은 고딕"/>
      <family val="2"/>
      <charset val="129"/>
      <scheme val="minor"/>
    </font>
    <font>
      <sz val="11"/>
      <color rgb="FF9C0006"/>
      <name val="맑은 고딕"/>
      <family val="2"/>
      <charset val="129"/>
      <scheme val="minor"/>
    </font>
    <font>
      <sz val="11"/>
      <color theme="1"/>
      <name val="맑은 고딕"/>
      <family val="2"/>
      <charset val="129"/>
      <scheme val="minor"/>
    </font>
    <font>
      <b/>
      <sz val="14"/>
      <color theme="1"/>
      <name val="맑은 고딕"/>
      <family val="3"/>
      <charset val="129"/>
      <scheme val="minor"/>
    </font>
    <font>
      <b/>
      <sz val="14"/>
      <name val="맑은 고딕"/>
      <family val="3"/>
      <charset val="129"/>
      <scheme val="minor"/>
    </font>
    <font>
      <sz val="14"/>
      <name val="맑은 고딕"/>
      <family val="3"/>
      <charset val="129"/>
      <scheme val="minor"/>
    </font>
    <font>
      <b/>
      <sz val="11"/>
      <color theme="1"/>
      <name val="맑은 고딕"/>
      <family val="3"/>
      <charset val="129"/>
      <scheme val="minor"/>
    </font>
    <font>
      <sz val="14"/>
      <color theme="1"/>
      <name val="맑은 고딕"/>
      <family val="3"/>
      <charset val="129"/>
      <scheme val="minor"/>
    </font>
    <font>
      <b/>
      <sz val="8"/>
      <name val="맑은 고딕"/>
      <family val="3"/>
      <charset val="129"/>
      <scheme val="minor"/>
    </font>
    <font>
      <sz val="11"/>
      <color rgb="FFC00000"/>
      <name val="맑은 고딕"/>
      <family val="2"/>
      <charset val="129"/>
      <scheme val="minor"/>
    </font>
    <font>
      <sz val="8"/>
      <name val="맑은 고딕"/>
      <family val="3"/>
      <charset val="129"/>
      <scheme val="minor"/>
    </font>
    <font>
      <b/>
      <sz val="11"/>
      <name val="맑은 고딕"/>
      <family val="3"/>
      <charset val="129"/>
      <scheme val="minor"/>
    </font>
    <font>
      <b/>
      <sz val="8"/>
      <color theme="1"/>
      <name val="맑은 고딕"/>
      <family val="3"/>
      <charset val="129"/>
      <scheme val="minor"/>
    </font>
    <font>
      <sz val="8"/>
      <color theme="1"/>
      <name val="맑은 고딕"/>
      <family val="2"/>
      <charset val="129"/>
      <scheme val="minor"/>
    </font>
    <font>
      <b/>
      <sz val="9"/>
      <name val="맑은 고딕"/>
      <family val="3"/>
      <charset val="129"/>
      <scheme val="minor"/>
    </font>
    <font>
      <b/>
      <sz val="12"/>
      <name val="맑은 고딕"/>
      <family val="3"/>
      <charset val="129"/>
      <scheme val="minor"/>
    </font>
    <font>
      <b/>
      <sz val="11"/>
      <color rgb="FF0070C0"/>
      <name val="맑은 고딕"/>
      <family val="3"/>
      <charset val="129"/>
      <scheme val="minor"/>
    </font>
    <font>
      <b/>
      <sz val="11"/>
      <color rgb="FFC00000"/>
      <name val="맑은 고딕"/>
      <family val="3"/>
      <charset val="129"/>
      <scheme val="minor"/>
    </font>
    <font>
      <b/>
      <sz val="11"/>
      <color rgb="FF00B050"/>
      <name val="맑은 고딕"/>
      <family val="3"/>
      <charset val="129"/>
      <scheme val="minor"/>
    </font>
    <font>
      <b/>
      <sz val="11"/>
      <color theme="9" tint="-0.249977111117893"/>
      <name val="맑은 고딕"/>
      <family val="3"/>
      <charset val="129"/>
      <scheme val="minor"/>
    </font>
    <font>
      <b/>
      <sz val="11"/>
      <color rgb="FF7030A0"/>
      <name val="맑은 고딕"/>
      <family val="3"/>
      <charset val="129"/>
      <scheme val="minor"/>
    </font>
    <font>
      <sz val="8"/>
      <color rgb="FFFF0000"/>
      <name val="맑은 고딕"/>
      <family val="3"/>
      <charset val="129"/>
      <scheme val="minor"/>
    </font>
    <font>
      <b/>
      <sz val="11"/>
      <color rgb="FF00B0F0"/>
      <name val="맑은 고딕"/>
      <family val="3"/>
      <charset val="129"/>
      <scheme val="minor"/>
    </font>
    <font>
      <sz val="8"/>
      <color theme="1"/>
      <name val="맑은 고딕"/>
      <family val="3"/>
      <charset val="129"/>
      <scheme val="minor"/>
    </font>
    <font>
      <b/>
      <sz val="12"/>
      <color rgb="FF7030A0"/>
      <name val="맑은 고딕"/>
      <family val="3"/>
      <charset val="129"/>
      <scheme val="minor"/>
    </font>
    <font>
      <b/>
      <sz val="12"/>
      <color rgb="FFC00000"/>
      <name val="맑은 고딕"/>
      <family val="3"/>
      <charset val="129"/>
      <scheme val="minor"/>
    </font>
    <font>
      <b/>
      <sz val="14"/>
      <color rgb="FF7030A0"/>
      <name val="맑은 고딕"/>
      <family val="3"/>
      <charset val="129"/>
      <scheme val="minor"/>
    </font>
    <font>
      <b/>
      <sz val="11"/>
      <color rgb="FFFF0000"/>
      <name val="맑은 고딕"/>
      <family val="3"/>
      <charset val="129"/>
      <scheme val="minor"/>
    </font>
  </fonts>
  <fills count="17">
    <fill>
      <patternFill patternType="none"/>
    </fill>
    <fill>
      <patternFill patternType="gray125"/>
    </fill>
    <fill>
      <patternFill patternType="solid">
        <fgColor rgb="FFC6EFCE"/>
      </patternFill>
    </fill>
    <fill>
      <patternFill patternType="solid">
        <fgColor rgb="FFFFC7CE"/>
      </patternFill>
    </fill>
    <fill>
      <patternFill patternType="solid">
        <fgColor rgb="FFFFFFCC"/>
      </patternFill>
    </fill>
    <fill>
      <patternFill patternType="solid">
        <fgColor rgb="FFFFFFCC"/>
        <bgColor indexed="64"/>
      </patternFill>
    </fill>
    <fill>
      <patternFill patternType="solid">
        <fgColor rgb="FFFFCC99"/>
        <bgColor indexed="64"/>
      </patternFill>
    </fill>
    <fill>
      <patternFill patternType="solid">
        <fgColor rgb="FFCCECFF"/>
        <bgColor indexed="64"/>
      </patternFill>
    </fill>
    <fill>
      <patternFill patternType="solid">
        <fgColor rgb="FFCCFFCC"/>
        <bgColor indexed="64"/>
      </patternFill>
    </fill>
    <fill>
      <patternFill patternType="solid">
        <fgColor theme="0"/>
        <bgColor indexed="64"/>
      </patternFill>
    </fill>
    <fill>
      <patternFill patternType="solid">
        <fgColor rgb="FFCCFFFF"/>
        <bgColor indexed="64"/>
      </patternFill>
    </fill>
    <fill>
      <patternFill patternType="solid">
        <fgColor rgb="FF99FF99"/>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C0C0C0"/>
        <bgColor indexed="64"/>
      </patternFill>
    </fill>
    <fill>
      <patternFill patternType="solid">
        <fgColor rgb="FFFFC000"/>
        <bgColor indexed="64"/>
      </patternFill>
    </fill>
    <fill>
      <patternFill patternType="solid">
        <fgColor theme="5" tint="0.79998168889431442"/>
        <bgColor indexed="64"/>
      </patternFill>
    </fill>
  </fills>
  <borders count="79">
    <border>
      <left/>
      <right/>
      <top/>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style="medium">
        <color indexed="64"/>
      </left>
      <right style="thin">
        <color indexed="64"/>
      </right>
      <top/>
      <bottom/>
      <diagonal/>
    </border>
    <border>
      <left style="medium">
        <color indexed="64"/>
      </left>
      <right/>
      <top style="thin">
        <color indexed="64"/>
      </top>
      <bottom/>
      <diagonal/>
    </border>
    <border>
      <left style="thin">
        <color indexed="64"/>
      </left>
      <right/>
      <top/>
      <bottom/>
      <diagonal/>
    </border>
    <border>
      <left style="thin">
        <color indexed="64"/>
      </left>
      <right/>
      <top style="thin">
        <color indexed="64"/>
      </top>
      <bottom/>
      <diagonal/>
    </border>
    <border>
      <left style="thin">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s>
  <cellStyleXfs count="4">
    <xf numFmtId="0" fontId="0" fillId="0" borderId="0">
      <alignment vertical="center"/>
    </xf>
    <xf numFmtId="0" fontId="2" fillId="2" borderId="0" applyNumberFormat="0" applyBorder="0" applyAlignment="0" applyProtection="0">
      <alignment vertical="center"/>
    </xf>
    <xf numFmtId="0" fontId="3" fillId="3" borderId="0" applyNumberFormat="0" applyBorder="0" applyAlignment="0" applyProtection="0">
      <alignment vertical="center"/>
    </xf>
    <xf numFmtId="0" fontId="4" fillId="4" borderId="1" applyNumberFormat="0" applyFont="0" applyAlignment="0" applyProtection="0">
      <alignment vertical="center"/>
    </xf>
  </cellStyleXfs>
  <cellXfs count="297">
    <xf numFmtId="0" fontId="0" fillId="0" borderId="0" xfId="0">
      <alignment vertical="center"/>
    </xf>
    <xf numFmtId="0" fontId="0" fillId="0" borderId="0" xfId="0" applyAlignment="1">
      <alignment horizontal="center" vertical="center"/>
    </xf>
    <xf numFmtId="0" fontId="6" fillId="0" borderId="8" xfId="1" applyFont="1" applyFill="1" applyBorder="1">
      <alignment vertical="center"/>
    </xf>
    <xf numFmtId="0" fontId="6" fillId="0" borderId="8" xfId="0" applyFont="1" applyBorder="1">
      <alignment vertical="center"/>
    </xf>
    <xf numFmtId="0" fontId="8" fillId="0" borderId="0" xfId="0" applyFont="1" applyAlignment="1">
      <alignment vertical="center" wrapText="1"/>
    </xf>
    <xf numFmtId="176" fontId="7" fillId="0" borderId="13" xfId="1" applyNumberFormat="1" applyFont="1" applyFill="1" applyBorder="1" applyAlignment="1">
      <alignment horizontal="right" vertical="top" wrapText="1"/>
    </xf>
    <xf numFmtId="0" fontId="11" fillId="0" borderId="0" xfId="0" applyFont="1">
      <alignment vertical="center"/>
    </xf>
    <xf numFmtId="0" fontId="10" fillId="4" borderId="4" xfId="3" applyFont="1" applyBorder="1" applyAlignment="1">
      <alignment horizontal="center" vertical="center" wrapText="1"/>
    </xf>
    <xf numFmtId="0" fontId="10" fillId="4" borderId="13" xfId="3" applyFont="1" applyBorder="1" applyAlignment="1">
      <alignment horizontal="center" vertical="center" wrapText="1"/>
    </xf>
    <xf numFmtId="0" fontId="10" fillId="4" borderId="14" xfId="3" applyFont="1" applyBorder="1" applyAlignment="1">
      <alignment horizontal="center" vertical="center" wrapText="1"/>
    </xf>
    <xf numFmtId="0" fontId="10" fillId="4" borderId="32" xfId="3" applyFont="1" applyBorder="1" applyAlignment="1">
      <alignment horizontal="center" vertical="center" wrapText="1"/>
    </xf>
    <xf numFmtId="178" fontId="7" fillId="0" borderId="12" xfId="1" applyNumberFormat="1" applyFont="1" applyFill="1" applyBorder="1" applyAlignment="1">
      <alignment horizontal="right" vertical="center"/>
    </xf>
    <xf numFmtId="178" fontId="7" fillId="0" borderId="4" xfId="1" applyNumberFormat="1" applyFont="1" applyFill="1" applyBorder="1" applyAlignment="1">
      <alignment horizontal="right" vertical="center"/>
    </xf>
    <xf numFmtId="178" fontId="7" fillId="0" borderId="13" xfId="1" applyNumberFormat="1" applyFont="1" applyFill="1" applyBorder="1" applyAlignment="1">
      <alignment horizontal="right" vertical="center"/>
    </xf>
    <xf numFmtId="178" fontId="7" fillId="0" borderId="14" xfId="1" applyNumberFormat="1" applyFont="1" applyFill="1" applyBorder="1" applyAlignment="1">
      <alignment horizontal="right" vertical="center"/>
    </xf>
    <xf numFmtId="0" fontId="10" fillId="4" borderId="39" xfId="3" applyFont="1" applyBorder="1" applyAlignment="1">
      <alignment horizontal="center" vertical="center" wrapText="1"/>
    </xf>
    <xf numFmtId="176" fontId="9" fillId="0" borderId="32" xfId="1" applyNumberFormat="1" applyFont="1" applyFill="1" applyBorder="1" applyAlignment="1">
      <alignment horizontal="right" vertical="top" wrapText="1"/>
    </xf>
    <xf numFmtId="177" fontId="7" fillId="0" borderId="24" xfId="0" applyNumberFormat="1" applyFont="1" applyBorder="1" applyAlignment="1">
      <alignment horizontal="right" vertical="center"/>
    </xf>
    <xf numFmtId="0" fontId="12" fillId="0" borderId="12" xfId="1" applyNumberFormat="1" applyFont="1" applyFill="1" applyBorder="1" applyAlignment="1">
      <alignment horizontal="right" vertical="center"/>
    </xf>
    <xf numFmtId="0" fontId="10" fillId="4" borderId="6" xfId="3" applyNumberFormat="1" applyFont="1" applyBorder="1" applyAlignment="1">
      <alignment horizontal="right" vertical="center"/>
    </xf>
    <xf numFmtId="0" fontId="12" fillId="0" borderId="12" xfId="0" applyFont="1" applyBorder="1" applyAlignment="1">
      <alignment horizontal="right" vertical="center"/>
    </xf>
    <xf numFmtId="0" fontId="10" fillId="4" borderId="31" xfId="3" applyFont="1" applyBorder="1" applyAlignment="1">
      <alignment horizontal="center" vertical="center" wrapText="1"/>
    </xf>
    <xf numFmtId="178" fontId="7" fillId="5" borderId="6" xfId="1" applyNumberFormat="1" applyFont="1" applyFill="1" applyBorder="1" applyAlignment="1">
      <alignment horizontal="right" vertical="center"/>
    </xf>
    <xf numFmtId="178" fontId="7" fillId="5" borderId="6" xfId="2" applyNumberFormat="1" applyFont="1" applyFill="1" applyBorder="1" applyAlignment="1">
      <alignment horizontal="right" vertical="center"/>
    </xf>
    <xf numFmtId="177" fontId="7" fillId="5" borderId="6" xfId="1" applyNumberFormat="1" applyFont="1" applyFill="1" applyBorder="1" applyAlignment="1">
      <alignment horizontal="right" vertical="center"/>
    </xf>
    <xf numFmtId="0" fontId="10" fillId="5" borderId="6" xfId="1" applyNumberFormat="1" applyFont="1" applyFill="1" applyBorder="1" applyAlignment="1">
      <alignment horizontal="right" vertical="center"/>
    </xf>
    <xf numFmtId="176" fontId="7" fillId="5" borderId="6" xfId="1" applyNumberFormat="1" applyFont="1" applyFill="1" applyBorder="1" applyAlignment="1">
      <alignment horizontal="right" vertical="top" wrapText="1"/>
    </xf>
    <xf numFmtId="0" fontId="6" fillId="5" borderId="6" xfId="1" applyNumberFormat="1" applyFont="1" applyFill="1" applyBorder="1" applyAlignment="1">
      <alignment horizontal="right" vertical="center"/>
    </xf>
    <xf numFmtId="0" fontId="6" fillId="5" borderId="7" xfId="1" applyNumberFormat="1" applyFont="1" applyFill="1" applyBorder="1" applyAlignment="1">
      <alignment horizontal="right" vertical="center"/>
    </xf>
    <xf numFmtId="176" fontId="9" fillId="5" borderId="6" xfId="1" applyNumberFormat="1" applyFont="1" applyFill="1" applyBorder="1" applyAlignment="1">
      <alignment horizontal="right" vertical="top" wrapText="1"/>
    </xf>
    <xf numFmtId="0" fontId="7" fillId="4" borderId="6" xfId="3" applyFont="1" applyBorder="1" applyAlignment="1">
      <alignment horizontal="right" vertical="center"/>
    </xf>
    <xf numFmtId="176" fontId="7" fillId="4" borderId="6" xfId="3" applyNumberFormat="1" applyFont="1" applyBorder="1" applyAlignment="1">
      <alignment horizontal="right" vertical="center"/>
    </xf>
    <xf numFmtId="0" fontId="6" fillId="4" borderId="6" xfId="3" applyFont="1" applyBorder="1" applyAlignment="1">
      <alignment horizontal="right" vertical="center"/>
    </xf>
    <xf numFmtId="0" fontId="6" fillId="4" borderId="7" xfId="3" applyFont="1" applyBorder="1" applyAlignment="1">
      <alignment horizontal="right" vertical="center"/>
    </xf>
    <xf numFmtId="0" fontId="10" fillId="4" borderId="5" xfId="3" applyFont="1" applyBorder="1" applyAlignment="1">
      <alignment horizontal="right" vertical="center"/>
    </xf>
    <xf numFmtId="0" fontId="10" fillId="5" borderId="5" xfId="1" applyFont="1" applyFill="1" applyBorder="1" applyAlignment="1">
      <alignment horizontal="right" vertical="center"/>
    </xf>
    <xf numFmtId="0" fontId="14" fillId="5" borderId="14" xfId="0" applyFont="1" applyFill="1" applyBorder="1" applyAlignment="1">
      <alignment horizontal="center" vertical="center"/>
    </xf>
    <xf numFmtId="0" fontId="14" fillId="5" borderId="53" xfId="0" applyFont="1" applyFill="1" applyBorder="1" applyAlignment="1">
      <alignment horizontal="center" vertical="center"/>
    </xf>
    <xf numFmtId="177" fontId="8" fillId="0" borderId="10" xfId="0" applyNumberFormat="1" applyFont="1" applyBorder="1" applyAlignment="1">
      <alignment horizontal="right" vertical="center"/>
    </xf>
    <xf numFmtId="177" fontId="8" fillId="0" borderId="41" xfId="0" applyNumberFormat="1" applyFont="1" applyBorder="1" applyAlignment="1">
      <alignment horizontal="right" vertical="center"/>
    </xf>
    <xf numFmtId="177" fontId="8" fillId="0" borderId="2" xfId="0" applyNumberFormat="1" applyFont="1" applyBorder="1" applyAlignment="1">
      <alignment horizontal="right" vertical="center"/>
    </xf>
    <xf numFmtId="177" fontId="8" fillId="0" borderId="24" xfId="0" applyNumberFormat="1" applyFont="1" applyBorder="1" applyAlignment="1">
      <alignment horizontal="right" vertical="center"/>
    </xf>
    <xf numFmtId="177" fontId="8" fillId="0" borderId="13" xfId="0" applyNumberFormat="1" applyFont="1" applyBorder="1" applyAlignment="1">
      <alignment horizontal="right" vertical="center"/>
    </xf>
    <xf numFmtId="177" fontId="8" fillId="0" borderId="39" xfId="0" applyNumberFormat="1" applyFont="1" applyBorder="1" applyAlignment="1">
      <alignment horizontal="right" vertical="center"/>
    </xf>
    <xf numFmtId="177" fontId="8" fillId="0" borderId="27" xfId="0" applyNumberFormat="1" applyFont="1" applyBorder="1" applyAlignment="1">
      <alignment horizontal="right" vertical="center"/>
    </xf>
    <xf numFmtId="177" fontId="8" fillId="0" borderId="43" xfId="0" applyNumberFormat="1" applyFont="1" applyBorder="1" applyAlignment="1">
      <alignment horizontal="right" vertical="center"/>
    </xf>
    <xf numFmtId="177" fontId="8" fillId="0" borderId="42" xfId="0" applyNumberFormat="1" applyFont="1" applyBorder="1" applyAlignment="1">
      <alignment horizontal="right" vertical="center"/>
    </xf>
    <xf numFmtId="177" fontId="8" fillId="0" borderId="54" xfId="0" applyNumberFormat="1" applyFont="1" applyBorder="1" applyAlignment="1">
      <alignment horizontal="right" vertical="center"/>
    </xf>
    <xf numFmtId="0" fontId="15" fillId="0" borderId="11" xfId="0" applyFont="1" applyBorder="1" applyAlignment="1">
      <alignment horizontal="right" vertical="center"/>
    </xf>
    <xf numFmtId="0" fontId="15" fillId="0" borderId="12" xfId="0" applyFont="1" applyBorder="1" applyAlignment="1">
      <alignment horizontal="right" vertical="center"/>
    </xf>
    <xf numFmtId="0" fontId="15" fillId="0" borderId="14" xfId="0" applyFont="1" applyBorder="1" applyAlignment="1">
      <alignment horizontal="right" vertical="center"/>
    </xf>
    <xf numFmtId="177" fontId="15" fillId="0" borderId="11" xfId="0" applyNumberFormat="1" applyFont="1" applyBorder="1" applyAlignment="1">
      <alignment horizontal="right" vertical="center"/>
    </xf>
    <xf numFmtId="177" fontId="15" fillId="0" borderId="12" xfId="0" applyNumberFormat="1" applyFont="1" applyBorder="1" applyAlignment="1">
      <alignment horizontal="right" vertical="center"/>
    </xf>
    <xf numFmtId="177" fontId="15" fillId="0" borderId="14" xfId="0" applyNumberFormat="1" applyFont="1" applyBorder="1" applyAlignment="1">
      <alignment horizontal="right" vertical="center"/>
    </xf>
    <xf numFmtId="0" fontId="6" fillId="0" borderId="12" xfId="1" applyNumberFormat="1" applyFont="1" applyFill="1" applyBorder="1" applyAlignment="1">
      <alignment horizontal="right" vertical="center"/>
    </xf>
    <xf numFmtId="176" fontId="9" fillId="0" borderId="3" xfId="1" applyNumberFormat="1" applyFont="1" applyFill="1" applyBorder="1" applyAlignment="1">
      <alignment horizontal="right" vertical="top" wrapText="1"/>
    </xf>
    <xf numFmtId="176" fontId="7" fillId="0" borderId="2" xfId="1" applyNumberFormat="1" applyFont="1" applyFill="1" applyBorder="1" applyAlignment="1">
      <alignment horizontal="right" vertical="top" wrapText="1"/>
    </xf>
    <xf numFmtId="177" fontId="7" fillId="0" borderId="3" xfId="1" applyNumberFormat="1" applyFont="1" applyFill="1" applyBorder="1" applyAlignment="1">
      <alignment horizontal="right" vertical="center"/>
    </xf>
    <xf numFmtId="0" fontId="6" fillId="9" borderId="8" xfId="1" applyFont="1" applyFill="1" applyBorder="1">
      <alignment vertical="center"/>
    </xf>
    <xf numFmtId="178" fontId="7" fillId="0" borderId="3" xfId="1" applyNumberFormat="1" applyFont="1" applyFill="1" applyBorder="1" applyAlignment="1">
      <alignment horizontal="right" vertical="center"/>
    </xf>
    <xf numFmtId="178" fontId="7" fillId="0" borderId="2" xfId="1" applyNumberFormat="1" applyFont="1" applyFill="1" applyBorder="1" applyAlignment="1">
      <alignment horizontal="right" vertical="center"/>
    </xf>
    <xf numFmtId="178" fontId="7" fillId="0" borderId="12" xfId="2" applyNumberFormat="1" applyFont="1" applyFill="1" applyBorder="1" applyAlignment="1">
      <alignment horizontal="right" vertical="center"/>
    </xf>
    <xf numFmtId="177" fontId="7" fillId="0" borderId="24" xfId="1" applyNumberFormat="1" applyFont="1" applyFill="1" applyBorder="1" applyAlignment="1">
      <alignment horizontal="right" vertical="center"/>
    </xf>
    <xf numFmtId="176" fontId="9" fillId="0" borderId="23" xfId="1" applyNumberFormat="1" applyFont="1" applyFill="1" applyBorder="1" applyAlignment="1">
      <alignment horizontal="right" vertical="top" wrapText="1"/>
    </xf>
    <xf numFmtId="178" fontId="7" fillId="0" borderId="24" xfId="1" applyNumberFormat="1" applyFont="1" applyFill="1" applyBorder="1" applyAlignment="1">
      <alignment horizontal="right" vertical="center"/>
    </xf>
    <xf numFmtId="176" fontId="7" fillId="0" borderId="23" xfId="1" applyNumberFormat="1" applyFont="1" applyFill="1" applyBorder="1" applyAlignment="1">
      <alignment horizontal="right" vertical="top" wrapText="1"/>
    </xf>
    <xf numFmtId="176" fontId="9" fillId="0" borderId="4" xfId="1" applyNumberFormat="1" applyFont="1" applyFill="1" applyBorder="1" applyAlignment="1">
      <alignment horizontal="right" vertical="top" wrapText="1"/>
    </xf>
    <xf numFmtId="0" fontId="15" fillId="0" borderId="28" xfId="0" applyFont="1" applyBorder="1" applyAlignment="1">
      <alignment horizontal="right" vertical="center"/>
    </xf>
    <xf numFmtId="177" fontId="7" fillId="0" borderId="13" xfId="1" applyNumberFormat="1" applyFont="1" applyFill="1" applyBorder="1" applyAlignment="1">
      <alignment horizontal="right" vertical="center"/>
    </xf>
    <xf numFmtId="0" fontId="6" fillId="0" borderId="14" xfId="1" applyNumberFormat="1" applyFont="1" applyFill="1" applyBorder="1" applyAlignment="1">
      <alignment horizontal="right" vertical="center"/>
    </xf>
    <xf numFmtId="177" fontId="7" fillId="0" borderId="4" xfId="1" applyNumberFormat="1" applyFont="1" applyFill="1" applyBorder="1" applyAlignment="1">
      <alignment horizontal="right" vertical="center"/>
    </xf>
    <xf numFmtId="0" fontId="12" fillId="0" borderId="14" xfId="1" applyNumberFormat="1" applyFont="1" applyFill="1" applyBorder="1" applyAlignment="1">
      <alignment horizontal="right" vertical="center"/>
    </xf>
    <xf numFmtId="177" fontId="7" fillId="0" borderId="2" xfId="1" applyNumberFormat="1" applyFont="1" applyFill="1" applyBorder="1" applyAlignment="1">
      <alignment horizontal="right" vertical="center"/>
    </xf>
    <xf numFmtId="177" fontId="8" fillId="0" borderId="61" xfId="0" applyNumberFormat="1" applyFont="1" applyBorder="1" applyAlignment="1">
      <alignment horizontal="right" vertical="center"/>
    </xf>
    <xf numFmtId="177" fontId="8" fillId="0" borderId="62" xfId="0" applyNumberFormat="1" applyFont="1" applyBorder="1" applyAlignment="1">
      <alignment horizontal="right" vertical="center"/>
    </xf>
    <xf numFmtId="0" fontId="15" fillId="0" borderId="63" xfId="0" applyFont="1" applyBorder="1" applyAlignment="1">
      <alignment horizontal="right" vertical="center"/>
    </xf>
    <xf numFmtId="0" fontId="15" fillId="0" borderId="29" xfId="0" applyFont="1" applyBorder="1" applyAlignment="1">
      <alignment horizontal="right" vertical="center"/>
    </xf>
    <xf numFmtId="177" fontId="8" fillId="0" borderId="58" xfId="0" applyNumberFormat="1" applyFont="1" applyBorder="1" applyAlignment="1">
      <alignment horizontal="right" vertical="center"/>
    </xf>
    <xf numFmtId="0" fontId="15" fillId="0" borderId="57" xfId="0" applyFont="1" applyBorder="1" applyAlignment="1">
      <alignment horizontal="right" vertical="center"/>
    </xf>
    <xf numFmtId="177" fontId="15" fillId="0" borderId="28" xfId="0" applyNumberFormat="1" applyFont="1" applyBorder="1" applyAlignment="1">
      <alignment horizontal="right" vertical="center"/>
    </xf>
    <xf numFmtId="178" fontId="7" fillId="0" borderId="14" xfId="2" applyNumberFormat="1" applyFont="1" applyFill="1" applyBorder="1" applyAlignment="1">
      <alignment horizontal="right" vertical="center"/>
    </xf>
    <xf numFmtId="176" fontId="7" fillId="0" borderId="3" xfId="1" applyNumberFormat="1" applyFont="1" applyFill="1" applyBorder="1" applyAlignment="1">
      <alignment horizontal="right" vertical="top" wrapText="1"/>
    </xf>
    <xf numFmtId="0" fontId="6" fillId="0" borderId="59" xfId="0" applyFont="1" applyBorder="1">
      <alignment vertical="center"/>
    </xf>
    <xf numFmtId="177" fontId="7" fillId="0" borderId="39" xfId="0" applyNumberFormat="1" applyFont="1" applyBorder="1" applyAlignment="1">
      <alignment horizontal="right" vertical="center"/>
    </xf>
    <xf numFmtId="178" fontId="7" fillId="0" borderId="66" xfId="1" applyNumberFormat="1" applyFont="1" applyFill="1" applyBorder="1" applyAlignment="1">
      <alignment horizontal="right" vertical="center"/>
    </xf>
    <xf numFmtId="178" fontId="7" fillId="0" borderId="42" xfId="1" applyNumberFormat="1" applyFont="1" applyFill="1" applyBorder="1" applyAlignment="1">
      <alignment horizontal="right" vertical="center"/>
    </xf>
    <xf numFmtId="178" fontId="7" fillId="0" borderId="29" xfId="1" applyNumberFormat="1" applyFont="1" applyFill="1" applyBorder="1" applyAlignment="1">
      <alignment horizontal="right" vertical="center"/>
    </xf>
    <xf numFmtId="178" fontId="7" fillId="0" borderId="29" xfId="2" applyNumberFormat="1" applyFont="1" applyFill="1" applyBorder="1" applyAlignment="1">
      <alignment horizontal="right" vertical="center"/>
    </xf>
    <xf numFmtId="177" fontId="7" fillId="0" borderId="66" xfId="1" applyNumberFormat="1" applyFont="1" applyFill="1" applyBorder="1" applyAlignment="1">
      <alignment horizontal="right" vertical="center"/>
    </xf>
    <xf numFmtId="176" fontId="9" fillId="0" borderId="66" xfId="1" applyNumberFormat="1" applyFont="1" applyFill="1" applyBorder="1" applyAlignment="1">
      <alignment horizontal="right" vertical="top" wrapText="1"/>
    </xf>
    <xf numFmtId="0" fontId="6" fillId="0" borderId="29" xfId="1" applyNumberFormat="1" applyFont="1" applyFill="1" applyBorder="1" applyAlignment="1">
      <alignment horizontal="right" vertical="center"/>
    </xf>
    <xf numFmtId="178" fontId="7" fillId="0" borderId="26" xfId="1" applyNumberFormat="1" applyFont="1" applyFill="1" applyBorder="1" applyAlignment="1">
      <alignment horizontal="right" vertical="center"/>
    </xf>
    <xf numFmtId="178" fontId="7" fillId="0" borderId="27" xfId="1" applyNumberFormat="1" applyFont="1" applyFill="1" applyBorder="1" applyAlignment="1">
      <alignment horizontal="right" vertical="center"/>
    </xf>
    <xf numFmtId="178" fontId="7" fillId="0" borderId="28" xfId="1" applyNumberFormat="1" applyFont="1" applyFill="1" applyBorder="1" applyAlignment="1">
      <alignment horizontal="right" vertical="center"/>
    </xf>
    <xf numFmtId="178" fontId="7" fillId="0" borderId="28" xfId="2" applyNumberFormat="1" applyFont="1" applyFill="1" applyBorder="1" applyAlignment="1">
      <alignment horizontal="right" vertical="center"/>
    </xf>
    <xf numFmtId="177" fontId="7" fillId="0" borderId="26" xfId="1" applyNumberFormat="1" applyFont="1" applyFill="1" applyBorder="1" applyAlignment="1">
      <alignment horizontal="right" vertical="center"/>
    </xf>
    <xf numFmtId="177" fontId="7" fillId="0" borderId="43" xfId="1" applyNumberFormat="1" applyFont="1" applyFill="1" applyBorder="1" applyAlignment="1">
      <alignment horizontal="right" vertical="center"/>
    </xf>
    <xf numFmtId="0" fontId="12" fillId="0" borderId="28" xfId="1" applyNumberFormat="1" applyFont="1" applyFill="1" applyBorder="1" applyAlignment="1">
      <alignment horizontal="right" vertical="center"/>
    </xf>
    <xf numFmtId="176" fontId="7" fillId="0" borderId="26" xfId="1" applyNumberFormat="1" applyFont="1" applyFill="1" applyBorder="1" applyAlignment="1">
      <alignment horizontal="right" vertical="top" wrapText="1"/>
    </xf>
    <xf numFmtId="176" fontId="7" fillId="0" borderId="27" xfId="1" applyNumberFormat="1" applyFont="1" applyFill="1" applyBorder="1" applyAlignment="1">
      <alignment horizontal="right" vertical="top" wrapText="1"/>
    </xf>
    <xf numFmtId="0" fontId="6" fillId="0" borderId="65" xfId="0" applyFont="1" applyBorder="1">
      <alignment vertical="center"/>
    </xf>
    <xf numFmtId="177" fontId="7" fillId="0" borderId="54" xfId="0" applyNumberFormat="1" applyFont="1" applyBorder="1" applyAlignment="1">
      <alignment horizontal="right" vertical="center"/>
    </xf>
    <xf numFmtId="176" fontId="9" fillId="0" borderId="17" xfId="1" applyNumberFormat="1" applyFont="1" applyFill="1" applyBorder="1" applyAlignment="1">
      <alignment horizontal="right" vertical="top" wrapText="1"/>
    </xf>
    <xf numFmtId="176" fontId="7" fillId="0" borderId="16" xfId="1" applyNumberFormat="1" applyFont="1" applyFill="1" applyBorder="1" applyAlignment="1">
      <alignment horizontal="right" vertical="top" wrapText="1"/>
    </xf>
    <xf numFmtId="176" fontId="7" fillId="0" borderId="42" xfId="1" applyNumberFormat="1" applyFont="1" applyFill="1" applyBorder="1" applyAlignment="1">
      <alignment horizontal="right" vertical="top" wrapText="1"/>
    </xf>
    <xf numFmtId="0" fontId="14" fillId="0" borderId="0" xfId="0" applyFont="1" applyAlignment="1">
      <alignment horizontal="left" vertical="center"/>
    </xf>
    <xf numFmtId="177" fontId="8" fillId="0" borderId="0" xfId="0" applyNumberFormat="1" applyFont="1" applyAlignment="1">
      <alignment horizontal="right" vertical="center"/>
    </xf>
    <xf numFmtId="0" fontId="15" fillId="0" borderId="0" xfId="0" applyFont="1" applyAlignment="1">
      <alignment horizontal="right" vertical="center"/>
    </xf>
    <xf numFmtId="177" fontId="15" fillId="0" borderId="63" xfId="0" applyNumberFormat="1" applyFont="1" applyBorder="1" applyAlignment="1">
      <alignment horizontal="right" vertical="center"/>
    </xf>
    <xf numFmtId="0" fontId="6" fillId="8" borderId="8" xfId="1" applyFont="1" applyFill="1" applyBorder="1">
      <alignment vertical="center"/>
    </xf>
    <xf numFmtId="0" fontId="14" fillId="5" borderId="55" xfId="0" applyFont="1" applyFill="1" applyBorder="1" applyAlignment="1">
      <alignment horizontal="center" vertical="center"/>
    </xf>
    <xf numFmtId="0" fontId="12" fillId="0" borderId="12" xfId="1" applyNumberFormat="1" applyFont="1" applyFill="1" applyBorder="1" applyAlignment="1">
      <alignment horizontal="right" vertical="center" wrapText="1"/>
    </xf>
    <xf numFmtId="0" fontId="12" fillId="0" borderId="12" xfId="0" applyFont="1" applyBorder="1" applyAlignment="1">
      <alignment horizontal="right" vertical="center" wrapText="1"/>
    </xf>
    <xf numFmtId="0" fontId="12" fillId="0" borderId="29" xfId="0" applyFont="1" applyBorder="1" applyAlignment="1">
      <alignment horizontal="right" vertical="center" wrapText="1"/>
    </xf>
    <xf numFmtId="177" fontId="7" fillId="12" borderId="3" xfId="1" applyNumberFormat="1" applyFont="1" applyFill="1" applyBorder="1" applyAlignment="1">
      <alignment horizontal="right" vertical="center"/>
    </xf>
    <xf numFmtId="0" fontId="6" fillId="13" borderId="12" xfId="1" applyNumberFormat="1" applyFont="1" applyFill="1" applyBorder="1" applyAlignment="1">
      <alignment horizontal="right" vertical="center"/>
    </xf>
    <xf numFmtId="177" fontId="7" fillId="8" borderId="3" xfId="1" applyNumberFormat="1" applyFont="1" applyFill="1" applyBorder="1" applyAlignment="1">
      <alignment horizontal="right" vertical="center"/>
    </xf>
    <xf numFmtId="0" fontId="6" fillId="11" borderId="12" xfId="1" applyNumberFormat="1" applyFont="1" applyFill="1" applyBorder="1" applyAlignment="1">
      <alignment horizontal="right" vertical="center"/>
    </xf>
    <xf numFmtId="0" fontId="6" fillId="9" borderId="8" xfId="0" applyFont="1" applyFill="1" applyBorder="1">
      <alignment vertical="center"/>
    </xf>
    <xf numFmtId="0" fontId="23" fillId="0" borderId="12" xfId="1" applyNumberFormat="1" applyFont="1" applyFill="1" applyBorder="1" applyAlignment="1">
      <alignment horizontal="right" vertical="center"/>
    </xf>
    <xf numFmtId="177" fontId="7" fillId="0" borderId="24" xfId="1" applyNumberFormat="1" applyFont="1" applyFill="1" applyBorder="1" applyAlignment="1">
      <alignment horizontal="right" vertical="center" wrapText="1"/>
    </xf>
    <xf numFmtId="0" fontId="6" fillId="14" borderId="8" xfId="1" applyFont="1" applyFill="1" applyBorder="1">
      <alignment vertical="center"/>
    </xf>
    <xf numFmtId="0" fontId="6" fillId="14" borderId="59" xfId="1" applyFont="1" applyFill="1" applyBorder="1">
      <alignment vertical="center"/>
    </xf>
    <xf numFmtId="0" fontId="25" fillId="9" borderId="12" xfId="1" applyNumberFormat="1" applyFont="1" applyFill="1" applyBorder="1" applyAlignment="1">
      <alignment horizontal="right" vertical="center" wrapText="1"/>
    </xf>
    <xf numFmtId="178" fontId="7" fillId="0" borderId="60" xfId="1" applyNumberFormat="1" applyFont="1" applyFill="1" applyBorder="1" applyAlignment="1">
      <alignment horizontal="right" vertical="center"/>
    </xf>
    <xf numFmtId="178" fontId="7" fillId="0" borderId="61" xfId="1" applyNumberFormat="1" applyFont="1" applyFill="1" applyBorder="1" applyAlignment="1">
      <alignment horizontal="right" vertical="center"/>
    </xf>
    <xf numFmtId="178" fontId="7" fillId="0" borderId="63" xfId="1" applyNumberFormat="1" applyFont="1" applyFill="1" applyBorder="1" applyAlignment="1">
      <alignment horizontal="right" vertical="center"/>
    </xf>
    <xf numFmtId="178" fontId="7" fillId="0" borderId="63" xfId="2" applyNumberFormat="1" applyFont="1" applyFill="1" applyBorder="1" applyAlignment="1">
      <alignment horizontal="right" vertical="center"/>
    </xf>
    <xf numFmtId="177" fontId="7" fillId="0" borderId="60" xfId="1" applyNumberFormat="1" applyFont="1" applyFill="1" applyBorder="1" applyAlignment="1">
      <alignment horizontal="right" vertical="center"/>
    </xf>
    <xf numFmtId="177" fontId="7" fillId="0" borderId="62" xfId="1" applyNumberFormat="1" applyFont="1" applyFill="1" applyBorder="1" applyAlignment="1">
      <alignment horizontal="right" vertical="center"/>
    </xf>
    <xf numFmtId="176" fontId="7" fillId="0" borderId="60" xfId="1" applyNumberFormat="1" applyFont="1" applyFill="1" applyBorder="1" applyAlignment="1">
      <alignment horizontal="right" vertical="top" wrapText="1"/>
    </xf>
    <xf numFmtId="176" fontId="7" fillId="0" borderId="61" xfId="1" applyNumberFormat="1" applyFont="1" applyFill="1" applyBorder="1" applyAlignment="1">
      <alignment horizontal="right" vertical="top" wrapText="1"/>
    </xf>
    <xf numFmtId="176" fontId="7" fillId="0" borderId="71" xfId="1" applyNumberFormat="1" applyFont="1" applyFill="1" applyBorder="1" applyAlignment="1">
      <alignment horizontal="right" vertical="top" wrapText="1"/>
    </xf>
    <xf numFmtId="0" fontId="6" fillId="0" borderId="63" xfId="1" applyNumberFormat="1" applyFont="1" applyFill="1" applyBorder="1" applyAlignment="1">
      <alignment horizontal="right" vertical="center"/>
    </xf>
    <xf numFmtId="0" fontId="23" fillId="0" borderId="63" xfId="1" applyNumberFormat="1" applyFont="1" applyFill="1" applyBorder="1" applyAlignment="1">
      <alignment horizontal="right" vertical="center"/>
    </xf>
    <xf numFmtId="177" fontId="7" fillId="0" borderId="24" xfId="0" applyNumberFormat="1" applyFont="1" applyBorder="1" applyAlignment="1">
      <alignment horizontal="right" vertical="center" wrapText="1"/>
    </xf>
    <xf numFmtId="177" fontId="8" fillId="0" borderId="24" xfId="0" applyNumberFormat="1" applyFont="1" applyBorder="1" applyAlignment="1">
      <alignment horizontal="right" vertical="center" wrapText="1"/>
    </xf>
    <xf numFmtId="0" fontId="28" fillId="8" borderId="8" xfId="1" applyFont="1" applyFill="1" applyBorder="1">
      <alignment vertical="center"/>
    </xf>
    <xf numFmtId="177" fontId="7" fillId="9" borderId="3" xfId="1" applyNumberFormat="1" applyFont="1" applyFill="1" applyBorder="1" applyAlignment="1">
      <alignment horizontal="right" vertical="center"/>
    </xf>
    <xf numFmtId="0" fontId="6" fillId="9" borderId="12" xfId="1" applyNumberFormat="1" applyFont="1" applyFill="1" applyBorder="1" applyAlignment="1">
      <alignment horizontal="right" vertical="center"/>
    </xf>
    <xf numFmtId="0" fontId="6" fillId="9" borderId="67" xfId="1" applyFont="1" applyFill="1" applyBorder="1">
      <alignment vertical="center"/>
    </xf>
    <xf numFmtId="176" fontId="9" fillId="0" borderId="26" xfId="1" applyNumberFormat="1" applyFont="1" applyFill="1" applyBorder="1" applyAlignment="1">
      <alignment horizontal="right" vertical="top" wrapText="1"/>
    </xf>
    <xf numFmtId="176" fontId="9" fillId="0" borderId="16" xfId="1" applyNumberFormat="1" applyFont="1" applyFill="1" applyBorder="1" applyAlignment="1">
      <alignment horizontal="right" vertical="top" wrapText="1"/>
    </xf>
    <xf numFmtId="0" fontId="6" fillId="0" borderId="28" xfId="1" applyNumberFormat="1" applyFont="1" applyFill="1" applyBorder="1" applyAlignment="1">
      <alignment horizontal="right" vertical="center"/>
    </xf>
    <xf numFmtId="0" fontId="6" fillId="8" borderId="72" xfId="1" applyFont="1" applyFill="1" applyBorder="1">
      <alignment vertical="center"/>
    </xf>
    <xf numFmtId="178" fontId="7" fillId="0" borderId="73" xfId="1" applyNumberFormat="1" applyFont="1" applyFill="1" applyBorder="1" applyAlignment="1">
      <alignment horizontal="right" vertical="center"/>
    </xf>
    <xf numFmtId="178" fontId="7" fillId="0" borderId="74" xfId="1" applyNumberFormat="1" applyFont="1" applyFill="1" applyBorder="1" applyAlignment="1">
      <alignment horizontal="right" vertical="center"/>
    </xf>
    <xf numFmtId="178" fontId="7" fillId="0" borderId="75" xfId="1" applyNumberFormat="1" applyFont="1" applyFill="1" applyBorder="1" applyAlignment="1">
      <alignment horizontal="right" vertical="center"/>
    </xf>
    <xf numFmtId="178" fontId="7" fillId="0" borderId="76" xfId="1" applyNumberFormat="1" applyFont="1" applyFill="1" applyBorder="1" applyAlignment="1">
      <alignment horizontal="right" vertical="center"/>
    </xf>
    <xf numFmtId="178" fontId="7" fillId="0" borderId="76" xfId="2" applyNumberFormat="1" applyFont="1" applyFill="1" applyBorder="1" applyAlignment="1">
      <alignment horizontal="right" vertical="center"/>
    </xf>
    <xf numFmtId="177" fontId="7" fillId="0" borderId="73" xfId="1" applyNumberFormat="1" applyFont="1" applyFill="1" applyBorder="1" applyAlignment="1">
      <alignment horizontal="right" vertical="center"/>
    </xf>
    <xf numFmtId="177" fontId="7" fillId="0" borderId="75" xfId="1" applyNumberFormat="1" applyFont="1" applyFill="1" applyBorder="1" applyAlignment="1">
      <alignment horizontal="right" vertical="center"/>
    </xf>
    <xf numFmtId="0" fontId="12" fillId="0" borderId="76" xfId="1" applyNumberFormat="1" applyFont="1" applyFill="1" applyBorder="1" applyAlignment="1">
      <alignment horizontal="right" vertical="center" wrapText="1"/>
    </xf>
    <xf numFmtId="176" fontId="9" fillId="0" borderId="73" xfId="1" applyNumberFormat="1" applyFont="1" applyFill="1" applyBorder="1" applyAlignment="1">
      <alignment horizontal="right" vertical="top" wrapText="1"/>
    </xf>
    <xf numFmtId="176" fontId="7" fillId="0" borderId="74" xfId="1" applyNumberFormat="1" applyFont="1" applyFill="1" applyBorder="1" applyAlignment="1">
      <alignment horizontal="right" vertical="top" wrapText="1"/>
    </xf>
    <xf numFmtId="176" fontId="9" fillId="0" borderId="77" xfId="1" applyNumberFormat="1" applyFont="1" applyFill="1" applyBorder="1" applyAlignment="1">
      <alignment horizontal="right" vertical="top" wrapText="1"/>
    </xf>
    <xf numFmtId="0" fontId="6" fillId="0" borderId="76" xfId="1" applyNumberFormat="1" applyFont="1" applyFill="1" applyBorder="1" applyAlignment="1">
      <alignment horizontal="right" vertical="center"/>
    </xf>
    <xf numFmtId="0" fontId="5" fillId="0" borderId="21" xfId="1" applyFont="1" applyFill="1" applyBorder="1">
      <alignment vertical="center"/>
    </xf>
    <xf numFmtId="0" fontId="5" fillId="0" borderId="8" xfId="1" applyFont="1" applyFill="1" applyBorder="1">
      <alignment vertical="center"/>
    </xf>
    <xf numFmtId="0" fontId="5" fillId="0" borderId="67" xfId="1" applyFont="1" applyFill="1" applyBorder="1">
      <alignment vertical="center"/>
    </xf>
    <xf numFmtId="0" fontId="5" fillId="8" borderId="8" xfId="1" applyFont="1" applyFill="1" applyBorder="1">
      <alignment vertical="center"/>
    </xf>
    <xf numFmtId="0" fontId="28" fillId="11" borderId="8" xfId="1" applyFont="1" applyFill="1" applyBorder="1">
      <alignment vertical="center"/>
    </xf>
    <xf numFmtId="178" fontId="7" fillId="0" borderId="9" xfId="1" applyNumberFormat="1" applyFont="1" applyFill="1" applyBorder="1" applyAlignment="1">
      <alignment horizontal="right" vertical="center"/>
    </xf>
    <xf numFmtId="178" fontId="7" fillId="0" borderId="41" xfId="1" applyNumberFormat="1" applyFont="1" applyFill="1" applyBorder="1" applyAlignment="1">
      <alignment horizontal="right" vertical="center"/>
    </xf>
    <xf numFmtId="178" fontId="7" fillId="0" borderId="10" xfId="1" applyNumberFormat="1" applyFont="1" applyFill="1" applyBorder="1" applyAlignment="1">
      <alignment horizontal="right" vertical="center"/>
    </xf>
    <xf numFmtId="178" fontId="7" fillId="0" borderId="11" xfId="1" applyNumberFormat="1" applyFont="1" applyFill="1" applyBorder="1" applyAlignment="1">
      <alignment horizontal="right" vertical="center"/>
    </xf>
    <xf numFmtId="178" fontId="7" fillId="0" borderId="11" xfId="2" applyNumberFormat="1" applyFont="1" applyFill="1" applyBorder="1" applyAlignment="1">
      <alignment horizontal="right" vertical="center"/>
    </xf>
    <xf numFmtId="177" fontId="7" fillId="0" borderId="9" xfId="1" applyNumberFormat="1" applyFont="1" applyFill="1" applyBorder="1" applyAlignment="1">
      <alignment horizontal="right" vertical="center"/>
    </xf>
    <xf numFmtId="177" fontId="7" fillId="0" borderId="41" xfId="1" applyNumberFormat="1" applyFont="1" applyFill="1" applyBorder="1" applyAlignment="1">
      <alignment horizontal="right" vertical="center"/>
    </xf>
    <xf numFmtId="0" fontId="12" fillId="0" borderId="11" xfId="1" applyNumberFormat="1" applyFont="1" applyFill="1" applyBorder="1" applyAlignment="1">
      <alignment horizontal="right" vertical="center"/>
    </xf>
    <xf numFmtId="176" fontId="7" fillId="0" borderId="9" xfId="1" applyNumberFormat="1" applyFont="1" applyFill="1" applyBorder="1" applyAlignment="1">
      <alignment horizontal="right" vertical="top" wrapText="1"/>
    </xf>
    <xf numFmtId="176" fontId="7" fillId="0" borderId="10" xfId="1" applyNumberFormat="1" applyFont="1" applyFill="1" applyBorder="1" applyAlignment="1">
      <alignment horizontal="right" vertical="top" wrapText="1"/>
    </xf>
    <xf numFmtId="176" fontId="7" fillId="0" borderId="35" xfId="1" applyNumberFormat="1" applyFont="1" applyFill="1" applyBorder="1" applyAlignment="1">
      <alignment horizontal="right" vertical="top" wrapText="1"/>
    </xf>
    <xf numFmtId="0" fontId="6" fillId="0" borderId="11" xfId="1" applyNumberFormat="1" applyFont="1" applyFill="1" applyBorder="1" applyAlignment="1">
      <alignment horizontal="right" vertical="center"/>
    </xf>
    <xf numFmtId="0" fontId="6" fillId="0" borderId="59" xfId="1" applyFont="1" applyFill="1" applyBorder="1">
      <alignment vertical="center"/>
    </xf>
    <xf numFmtId="178" fontId="7" fillId="0" borderId="39" xfId="1" applyNumberFormat="1" applyFont="1" applyFill="1" applyBorder="1" applyAlignment="1">
      <alignment horizontal="right" vertical="center"/>
    </xf>
    <xf numFmtId="177" fontId="7" fillId="0" borderId="39" xfId="1" applyNumberFormat="1" applyFont="1" applyFill="1" applyBorder="1" applyAlignment="1">
      <alignment horizontal="right" vertical="center"/>
    </xf>
    <xf numFmtId="0" fontId="12" fillId="0" borderId="14" xfId="1" applyNumberFormat="1" applyFont="1" applyFill="1" applyBorder="1" applyAlignment="1">
      <alignment horizontal="right" vertical="center" wrapText="1"/>
    </xf>
    <xf numFmtId="0" fontId="28" fillId="11" borderId="78" xfId="1" applyFont="1" applyFill="1" applyBorder="1">
      <alignment vertical="center"/>
    </xf>
    <xf numFmtId="0" fontId="5" fillId="11" borderId="67" xfId="1" applyFont="1" applyFill="1" applyBorder="1">
      <alignment vertical="center"/>
    </xf>
    <xf numFmtId="0" fontId="5" fillId="9" borderId="8" xfId="1" applyFont="1" applyFill="1" applyBorder="1">
      <alignment vertical="center"/>
    </xf>
    <xf numFmtId="177" fontId="7" fillId="16" borderId="9" xfId="1" applyNumberFormat="1" applyFont="1" applyFill="1" applyBorder="1" applyAlignment="1">
      <alignment horizontal="right" vertical="center"/>
    </xf>
    <xf numFmtId="0" fontId="5" fillId="9" borderId="67" xfId="1" applyFont="1" applyFill="1" applyBorder="1">
      <alignment vertical="center"/>
    </xf>
    <xf numFmtId="0" fontId="6" fillId="4" borderId="21" xfId="3" applyFont="1" applyBorder="1" applyAlignment="1">
      <alignment horizontal="center" vertical="center" wrapText="1"/>
    </xf>
    <xf numFmtId="0" fontId="6" fillId="4" borderId="20" xfId="3" applyFont="1" applyBorder="1" applyAlignment="1">
      <alignment horizontal="center" vertical="center" wrapText="1"/>
    </xf>
    <xf numFmtId="0" fontId="6" fillId="4" borderId="22" xfId="3" applyFont="1" applyBorder="1" applyAlignment="1">
      <alignment horizontal="center" vertical="center" wrapText="1"/>
    </xf>
    <xf numFmtId="0" fontId="6" fillId="4" borderId="9" xfId="3" applyFont="1" applyBorder="1" applyAlignment="1">
      <alignment horizontal="center" vertical="center" wrapText="1"/>
    </xf>
    <xf numFmtId="0" fontId="6" fillId="4" borderId="10" xfId="3" applyFont="1" applyBorder="1" applyAlignment="1">
      <alignment horizontal="center" vertical="center" wrapText="1"/>
    </xf>
    <xf numFmtId="0" fontId="6" fillId="4" borderId="11" xfId="3" applyFont="1" applyBorder="1" applyAlignment="1">
      <alignment horizontal="center" vertical="center" wrapText="1"/>
    </xf>
    <xf numFmtId="0" fontId="6" fillId="4" borderId="3" xfId="3" applyFont="1" applyBorder="1" applyAlignment="1">
      <alignment horizontal="center" vertical="center" wrapText="1"/>
    </xf>
    <xf numFmtId="0" fontId="6" fillId="4" borderId="2" xfId="3" applyFont="1" applyBorder="1" applyAlignment="1">
      <alignment horizontal="center" vertical="center" wrapText="1"/>
    </xf>
    <xf numFmtId="0" fontId="6" fillId="4" borderId="12" xfId="3" applyFont="1" applyBorder="1" applyAlignment="1">
      <alignment horizontal="center" vertical="center" wrapText="1"/>
    </xf>
    <xf numFmtId="0" fontId="10" fillId="4" borderId="9" xfId="3" applyFont="1" applyBorder="1" applyAlignment="1">
      <alignment horizontal="center" vertical="center" wrapText="1"/>
    </xf>
    <xf numFmtId="0" fontId="6" fillId="4" borderId="45" xfId="3" applyFont="1" applyBorder="1" applyAlignment="1">
      <alignment horizontal="center" vertical="center" wrapText="1"/>
    </xf>
    <xf numFmtId="0" fontId="6" fillId="4" borderId="46" xfId="3" applyFont="1" applyBorder="1" applyAlignment="1">
      <alignment horizontal="center" vertical="center" wrapText="1"/>
    </xf>
    <xf numFmtId="0" fontId="6" fillId="4" borderId="47" xfId="3" applyFont="1" applyBorder="1" applyAlignment="1">
      <alignment horizontal="center" vertical="center" wrapText="1"/>
    </xf>
    <xf numFmtId="0" fontId="6" fillId="4" borderId="48" xfId="3" applyFont="1" applyBorder="1" applyAlignment="1">
      <alignment horizontal="center" vertical="center" wrapText="1"/>
    </xf>
    <xf numFmtId="0" fontId="6" fillId="4" borderId="0" xfId="3" applyFont="1" applyBorder="1" applyAlignment="1">
      <alignment horizontal="center" vertical="center" wrapText="1"/>
    </xf>
    <xf numFmtId="0" fontId="6" fillId="4" borderId="49" xfId="3" applyFont="1" applyBorder="1" applyAlignment="1">
      <alignment horizontal="center" vertical="center" wrapText="1"/>
    </xf>
    <xf numFmtId="0" fontId="6" fillId="4" borderId="50" xfId="3" applyFont="1" applyBorder="1" applyAlignment="1">
      <alignment horizontal="center" vertical="center" wrapText="1"/>
    </xf>
    <xf numFmtId="0" fontId="6" fillId="4" borderId="15" xfId="3" applyFont="1" applyBorder="1" applyAlignment="1">
      <alignment horizontal="center" vertical="center" wrapText="1"/>
    </xf>
    <xf numFmtId="0" fontId="6" fillId="4" borderId="44" xfId="3" applyFont="1" applyBorder="1" applyAlignment="1">
      <alignment horizontal="center" vertical="center" wrapText="1"/>
    </xf>
    <xf numFmtId="0" fontId="6" fillId="4" borderId="34" xfId="3" applyFont="1" applyBorder="1" applyAlignment="1">
      <alignment horizontal="center" vertical="center" wrapText="1"/>
    </xf>
    <xf numFmtId="0" fontId="6" fillId="4" borderId="37" xfId="3" applyFont="1" applyBorder="1" applyAlignment="1">
      <alignment horizontal="center" vertical="center" wrapText="1"/>
    </xf>
    <xf numFmtId="0" fontId="13" fillId="4" borderId="9" xfId="3" applyFont="1" applyBorder="1" applyAlignment="1">
      <alignment horizontal="center" vertical="center" wrapText="1"/>
    </xf>
    <xf numFmtId="0" fontId="13" fillId="4" borderId="10" xfId="3" applyFont="1" applyBorder="1" applyAlignment="1">
      <alignment horizontal="center" vertical="center" wrapText="1"/>
    </xf>
    <xf numFmtId="0" fontId="13" fillId="4" borderId="3" xfId="3" applyFont="1" applyBorder="1" applyAlignment="1">
      <alignment horizontal="center" vertical="center" wrapText="1"/>
    </xf>
    <xf numFmtId="0" fontId="13" fillId="4" borderId="2" xfId="3" applyFont="1" applyBorder="1" applyAlignment="1">
      <alignment horizontal="center" vertical="center" wrapText="1"/>
    </xf>
    <xf numFmtId="0" fontId="8" fillId="0" borderId="52" xfId="0" applyFont="1" applyBorder="1" applyAlignment="1">
      <alignment horizontal="center" vertical="center" wrapText="1"/>
    </xf>
    <xf numFmtId="0" fontId="8" fillId="0" borderId="18"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48" xfId="0" applyFont="1" applyBorder="1" applyAlignment="1">
      <alignment horizontal="center" vertical="center" wrapText="1"/>
    </xf>
    <xf numFmtId="0" fontId="8" fillId="0" borderId="0" xfId="0" applyFont="1" applyAlignment="1">
      <alignment horizontal="center" vertical="center" wrapText="1"/>
    </xf>
    <xf numFmtId="0" fontId="8" fillId="0" borderId="19" xfId="0" applyFont="1" applyBorder="1" applyAlignment="1">
      <alignment horizontal="center" vertical="center" wrapText="1"/>
    </xf>
    <xf numFmtId="0" fontId="8" fillId="0" borderId="50"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16" xfId="0" applyFont="1" applyBorder="1" applyAlignment="1">
      <alignment horizontal="center" vertical="center" wrapText="1"/>
    </xf>
    <xf numFmtId="0" fontId="8" fillId="5" borderId="33" xfId="0" applyFont="1" applyFill="1" applyBorder="1" applyAlignment="1">
      <alignment horizontal="center" vertical="center"/>
    </xf>
    <xf numFmtId="0" fontId="8" fillId="5" borderId="34" xfId="0" applyFont="1" applyFill="1" applyBorder="1" applyAlignment="1">
      <alignment horizontal="center" vertical="center"/>
    </xf>
    <xf numFmtId="0" fontId="8" fillId="5" borderId="38" xfId="0" applyFont="1" applyFill="1" applyBorder="1" applyAlignment="1">
      <alignment horizontal="center" vertical="center"/>
    </xf>
    <xf numFmtId="0" fontId="8" fillId="0" borderId="37" xfId="0" applyFont="1" applyBorder="1" applyAlignment="1">
      <alignment horizontal="center" vertical="center" wrapText="1"/>
    </xf>
    <xf numFmtId="0" fontId="8" fillId="0" borderId="23" xfId="0" applyFont="1" applyBorder="1" applyAlignment="1">
      <alignment horizontal="center" vertical="center" wrapText="1"/>
    </xf>
    <xf numFmtId="0" fontId="14" fillId="5" borderId="51" xfId="0" applyFont="1" applyFill="1" applyBorder="1" applyAlignment="1">
      <alignment horizontal="center" vertical="center"/>
    </xf>
    <xf numFmtId="0" fontId="14" fillId="5" borderId="55" xfId="0" applyFont="1" applyFill="1" applyBorder="1" applyAlignment="1">
      <alignment horizontal="center" vertical="center"/>
    </xf>
    <xf numFmtId="0" fontId="8" fillId="10" borderId="45" xfId="0" applyFont="1" applyFill="1" applyBorder="1" applyAlignment="1">
      <alignment horizontal="center" vertical="center"/>
    </xf>
    <xf numFmtId="0" fontId="8" fillId="10" borderId="46" xfId="0" applyFont="1" applyFill="1" applyBorder="1" applyAlignment="1">
      <alignment horizontal="center" vertical="center"/>
    </xf>
    <xf numFmtId="0" fontId="8" fillId="10" borderId="47" xfId="0" applyFont="1" applyFill="1" applyBorder="1" applyAlignment="1">
      <alignment horizontal="center" vertical="center"/>
    </xf>
    <xf numFmtId="0" fontId="14" fillId="0" borderId="60" xfId="0" applyFont="1" applyBorder="1" applyAlignment="1">
      <alignment horizontal="left" vertical="center" wrapText="1"/>
    </xf>
    <xf numFmtId="0" fontId="14" fillId="0" borderId="61" xfId="0" applyFont="1" applyBorder="1" applyAlignment="1">
      <alignment horizontal="left" vertical="center"/>
    </xf>
    <xf numFmtId="0" fontId="13" fillId="4" borderId="11" xfId="3" applyFont="1" applyBorder="1" applyAlignment="1">
      <alignment horizontal="center" vertical="center" wrapText="1"/>
    </xf>
    <xf numFmtId="0" fontId="13" fillId="4" borderId="12" xfId="3" applyFont="1" applyBorder="1" applyAlignment="1">
      <alignment horizontal="center" vertical="center" wrapText="1"/>
    </xf>
    <xf numFmtId="0" fontId="13" fillId="4" borderId="35" xfId="3" applyFont="1" applyBorder="1" applyAlignment="1">
      <alignment horizontal="center" vertical="center" wrapText="1"/>
    </xf>
    <xf numFmtId="0" fontId="13" fillId="4" borderId="23" xfId="3" applyFont="1" applyBorder="1" applyAlignment="1">
      <alignment horizontal="center" vertical="center" wrapText="1"/>
    </xf>
    <xf numFmtId="0" fontId="5" fillId="0" borderId="0" xfId="0" applyFont="1" applyAlignment="1">
      <alignment horizontal="center" vertical="center" wrapText="1"/>
    </xf>
    <xf numFmtId="176" fontId="9" fillId="15" borderId="6" xfId="1" applyNumberFormat="1" applyFont="1" applyFill="1" applyBorder="1" applyAlignment="1">
      <alignment horizontal="center" vertical="top" wrapText="1"/>
    </xf>
    <xf numFmtId="0" fontId="14" fillId="0" borderId="3" xfId="0" applyFont="1" applyBorder="1" applyAlignment="1">
      <alignment horizontal="left" vertical="center"/>
    </xf>
    <xf numFmtId="0" fontId="14" fillId="0" borderId="2" xfId="0" applyFont="1" applyBorder="1" applyAlignment="1">
      <alignment horizontal="left" vertical="center"/>
    </xf>
    <xf numFmtId="0" fontId="14" fillId="0" borderId="3" xfId="0" applyFont="1" applyBorder="1" applyAlignment="1">
      <alignment horizontal="left" vertical="center" wrapText="1"/>
    </xf>
    <xf numFmtId="0" fontId="14" fillId="0" borderId="36" xfId="0" applyFont="1" applyBorder="1" applyAlignment="1">
      <alignment horizontal="left" vertical="center" wrapText="1"/>
    </xf>
    <xf numFmtId="0" fontId="14" fillId="0" borderId="37" xfId="0" applyFont="1" applyBorder="1" applyAlignment="1">
      <alignment horizontal="left" vertical="center" wrapText="1"/>
    </xf>
    <xf numFmtId="0" fontId="14" fillId="0" borderId="23" xfId="0" applyFont="1" applyBorder="1" applyAlignment="1">
      <alignment horizontal="left" vertical="center" wrapText="1"/>
    </xf>
    <xf numFmtId="0" fontId="14" fillId="0" borderId="52" xfId="0" applyFont="1" applyBorder="1" applyAlignment="1">
      <alignment horizontal="left" vertical="center" wrapText="1"/>
    </xf>
    <xf numFmtId="0" fontId="14" fillId="0" borderId="18" xfId="0" applyFont="1" applyBorder="1" applyAlignment="1">
      <alignment horizontal="left" vertical="center" wrapText="1"/>
    </xf>
    <xf numFmtId="0" fontId="14" fillId="0" borderId="17" xfId="0" applyFont="1" applyBorder="1" applyAlignment="1">
      <alignment horizontal="left" vertical="center" wrapText="1"/>
    </xf>
    <xf numFmtId="0" fontId="8" fillId="7" borderId="68" xfId="0" applyFont="1" applyFill="1" applyBorder="1" applyAlignment="1">
      <alignment horizontal="center" vertical="center"/>
    </xf>
    <xf numFmtId="0" fontId="8" fillId="7" borderId="69" xfId="0" applyFont="1" applyFill="1" applyBorder="1" applyAlignment="1">
      <alignment horizontal="center" vertical="center"/>
    </xf>
    <xf numFmtId="0" fontId="8" fillId="7" borderId="70" xfId="0" applyFont="1" applyFill="1" applyBorder="1" applyAlignment="1">
      <alignment horizontal="center" vertical="center"/>
    </xf>
    <xf numFmtId="0" fontId="8" fillId="7" borderId="5" xfId="0" applyFont="1" applyFill="1" applyBorder="1" applyAlignment="1">
      <alignment horizontal="center" vertical="center"/>
    </xf>
    <xf numFmtId="0" fontId="8" fillId="7" borderId="6" xfId="0" applyFont="1" applyFill="1" applyBorder="1" applyAlignment="1">
      <alignment horizontal="center" vertical="center"/>
    </xf>
    <xf numFmtId="0" fontId="8" fillId="7" borderId="7" xfId="0" applyFont="1" applyFill="1" applyBorder="1" applyAlignment="1">
      <alignment horizontal="center" vertical="center"/>
    </xf>
    <xf numFmtId="0" fontId="14" fillId="0" borderId="50" xfId="0" applyFont="1" applyBorder="1" applyAlignment="1">
      <alignment horizontal="left" vertical="center" wrapText="1"/>
    </xf>
    <xf numFmtId="0" fontId="14" fillId="0" borderId="15" xfId="0" applyFont="1" applyBorder="1" applyAlignment="1">
      <alignment horizontal="left" vertical="center" wrapText="1"/>
    </xf>
    <xf numFmtId="0" fontId="14" fillId="0" borderId="16" xfId="0" applyFont="1" applyBorder="1" applyAlignment="1">
      <alignment horizontal="left" vertical="center" wrapText="1"/>
    </xf>
    <xf numFmtId="0" fontId="14" fillId="0" borderId="36" xfId="0" applyFont="1" applyBorder="1" applyAlignment="1">
      <alignment vertical="center" wrapText="1"/>
    </xf>
    <xf numFmtId="0" fontId="14" fillId="0" borderId="37" xfId="0" applyFont="1" applyBorder="1" applyAlignment="1">
      <alignment vertical="center" wrapText="1"/>
    </xf>
    <xf numFmtId="0" fontId="14" fillId="0" borderId="23" xfId="0" applyFont="1" applyBorder="1" applyAlignment="1">
      <alignment vertical="center" wrapText="1"/>
    </xf>
    <xf numFmtId="0" fontId="14" fillId="0" borderId="56" xfId="0" applyFont="1" applyBorder="1" applyAlignment="1">
      <alignment horizontal="left" vertical="center" wrapText="1"/>
    </xf>
    <xf numFmtId="0" fontId="14" fillId="0" borderId="64" xfId="0" applyFont="1" applyBorder="1" applyAlignment="1">
      <alignment horizontal="left" vertical="center"/>
    </xf>
    <xf numFmtId="0" fontId="8" fillId="6" borderId="5" xfId="0" applyFont="1" applyFill="1" applyBorder="1" applyAlignment="1">
      <alignment horizontal="center" vertical="center"/>
    </xf>
    <xf numFmtId="0" fontId="8" fillId="6" borderId="6" xfId="0" applyFont="1" applyFill="1" applyBorder="1" applyAlignment="1">
      <alignment horizontal="center" vertical="center"/>
    </xf>
    <xf numFmtId="0" fontId="8" fillId="6" borderId="7" xfId="0" applyFont="1" applyFill="1" applyBorder="1" applyAlignment="1">
      <alignment horizontal="center" vertical="center"/>
    </xf>
    <xf numFmtId="0" fontId="14" fillId="0" borderId="26" xfId="0" applyFont="1" applyBorder="1" applyAlignment="1">
      <alignment horizontal="left" vertical="center" wrapText="1"/>
    </xf>
    <xf numFmtId="0" fontId="14" fillId="0" borderId="27" xfId="0" applyFont="1" applyBorder="1" applyAlignment="1">
      <alignment horizontal="left" vertical="center"/>
    </xf>
    <xf numFmtId="0" fontId="14" fillId="0" borderId="4" xfId="0" applyFont="1" applyBorder="1" applyAlignment="1">
      <alignment horizontal="left" vertical="center" wrapText="1"/>
    </xf>
    <xf numFmtId="0" fontId="14" fillId="0" borderId="13" xfId="0" applyFont="1" applyBorder="1" applyAlignment="1">
      <alignment horizontal="left" vertical="center" wrapText="1"/>
    </xf>
    <xf numFmtId="0" fontId="8" fillId="6" borderId="48" xfId="0" applyFont="1" applyFill="1" applyBorder="1" applyAlignment="1">
      <alignment horizontal="center" vertical="center"/>
    </xf>
    <xf numFmtId="0" fontId="8" fillId="6" borderId="0" xfId="0" applyFont="1" applyFill="1" applyAlignment="1">
      <alignment horizontal="center" vertical="center"/>
    </xf>
    <xf numFmtId="0" fontId="8" fillId="6" borderId="49" xfId="0" applyFont="1" applyFill="1" applyBorder="1" applyAlignment="1">
      <alignment horizontal="center" vertical="center"/>
    </xf>
    <xf numFmtId="0" fontId="14" fillId="0" borderId="13" xfId="0" applyFont="1" applyBorder="1" applyAlignment="1">
      <alignment horizontal="left" vertical="center"/>
    </xf>
    <xf numFmtId="0" fontId="8" fillId="0" borderId="33" xfId="0" applyFont="1" applyBorder="1" applyAlignment="1">
      <alignment horizontal="left" vertical="center"/>
    </xf>
    <xf numFmtId="0" fontId="8" fillId="0" borderId="34" xfId="0" applyFont="1" applyBorder="1" applyAlignment="1">
      <alignment horizontal="left" vertical="center"/>
    </xf>
    <xf numFmtId="0" fontId="8" fillId="0" borderId="35" xfId="0" applyFont="1" applyBorder="1" applyAlignment="1">
      <alignment horizontal="left" vertical="center"/>
    </xf>
    <xf numFmtId="0" fontId="14" fillId="0" borderId="41" xfId="0" applyFont="1" applyBorder="1" applyAlignment="1">
      <alignment horizontal="left" vertical="center"/>
    </xf>
    <xf numFmtId="0" fontId="14" fillId="0" borderId="38" xfId="0" applyFont="1" applyBorder="1" applyAlignment="1">
      <alignment horizontal="left" vertical="center"/>
    </xf>
    <xf numFmtId="0" fontId="8" fillId="0" borderId="36" xfId="0" applyFont="1" applyBorder="1" applyAlignment="1">
      <alignment horizontal="left" vertical="center"/>
    </xf>
    <xf numFmtId="0" fontId="8" fillId="0" borderId="37" xfId="0" applyFont="1" applyBorder="1" applyAlignment="1">
      <alignment horizontal="left" vertical="center"/>
    </xf>
    <xf numFmtId="0" fontId="8" fillId="0" borderId="23" xfId="0" applyFont="1" applyBorder="1" applyAlignment="1">
      <alignment horizontal="left" vertical="center"/>
    </xf>
    <xf numFmtId="0" fontId="14" fillId="0" borderId="24" xfId="0" applyFont="1" applyBorder="1" applyAlignment="1">
      <alignment horizontal="left" vertical="center"/>
    </xf>
    <xf numFmtId="0" fontId="14" fillId="0" borderId="25" xfId="0" applyFont="1" applyBorder="1" applyAlignment="1">
      <alignment horizontal="left" vertical="center"/>
    </xf>
    <xf numFmtId="0" fontId="8" fillId="0" borderId="30" xfId="0" applyFont="1" applyBorder="1" applyAlignment="1">
      <alignment horizontal="left" vertical="center"/>
    </xf>
    <xf numFmtId="0" fontId="8" fillId="0" borderId="31" xfId="0" applyFont="1" applyBorder="1" applyAlignment="1">
      <alignment horizontal="left" vertical="center"/>
    </xf>
    <xf numFmtId="0" fontId="8" fillId="0" borderId="32" xfId="0" applyFont="1" applyBorder="1" applyAlignment="1">
      <alignment horizontal="left" vertical="center"/>
    </xf>
    <xf numFmtId="0" fontId="14" fillId="0" borderId="39" xfId="0" applyFont="1" applyBorder="1" applyAlignment="1">
      <alignment horizontal="left" vertical="center"/>
    </xf>
    <xf numFmtId="0" fontId="14" fillId="0" borderId="40" xfId="0" applyFont="1" applyBorder="1" applyAlignment="1">
      <alignment horizontal="left" vertical="center"/>
    </xf>
    <xf numFmtId="0" fontId="14" fillId="0" borderId="9" xfId="0" applyFont="1" applyBorder="1" applyAlignment="1">
      <alignment horizontal="left" vertical="center" wrapText="1"/>
    </xf>
    <xf numFmtId="0" fontId="14" fillId="0" borderId="10" xfId="0" applyFont="1" applyBorder="1" applyAlignment="1">
      <alignment horizontal="left" vertical="center"/>
    </xf>
    <xf numFmtId="0" fontId="8" fillId="5" borderId="5" xfId="0" applyFont="1" applyFill="1" applyBorder="1" applyAlignment="1">
      <alignment horizontal="center" vertical="center"/>
    </xf>
    <xf numFmtId="0" fontId="8" fillId="5" borderId="6" xfId="0" applyFont="1" applyFill="1" applyBorder="1" applyAlignment="1">
      <alignment horizontal="center" vertical="center"/>
    </xf>
    <xf numFmtId="0" fontId="8" fillId="5" borderId="7" xfId="0" applyFont="1" applyFill="1" applyBorder="1" applyAlignment="1">
      <alignment horizontal="center" vertical="center"/>
    </xf>
    <xf numFmtId="0" fontId="14" fillId="0" borderId="36" xfId="0" applyFont="1" applyBorder="1" applyAlignment="1">
      <alignment horizontal="left" vertical="center"/>
    </xf>
    <xf numFmtId="0" fontId="14" fillId="0" borderId="37" xfId="0" applyFont="1" applyBorder="1" applyAlignment="1">
      <alignment horizontal="left" vertical="center"/>
    </xf>
    <xf numFmtId="0" fontId="14" fillId="0" borderId="23" xfId="0" applyFont="1" applyBorder="1" applyAlignment="1">
      <alignment horizontal="left" vertical="center"/>
    </xf>
    <xf numFmtId="0" fontId="14" fillId="0" borderId="4" xfId="0" applyFont="1" applyBorder="1" applyAlignment="1">
      <alignment horizontal="left" vertical="center"/>
    </xf>
    <xf numFmtId="0" fontId="8" fillId="8" borderId="48" xfId="0" applyFont="1" applyFill="1" applyBorder="1" applyAlignment="1">
      <alignment horizontal="center" vertical="center"/>
    </xf>
    <xf numFmtId="0" fontId="8" fillId="8" borderId="0" xfId="0" applyFont="1" applyFill="1" applyAlignment="1">
      <alignment horizontal="center" vertical="center"/>
    </xf>
    <xf numFmtId="0" fontId="8" fillId="8" borderId="49" xfId="0" applyFont="1" applyFill="1" applyBorder="1" applyAlignment="1">
      <alignment horizontal="center" vertical="center"/>
    </xf>
    <xf numFmtId="0" fontId="14" fillId="0" borderId="9" xfId="0" applyFont="1" applyBorder="1" applyAlignment="1">
      <alignment horizontal="left" vertical="center"/>
    </xf>
  </cellXfs>
  <cellStyles count="4">
    <cellStyle name="나쁨" xfId="2" builtinId="27"/>
    <cellStyle name="메모" xfId="3" builtinId="10"/>
    <cellStyle name="좋음" xfId="1" builtinId="26"/>
    <cellStyle name="표준" xfId="0" builtinId="0"/>
  </cellStyles>
  <dxfs count="212">
    <dxf>
      <fill>
        <patternFill>
          <bgColor rgb="FFC0C0C0"/>
        </patternFill>
      </fill>
    </dxf>
    <dxf>
      <fill>
        <patternFill>
          <bgColor rgb="FF99FF99"/>
        </patternFill>
      </fill>
    </dxf>
    <dxf>
      <fill>
        <patternFill>
          <bgColor rgb="FF99CCFF"/>
        </patternFill>
      </fill>
    </dxf>
    <dxf>
      <fill>
        <patternFill>
          <bgColor rgb="FFFF9999"/>
        </patternFill>
      </fill>
    </dxf>
    <dxf>
      <fill>
        <patternFill>
          <bgColor rgb="FFDDDDDD"/>
        </patternFill>
      </fill>
    </dxf>
    <dxf>
      <fill>
        <patternFill>
          <bgColor rgb="FFCCFFCC"/>
        </patternFill>
      </fill>
    </dxf>
    <dxf>
      <fill>
        <patternFill>
          <bgColor rgb="FFCCECFF"/>
        </patternFill>
      </fill>
    </dxf>
    <dxf>
      <fill>
        <patternFill>
          <bgColor rgb="FFFFCCCC"/>
        </patternFill>
      </fill>
    </dxf>
    <dxf>
      <fill>
        <patternFill>
          <bgColor rgb="FFC0C0C0"/>
        </patternFill>
      </fill>
    </dxf>
    <dxf>
      <fill>
        <patternFill>
          <bgColor rgb="FF99FF99"/>
        </patternFill>
      </fill>
    </dxf>
    <dxf>
      <fill>
        <patternFill>
          <bgColor rgb="FF99CCFF"/>
        </patternFill>
      </fill>
    </dxf>
    <dxf>
      <fill>
        <patternFill>
          <bgColor rgb="FFFF9999"/>
        </patternFill>
      </fill>
    </dxf>
    <dxf>
      <fill>
        <patternFill>
          <bgColor rgb="FFDDDDDD"/>
        </patternFill>
      </fill>
    </dxf>
    <dxf>
      <fill>
        <patternFill>
          <bgColor rgb="FFCCFFCC"/>
        </patternFill>
      </fill>
    </dxf>
    <dxf>
      <fill>
        <patternFill>
          <bgColor rgb="FFCCECFF"/>
        </patternFill>
      </fill>
    </dxf>
    <dxf>
      <fill>
        <patternFill>
          <bgColor rgb="FFFFCCCC"/>
        </patternFill>
      </fill>
    </dxf>
    <dxf>
      <fill>
        <patternFill>
          <bgColor rgb="FFC0C0C0"/>
        </patternFill>
      </fill>
    </dxf>
    <dxf>
      <fill>
        <patternFill>
          <bgColor rgb="FF99FF99"/>
        </patternFill>
      </fill>
    </dxf>
    <dxf>
      <fill>
        <patternFill>
          <bgColor rgb="FF99CCFF"/>
        </patternFill>
      </fill>
    </dxf>
    <dxf>
      <fill>
        <patternFill>
          <bgColor rgb="FFFF9999"/>
        </patternFill>
      </fill>
    </dxf>
    <dxf>
      <fill>
        <patternFill>
          <bgColor rgb="FFDDDDDD"/>
        </patternFill>
      </fill>
    </dxf>
    <dxf>
      <fill>
        <patternFill>
          <bgColor rgb="FFCCFFCC"/>
        </patternFill>
      </fill>
    </dxf>
    <dxf>
      <fill>
        <patternFill>
          <bgColor rgb="FFCCECFF"/>
        </patternFill>
      </fill>
    </dxf>
    <dxf>
      <fill>
        <patternFill>
          <bgColor rgb="FFFFCCCC"/>
        </patternFill>
      </fill>
    </dxf>
    <dxf>
      <fill>
        <patternFill>
          <bgColor rgb="FFC0C0C0"/>
        </patternFill>
      </fill>
    </dxf>
    <dxf>
      <fill>
        <patternFill>
          <bgColor rgb="FF99FF99"/>
        </patternFill>
      </fill>
    </dxf>
    <dxf>
      <fill>
        <patternFill>
          <bgColor rgb="FF99CCFF"/>
        </patternFill>
      </fill>
    </dxf>
    <dxf>
      <fill>
        <patternFill>
          <bgColor rgb="FFFF9999"/>
        </patternFill>
      </fill>
    </dxf>
    <dxf>
      <fill>
        <patternFill>
          <bgColor rgb="FFDDDDDD"/>
        </patternFill>
      </fill>
    </dxf>
    <dxf>
      <fill>
        <patternFill>
          <bgColor rgb="FFCCFFCC"/>
        </patternFill>
      </fill>
    </dxf>
    <dxf>
      <fill>
        <patternFill>
          <bgColor rgb="FFCCECFF"/>
        </patternFill>
      </fill>
    </dxf>
    <dxf>
      <fill>
        <patternFill>
          <bgColor rgb="FFFFCCCC"/>
        </patternFill>
      </fill>
    </dxf>
    <dxf>
      <fill>
        <patternFill>
          <bgColor rgb="FFC0C0C0"/>
        </patternFill>
      </fill>
    </dxf>
    <dxf>
      <fill>
        <patternFill>
          <bgColor rgb="FF99FF99"/>
        </patternFill>
      </fill>
    </dxf>
    <dxf>
      <fill>
        <patternFill>
          <bgColor rgb="FF99CCFF"/>
        </patternFill>
      </fill>
    </dxf>
    <dxf>
      <fill>
        <patternFill>
          <bgColor rgb="FFFF9999"/>
        </patternFill>
      </fill>
    </dxf>
    <dxf>
      <fill>
        <patternFill>
          <bgColor rgb="FFC0C0C0"/>
        </patternFill>
      </fill>
    </dxf>
    <dxf>
      <fill>
        <patternFill>
          <bgColor rgb="FF99FF99"/>
        </patternFill>
      </fill>
    </dxf>
    <dxf>
      <fill>
        <patternFill>
          <bgColor rgb="FF99CCFF"/>
        </patternFill>
      </fill>
    </dxf>
    <dxf>
      <fill>
        <patternFill>
          <bgColor rgb="FFFF9999"/>
        </patternFill>
      </fill>
    </dxf>
    <dxf>
      <fill>
        <patternFill>
          <bgColor rgb="FFC0C0C0"/>
        </patternFill>
      </fill>
    </dxf>
    <dxf>
      <fill>
        <patternFill>
          <bgColor rgb="FF99FF99"/>
        </patternFill>
      </fill>
    </dxf>
    <dxf>
      <fill>
        <patternFill>
          <bgColor rgb="FF99CCFF"/>
        </patternFill>
      </fill>
    </dxf>
    <dxf>
      <fill>
        <patternFill>
          <bgColor rgb="FFFF9999"/>
        </patternFill>
      </fill>
    </dxf>
    <dxf>
      <fill>
        <patternFill>
          <bgColor rgb="FFC0C0C0"/>
        </patternFill>
      </fill>
    </dxf>
    <dxf>
      <fill>
        <patternFill>
          <bgColor rgb="FF99FF99"/>
        </patternFill>
      </fill>
    </dxf>
    <dxf>
      <fill>
        <patternFill>
          <bgColor rgb="FF99CCFF"/>
        </patternFill>
      </fill>
    </dxf>
    <dxf>
      <fill>
        <patternFill>
          <bgColor rgb="FFFF9999"/>
        </patternFill>
      </fill>
    </dxf>
    <dxf>
      <fill>
        <patternFill>
          <bgColor rgb="FFC0C0C0"/>
        </patternFill>
      </fill>
    </dxf>
    <dxf>
      <fill>
        <patternFill>
          <bgColor rgb="FF99FF99"/>
        </patternFill>
      </fill>
    </dxf>
    <dxf>
      <fill>
        <patternFill>
          <bgColor rgb="FF99CCFF"/>
        </patternFill>
      </fill>
    </dxf>
    <dxf>
      <fill>
        <patternFill>
          <bgColor rgb="FFFF9999"/>
        </patternFill>
      </fill>
    </dxf>
    <dxf>
      <fill>
        <patternFill>
          <bgColor rgb="FFDDDDDD"/>
        </patternFill>
      </fill>
    </dxf>
    <dxf>
      <fill>
        <patternFill>
          <bgColor rgb="FFCCFFCC"/>
        </patternFill>
      </fill>
    </dxf>
    <dxf>
      <fill>
        <patternFill>
          <bgColor rgb="FFCCECFF"/>
        </patternFill>
      </fill>
    </dxf>
    <dxf>
      <fill>
        <patternFill>
          <bgColor rgb="FFFFCCCC"/>
        </patternFill>
      </fill>
    </dxf>
    <dxf>
      <fill>
        <patternFill>
          <bgColor rgb="FFDDDDDD"/>
        </patternFill>
      </fill>
    </dxf>
    <dxf>
      <fill>
        <patternFill>
          <bgColor rgb="FFCCFFCC"/>
        </patternFill>
      </fill>
    </dxf>
    <dxf>
      <fill>
        <patternFill>
          <bgColor rgb="FFCCECFF"/>
        </patternFill>
      </fill>
    </dxf>
    <dxf>
      <fill>
        <patternFill>
          <bgColor rgb="FFFFCCCC"/>
        </patternFill>
      </fill>
    </dxf>
    <dxf>
      <fill>
        <patternFill>
          <bgColor rgb="FFDDDDDD"/>
        </patternFill>
      </fill>
    </dxf>
    <dxf>
      <fill>
        <patternFill>
          <bgColor rgb="FFCCFFCC"/>
        </patternFill>
      </fill>
    </dxf>
    <dxf>
      <fill>
        <patternFill>
          <bgColor rgb="FFCCECFF"/>
        </patternFill>
      </fill>
    </dxf>
    <dxf>
      <fill>
        <patternFill>
          <bgColor rgb="FFFFCCCC"/>
        </patternFill>
      </fill>
    </dxf>
    <dxf>
      <fill>
        <patternFill>
          <bgColor rgb="FFDDDDDD"/>
        </patternFill>
      </fill>
    </dxf>
    <dxf>
      <fill>
        <patternFill>
          <bgColor rgb="FFCCFFCC"/>
        </patternFill>
      </fill>
    </dxf>
    <dxf>
      <fill>
        <patternFill>
          <bgColor rgb="FFCCECFF"/>
        </patternFill>
      </fill>
    </dxf>
    <dxf>
      <fill>
        <patternFill>
          <bgColor rgb="FFFFCCCC"/>
        </patternFill>
      </fill>
    </dxf>
    <dxf>
      <fill>
        <patternFill>
          <bgColor rgb="FFDDDDDD"/>
        </patternFill>
      </fill>
    </dxf>
    <dxf>
      <fill>
        <patternFill>
          <bgColor rgb="FFCCFFCC"/>
        </patternFill>
      </fill>
    </dxf>
    <dxf>
      <fill>
        <patternFill>
          <bgColor rgb="FFCCECFF"/>
        </patternFill>
      </fill>
    </dxf>
    <dxf>
      <fill>
        <patternFill>
          <bgColor rgb="FFFFCCCC"/>
        </patternFill>
      </fill>
    </dxf>
    <dxf>
      <fill>
        <patternFill>
          <bgColor rgb="FFC0C0C0"/>
        </patternFill>
      </fill>
    </dxf>
    <dxf>
      <fill>
        <patternFill>
          <bgColor rgb="FF99FF99"/>
        </patternFill>
      </fill>
    </dxf>
    <dxf>
      <fill>
        <patternFill>
          <bgColor rgb="FF99CCFF"/>
        </patternFill>
      </fill>
    </dxf>
    <dxf>
      <fill>
        <patternFill>
          <bgColor rgb="FFFF9999"/>
        </patternFill>
      </fill>
    </dxf>
    <dxf>
      <fill>
        <patternFill>
          <bgColor rgb="FFC0C0C0"/>
        </patternFill>
      </fill>
    </dxf>
    <dxf>
      <fill>
        <patternFill>
          <bgColor rgb="FF99FF99"/>
        </patternFill>
      </fill>
    </dxf>
    <dxf>
      <fill>
        <patternFill>
          <bgColor rgb="FF99CCFF"/>
        </patternFill>
      </fill>
    </dxf>
    <dxf>
      <fill>
        <patternFill>
          <bgColor rgb="FFFF9999"/>
        </patternFill>
      </fill>
    </dxf>
    <dxf>
      <fill>
        <patternFill>
          <bgColor rgb="FFC0C0C0"/>
        </patternFill>
      </fill>
    </dxf>
    <dxf>
      <fill>
        <patternFill>
          <bgColor rgb="FF99FF99"/>
        </patternFill>
      </fill>
    </dxf>
    <dxf>
      <fill>
        <patternFill>
          <bgColor rgb="FF99CCFF"/>
        </patternFill>
      </fill>
    </dxf>
    <dxf>
      <fill>
        <patternFill>
          <bgColor rgb="FFFF9999"/>
        </patternFill>
      </fill>
    </dxf>
    <dxf>
      <fill>
        <patternFill>
          <bgColor rgb="FFC0C0C0"/>
        </patternFill>
      </fill>
    </dxf>
    <dxf>
      <fill>
        <patternFill>
          <bgColor rgb="FF99FF99"/>
        </patternFill>
      </fill>
    </dxf>
    <dxf>
      <fill>
        <patternFill>
          <bgColor rgb="FF99CCFF"/>
        </patternFill>
      </fill>
    </dxf>
    <dxf>
      <fill>
        <patternFill>
          <bgColor rgb="FFFF9999"/>
        </patternFill>
      </fill>
    </dxf>
    <dxf>
      <fill>
        <patternFill>
          <bgColor rgb="FFC0C0C0"/>
        </patternFill>
      </fill>
    </dxf>
    <dxf>
      <fill>
        <patternFill>
          <bgColor rgb="FF99FF99"/>
        </patternFill>
      </fill>
    </dxf>
    <dxf>
      <fill>
        <patternFill>
          <bgColor rgb="FF99CCFF"/>
        </patternFill>
      </fill>
    </dxf>
    <dxf>
      <fill>
        <patternFill>
          <bgColor rgb="FFFF9999"/>
        </patternFill>
      </fill>
    </dxf>
    <dxf>
      <fill>
        <patternFill>
          <bgColor rgb="FFDDDDDD"/>
        </patternFill>
      </fill>
    </dxf>
    <dxf>
      <fill>
        <patternFill>
          <bgColor rgb="FFCCFFCC"/>
        </patternFill>
      </fill>
    </dxf>
    <dxf>
      <fill>
        <patternFill>
          <bgColor rgb="FFCCECFF"/>
        </patternFill>
      </fill>
    </dxf>
    <dxf>
      <fill>
        <patternFill>
          <bgColor rgb="FFFFCCCC"/>
        </patternFill>
      </fill>
    </dxf>
    <dxf>
      <fill>
        <patternFill>
          <bgColor rgb="FFDDDDDD"/>
        </patternFill>
      </fill>
    </dxf>
    <dxf>
      <fill>
        <patternFill>
          <bgColor rgb="FFCCFFCC"/>
        </patternFill>
      </fill>
    </dxf>
    <dxf>
      <fill>
        <patternFill>
          <bgColor rgb="FFCCECFF"/>
        </patternFill>
      </fill>
    </dxf>
    <dxf>
      <fill>
        <patternFill>
          <bgColor rgb="FFFFCCCC"/>
        </patternFill>
      </fill>
    </dxf>
    <dxf>
      <fill>
        <patternFill>
          <bgColor rgb="FFDDDDDD"/>
        </patternFill>
      </fill>
    </dxf>
    <dxf>
      <fill>
        <patternFill>
          <bgColor rgb="FFCCFFCC"/>
        </patternFill>
      </fill>
    </dxf>
    <dxf>
      <fill>
        <patternFill>
          <bgColor rgb="FFCCECFF"/>
        </patternFill>
      </fill>
    </dxf>
    <dxf>
      <fill>
        <patternFill>
          <bgColor rgb="FFFFCCCC"/>
        </patternFill>
      </fill>
    </dxf>
    <dxf>
      <fill>
        <patternFill>
          <bgColor rgb="FFDDDDDD"/>
        </patternFill>
      </fill>
    </dxf>
    <dxf>
      <fill>
        <patternFill>
          <bgColor rgb="FFCCFFCC"/>
        </patternFill>
      </fill>
    </dxf>
    <dxf>
      <fill>
        <patternFill>
          <bgColor rgb="FFCCECFF"/>
        </patternFill>
      </fill>
    </dxf>
    <dxf>
      <fill>
        <patternFill>
          <bgColor rgb="FFFFCCCC"/>
        </patternFill>
      </fill>
    </dxf>
    <dxf>
      <fill>
        <patternFill>
          <bgColor rgb="FFDDDDDD"/>
        </patternFill>
      </fill>
    </dxf>
    <dxf>
      <fill>
        <patternFill>
          <bgColor rgb="FFCCFFCC"/>
        </patternFill>
      </fill>
    </dxf>
    <dxf>
      <fill>
        <patternFill>
          <bgColor rgb="FFCCECFF"/>
        </patternFill>
      </fill>
    </dxf>
    <dxf>
      <fill>
        <patternFill>
          <bgColor rgb="FFFFCCCC"/>
        </patternFill>
      </fill>
    </dxf>
    <dxf>
      <fill>
        <patternFill>
          <bgColor rgb="FFC0C0C0"/>
        </patternFill>
      </fill>
    </dxf>
    <dxf>
      <fill>
        <patternFill>
          <bgColor rgb="FF99FF99"/>
        </patternFill>
      </fill>
    </dxf>
    <dxf>
      <fill>
        <patternFill>
          <bgColor rgb="FF99CCFF"/>
        </patternFill>
      </fill>
    </dxf>
    <dxf>
      <fill>
        <patternFill>
          <bgColor rgb="FFFF9999"/>
        </patternFill>
      </fill>
    </dxf>
    <dxf>
      <fill>
        <patternFill>
          <bgColor rgb="FFC0C0C0"/>
        </patternFill>
      </fill>
    </dxf>
    <dxf>
      <fill>
        <patternFill>
          <bgColor rgb="FF99FF99"/>
        </patternFill>
      </fill>
    </dxf>
    <dxf>
      <fill>
        <patternFill>
          <bgColor rgb="FF99CCFF"/>
        </patternFill>
      </fill>
    </dxf>
    <dxf>
      <fill>
        <patternFill>
          <bgColor rgb="FFFF9999"/>
        </patternFill>
      </fill>
    </dxf>
    <dxf>
      <fill>
        <patternFill>
          <bgColor rgb="FFC0C0C0"/>
        </patternFill>
      </fill>
    </dxf>
    <dxf>
      <fill>
        <patternFill>
          <bgColor rgb="FF99FF99"/>
        </patternFill>
      </fill>
    </dxf>
    <dxf>
      <fill>
        <patternFill>
          <bgColor rgb="FF99CCFF"/>
        </patternFill>
      </fill>
    </dxf>
    <dxf>
      <fill>
        <patternFill>
          <bgColor rgb="FFFF9999"/>
        </patternFill>
      </fill>
    </dxf>
    <dxf>
      <fill>
        <patternFill>
          <bgColor rgb="FFC0C0C0"/>
        </patternFill>
      </fill>
    </dxf>
    <dxf>
      <fill>
        <patternFill>
          <bgColor rgb="FF99FF99"/>
        </patternFill>
      </fill>
    </dxf>
    <dxf>
      <fill>
        <patternFill>
          <bgColor rgb="FF99CCFF"/>
        </patternFill>
      </fill>
    </dxf>
    <dxf>
      <fill>
        <patternFill>
          <bgColor rgb="FFFF9999"/>
        </patternFill>
      </fill>
    </dxf>
    <dxf>
      <fill>
        <patternFill>
          <bgColor rgb="FFC0C0C0"/>
        </patternFill>
      </fill>
    </dxf>
    <dxf>
      <fill>
        <patternFill>
          <bgColor rgb="FF99FF99"/>
        </patternFill>
      </fill>
    </dxf>
    <dxf>
      <fill>
        <patternFill>
          <bgColor rgb="FF99CCFF"/>
        </patternFill>
      </fill>
    </dxf>
    <dxf>
      <fill>
        <patternFill>
          <bgColor rgb="FFFF9999"/>
        </patternFill>
      </fill>
    </dxf>
    <dxf>
      <fill>
        <patternFill>
          <bgColor rgb="FFDDDDDD"/>
        </patternFill>
      </fill>
    </dxf>
    <dxf>
      <fill>
        <patternFill>
          <bgColor rgb="FFCCFFCC"/>
        </patternFill>
      </fill>
    </dxf>
    <dxf>
      <fill>
        <patternFill>
          <bgColor rgb="FFCCECFF"/>
        </patternFill>
      </fill>
    </dxf>
    <dxf>
      <fill>
        <patternFill>
          <bgColor rgb="FFFFCCCC"/>
        </patternFill>
      </fill>
    </dxf>
    <dxf>
      <fill>
        <patternFill>
          <bgColor rgb="FFDDDDDD"/>
        </patternFill>
      </fill>
    </dxf>
    <dxf>
      <fill>
        <patternFill>
          <bgColor rgb="FFCCFFCC"/>
        </patternFill>
      </fill>
    </dxf>
    <dxf>
      <fill>
        <patternFill>
          <bgColor rgb="FFCCECFF"/>
        </patternFill>
      </fill>
    </dxf>
    <dxf>
      <fill>
        <patternFill>
          <bgColor rgb="FFFFCCCC"/>
        </patternFill>
      </fill>
    </dxf>
    <dxf>
      <fill>
        <patternFill>
          <bgColor rgb="FFDDDDDD"/>
        </patternFill>
      </fill>
    </dxf>
    <dxf>
      <fill>
        <patternFill>
          <bgColor rgb="FFCCFFCC"/>
        </patternFill>
      </fill>
    </dxf>
    <dxf>
      <fill>
        <patternFill>
          <bgColor rgb="FFCCECFF"/>
        </patternFill>
      </fill>
    </dxf>
    <dxf>
      <fill>
        <patternFill>
          <bgColor rgb="FFFFCCCC"/>
        </patternFill>
      </fill>
    </dxf>
    <dxf>
      <fill>
        <patternFill>
          <bgColor rgb="FFDDDDDD"/>
        </patternFill>
      </fill>
    </dxf>
    <dxf>
      <fill>
        <patternFill>
          <bgColor rgb="FFCCFFCC"/>
        </patternFill>
      </fill>
    </dxf>
    <dxf>
      <fill>
        <patternFill>
          <bgColor rgb="FFCCECFF"/>
        </patternFill>
      </fill>
    </dxf>
    <dxf>
      <fill>
        <patternFill>
          <bgColor rgb="FFFFCCCC"/>
        </patternFill>
      </fill>
    </dxf>
    <dxf>
      <fill>
        <patternFill>
          <bgColor rgb="FFDDDDDD"/>
        </patternFill>
      </fill>
    </dxf>
    <dxf>
      <fill>
        <patternFill>
          <bgColor rgb="FFCCFFCC"/>
        </patternFill>
      </fill>
    </dxf>
    <dxf>
      <fill>
        <patternFill>
          <bgColor rgb="FFCCECFF"/>
        </patternFill>
      </fill>
    </dxf>
    <dxf>
      <fill>
        <patternFill>
          <bgColor rgb="FFFFCCCC"/>
        </patternFill>
      </fill>
    </dxf>
    <dxf>
      <fill>
        <patternFill>
          <bgColor rgb="FFC0C0C0"/>
        </patternFill>
      </fill>
    </dxf>
    <dxf>
      <fill>
        <patternFill>
          <bgColor rgb="FF99FF99"/>
        </patternFill>
      </fill>
    </dxf>
    <dxf>
      <fill>
        <patternFill>
          <bgColor rgb="FF99CCFF"/>
        </patternFill>
      </fill>
    </dxf>
    <dxf>
      <fill>
        <patternFill>
          <bgColor rgb="FFFF9999"/>
        </patternFill>
      </fill>
    </dxf>
    <dxf>
      <fill>
        <patternFill>
          <bgColor rgb="FFC0C0C0"/>
        </patternFill>
      </fill>
    </dxf>
    <dxf>
      <fill>
        <patternFill>
          <bgColor rgb="FF99FF99"/>
        </patternFill>
      </fill>
    </dxf>
    <dxf>
      <fill>
        <patternFill>
          <bgColor rgb="FF99CCFF"/>
        </patternFill>
      </fill>
    </dxf>
    <dxf>
      <fill>
        <patternFill>
          <bgColor rgb="FFFF9999"/>
        </patternFill>
      </fill>
    </dxf>
    <dxf>
      <fill>
        <patternFill>
          <bgColor rgb="FFC0C0C0"/>
        </patternFill>
      </fill>
    </dxf>
    <dxf>
      <fill>
        <patternFill>
          <bgColor rgb="FF99FF99"/>
        </patternFill>
      </fill>
    </dxf>
    <dxf>
      <fill>
        <patternFill>
          <bgColor rgb="FF99CCFF"/>
        </patternFill>
      </fill>
    </dxf>
    <dxf>
      <fill>
        <patternFill>
          <bgColor rgb="FFFF9999"/>
        </patternFill>
      </fill>
    </dxf>
    <dxf>
      <fill>
        <patternFill>
          <bgColor rgb="FFC0C0C0"/>
        </patternFill>
      </fill>
    </dxf>
    <dxf>
      <fill>
        <patternFill>
          <bgColor rgb="FF99FF99"/>
        </patternFill>
      </fill>
    </dxf>
    <dxf>
      <fill>
        <patternFill>
          <bgColor rgb="FF99CCFF"/>
        </patternFill>
      </fill>
    </dxf>
    <dxf>
      <fill>
        <patternFill>
          <bgColor rgb="FFFF9999"/>
        </patternFill>
      </fill>
    </dxf>
    <dxf>
      <fill>
        <patternFill>
          <bgColor rgb="FFC0C0C0"/>
        </patternFill>
      </fill>
    </dxf>
    <dxf>
      <fill>
        <patternFill>
          <bgColor rgb="FF99FF99"/>
        </patternFill>
      </fill>
    </dxf>
    <dxf>
      <fill>
        <patternFill>
          <bgColor rgb="FF99CCFF"/>
        </patternFill>
      </fill>
    </dxf>
    <dxf>
      <fill>
        <patternFill>
          <bgColor rgb="FFFF9999"/>
        </patternFill>
      </fill>
    </dxf>
    <dxf>
      <fill>
        <patternFill>
          <bgColor rgb="FFDDDDDD"/>
        </patternFill>
      </fill>
    </dxf>
    <dxf>
      <fill>
        <patternFill>
          <bgColor rgb="FFCCFFCC"/>
        </patternFill>
      </fill>
    </dxf>
    <dxf>
      <fill>
        <patternFill>
          <bgColor rgb="FFCCECFF"/>
        </patternFill>
      </fill>
    </dxf>
    <dxf>
      <fill>
        <patternFill>
          <bgColor rgb="FFFFCCCC"/>
        </patternFill>
      </fill>
    </dxf>
    <dxf>
      <fill>
        <patternFill>
          <bgColor rgb="FFDDDDDD"/>
        </patternFill>
      </fill>
    </dxf>
    <dxf>
      <fill>
        <patternFill>
          <bgColor rgb="FFCCFFCC"/>
        </patternFill>
      </fill>
    </dxf>
    <dxf>
      <fill>
        <patternFill>
          <bgColor rgb="FFCCECFF"/>
        </patternFill>
      </fill>
    </dxf>
    <dxf>
      <fill>
        <patternFill>
          <bgColor rgb="FFFFCCCC"/>
        </patternFill>
      </fill>
    </dxf>
    <dxf>
      <fill>
        <patternFill>
          <bgColor rgb="FFDDDDDD"/>
        </patternFill>
      </fill>
    </dxf>
    <dxf>
      <fill>
        <patternFill>
          <bgColor rgb="FFCCFFCC"/>
        </patternFill>
      </fill>
    </dxf>
    <dxf>
      <fill>
        <patternFill>
          <bgColor rgb="FFCCECFF"/>
        </patternFill>
      </fill>
    </dxf>
    <dxf>
      <fill>
        <patternFill>
          <bgColor rgb="FFFFCCCC"/>
        </patternFill>
      </fill>
    </dxf>
    <dxf>
      <fill>
        <patternFill>
          <bgColor rgb="FFDDDDDD"/>
        </patternFill>
      </fill>
    </dxf>
    <dxf>
      <fill>
        <patternFill>
          <bgColor rgb="FFCCFFCC"/>
        </patternFill>
      </fill>
    </dxf>
    <dxf>
      <fill>
        <patternFill>
          <bgColor rgb="FFCCECFF"/>
        </patternFill>
      </fill>
    </dxf>
    <dxf>
      <fill>
        <patternFill>
          <bgColor rgb="FFFFCCCC"/>
        </patternFill>
      </fill>
    </dxf>
    <dxf>
      <fill>
        <patternFill>
          <bgColor rgb="FFDDDDDD"/>
        </patternFill>
      </fill>
    </dxf>
    <dxf>
      <fill>
        <patternFill>
          <bgColor rgb="FFCCFFCC"/>
        </patternFill>
      </fill>
    </dxf>
    <dxf>
      <fill>
        <patternFill>
          <bgColor rgb="FFCCECFF"/>
        </patternFill>
      </fill>
    </dxf>
    <dxf>
      <fill>
        <patternFill>
          <bgColor rgb="FFFFCCCC"/>
        </patternFill>
      </fill>
    </dxf>
    <dxf>
      <font>
        <color rgb="FF0070C0"/>
      </font>
    </dxf>
    <dxf>
      <font>
        <color rgb="FFC00000"/>
      </font>
    </dxf>
    <dxf>
      <font>
        <color auto="1"/>
      </font>
    </dxf>
    <dxf>
      <font>
        <color auto="1"/>
      </font>
    </dxf>
    <dxf>
      <font>
        <color rgb="FF0070C0"/>
      </font>
    </dxf>
    <dxf>
      <font>
        <color rgb="FFC00000"/>
      </font>
    </dxf>
    <dxf>
      <font>
        <color auto="1"/>
      </font>
    </dxf>
    <dxf>
      <font>
        <color auto="1"/>
      </font>
    </dxf>
    <dxf>
      <font>
        <color rgb="FFC00000"/>
      </font>
    </dxf>
    <dxf>
      <font>
        <color rgb="FF0070C0"/>
      </font>
    </dxf>
    <dxf>
      <font>
        <color auto="1"/>
      </font>
    </dxf>
    <dxf>
      <font>
        <color auto="1"/>
      </font>
    </dxf>
    <dxf>
      <font>
        <color rgb="FF0070C0"/>
      </font>
    </dxf>
    <dxf>
      <font>
        <color rgb="FFC00000"/>
      </font>
    </dxf>
    <dxf>
      <font>
        <color auto="1"/>
      </font>
    </dxf>
    <dxf>
      <font>
        <color auto="1"/>
      </font>
    </dxf>
    <dxf>
      <font>
        <color rgb="FF0070C0"/>
      </font>
    </dxf>
    <dxf>
      <font>
        <color rgb="FFC00000"/>
      </font>
    </dxf>
    <dxf>
      <font>
        <color auto="1"/>
      </font>
    </dxf>
    <dxf>
      <font>
        <color auto="1"/>
      </font>
    </dxf>
  </dxfs>
  <tableStyles count="0" defaultTableStyle="TableStyleMedium2" defaultPivotStyle="PivotStyleLight16"/>
  <colors>
    <mruColors>
      <color rgb="FFCCFFCC"/>
      <color rgb="FF99FF99"/>
      <color rgb="FFC0C0C0"/>
      <color rgb="FFCCFF99"/>
      <color rgb="FF99FF33"/>
      <color rgb="FFDDDDDD"/>
      <color rgb="FFEAEAEA"/>
      <color rgb="FFFFCCFF"/>
      <color rgb="FFFF99FF"/>
      <color rgb="FF99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232"/>
  <sheetViews>
    <sheetView tabSelected="1" zoomScaleNormal="100" workbookViewId="0">
      <pane xSplit="1" ySplit="4" topLeftCell="B5" activePane="bottomRight" state="frozen"/>
      <selection pane="topRight" activeCell="B1" sqref="B1"/>
      <selection pane="bottomLeft" activeCell="A4" sqref="A4"/>
      <selection pane="bottomRight" activeCell="V5" sqref="V5:Y48"/>
    </sheetView>
  </sheetViews>
  <sheetFormatPr defaultColWidth="9" defaultRowHeight="16.5" x14ac:dyDescent="0.3"/>
  <cols>
    <col min="1" max="1" width="25.875" customWidth="1"/>
    <col min="2" max="5" width="8.75" customWidth="1"/>
    <col min="6" max="7" width="9" customWidth="1"/>
    <col min="8" max="9" width="13.625" customWidth="1"/>
    <col min="10" max="10" width="6.625" customWidth="1"/>
    <col min="11" max="11" width="9.75" customWidth="1"/>
    <col min="12" max="13" width="9.375" customWidth="1"/>
    <col min="14" max="14" width="10.5" customWidth="1"/>
    <col min="15" max="15" width="5" customWidth="1"/>
    <col min="16" max="16" width="10.5" customWidth="1"/>
    <col min="17" max="17" width="5" customWidth="1"/>
    <col min="18" max="18" width="10.5" customWidth="1"/>
    <col min="19" max="19" width="5" customWidth="1"/>
    <col min="20" max="20" width="10.75" customWidth="1"/>
    <col min="21" max="21" width="5" customWidth="1"/>
    <col min="22" max="25" width="9" customWidth="1"/>
  </cols>
  <sheetData>
    <row r="1" spans="1:25" x14ac:dyDescent="0.3">
      <c r="A1" s="183" t="s">
        <v>106</v>
      </c>
      <c r="B1" s="186" t="s">
        <v>169</v>
      </c>
      <c r="C1" s="187"/>
      <c r="D1" s="187"/>
      <c r="E1" s="188"/>
      <c r="F1" s="192" t="s">
        <v>168</v>
      </c>
      <c r="G1" s="188"/>
      <c r="H1" s="193" t="s">
        <v>150</v>
      </c>
      <c r="I1" s="194"/>
      <c r="J1" s="195"/>
      <c r="K1" s="186" t="s">
        <v>24</v>
      </c>
      <c r="L1" s="202"/>
      <c r="M1" s="202"/>
      <c r="N1" s="204" t="s">
        <v>25</v>
      </c>
      <c r="O1" s="205"/>
      <c r="P1" s="204" t="s">
        <v>26</v>
      </c>
      <c r="Q1" s="205"/>
      <c r="R1" s="204" t="s">
        <v>27</v>
      </c>
      <c r="S1" s="229"/>
      <c r="T1" s="231" t="s">
        <v>320</v>
      </c>
      <c r="U1" s="229"/>
      <c r="V1" s="233" t="s">
        <v>321</v>
      </c>
      <c r="W1" s="233"/>
      <c r="X1" s="233"/>
      <c r="Y1" s="233"/>
    </row>
    <row r="2" spans="1:25" x14ac:dyDescent="0.3">
      <c r="A2" s="184"/>
      <c r="B2" s="189"/>
      <c r="C2" s="190"/>
      <c r="D2" s="190"/>
      <c r="E2" s="191"/>
      <c r="F2" s="189"/>
      <c r="G2" s="191"/>
      <c r="H2" s="196"/>
      <c r="I2" s="197"/>
      <c r="J2" s="198"/>
      <c r="K2" s="189"/>
      <c r="L2" s="203"/>
      <c r="M2" s="203"/>
      <c r="N2" s="206"/>
      <c r="O2" s="207"/>
      <c r="P2" s="206"/>
      <c r="Q2" s="207"/>
      <c r="R2" s="206"/>
      <c r="S2" s="230"/>
      <c r="T2" s="232"/>
      <c r="U2" s="230"/>
      <c r="V2" s="233"/>
      <c r="W2" s="233"/>
      <c r="X2" s="233"/>
      <c r="Y2" s="233"/>
    </row>
    <row r="3" spans="1:25" x14ac:dyDescent="0.3">
      <c r="A3" s="184"/>
      <c r="B3" s="189"/>
      <c r="C3" s="190"/>
      <c r="D3" s="190"/>
      <c r="E3" s="191"/>
      <c r="F3" s="189"/>
      <c r="G3" s="191"/>
      <c r="H3" s="199"/>
      <c r="I3" s="200"/>
      <c r="J3" s="201"/>
      <c r="K3" s="189"/>
      <c r="L3" s="203"/>
      <c r="M3" s="203"/>
      <c r="N3" s="206"/>
      <c r="O3" s="207"/>
      <c r="P3" s="206"/>
      <c r="Q3" s="207"/>
      <c r="R3" s="206"/>
      <c r="S3" s="230"/>
      <c r="T3" s="232"/>
      <c r="U3" s="230"/>
      <c r="V3" s="233"/>
      <c r="W3" s="233"/>
      <c r="X3" s="233"/>
      <c r="Y3" s="233"/>
    </row>
    <row r="4" spans="1:25" ht="17.25" thickBot="1" x14ac:dyDescent="0.35">
      <c r="A4" s="185"/>
      <c r="B4" s="7" t="s">
        <v>18</v>
      </c>
      <c r="C4" s="8" t="s">
        <v>149</v>
      </c>
      <c r="D4" s="8" t="s">
        <v>19</v>
      </c>
      <c r="E4" s="9" t="s">
        <v>20</v>
      </c>
      <c r="F4" s="7" t="s">
        <v>2</v>
      </c>
      <c r="G4" s="9" t="s">
        <v>1</v>
      </c>
      <c r="H4" s="7" t="s">
        <v>8</v>
      </c>
      <c r="I4" s="15" t="s">
        <v>210</v>
      </c>
      <c r="J4" s="9" t="s">
        <v>21</v>
      </c>
      <c r="K4" s="10" t="s">
        <v>22</v>
      </c>
      <c r="L4" s="8" t="s">
        <v>7</v>
      </c>
      <c r="M4" s="21" t="s">
        <v>23</v>
      </c>
      <c r="N4" s="7" t="s">
        <v>3</v>
      </c>
      <c r="O4" s="8" t="s">
        <v>0</v>
      </c>
      <c r="P4" s="7" t="s">
        <v>6</v>
      </c>
      <c r="Q4" s="8" t="s">
        <v>0</v>
      </c>
      <c r="R4" s="7" t="s">
        <v>3</v>
      </c>
      <c r="S4" s="9" t="s">
        <v>0</v>
      </c>
      <c r="T4" s="10" t="s">
        <v>5</v>
      </c>
      <c r="U4" s="9" t="s">
        <v>4</v>
      </c>
      <c r="V4" s="233"/>
      <c r="W4" s="233"/>
      <c r="X4" s="233"/>
      <c r="Y4" s="233"/>
    </row>
    <row r="5" spans="1:25" ht="20.25" customHeight="1" x14ac:dyDescent="0.3">
      <c r="A5" s="157" t="s">
        <v>222</v>
      </c>
      <c r="B5" s="124">
        <v>1.3053821800000001</v>
      </c>
      <c r="C5" s="125"/>
      <c r="D5" s="125"/>
      <c r="E5" s="126"/>
      <c r="F5" s="124">
        <v>1.15580058</v>
      </c>
      <c r="G5" s="127">
        <v>0.94969633499999995</v>
      </c>
      <c r="H5" s="128">
        <v>739260</v>
      </c>
      <c r="I5" s="129">
        <v>749000</v>
      </c>
      <c r="J5" s="134"/>
      <c r="K5" s="130">
        <f>VALUE(I150)</f>
        <v>79200</v>
      </c>
      <c r="L5" s="131">
        <f>VALUE(I175)</f>
        <v>244840</v>
      </c>
      <c r="M5" s="132">
        <f>VALUE(I188*2)</f>
        <v>633600</v>
      </c>
      <c r="N5" s="128">
        <f t="shared" ref="N5:N45" si="0">(I5/B5)/100</f>
        <v>5737.7832444441665</v>
      </c>
      <c r="O5" s="133">
        <f t="shared" ref="O5:O11" si="1">RANK(N5,$N$5:$N$48,1)</f>
        <v>21</v>
      </c>
      <c r="P5" s="128">
        <f t="shared" ref="P5:P45" si="2">(I5/F5)/100</f>
        <v>6480.3566719096134</v>
      </c>
      <c r="Q5" s="133">
        <f t="shared" ref="Q5:Q11" si="3">RANK(P5,$P$5:$P$139,1)</f>
        <v>90</v>
      </c>
      <c r="R5" s="128">
        <f t="shared" ref="R5:R45" si="4">(I5/G5)/100</f>
        <v>7886.7314992849797</v>
      </c>
      <c r="S5" s="133">
        <f t="shared" ref="S5:S11" si="5">RANK(R5,$R$5:$R$139,1)</f>
        <v>101</v>
      </c>
      <c r="T5" s="128">
        <f t="shared" ref="T5:T45" si="6">((I5+K5+M5+L5)/((B5+F5+G5)/3))/100</f>
        <v>15010.558443731647</v>
      </c>
      <c r="U5" s="133">
        <f t="shared" ref="U5:U11" si="7">RANK(T5,$T$5:$T$48,1)</f>
        <v>31</v>
      </c>
      <c r="V5" s="208" t="s">
        <v>341</v>
      </c>
      <c r="W5" s="209"/>
      <c r="X5" s="209"/>
      <c r="Y5" s="210"/>
    </row>
    <row r="6" spans="1:25" ht="20.25" x14ac:dyDescent="0.3">
      <c r="A6" s="160" t="s">
        <v>223</v>
      </c>
      <c r="B6" s="59">
        <v>1.2838005040801701</v>
      </c>
      <c r="C6" s="60"/>
      <c r="D6" s="60"/>
      <c r="E6" s="11"/>
      <c r="F6" s="59">
        <v>1.07068689793602</v>
      </c>
      <c r="G6" s="61">
        <v>0.94425825295807797</v>
      </c>
      <c r="H6" s="57">
        <v>563760</v>
      </c>
      <c r="I6" s="62">
        <v>644640</v>
      </c>
      <c r="J6" s="18"/>
      <c r="K6" s="81">
        <f>VALUE(I150)</f>
        <v>79200</v>
      </c>
      <c r="L6" s="56">
        <f>VALUE(I175)</f>
        <v>244840</v>
      </c>
      <c r="M6" s="65">
        <f>VALUE(I188*2)</f>
        <v>633600</v>
      </c>
      <c r="N6" s="57">
        <f t="shared" ref="N6:N7" si="8">(I6/B6)/100</f>
        <v>5021.3409166861011</v>
      </c>
      <c r="O6" s="54">
        <f t="shared" si="1"/>
        <v>14</v>
      </c>
      <c r="P6" s="57">
        <f t="shared" ref="P6" si="9">(I6/F6)/100</f>
        <v>6020.807775295305</v>
      </c>
      <c r="Q6" s="54">
        <f t="shared" si="3"/>
        <v>86</v>
      </c>
      <c r="R6" s="57">
        <f t="shared" ref="R6" si="10">(I6/G6)/100</f>
        <v>6826.945890920585</v>
      </c>
      <c r="S6" s="54">
        <f t="shared" si="5"/>
        <v>96</v>
      </c>
      <c r="T6" s="57">
        <f t="shared" ref="T6" si="11">((I6+K6+M6+L6)/((B6+F6+G6)/3))/100</f>
        <v>14571.720595528896</v>
      </c>
      <c r="U6" s="54">
        <f t="shared" si="7"/>
        <v>27</v>
      </c>
      <c r="V6" s="211"/>
      <c r="W6" s="212"/>
      <c r="X6" s="212"/>
      <c r="Y6" s="213"/>
    </row>
    <row r="7" spans="1:25" ht="20.25" x14ac:dyDescent="0.3">
      <c r="A7" s="182" t="s">
        <v>322</v>
      </c>
      <c r="B7" s="91">
        <v>1.2685999999999999</v>
      </c>
      <c r="C7" s="92"/>
      <c r="D7" s="92"/>
      <c r="E7" s="93"/>
      <c r="F7" s="91">
        <v>1.1579999999999999</v>
      </c>
      <c r="G7" s="94">
        <v>1.7927439999999999</v>
      </c>
      <c r="H7" s="95">
        <v>1413190</v>
      </c>
      <c r="I7" s="96">
        <v>1445000</v>
      </c>
      <c r="J7" s="97" t="s">
        <v>319</v>
      </c>
      <c r="K7" s="98">
        <f>VALUE(I149)</f>
        <v>119350</v>
      </c>
      <c r="L7" s="99">
        <f>VALUE(I175)</f>
        <v>244840</v>
      </c>
      <c r="M7" s="103">
        <f>VALUE(I188*2)</f>
        <v>633600</v>
      </c>
      <c r="N7" s="57">
        <f t="shared" si="8"/>
        <v>11390.509222765253</v>
      </c>
      <c r="O7" s="54">
        <f t="shared" si="1"/>
        <v>40</v>
      </c>
      <c r="P7" s="57">
        <f t="shared" ref="P7" si="12">(I7/F7)/100</f>
        <v>12478.411053540587</v>
      </c>
      <c r="Q7" s="54">
        <f t="shared" si="3"/>
        <v>105</v>
      </c>
      <c r="R7" s="57">
        <f t="shared" ref="R7" si="13">(I7/G7)/100</f>
        <v>8060.2696202023271</v>
      </c>
      <c r="S7" s="54">
        <f t="shared" si="5"/>
        <v>102</v>
      </c>
      <c r="T7" s="57">
        <f t="shared" ref="T7" si="14">((I7+K7+M7+L7)/((B7+F7+G7)/3))/100</f>
        <v>17368.505625519039</v>
      </c>
      <c r="U7" s="54">
        <f t="shared" si="7"/>
        <v>39</v>
      </c>
      <c r="V7" s="211"/>
      <c r="W7" s="212"/>
      <c r="X7" s="212"/>
      <c r="Y7" s="213"/>
    </row>
    <row r="8" spans="1:25" ht="22.5" customHeight="1" x14ac:dyDescent="0.3">
      <c r="A8" s="159" t="s">
        <v>224</v>
      </c>
      <c r="B8" s="91">
        <v>1.2564004648309099</v>
      </c>
      <c r="C8" s="92"/>
      <c r="D8" s="92"/>
      <c r="E8" s="93"/>
      <c r="F8" s="91">
        <v>1.16183410892413</v>
      </c>
      <c r="G8" s="94">
        <v>1.7299740746791701</v>
      </c>
      <c r="H8" s="95">
        <v>1449990</v>
      </c>
      <c r="I8" s="96">
        <v>1425000</v>
      </c>
      <c r="J8" s="97" t="s">
        <v>225</v>
      </c>
      <c r="K8" s="98">
        <f>VALUE(I149)</f>
        <v>119350</v>
      </c>
      <c r="L8" s="99">
        <f>VALUE(I175)</f>
        <v>244840</v>
      </c>
      <c r="M8" s="103">
        <f>VALUE(I188*2)</f>
        <v>633600</v>
      </c>
      <c r="N8" s="57">
        <f t="shared" ref="N8:N9" si="15">(I8/B8)/100</f>
        <v>11341.925125694543</v>
      </c>
      <c r="O8" s="54">
        <f t="shared" si="1"/>
        <v>39</v>
      </c>
      <c r="P8" s="57">
        <f t="shared" ref="P8:P9" si="16">(I8/F8)/100</f>
        <v>12265.090076582141</v>
      </c>
      <c r="Q8" s="54">
        <f t="shared" si="3"/>
        <v>104</v>
      </c>
      <c r="R8" s="57">
        <f t="shared" ref="R8:R9" si="17">(I8/G8)/100</f>
        <v>8237.1176589121515</v>
      </c>
      <c r="S8" s="54">
        <f t="shared" si="5"/>
        <v>103</v>
      </c>
      <c r="T8" s="57">
        <f t="shared" ref="T8:T9" si="18">((I8+K8+M8+L8)/((B8+F8+G8)/3))/100</f>
        <v>17521.707840668845</v>
      </c>
      <c r="U8" s="54">
        <f t="shared" si="7"/>
        <v>40</v>
      </c>
      <c r="V8" s="211"/>
      <c r="W8" s="212"/>
      <c r="X8" s="212"/>
      <c r="Y8" s="213"/>
    </row>
    <row r="9" spans="1:25" ht="20.25" x14ac:dyDescent="0.3">
      <c r="A9" s="159" t="s">
        <v>226</v>
      </c>
      <c r="B9" s="91">
        <v>1.22528370069766</v>
      </c>
      <c r="C9" s="92"/>
      <c r="D9" s="92"/>
      <c r="E9" s="93"/>
      <c r="F9" s="91">
        <v>1.1194824711120299</v>
      </c>
      <c r="G9" s="94">
        <v>1.3264531680009599</v>
      </c>
      <c r="H9" s="95">
        <v>846090</v>
      </c>
      <c r="I9" s="96">
        <v>847000</v>
      </c>
      <c r="J9" s="97"/>
      <c r="K9" s="98">
        <f>VALUE(I150)</f>
        <v>79200</v>
      </c>
      <c r="L9" s="99">
        <f>VALUE(I175)</f>
        <v>244840</v>
      </c>
      <c r="M9" s="103">
        <f>VALUE(I188*2)</f>
        <v>633600</v>
      </c>
      <c r="N9" s="57">
        <f t="shared" si="15"/>
        <v>6912.6847889817645</v>
      </c>
      <c r="O9" s="54">
        <f t="shared" si="1"/>
        <v>29</v>
      </c>
      <c r="P9" s="57">
        <f t="shared" si="16"/>
        <v>7565.9960906635597</v>
      </c>
      <c r="Q9" s="54">
        <f t="shared" si="3"/>
        <v>97</v>
      </c>
      <c r="R9" s="57">
        <f t="shared" si="17"/>
        <v>6385.4497123066694</v>
      </c>
      <c r="S9" s="54">
        <f t="shared" si="5"/>
        <v>92</v>
      </c>
      <c r="T9" s="57">
        <f t="shared" si="18"/>
        <v>14746.926017989526</v>
      </c>
      <c r="U9" s="54">
        <f t="shared" si="7"/>
        <v>28</v>
      </c>
      <c r="V9" s="211"/>
      <c r="W9" s="212"/>
      <c r="X9" s="212"/>
      <c r="Y9" s="213"/>
    </row>
    <row r="10" spans="1:25" ht="21" customHeight="1" x14ac:dyDescent="0.3">
      <c r="A10" s="179" t="s">
        <v>227</v>
      </c>
      <c r="B10" s="91">
        <v>1.21429630526669</v>
      </c>
      <c r="C10" s="92">
        <v>1.1550062695355301</v>
      </c>
      <c r="D10" s="92"/>
      <c r="E10" s="93"/>
      <c r="F10" s="91">
        <v>0.91761021035575197</v>
      </c>
      <c r="G10" s="94">
        <v>0.74917092916671302</v>
      </c>
      <c r="H10" s="95">
        <v>363000</v>
      </c>
      <c r="I10" s="96">
        <v>402500</v>
      </c>
      <c r="J10" s="97"/>
      <c r="K10" s="98">
        <f>VALUE(I152)</f>
        <v>39970</v>
      </c>
      <c r="L10" s="99">
        <f>VALUE(I176)</f>
        <v>185270</v>
      </c>
      <c r="M10" s="103">
        <f>VALUE(I189*2)</f>
        <v>633600</v>
      </c>
      <c r="N10" s="116">
        <f t="shared" si="0"/>
        <v>3314.6769717923244</v>
      </c>
      <c r="O10" s="117">
        <f t="shared" si="1"/>
        <v>6</v>
      </c>
      <c r="P10" s="57">
        <f t="shared" si="2"/>
        <v>4386.3940860461125</v>
      </c>
      <c r="Q10" s="54">
        <f t="shared" si="3"/>
        <v>65</v>
      </c>
      <c r="R10" s="57">
        <f t="shared" si="4"/>
        <v>5372.6056942397936</v>
      </c>
      <c r="S10" s="54">
        <f t="shared" si="5"/>
        <v>76</v>
      </c>
      <c r="T10" s="57">
        <f t="shared" si="6"/>
        <v>13134.044719429347</v>
      </c>
      <c r="U10" s="54">
        <f t="shared" si="7"/>
        <v>11</v>
      </c>
      <c r="V10" s="211"/>
      <c r="W10" s="212"/>
      <c r="X10" s="212"/>
      <c r="Y10" s="213"/>
    </row>
    <row r="11" spans="1:25" ht="20.25" x14ac:dyDescent="0.3">
      <c r="A11" s="158" t="s">
        <v>228</v>
      </c>
      <c r="B11" s="59">
        <v>1.2003086028542858</v>
      </c>
      <c r="C11" s="60">
        <v>1.1411532645245801</v>
      </c>
      <c r="D11" s="60"/>
      <c r="E11" s="11"/>
      <c r="F11" s="59">
        <v>0.99104576493132801</v>
      </c>
      <c r="G11" s="61">
        <v>1.4876685612023299</v>
      </c>
      <c r="H11" s="57">
        <v>759340</v>
      </c>
      <c r="I11" s="62">
        <v>779690</v>
      </c>
      <c r="J11" s="18"/>
      <c r="K11" s="81">
        <f>VALUE(I149)</f>
        <v>119350</v>
      </c>
      <c r="L11" s="56">
        <f>VALUE(I175)</f>
        <v>244840</v>
      </c>
      <c r="M11" s="65">
        <f>VALUE(I189*2)</f>
        <v>633600</v>
      </c>
      <c r="N11" s="57">
        <f t="shared" si="0"/>
        <v>6495.7461618281204</v>
      </c>
      <c r="O11" s="54">
        <f t="shared" si="1"/>
        <v>27</v>
      </c>
      <c r="P11" s="57">
        <f t="shared" si="2"/>
        <v>7867.3460660419314</v>
      </c>
      <c r="Q11" s="54">
        <f t="shared" si="3"/>
        <v>100</v>
      </c>
      <c r="R11" s="57">
        <f t="shared" si="4"/>
        <v>5241.0195411393015</v>
      </c>
      <c r="S11" s="54">
        <f t="shared" si="5"/>
        <v>71</v>
      </c>
      <c r="T11" s="57">
        <f t="shared" si="6"/>
        <v>14494.174412408163</v>
      </c>
      <c r="U11" s="54">
        <f t="shared" si="7"/>
        <v>25</v>
      </c>
      <c r="V11" s="211"/>
      <c r="W11" s="212"/>
      <c r="X11" s="212"/>
      <c r="Y11" s="213"/>
    </row>
    <row r="12" spans="1:25" ht="20.25" x14ac:dyDescent="0.3">
      <c r="A12" s="158" t="s">
        <v>229</v>
      </c>
      <c r="B12" s="59">
        <v>1.15101238190726</v>
      </c>
      <c r="C12" s="60">
        <v>1.09233175147936</v>
      </c>
      <c r="D12" s="60"/>
      <c r="E12" s="11"/>
      <c r="F12" s="59">
        <v>0.97513892701582505</v>
      </c>
      <c r="G12" s="61">
        <v>1.14056967530096</v>
      </c>
      <c r="H12" s="57"/>
      <c r="I12" s="62"/>
      <c r="J12" s="18" t="s">
        <v>143</v>
      </c>
      <c r="K12" s="81">
        <f>VALUE(I149)</f>
        <v>119350</v>
      </c>
      <c r="L12" s="56">
        <f>VALUE(I175)</f>
        <v>244840</v>
      </c>
      <c r="M12" s="65">
        <f>VALUE(I189*2)</f>
        <v>633600</v>
      </c>
      <c r="N12" s="57"/>
      <c r="O12" s="54"/>
      <c r="P12" s="57"/>
      <c r="Q12" s="54"/>
      <c r="R12" s="57"/>
      <c r="S12" s="54"/>
      <c r="T12" s="57"/>
      <c r="U12" s="54"/>
      <c r="V12" s="211"/>
      <c r="W12" s="212"/>
      <c r="X12" s="212"/>
      <c r="Y12" s="213"/>
    </row>
    <row r="13" spans="1:25" ht="20.25" x14ac:dyDescent="0.3">
      <c r="A13" s="180" t="s">
        <v>230</v>
      </c>
      <c r="B13" s="59">
        <v>1.1672</v>
      </c>
      <c r="C13" s="60"/>
      <c r="D13" s="60"/>
      <c r="E13" s="11"/>
      <c r="F13" s="59">
        <v>0.80779999999999996</v>
      </c>
      <c r="G13" s="61">
        <v>0.53742580370000004</v>
      </c>
      <c r="H13" s="57">
        <v>349880</v>
      </c>
      <c r="I13" s="62">
        <v>332900</v>
      </c>
      <c r="J13" s="119"/>
      <c r="K13" s="81">
        <f>VALUE(I153)</f>
        <v>23000</v>
      </c>
      <c r="L13" s="56">
        <f>VALUE(I177)</f>
        <v>140460</v>
      </c>
      <c r="M13" s="65">
        <f>VALUE(I189*2)</f>
        <v>633600</v>
      </c>
      <c r="N13" s="138">
        <f t="shared" si="0"/>
        <v>2852.12474297464</v>
      </c>
      <c r="O13" s="139">
        <f t="shared" ref="O13:O21" si="19">RANK(N13,$N$5:$N$48,1)</f>
        <v>4</v>
      </c>
      <c r="P13" s="57">
        <f t="shared" si="2"/>
        <v>4121.0695716761575</v>
      </c>
      <c r="Q13" s="54">
        <f t="shared" ref="Q13:Q21" si="20">RANK(P13,$P$5:$P$139,1)</f>
        <v>57</v>
      </c>
      <c r="R13" s="57">
        <f t="shared" si="4"/>
        <v>6194.3434369561883</v>
      </c>
      <c r="S13" s="54">
        <f t="shared" ref="S13:S21" si="21">RANK(R13,$R$5:$R$139,1)</f>
        <v>89</v>
      </c>
      <c r="T13" s="57">
        <f t="shared" si="6"/>
        <v>13492.458145461611</v>
      </c>
      <c r="U13" s="54">
        <f t="shared" ref="U13:U21" si="22">RANK(T13,$T$5:$T$48,1)</f>
        <v>17</v>
      </c>
      <c r="V13" s="211"/>
      <c r="W13" s="212"/>
      <c r="X13" s="212"/>
      <c r="Y13" s="213"/>
    </row>
    <row r="14" spans="1:25" ht="20.25" x14ac:dyDescent="0.3">
      <c r="A14" s="161" t="s">
        <v>231</v>
      </c>
      <c r="B14" s="59">
        <v>1.1397474999999999</v>
      </c>
      <c r="C14" s="60"/>
      <c r="D14" s="60"/>
      <c r="E14" s="11"/>
      <c r="F14" s="59">
        <v>1.1748000000000001</v>
      </c>
      <c r="G14" s="61">
        <v>1.82233</v>
      </c>
      <c r="H14" s="57">
        <v>513150</v>
      </c>
      <c r="I14" s="62">
        <v>518500</v>
      </c>
      <c r="J14" s="18"/>
      <c r="K14" s="81">
        <f>VALUE(I148)</f>
        <v>119910</v>
      </c>
      <c r="L14" s="56">
        <f>VALUE(I156)</f>
        <v>242650</v>
      </c>
      <c r="M14" s="65">
        <f>VALUE(I188*2)</f>
        <v>633600</v>
      </c>
      <c r="N14" s="57">
        <f>(I14/B14)/100</f>
        <v>4549.2532337206267</v>
      </c>
      <c r="O14" s="54">
        <f t="shared" si="19"/>
        <v>11</v>
      </c>
      <c r="P14" s="57">
        <f>(I14/F14)/100</f>
        <v>4413.5171944160711</v>
      </c>
      <c r="Q14" s="54">
        <f t="shared" si="20"/>
        <v>67</v>
      </c>
      <c r="R14" s="57">
        <f>(I14/G14)/100</f>
        <v>2845.2585426349779</v>
      </c>
      <c r="S14" s="54">
        <f t="shared" si="21"/>
        <v>6</v>
      </c>
      <c r="T14" s="57">
        <f>((I14+K14+M14+L14)/((B14+F14+G14)/3))/100</f>
        <v>10984.081592940569</v>
      </c>
      <c r="U14" s="54">
        <f t="shared" si="22"/>
        <v>4</v>
      </c>
      <c r="V14" s="211"/>
      <c r="W14" s="212"/>
      <c r="X14" s="212"/>
      <c r="Y14" s="213"/>
    </row>
    <row r="15" spans="1:25" ht="20.25" x14ac:dyDescent="0.3">
      <c r="A15" s="2" t="s">
        <v>232</v>
      </c>
      <c r="B15" s="59">
        <v>1.1370571218827401</v>
      </c>
      <c r="C15" s="60"/>
      <c r="D15" s="60"/>
      <c r="E15" s="11"/>
      <c r="F15" s="59">
        <v>1.0970293983067301</v>
      </c>
      <c r="G15" s="61">
        <v>0.92730000000000001</v>
      </c>
      <c r="H15" s="57">
        <v>378700</v>
      </c>
      <c r="I15" s="62">
        <v>378950</v>
      </c>
      <c r="J15" s="18"/>
      <c r="K15" s="81">
        <f>VALUE(I150)</f>
        <v>79200</v>
      </c>
      <c r="L15" s="56">
        <f>VALUE(I178)</f>
        <v>120240</v>
      </c>
      <c r="M15" s="65">
        <f>VALUE(I188*2)</f>
        <v>633600</v>
      </c>
      <c r="N15" s="57">
        <f t="shared" si="0"/>
        <v>3332.7261463569594</v>
      </c>
      <c r="O15" s="54">
        <f t="shared" si="19"/>
        <v>7</v>
      </c>
      <c r="P15" s="57">
        <f t="shared" si="2"/>
        <v>3454.3285766535614</v>
      </c>
      <c r="Q15" s="54">
        <f t="shared" si="20"/>
        <v>43</v>
      </c>
      <c r="R15" s="57">
        <f t="shared" si="4"/>
        <v>4086.5954922894425</v>
      </c>
      <c r="S15" s="54">
        <f t="shared" si="21"/>
        <v>33</v>
      </c>
      <c r="T15" s="57">
        <f t="shared" si="6"/>
        <v>11501.187775615892</v>
      </c>
      <c r="U15" s="54">
        <f t="shared" si="22"/>
        <v>9</v>
      </c>
      <c r="V15" s="211"/>
      <c r="W15" s="212"/>
      <c r="X15" s="212"/>
      <c r="Y15" s="213"/>
    </row>
    <row r="16" spans="1:25" ht="20.25" x14ac:dyDescent="0.3">
      <c r="A16" s="2" t="s">
        <v>233</v>
      </c>
      <c r="B16" s="59">
        <v>1.13203125716798</v>
      </c>
      <c r="C16" s="60"/>
      <c r="D16" s="60"/>
      <c r="E16" s="11"/>
      <c r="F16" s="59">
        <v>1.1258599341778699</v>
      </c>
      <c r="G16" s="61">
        <v>1.75178149950004</v>
      </c>
      <c r="H16" s="57">
        <v>777000</v>
      </c>
      <c r="I16" s="62">
        <v>799000</v>
      </c>
      <c r="J16" s="18"/>
      <c r="K16" s="81">
        <f>VALUE(I149)</f>
        <v>119350</v>
      </c>
      <c r="L16" s="56">
        <f>VALUE(I175)</f>
        <v>244840</v>
      </c>
      <c r="M16" s="65">
        <f>VALUE(I188*2)</f>
        <v>633600</v>
      </c>
      <c r="N16" s="57">
        <f t="shared" si="0"/>
        <v>7058.1089960260515</v>
      </c>
      <c r="O16" s="54">
        <f t="shared" si="19"/>
        <v>30</v>
      </c>
      <c r="P16" s="57">
        <f t="shared" si="2"/>
        <v>7096.7975300004709</v>
      </c>
      <c r="Q16" s="54">
        <f t="shared" si="20"/>
        <v>94</v>
      </c>
      <c r="R16" s="57">
        <f t="shared" si="4"/>
        <v>4561.0711166206247</v>
      </c>
      <c r="S16" s="54">
        <f t="shared" si="21"/>
        <v>52</v>
      </c>
      <c r="T16" s="57">
        <f t="shared" si="6"/>
        <v>13443.416497077807</v>
      </c>
      <c r="U16" s="54">
        <f t="shared" si="22"/>
        <v>16</v>
      </c>
      <c r="V16" s="211"/>
      <c r="W16" s="212"/>
      <c r="X16" s="212"/>
      <c r="Y16" s="213"/>
    </row>
    <row r="17" spans="1:25" ht="20.25" x14ac:dyDescent="0.3">
      <c r="A17" s="2" t="s">
        <v>234</v>
      </c>
      <c r="B17" s="59">
        <v>1.1180152716907099</v>
      </c>
      <c r="C17" s="60"/>
      <c r="D17" s="60"/>
      <c r="E17" s="11"/>
      <c r="F17" s="59">
        <v>1.1083427765346701</v>
      </c>
      <c r="G17" s="61">
        <v>1.3835539769096299</v>
      </c>
      <c r="H17" s="57">
        <v>623710</v>
      </c>
      <c r="I17" s="62">
        <v>626950</v>
      </c>
      <c r="J17" s="18"/>
      <c r="K17" s="81">
        <f>VALUE(I150)</f>
        <v>79200</v>
      </c>
      <c r="L17" s="56">
        <f>VALUE(I175)</f>
        <v>244840</v>
      </c>
      <c r="M17" s="65">
        <f>VALUE(I188*2)</f>
        <v>633600</v>
      </c>
      <c r="N17" s="57">
        <f t="shared" si="0"/>
        <v>5607.7051528276506</v>
      </c>
      <c r="O17" s="54">
        <f t="shared" si="19"/>
        <v>18</v>
      </c>
      <c r="P17" s="57">
        <f t="shared" si="2"/>
        <v>5656.6435336928316</v>
      </c>
      <c r="Q17" s="54">
        <f t="shared" si="20"/>
        <v>80</v>
      </c>
      <c r="R17" s="57">
        <f t="shared" si="4"/>
        <v>4531.4459028218371</v>
      </c>
      <c r="S17" s="54">
        <f t="shared" si="21"/>
        <v>50</v>
      </c>
      <c r="T17" s="57">
        <f t="shared" si="6"/>
        <v>13168.658867309128</v>
      </c>
      <c r="U17" s="54">
        <f t="shared" si="22"/>
        <v>12</v>
      </c>
      <c r="V17" s="211"/>
      <c r="W17" s="212"/>
      <c r="X17" s="212"/>
      <c r="Y17" s="213"/>
    </row>
    <row r="18" spans="1:25" ht="20.25" x14ac:dyDescent="0.3">
      <c r="A18" s="109" t="s">
        <v>235</v>
      </c>
      <c r="B18" s="59">
        <v>1.11062532630174</v>
      </c>
      <c r="C18" s="60"/>
      <c r="D18" s="60"/>
      <c r="E18" s="11"/>
      <c r="F18" s="59">
        <v>1.07860224672897</v>
      </c>
      <c r="G18" s="61">
        <v>0.70092963376676598</v>
      </c>
      <c r="H18" s="57">
        <v>275000</v>
      </c>
      <c r="I18" s="62">
        <v>272000</v>
      </c>
      <c r="J18" s="18"/>
      <c r="K18" s="81">
        <f>VALUE(I153)</f>
        <v>23000</v>
      </c>
      <c r="L18" s="56">
        <f>VALUE(I178)</f>
        <v>120240</v>
      </c>
      <c r="M18" s="65">
        <f>VALUE(I188*2)</f>
        <v>633600</v>
      </c>
      <c r="N18" s="57">
        <f t="shared" si="0"/>
        <v>2449.0707492303463</v>
      </c>
      <c r="O18" s="54">
        <f t="shared" si="19"/>
        <v>2</v>
      </c>
      <c r="P18" s="57">
        <f t="shared" si="2"/>
        <v>2521.7822494333063</v>
      </c>
      <c r="Q18" s="54">
        <f t="shared" si="20"/>
        <v>19</v>
      </c>
      <c r="R18" s="57">
        <f t="shared" si="4"/>
        <v>3880.5607138948253</v>
      </c>
      <c r="S18" s="54">
        <f t="shared" si="21"/>
        <v>24</v>
      </c>
      <c r="T18" s="116">
        <f t="shared" si="6"/>
        <v>10887.020237513634</v>
      </c>
      <c r="U18" s="117">
        <f t="shared" si="22"/>
        <v>3</v>
      </c>
      <c r="V18" s="211"/>
      <c r="W18" s="212"/>
      <c r="X18" s="212"/>
      <c r="Y18" s="213"/>
    </row>
    <row r="19" spans="1:25" ht="20.25" x14ac:dyDescent="0.3">
      <c r="A19" s="2" t="s">
        <v>236</v>
      </c>
      <c r="B19" s="59">
        <v>1.1064761109635568</v>
      </c>
      <c r="C19" s="60">
        <v>1.0457167670480936</v>
      </c>
      <c r="D19" s="60"/>
      <c r="E19" s="11"/>
      <c r="F19" s="59">
        <v>1.2053278869572399</v>
      </c>
      <c r="G19" s="61">
        <v>1.5657916059833701</v>
      </c>
      <c r="H19" s="57">
        <v>1058000</v>
      </c>
      <c r="I19" s="62">
        <v>1128370</v>
      </c>
      <c r="J19" s="18"/>
      <c r="K19" s="81">
        <f>VALUE(I148)</f>
        <v>119910</v>
      </c>
      <c r="L19" s="56">
        <f>VALUE(I160)</f>
        <v>326810</v>
      </c>
      <c r="M19" s="65">
        <f>VALUE(I188*2)</f>
        <v>633600</v>
      </c>
      <c r="N19" s="57">
        <f t="shared" si="0"/>
        <v>10197.870417802127</v>
      </c>
      <c r="O19" s="54">
        <f t="shared" si="19"/>
        <v>38</v>
      </c>
      <c r="P19" s="57">
        <f t="shared" si="2"/>
        <v>9361.5190705367786</v>
      </c>
      <c r="Q19" s="54">
        <f t="shared" si="20"/>
        <v>103</v>
      </c>
      <c r="R19" s="57">
        <f t="shared" si="4"/>
        <v>7206.3868249654179</v>
      </c>
      <c r="S19" s="54">
        <f t="shared" si="21"/>
        <v>100</v>
      </c>
      <c r="T19" s="57">
        <f t="shared" si="6"/>
        <v>17088.089313203585</v>
      </c>
      <c r="U19" s="54">
        <f t="shared" si="22"/>
        <v>37</v>
      </c>
      <c r="V19" s="211"/>
      <c r="W19" s="212"/>
      <c r="X19" s="212"/>
      <c r="Y19" s="213"/>
    </row>
    <row r="20" spans="1:25" ht="20.25" x14ac:dyDescent="0.3">
      <c r="A20" s="2" t="s">
        <v>237</v>
      </c>
      <c r="B20" s="59">
        <v>1.098784618633134</v>
      </c>
      <c r="C20" s="60">
        <v>1.0409276083858903</v>
      </c>
      <c r="D20" s="60"/>
      <c r="E20" s="11"/>
      <c r="F20" s="59">
        <v>1.17583209876543</v>
      </c>
      <c r="G20" s="61">
        <v>1.5584060079530699</v>
      </c>
      <c r="H20" s="57">
        <v>759130</v>
      </c>
      <c r="I20" s="62">
        <v>776300</v>
      </c>
      <c r="J20" s="18" t="s">
        <v>238</v>
      </c>
      <c r="K20" s="81">
        <f>VALUE(I148)</f>
        <v>119910</v>
      </c>
      <c r="L20" s="56">
        <f>VALUE(I160)</f>
        <v>326810</v>
      </c>
      <c r="M20" s="65">
        <f>VALUE(I188*2)</f>
        <v>633600</v>
      </c>
      <c r="N20" s="57">
        <f t="shared" si="0"/>
        <v>7065.0788774755656</v>
      </c>
      <c r="O20" s="54">
        <f t="shared" si="19"/>
        <v>31</v>
      </c>
      <c r="P20" s="57">
        <f t="shared" si="2"/>
        <v>6602.1330835846338</v>
      </c>
      <c r="Q20" s="54">
        <f t="shared" si="20"/>
        <v>92</v>
      </c>
      <c r="R20" s="57">
        <f t="shared" si="4"/>
        <v>4981.3719662159929</v>
      </c>
      <c r="S20" s="54">
        <f t="shared" si="21"/>
        <v>64</v>
      </c>
      <c r="T20" s="57">
        <f t="shared" si="6"/>
        <v>14531.247005557558</v>
      </c>
      <c r="U20" s="54">
        <f t="shared" si="22"/>
        <v>26</v>
      </c>
      <c r="V20" s="211"/>
      <c r="W20" s="212"/>
      <c r="X20" s="212"/>
      <c r="Y20" s="213"/>
    </row>
    <row r="21" spans="1:25" ht="20.25" x14ac:dyDescent="0.3">
      <c r="A21" s="2" t="s">
        <v>239</v>
      </c>
      <c r="B21" s="59">
        <v>1.098784618633134</v>
      </c>
      <c r="C21" s="60">
        <v>1.0409276083858909</v>
      </c>
      <c r="D21" s="60"/>
      <c r="E21" s="11"/>
      <c r="F21" s="59">
        <v>1.17583209876543</v>
      </c>
      <c r="G21" s="61">
        <v>1.5584060079530699</v>
      </c>
      <c r="H21" s="57">
        <v>729860</v>
      </c>
      <c r="I21" s="62">
        <v>745000</v>
      </c>
      <c r="J21" s="18" t="s">
        <v>212</v>
      </c>
      <c r="K21" s="81">
        <f>VALUE(I148)</f>
        <v>119910</v>
      </c>
      <c r="L21" s="56">
        <f>VALUE(I160)</f>
        <v>326810</v>
      </c>
      <c r="M21" s="65">
        <f>VALUE(I188*2)</f>
        <v>633600</v>
      </c>
      <c r="N21" s="57">
        <f t="shared" si="0"/>
        <v>6780.2186831370555</v>
      </c>
      <c r="O21" s="54">
        <f t="shared" si="19"/>
        <v>28</v>
      </c>
      <c r="P21" s="57">
        <f t="shared" si="2"/>
        <v>6335.9386155745879</v>
      </c>
      <c r="Q21" s="54">
        <f t="shared" si="20"/>
        <v>88</v>
      </c>
      <c r="R21" s="57">
        <f t="shared" si="4"/>
        <v>4780.5257179323908</v>
      </c>
      <c r="S21" s="54">
        <f t="shared" si="21"/>
        <v>59</v>
      </c>
      <c r="T21" s="57">
        <f t="shared" si="6"/>
        <v>14286.270633831544</v>
      </c>
      <c r="U21" s="54">
        <f t="shared" si="22"/>
        <v>23</v>
      </c>
      <c r="V21" s="211"/>
      <c r="W21" s="212"/>
      <c r="X21" s="212"/>
      <c r="Y21" s="213"/>
    </row>
    <row r="22" spans="1:25" ht="20.25" x14ac:dyDescent="0.3">
      <c r="A22" s="2" t="s">
        <v>240</v>
      </c>
      <c r="B22" s="59">
        <v>1.0938301951090807</v>
      </c>
      <c r="C22" s="60">
        <v>1.0371285963253152</v>
      </c>
      <c r="D22" s="60"/>
      <c r="E22" s="11"/>
      <c r="F22" s="59">
        <v>1.1660529957325201</v>
      </c>
      <c r="G22" s="61">
        <v>1.55953650271151</v>
      </c>
      <c r="H22" s="57"/>
      <c r="I22" s="62"/>
      <c r="J22" s="18" t="s">
        <v>143</v>
      </c>
      <c r="K22" s="81">
        <f>VALUE(I148)</f>
        <v>119910</v>
      </c>
      <c r="L22" s="56">
        <f>VALUE(I160)</f>
        <v>326810</v>
      </c>
      <c r="M22" s="65">
        <f>VALUE(I188*2)</f>
        <v>633600</v>
      </c>
      <c r="N22" s="57"/>
      <c r="O22" s="54"/>
      <c r="P22" s="57"/>
      <c r="Q22" s="54"/>
      <c r="R22" s="57"/>
      <c r="S22" s="54"/>
      <c r="T22" s="57"/>
      <c r="U22" s="54"/>
      <c r="V22" s="211"/>
      <c r="W22" s="212"/>
      <c r="X22" s="212"/>
      <c r="Y22" s="213"/>
    </row>
    <row r="23" spans="1:25" ht="20.25" x14ac:dyDescent="0.3">
      <c r="A23" s="2" t="s">
        <v>241</v>
      </c>
      <c r="B23" s="59">
        <v>1.0865638831806934</v>
      </c>
      <c r="C23" s="60">
        <v>1.0250080317838786</v>
      </c>
      <c r="D23" s="60"/>
      <c r="E23" s="11"/>
      <c r="F23" s="59">
        <v>1.1421689099235499</v>
      </c>
      <c r="G23" s="61">
        <v>1.5149598987334001</v>
      </c>
      <c r="H23" s="57">
        <v>866020</v>
      </c>
      <c r="I23" s="62">
        <v>882350</v>
      </c>
      <c r="J23" s="18" t="s">
        <v>323</v>
      </c>
      <c r="K23" s="81">
        <f>VALUE(I148)</f>
        <v>119910</v>
      </c>
      <c r="L23" s="56">
        <f>VALUE(I160)</f>
        <v>326810</v>
      </c>
      <c r="M23" s="65">
        <f>VALUE(I188*2)</f>
        <v>633600</v>
      </c>
      <c r="N23" s="57">
        <f t="shared" si="0"/>
        <v>8120.5533669783035</v>
      </c>
      <c r="O23" s="54">
        <f t="shared" ref="O23:O38" si="23">RANK(N23,$N$5:$N$48,1)</f>
        <v>35</v>
      </c>
      <c r="P23" s="57">
        <f t="shared" si="2"/>
        <v>7725.2146537508124</v>
      </c>
      <c r="Q23" s="54">
        <f t="shared" ref="Q23:Q38" si="24">RANK(P23,$P$5:$P$139,1)</f>
        <v>98</v>
      </c>
      <c r="R23" s="57">
        <f t="shared" si="4"/>
        <v>5824.2465740360458</v>
      </c>
      <c r="S23" s="54">
        <f t="shared" ref="S23:S38" si="25">RANK(R23,$R$5:$R$139,1)</f>
        <v>87</v>
      </c>
      <c r="T23" s="57">
        <f t="shared" si="6"/>
        <v>15727.813377517876</v>
      </c>
      <c r="U23" s="54">
        <f t="shared" ref="U23:U38" si="26">RANK(T23,$T$5:$T$48,1)</f>
        <v>35</v>
      </c>
      <c r="V23" s="211"/>
      <c r="W23" s="212"/>
      <c r="X23" s="212"/>
      <c r="Y23" s="213"/>
    </row>
    <row r="24" spans="1:25" ht="20.25" x14ac:dyDescent="0.3">
      <c r="A24" s="2" t="s">
        <v>242</v>
      </c>
      <c r="B24" s="59">
        <v>1.0865638831806934</v>
      </c>
      <c r="C24" s="60">
        <v>1.0250080317838786</v>
      </c>
      <c r="D24" s="60"/>
      <c r="E24" s="11"/>
      <c r="F24" s="59">
        <v>1.1421689099235499</v>
      </c>
      <c r="G24" s="61">
        <v>1.5149598987334001</v>
      </c>
      <c r="H24" s="57">
        <v>838380</v>
      </c>
      <c r="I24" s="120">
        <v>833250</v>
      </c>
      <c r="J24" s="18" t="s">
        <v>324</v>
      </c>
      <c r="K24" s="81">
        <f>VALUE(I148)</f>
        <v>119910</v>
      </c>
      <c r="L24" s="56">
        <f>VALUE(I160)</f>
        <v>326810</v>
      </c>
      <c r="M24" s="65">
        <f>VALUE(I188*2)</f>
        <v>633600</v>
      </c>
      <c r="N24" s="57">
        <f t="shared" si="0"/>
        <v>7668.6701343397426</v>
      </c>
      <c r="O24" s="54">
        <f t="shared" si="23"/>
        <v>33</v>
      </c>
      <c r="P24" s="57">
        <f t="shared" si="2"/>
        <v>7295.3307760388334</v>
      </c>
      <c r="Q24" s="54">
        <f t="shared" si="24"/>
        <v>96</v>
      </c>
      <c r="R24" s="57">
        <f t="shared" si="4"/>
        <v>5500.1455860095602</v>
      </c>
      <c r="S24" s="54">
        <f t="shared" si="25"/>
        <v>77</v>
      </c>
      <c r="T24" s="57">
        <f t="shared" si="6"/>
        <v>15334.35159492777</v>
      </c>
      <c r="U24" s="54">
        <f t="shared" si="26"/>
        <v>33</v>
      </c>
      <c r="V24" s="211"/>
      <c r="W24" s="212"/>
      <c r="X24" s="212"/>
      <c r="Y24" s="213"/>
    </row>
    <row r="25" spans="1:25" ht="22.5" x14ac:dyDescent="0.3">
      <c r="A25" s="2" t="s">
        <v>243</v>
      </c>
      <c r="B25" s="59">
        <v>1.0856983682659986</v>
      </c>
      <c r="C25" s="60">
        <v>1.0238805520967251</v>
      </c>
      <c r="D25" s="60"/>
      <c r="E25" s="11"/>
      <c r="F25" s="59">
        <v>1.1359477124182999</v>
      </c>
      <c r="G25" s="61">
        <v>1.5225551621492199</v>
      </c>
      <c r="H25" s="57">
        <v>686470</v>
      </c>
      <c r="I25" s="62">
        <v>704180</v>
      </c>
      <c r="J25" s="111" t="s">
        <v>167</v>
      </c>
      <c r="K25" s="81">
        <f>VALUE(I148)</f>
        <v>119910</v>
      </c>
      <c r="L25" s="56">
        <f>VALUE(I160)</f>
        <v>326810</v>
      </c>
      <c r="M25" s="65">
        <f>VALUE(I188*2)</f>
        <v>633600</v>
      </c>
      <c r="N25" s="57">
        <f t="shared" si="0"/>
        <v>6485.9635105159723</v>
      </c>
      <c r="O25" s="54">
        <f t="shared" si="23"/>
        <v>26</v>
      </c>
      <c r="P25" s="57">
        <f t="shared" si="2"/>
        <v>6199.0529344073684</v>
      </c>
      <c r="Q25" s="54">
        <f t="shared" si="24"/>
        <v>87</v>
      </c>
      <c r="R25" s="57">
        <f t="shared" si="4"/>
        <v>4624.9884241040454</v>
      </c>
      <c r="S25" s="54">
        <f t="shared" si="25"/>
        <v>54</v>
      </c>
      <c r="T25" s="57">
        <f t="shared" si="6"/>
        <v>14298.109670912356</v>
      </c>
      <c r="U25" s="54">
        <f t="shared" si="26"/>
        <v>24</v>
      </c>
      <c r="V25" s="211"/>
      <c r="W25" s="212"/>
      <c r="X25" s="212"/>
      <c r="Y25" s="213"/>
    </row>
    <row r="26" spans="1:25" ht="22.5" x14ac:dyDescent="0.3">
      <c r="A26" s="2" t="s">
        <v>244</v>
      </c>
      <c r="B26" s="59">
        <v>1.0856983682659986</v>
      </c>
      <c r="C26" s="60">
        <v>1.0238805520967251</v>
      </c>
      <c r="D26" s="60"/>
      <c r="E26" s="11"/>
      <c r="F26" s="59">
        <v>1.1359477124182999</v>
      </c>
      <c r="G26" s="61">
        <v>1.5225551621492199</v>
      </c>
      <c r="H26" s="57">
        <v>556910</v>
      </c>
      <c r="I26" s="62">
        <v>567640</v>
      </c>
      <c r="J26" s="111" t="s">
        <v>167</v>
      </c>
      <c r="K26" s="81">
        <f>VALUE(I148)</f>
        <v>119910</v>
      </c>
      <c r="L26" s="56">
        <f>VALUE(I160)</f>
        <v>326810</v>
      </c>
      <c r="M26" s="65">
        <f>VALUE(I188*2)</f>
        <v>633600</v>
      </c>
      <c r="N26" s="57">
        <f t="shared" si="0"/>
        <v>5228.3398095789244</v>
      </c>
      <c r="O26" s="54">
        <f t="shared" si="23"/>
        <v>15</v>
      </c>
      <c r="P26" s="57">
        <f t="shared" si="2"/>
        <v>4997.0609896432716</v>
      </c>
      <c r="Q26" s="54">
        <f t="shared" si="24"/>
        <v>73</v>
      </c>
      <c r="R26" s="57">
        <f t="shared" si="4"/>
        <v>3728.2064657593519</v>
      </c>
      <c r="S26" s="54">
        <f t="shared" si="25"/>
        <v>21</v>
      </c>
      <c r="T26" s="57">
        <f t="shared" si="6"/>
        <v>13204.09796204916</v>
      </c>
      <c r="U26" s="54">
        <f t="shared" si="26"/>
        <v>14</v>
      </c>
      <c r="V26" s="211"/>
      <c r="W26" s="212"/>
      <c r="X26" s="212"/>
      <c r="Y26" s="213"/>
    </row>
    <row r="27" spans="1:25" ht="20.25" x14ac:dyDescent="0.3">
      <c r="A27" s="58" t="s">
        <v>245</v>
      </c>
      <c r="B27" s="59">
        <v>1.08422471903085</v>
      </c>
      <c r="C27" s="60"/>
      <c r="D27" s="60"/>
      <c r="E27" s="11"/>
      <c r="F27" s="59">
        <v>1.0386540153686299</v>
      </c>
      <c r="G27" s="61">
        <v>0.67447945890764205</v>
      </c>
      <c r="H27" s="57">
        <v>278740</v>
      </c>
      <c r="I27" s="62">
        <v>266000</v>
      </c>
      <c r="J27" s="18"/>
      <c r="K27" s="81">
        <f>VALUE(I153)</f>
        <v>23000</v>
      </c>
      <c r="L27" s="56">
        <f>VALUE(I178)</f>
        <v>120240</v>
      </c>
      <c r="M27" s="65">
        <f>VALUE(I188*2)</f>
        <v>633600</v>
      </c>
      <c r="N27" s="57">
        <f t="shared" ref="N27" si="27">(I27/B27)/100</f>
        <v>2453.3659427887601</v>
      </c>
      <c r="O27" s="54">
        <f t="shared" si="23"/>
        <v>3</v>
      </c>
      <c r="P27" s="57">
        <f t="shared" ref="P27" si="28">(I27/F27)/100</f>
        <v>2561.0068036524522</v>
      </c>
      <c r="Q27" s="54">
        <f t="shared" si="24"/>
        <v>23</v>
      </c>
      <c r="R27" s="57">
        <f t="shared" ref="R27" si="29">(I27/G27)/100</f>
        <v>3943.7820750064379</v>
      </c>
      <c r="S27" s="54">
        <f t="shared" si="25"/>
        <v>28</v>
      </c>
      <c r="T27" s="57">
        <f t="shared" ref="T27" si="30">((I27+K27+M27+L27)/((B27+F27+G27)/3))/100</f>
        <v>11183.837691880884</v>
      </c>
      <c r="U27" s="54">
        <f t="shared" si="26"/>
        <v>5</v>
      </c>
      <c r="V27" s="211"/>
      <c r="W27" s="212"/>
      <c r="X27" s="212"/>
      <c r="Y27" s="213"/>
    </row>
    <row r="28" spans="1:25" ht="20.25" x14ac:dyDescent="0.3">
      <c r="A28" s="2" t="s">
        <v>246</v>
      </c>
      <c r="B28" s="59">
        <v>1.0805945129852044</v>
      </c>
      <c r="C28" s="60">
        <v>1.0188858216601719</v>
      </c>
      <c r="D28" s="60"/>
      <c r="E28" s="11"/>
      <c r="F28" s="59">
        <v>1.0937386042611299</v>
      </c>
      <c r="G28" s="61">
        <v>1.4001229029022</v>
      </c>
      <c r="H28" s="57">
        <v>647230</v>
      </c>
      <c r="I28" s="62">
        <v>648000</v>
      </c>
      <c r="J28" s="111" t="s">
        <v>238</v>
      </c>
      <c r="K28" s="81">
        <f>VALUE(I149)</f>
        <v>119350</v>
      </c>
      <c r="L28" s="56">
        <f>VALUE(I162)</f>
        <v>242650</v>
      </c>
      <c r="M28" s="65">
        <f>VALUE(I188*2)</f>
        <v>633600</v>
      </c>
      <c r="N28" s="57">
        <f t="shared" si="0"/>
        <v>5996.6989672181735</v>
      </c>
      <c r="O28" s="54">
        <f t="shared" si="23"/>
        <v>23</v>
      </c>
      <c r="P28" s="57">
        <f t="shared" si="2"/>
        <v>5924.6331570947286</v>
      </c>
      <c r="Q28" s="54">
        <f t="shared" si="24"/>
        <v>84</v>
      </c>
      <c r="R28" s="57">
        <f t="shared" si="4"/>
        <v>4628.1651321952804</v>
      </c>
      <c r="S28" s="54">
        <f t="shared" si="25"/>
        <v>55</v>
      </c>
      <c r="T28" s="57">
        <f t="shared" si="6"/>
        <v>13794.546560948047</v>
      </c>
      <c r="U28" s="54">
        <f t="shared" si="26"/>
        <v>19</v>
      </c>
      <c r="V28" s="211"/>
      <c r="W28" s="212"/>
      <c r="X28" s="212"/>
      <c r="Y28" s="213"/>
    </row>
    <row r="29" spans="1:25" ht="20.25" x14ac:dyDescent="0.3">
      <c r="A29" s="58" t="s">
        <v>247</v>
      </c>
      <c r="B29" s="59">
        <v>1.0805945129852044</v>
      </c>
      <c r="C29" s="60">
        <v>1.0188858216601715</v>
      </c>
      <c r="D29" s="60"/>
      <c r="E29" s="11"/>
      <c r="F29" s="59">
        <v>1.0937386042611299</v>
      </c>
      <c r="G29" s="61">
        <v>1.4001229029022</v>
      </c>
      <c r="H29" s="57">
        <v>511500</v>
      </c>
      <c r="I29" s="62">
        <v>604460</v>
      </c>
      <c r="J29" s="18" t="s">
        <v>213</v>
      </c>
      <c r="K29" s="81">
        <f>VALUE(I149)</f>
        <v>119350</v>
      </c>
      <c r="L29" s="56">
        <f>VALUE(I162)</f>
        <v>242650</v>
      </c>
      <c r="M29" s="65">
        <f>VALUE(I188*2)</f>
        <v>633600</v>
      </c>
      <c r="N29" s="57">
        <f t="shared" si="0"/>
        <v>5593.7726199455201</v>
      </c>
      <c r="O29" s="54">
        <f t="shared" si="23"/>
        <v>17</v>
      </c>
      <c r="P29" s="57">
        <f t="shared" si="2"/>
        <v>5526.5490094714196</v>
      </c>
      <c r="Q29" s="54">
        <f t="shared" si="24"/>
        <v>79</v>
      </c>
      <c r="R29" s="57">
        <f t="shared" si="4"/>
        <v>4317.192431800554</v>
      </c>
      <c r="S29" s="54">
        <f t="shared" si="25"/>
        <v>40</v>
      </c>
      <c r="T29" s="57">
        <f t="shared" si="6"/>
        <v>13429.120327519184</v>
      </c>
      <c r="U29" s="54">
        <f t="shared" si="26"/>
        <v>15</v>
      </c>
      <c r="V29" s="211"/>
      <c r="W29" s="212"/>
      <c r="X29" s="212"/>
      <c r="Y29" s="213"/>
    </row>
    <row r="30" spans="1:25" ht="20.25" x14ac:dyDescent="0.3">
      <c r="A30" s="2" t="s">
        <v>248</v>
      </c>
      <c r="B30" s="59">
        <v>1.0759098970194994</v>
      </c>
      <c r="C30" s="60">
        <v>1.0168748132718672</v>
      </c>
      <c r="D30" s="60"/>
      <c r="E30" s="11"/>
      <c r="F30" s="59">
        <v>1.0541031227305699</v>
      </c>
      <c r="G30" s="61">
        <v>1.17683117807724</v>
      </c>
      <c r="H30" s="57">
        <v>642020</v>
      </c>
      <c r="I30" s="120">
        <v>630000</v>
      </c>
      <c r="J30" s="111" t="s">
        <v>173</v>
      </c>
      <c r="K30" s="81">
        <f>VALUE(I149)</f>
        <v>119350</v>
      </c>
      <c r="L30" s="56">
        <f>VALUE(I162)</f>
        <v>242650</v>
      </c>
      <c r="M30" s="65">
        <f>VALUE(I188*2)</f>
        <v>633600</v>
      </c>
      <c r="N30" s="57">
        <f t="shared" si="0"/>
        <v>5855.5089208235268</v>
      </c>
      <c r="O30" s="54">
        <f t="shared" si="23"/>
        <v>22</v>
      </c>
      <c r="P30" s="57">
        <f t="shared" si="2"/>
        <v>5976.644850155034</v>
      </c>
      <c r="Q30" s="54">
        <f t="shared" si="24"/>
        <v>85</v>
      </c>
      <c r="R30" s="57">
        <f t="shared" si="4"/>
        <v>5353.3591880980111</v>
      </c>
      <c r="S30" s="54">
        <f t="shared" si="25"/>
        <v>74</v>
      </c>
      <c r="T30" s="57">
        <f t="shared" si="6"/>
        <v>14747.595315207764</v>
      </c>
      <c r="U30" s="54">
        <f t="shared" si="26"/>
        <v>29</v>
      </c>
      <c r="V30" s="211"/>
      <c r="W30" s="212"/>
      <c r="X30" s="212"/>
      <c r="Y30" s="213"/>
    </row>
    <row r="31" spans="1:25" ht="20.25" x14ac:dyDescent="0.3">
      <c r="A31" s="2" t="s">
        <v>249</v>
      </c>
      <c r="B31" s="59">
        <v>1.0759098970194994</v>
      </c>
      <c r="C31" s="60">
        <v>1.0168748132718672</v>
      </c>
      <c r="D31" s="60"/>
      <c r="E31" s="11"/>
      <c r="F31" s="59">
        <v>1.0541031227305737</v>
      </c>
      <c r="G31" s="61">
        <v>1.17683117807724</v>
      </c>
      <c r="H31" s="57">
        <v>483160</v>
      </c>
      <c r="I31" s="62">
        <v>459160</v>
      </c>
      <c r="J31" s="111" t="s">
        <v>173</v>
      </c>
      <c r="K31" s="81">
        <f>VALUE(I149)</f>
        <v>119350</v>
      </c>
      <c r="L31" s="56">
        <f>VALUE(I162)</f>
        <v>242650</v>
      </c>
      <c r="M31" s="65">
        <f>VALUE(I188*2)</f>
        <v>633600</v>
      </c>
      <c r="N31" s="57">
        <f t="shared" si="0"/>
        <v>4267.6436128338573</v>
      </c>
      <c r="O31" s="54">
        <f t="shared" si="23"/>
        <v>9</v>
      </c>
      <c r="P31" s="57">
        <f t="shared" si="2"/>
        <v>4355.9305545986908</v>
      </c>
      <c r="Q31" s="54">
        <f t="shared" si="24"/>
        <v>64</v>
      </c>
      <c r="R31" s="57">
        <f t="shared" si="4"/>
        <v>3901.6641346144174</v>
      </c>
      <c r="S31" s="54">
        <f t="shared" si="25"/>
        <v>25</v>
      </c>
      <c r="T31" s="57">
        <f t="shared" si="6"/>
        <v>13197.718848887564</v>
      </c>
      <c r="U31" s="54">
        <f t="shared" si="26"/>
        <v>13</v>
      </c>
      <c r="V31" s="211"/>
      <c r="W31" s="212"/>
      <c r="X31" s="212"/>
      <c r="Y31" s="213"/>
    </row>
    <row r="32" spans="1:25" ht="20.25" x14ac:dyDescent="0.3">
      <c r="A32" s="2" t="s">
        <v>250</v>
      </c>
      <c r="B32" s="59">
        <v>1.0718805448171269</v>
      </c>
      <c r="C32" s="60">
        <v>1.0123863986985071</v>
      </c>
      <c r="D32" s="60"/>
      <c r="E32" s="11"/>
      <c r="F32" s="59">
        <v>1.04736916051884</v>
      </c>
      <c r="G32" s="61">
        <v>1.3324780135796701</v>
      </c>
      <c r="H32" s="57">
        <v>603230</v>
      </c>
      <c r="I32" s="62">
        <v>602900</v>
      </c>
      <c r="J32" s="18" t="s">
        <v>326</v>
      </c>
      <c r="K32" s="81">
        <f>VALUE(I149)</f>
        <v>119350</v>
      </c>
      <c r="L32" s="56">
        <f>VALUE(I162)</f>
        <v>242650</v>
      </c>
      <c r="M32" s="65">
        <f>VALUE(I188*2)</f>
        <v>633600</v>
      </c>
      <c r="N32" s="57">
        <f t="shared" si="0"/>
        <v>5624.693935487564</v>
      </c>
      <c r="O32" s="54">
        <f t="shared" si="23"/>
        <v>19</v>
      </c>
      <c r="P32" s="57">
        <f t="shared" si="2"/>
        <v>5756.3275941917054</v>
      </c>
      <c r="Q32" s="54">
        <f t="shared" si="24"/>
        <v>81</v>
      </c>
      <c r="R32" s="57">
        <f t="shared" si="4"/>
        <v>4524.6525185081564</v>
      </c>
      <c r="S32" s="54">
        <f t="shared" si="25"/>
        <v>49</v>
      </c>
      <c r="T32" s="57">
        <f t="shared" si="6"/>
        <v>13893.042529746552</v>
      </c>
      <c r="U32" s="54">
        <f t="shared" si="26"/>
        <v>21</v>
      </c>
      <c r="V32" s="211"/>
      <c r="W32" s="212"/>
      <c r="X32" s="212"/>
      <c r="Y32" s="213"/>
    </row>
    <row r="33" spans="1:25" ht="20.25" x14ac:dyDescent="0.3">
      <c r="A33" s="58" t="s">
        <v>251</v>
      </c>
      <c r="B33" s="59">
        <v>1.0718805448171269</v>
      </c>
      <c r="C33" s="60">
        <v>1.0123863986985071</v>
      </c>
      <c r="D33" s="60"/>
      <c r="E33" s="11"/>
      <c r="F33" s="59">
        <v>1.04736916051884</v>
      </c>
      <c r="G33" s="61">
        <v>1.3324780135796701</v>
      </c>
      <c r="H33" s="57">
        <v>494250</v>
      </c>
      <c r="I33" s="120">
        <v>604460</v>
      </c>
      <c r="J33" s="18" t="s">
        <v>325</v>
      </c>
      <c r="K33" s="81">
        <f>VALUE(I149)</f>
        <v>119350</v>
      </c>
      <c r="L33" s="56">
        <f>VALUE(I162)</f>
        <v>242650</v>
      </c>
      <c r="M33" s="65">
        <f>VALUE(I188*2)</f>
        <v>633600</v>
      </c>
      <c r="N33" s="138">
        <f t="shared" si="0"/>
        <v>5639.2477960603965</v>
      </c>
      <c r="O33" s="139">
        <f t="shared" si="23"/>
        <v>20</v>
      </c>
      <c r="P33" s="57">
        <f t="shared" si="2"/>
        <v>5771.2220560376809</v>
      </c>
      <c r="Q33" s="54">
        <f t="shared" si="24"/>
        <v>82</v>
      </c>
      <c r="R33" s="57">
        <f t="shared" si="4"/>
        <v>4536.3600287567424</v>
      </c>
      <c r="S33" s="54">
        <f t="shared" si="25"/>
        <v>51</v>
      </c>
      <c r="T33" s="57">
        <f t="shared" si="6"/>
        <v>13906.60095723883</v>
      </c>
      <c r="U33" s="54">
        <f t="shared" si="26"/>
        <v>22</v>
      </c>
      <c r="V33" s="211"/>
      <c r="W33" s="212"/>
      <c r="X33" s="212"/>
      <c r="Y33" s="213"/>
    </row>
    <row r="34" spans="1:25" ht="20.25" x14ac:dyDescent="0.3">
      <c r="A34" s="2" t="s">
        <v>92</v>
      </c>
      <c r="B34" s="59">
        <v>1.07067454020991</v>
      </c>
      <c r="C34" s="60"/>
      <c r="D34" s="60"/>
      <c r="E34" s="11"/>
      <c r="F34" s="59">
        <v>1.13086808785874</v>
      </c>
      <c r="G34" s="61">
        <v>1.7907727849402699</v>
      </c>
      <c r="H34" s="57">
        <v>895480</v>
      </c>
      <c r="I34" s="62">
        <v>930000</v>
      </c>
      <c r="J34" s="111" t="s">
        <v>327</v>
      </c>
      <c r="K34" s="81">
        <f>VALUE(I148)</f>
        <v>119910</v>
      </c>
      <c r="L34" s="56">
        <f>VALUE(I155)</f>
        <v>299490</v>
      </c>
      <c r="M34" s="65">
        <f>VALUE(I188*2)</f>
        <v>633600</v>
      </c>
      <c r="N34" s="57">
        <f t="shared" si="0"/>
        <v>8686.1129603181726</v>
      </c>
      <c r="O34" s="54">
        <f t="shared" si="23"/>
        <v>36</v>
      </c>
      <c r="P34" s="57">
        <f t="shared" si="2"/>
        <v>8223.7708357384381</v>
      </c>
      <c r="Q34" s="54">
        <f t="shared" si="24"/>
        <v>101</v>
      </c>
      <c r="R34" s="57">
        <f t="shared" si="4"/>
        <v>5193.2886618612511</v>
      </c>
      <c r="S34" s="54">
        <f t="shared" si="25"/>
        <v>67</v>
      </c>
      <c r="T34" s="57">
        <f t="shared" si="6"/>
        <v>14901.127252158592</v>
      </c>
      <c r="U34" s="54">
        <f t="shared" si="26"/>
        <v>30</v>
      </c>
      <c r="V34" s="211"/>
      <c r="W34" s="212"/>
      <c r="X34" s="212"/>
      <c r="Y34" s="213"/>
    </row>
    <row r="35" spans="1:25" ht="20.25" x14ac:dyDescent="0.3">
      <c r="A35" s="2" t="s">
        <v>252</v>
      </c>
      <c r="B35" s="59">
        <v>1.0686642898208616</v>
      </c>
      <c r="C35" s="60">
        <v>1.0116841933982554</v>
      </c>
      <c r="D35" s="60"/>
      <c r="E35" s="11"/>
      <c r="F35" s="59">
        <v>1.1000441850723299</v>
      </c>
      <c r="G35" s="61">
        <v>1.5028969282864599</v>
      </c>
      <c r="H35" s="57">
        <v>591290</v>
      </c>
      <c r="I35" s="62">
        <v>789500</v>
      </c>
      <c r="J35" s="111" t="s">
        <v>184</v>
      </c>
      <c r="K35" s="81">
        <f>VALUE(I148)</f>
        <v>119910</v>
      </c>
      <c r="L35" s="56">
        <f>VALUE(I160)</f>
        <v>326810</v>
      </c>
      <c r="M35" s="65">
        <f>VALUE(I188*2)</f>
        <v>633600</v>
      </c>
      <c r="N35" s="57">
        <f t="shared" si="0"/>
        <v>7387.7269739437315</v>
      </c>
      <c r="O35" s="54">
        <f t="shared" si="23"/>
        <v>32</v>
      </c>
      <c r="P35" s="57">
        <f t="shared" si="2"/>
        <v>7176.9844403849011</v>
      </c>
      <c r="Q35" s="54">
        <f t="shared" si="24"/>
        <v>95</v>
      </c>
      <c r="R35" s="57">
        <f t="shared" si="4"/>
        <v>5253.1879275324281</v>
      </c>
      <c r="S35" s="54">
        <f t="shared" si="25"/>
        <v>72</v>
      </c>
      <c r="T35" s="57">
        <f t="shared" si="6"/>
        <v>15277.948973335057</v>
      </c>
      <c r="U35" s="54">
        <f t="shared" si="26"/>
        <v>32</v>
      </c>
      <c r="V35" s="211"/>
      <c r="W35" s="212"/>
      <c r="X35" s="212"/>
      <c r="Y35" s="213"/>
    </row>
    <row r="36" spans="1:25" ht="20.25" x14ac:dyDescent="0.3">
      <c r="A36" s="2" t="s">
        <v>133</v>
      </c>
      <c r="B36" s="59">
        <v>1.0686642898208616</v>
      </c>
      <c r="C36" s="60">
        <v>1.0116841933982583</v>
      </c>
      <c r="D36" s="60"/>
      <c r="E36" s="11"/>
      <c r="F36" s="59">
        <v>1.1000441850723313</v>
      </c>
      <c r="G36" s="61">
        <v>1.5028969282864599</v>
      </c>
      <c r="H36" s="57">
        <v>827990</v>
      </c>
      <c r="I36" s="62">
        <v>854990</v>
      </c>
      <c r="J36" s="18" t="s">
        <v>173</v>
      </c>
      <c r="K36" s="81">
        <f>VALUE(I148)</f>
        <v>119910</v>
      </c>
      <c r="L36" s="56">
        <f>VALUE(I160)</f>
        <v>326810</v>
      </c>
      <c r="M36" s="65">
        <f>VALUE(I188*2)</f>
        <v>633600</v>
      </c>
      <c r="N36" s="57">
        <f t="shared" si="0"/>
        <v>8000.5480499710584</v>
      </c>
      <c r="O36" s="54">
        <f t="shared" si="23"/>
        <v>34</v>
      </c>
      <c r="P36" s="57">
        <f t="shared" si="2"/>
        <v>7772.3241629951599</v>
      </c>
      <c r="Q36" s="54">
        <f t="shared" si="24"/>
        <v>99</v>
      </c>
      <c r="R36" s="57">
        <f t="shared" si="4"/>
        <v>5688.9463535920841</v>
      </c>
      <c r="S36" s="54">
        <f t="shared" si="25"/>
        <v>82</v>
      </c>
      <c r="T36" s="57">
        <f t="shared" si="6"/>
        <v>15813.055496029059</v>
      </c>
      <c r="U36" s="54">
        <f t="shared" si="26"/>
        <v>36</v>
      </c>
      <c r="V36" s="211"/>
      <c r="W36" s="212"/>
      <c r="X36" s="212"/>
      <c r="Y36" s="213"/>
    </row>
    <row r="37" spans="1:25" ht="20.25" x14ac:dyDescent="0.3">
      <c r="A37" s="58" t="s">
        <v>253</v>
      </c>
      <c r="B37" s="59">
        <v>1.0620000000000001</v>
      </c>
      <c r="C37" s="60"/>
      <c r="D37" s="60"/>
      <c r="E37" s="11"/>
      <c r="F37" s="59">
        <v>0.999</v>
      </c>
      <c r="G37" s="61">
        <v>0.64800000000000002</v>
      </c>
      <c r="H37" s="57">
        <v>258080</v>
      </c>
      <c r="I37" s="62">
        <v>255750</v>
      </c>
      <c r="J37" s="119"/>
      <c r="K37" s="81">
        <f>VALUE(I153)</f>
        <v>23000</v>
      </c>
      <c r="L37" s="56">
        <f>VALUE(I178)</f>
        <v>120240</v>
      </c>
      <c r="M37" s="65">
        <f>VALUE(I188*2)</f>
        <v>633600</v>
      </c>
      <c r="N37" s="57">
        <f t="shared" si="0"/>
        <v>2408.1920903954801</v>
      </c>
      <c r="O37" s="54">
        <f t="shared" si="23"/>
        <v>1</v>
      </c>
      <c r="P37" s="57">
        <f t="shared" si="2"/>
        <v>2560.0600600600601</v>
      </c>
      <c r="Q37" s="54">
        <f t="shared" si="24"/>
        <v>22</v>
      </c>
      <c r="R37" s="57">
        <f t="shared" si="4"/>
        <v>3946.7592592592591</v>
      </c>
      <c r="S37" s="54">
        <f t="shared" si="25"/>
        <v>29</v>
      </c>
      <c r="T37" s="57">
        <f t="shared" si="6"/>
        <v>11435.105204872647</v>
      </c>
      <c r="U37" s="54">
        <f t="shared" si="26"/>
        <v>7</v>
      </c>
      <c r="V37" s="211"/>
      <c r="W37" s="212"/>
      <c r="X37" s="212"/>
      <c r="Y37" s="213"/>
    </row>
    <row r="38" spans="1:25" ht="20.25" x14ac:dyDescent="0.3">
      <c r="A38" s="2" t="s">
        <v>254</v>
      </c>
      <c r="B38" s="59">
        <v>1.02335190859842</v>
      </c>
      <c r="C38" s="60"/>
      <c r="D38" s="60"/>
      <c r="E38" s="11"/>
      <c r="F38" s="59">
        <v>1.1088138139461401</v>
      </c>
      <c r="G38" s="61">
        <v>1.3403553743487799</v>
      </c>
      <c r="H38" s="57">
        <v>910080</v>
      </c>
      <c r="I38" s="62">
        <v>934000</v>
      </c>
      <c r="J38" s="18" t="s">
        <v>328</v>
      </c>
      <c r="K38" s="81">
        <f>VALUE(I149)</f>
        <v>119350</v>
      </c>
      <c r="L38" s="56">
        <f>VALUE(I155)</f>
        <v>299490</v>
      </c>
      <c r="M38" s="65">
        <f>VALUE(I188*2)</f>
        <v>633600</v>
      </c>
      <c r="N38" s="57">
        <f t="shared" ref="N38" si="31">(I38/B38)/100</f>
        <v>9126.8701621830551</v>
      </c>
      <c r="O38" s="54">
        <f t="shared" si="23"/>
        <v>37</v>
      </c>
      <c r="P38" s="57">
        <f t="shared" ref="P38" si="32">(I38/F38)/100</f>
        <v>8423.4159806866228</v>
      </c>
      <c r="Q38" s="54">
        <f t="shared" si="24"/>
        <v>102</v>
      </c>
      <c r="R38" s="57">
        <f t="shared" ref="R38" si="33">(I38/G38)/100</f>
        <v>6968.3012272307988</v>
      </c>
      <c r="S38" s="54">
        <f t="shared" si="25"/>
        <v>97</v>
      </c>
      <c r="T38" s="114">
        <f t="shared" ref="T38" si="34">((I38+K38+M38+L38)/((B38+F38+G38)/3))/100</f>
        <v>17161.364420021673</v>
      </c>
      <c r="U38" s="115">
        <f t="shared" si="26"/>
        <v>38</v>
      </c>
      <c r="V38" s="211"/>
      <c r="W38" s="212"/>
      <c r="X38" s="212"/>
      <c r="Y38" s="213"/>
    </row>
    <row r="39" spans="1:25" ht="20.25" x14ac:dyDescent="0.3">
      <c r="A39" s="2" t="s">
        <v>119</v>
      </c>
      <c r="B39" s="59">
        <v>1.0572838331891801</v>
      </c>
      <c r="C39" s="60">
        <v>1.0487958555755399</v>
      </c>
      <c r="D39" s="60"/>
      <c r="E39" s="11"/>
      <c r="F39" s="59">
        <v>0.73464052287581705</v>
      </c>
      <c r="G39" s="61">
        <v>0.60739764620348102</v>
      </c>
      <c r="H39" s="57"/>
      <c r="I39" s="62"/>
      <c r="J39" s="18" t="s">
        <v>148</v>
      </c>
      <c r="K39" s="81">
        <f>VALUE(I149)</f>
        <v>119350</v>
      </c>
      <c r="L39" s="56">
        <f>VALUE(I182)</f>
        <v>160570</v>
      </c>
      <c r="M39" s="65">
        <f>VALUE(I191*2)</f>
        <v>399600</v>
      </c>
      <c r="N39" s="57"/>
      <c r="O39" s="54"/>
      <c r="P39" s="57"/>
      <c r="Q39" s="54"/>
      <c r="R39" s="57"/>
      <c r="S39" s="54"/>
      <c r="T39" s="57"/>
      <c r="U39" s="54"/>
      <c r="V39" s="211"/>
      <c r="W39" s="212"/>
      <c r="X39" s="212"/>
      <c r="Y39" s="213"/>
    </row>
    <row r="40" spans="1:25" ht="20.25" x14ac:dyDescent="0.3">
      <c r="A40" s="2" t="s">
        <v>255</v>
      </c>
      <c r="B40" s="59">
        <v>1.056069144517882</v>
      </c>
      <c r="C40" s="60">
        <v>0.99876747330908211</v>
      </c>
      <c r="D40" s="60"/>
      <c r="E40" s="11"/>
      <c r="F40" s="59">
        <v>1.00049860595648</v>
      </c>
      <c r="G40" s="61">
        <v>1.13040988544946</v>
      </c>
      <c r="H40" s="57">
        <v>651290</v>
      </c>
      <c r="I40" s="62">
        <v>652350</v>
      </c>
      <c r="J40" s="18" t="s">
        <v>173</v>
      </c>
      <c r="K40" s="81">
        <f>VALUE(I149)</f>
        <v>119350</v>
      </c>
      <c r="L40" s="56">
        <f>VALUE(I162)</f>
        <v>242650</v>
      </c>
      <c r="M40" s="65">
        <f>VALUE(I188*2)</f>
        <v>633600</v>
      </c>
      <c r="N40" s="57">
        <f t="shared" si="0"/>
        <v>6177.1523520631936</v>
      </c>
      <c r="O40" s="54">
        <f>RANK(N40,$N$5:$N$48,1)</f>
        <v>24</v>
      </c>
      <c r="P40" s="57">
        <f t="shared" si="2"/>
        <v>6520.2489650283042</v>
      </c>
      <c r="Q40" s="54">
        <f>RANK(P40,$P$5:$P$139,1)</f>
        <v>91</v>
      </c>
      <c r="R40" s="57">
        <f t="shared" si="4"/>
        <v>5770.9155625494241</v>
      </c>
      <c r="S40" s="54">
        <f>RANK(R40,$R$5:$R$139,1)</f>
        <v>86</v>
      </c>
      <c r="T40" s="57">
        <f t="shared" si="6"/>
        <v>15512.659845091466</v>
      </c>
      <c r="U40" s="54">
        <f>RANK(T40,$T$5:$T$48,1)</f>
        <v>34</v>
      </c>
      <c r="V40" s="211"/>
      <c r="W40" s="212"/>
      <c r="X40" s="212"/>
      <c r="Y40" s="213"/>
    </row>
    <row r="41" spans="1:25" ht="20.25" x14ac:dyDescent="0.3">
      <c r="A41" s="58" t="s">
        <v>134</v>
      </c>
      <c r="B41" s="59">
        <v>1.056069144517882</v>
      </c>
      <c r="C41" s="60">
        <v>0.998767473309084</v>
      </c>
      <c r="D41" s="60"/>
      <c r="E41" s="11"/>
      <c r="F41" s="59">
        <v>1.0004986059564778</v>
      </c>
      <c r="G41" s="61">
        <v>1.13040988544946</v>
      </c>
      <c r="H41" s="57">
        <v>477940</v>
      </c>
      <c r="I41" s="62">
        <v>457630</v>
      </c>
      <c r="J41" s="18" t="s">
        <v>173</v>
      </c>
      <c r="K41" s="81">
        <f>VALUE(I149)</f>
        <v>119350</v>
      </c>
      <c r="L41" s="56">
        <f>VALUE(I162)</f>
        <v>242650</v>
      </c>
      <c r="M41" s="65">
        <f>VALUE(I188*2)</f>
        <v>633600</v>
      </c>
      <c r="N41" s="57">
        <f t="shared" si="0"/>
        <v>4333.3336872456184</v>
      </c>
      <c r="O41" s="54">
        <f>RANK(N41,$N$5:$N$48,1)</f>
        <v>10</v>
      </c>
      <c r="P41" s="57">
        <f t="shared" si="2"/>
        <v>4574.0193666987188</v>
      </c>
      <c r="Q41" s="54">
        <f>RANK(P41,$P$5:$P$139,1)</f>
        <v>69</v>
      </c>
      <c r="R41" s="57">
        <f t="shared" si="4"/>
        <v>4048.3545472361352</v>
      </c>
      <c r="S41" s="54">
        <f>RANK(R41,$R$5:$R$139,1)</f>
        <v>31</v>
      </c>
      <c r="T41" s="57">
        <f t="shared" si="6"/>
        <v>13679.700638176089</v>
      </c>
      <c r="U41" s="54">
        <f>RANK(T41,$T$5:$T$48,1)</f>
        <v>18</v>
      </c>
      <c r="V41" s="211"/>
      <c r="W41" s="212"/>
      <c r="X41" s="212"/>
      <c r="Y41" s="213"/>
    </row>
    <row r="42" spans="1:25" ht="20.25" x14ac:dyDescent="0.3">
      <c r="A42" s="137" t="s">
        <v>256</v>
      </c>
      <c r="B42" s="59">
        <v>1.0549299999999999</v>
      </c>
      <c r="C42" s="60"/>
      <c r="D42" s="60"/>
      <c r="E42" s="11"/>
      <c r="F42" s="59">
        <v>1.1561142</v>
      </c>
      <c r="G42" s="61">
        <v>1.37324</v>
      </c>
      <c r="H42" s="57">
        <v>357270</v>
      </c>
      <c r="I42" s="62">
        <v>363500</v>
      </c>
      <c r="J42" s="18" t="s">
        <v>214</v>
      </c>
      <c r="K42" s="81">
        <f>VALUE(I152)</f>
        <v>39970</v>
      </c>
      <c r="L42" s="56">
        <f>VALUE(I158)</f>
        <v>182540</v>
      </c>
      <c r="M42" s="65">
        <f>VALUE(I188*2)</f>
        <v>633600</v>
      </c>
      <c r="N42" s="57">
        <f t="shared" si="0"/>
        <v>3445.7262567184557</v>
      </c>
      <c r="O42" s="54">
        <f>RANK(N42,$N$5:$N$48,1)</f>
        <v>8</v>
      </c>
      <c r="P42" s="57">
        <f t="shared" si="2"/>
        <v>3144.1530603118617</v>
      </c>
      <c r="Q42" s="54">
        <f>RANK(P42,$P$5:$P$139,1)</f>
        <v>37</v>
      </c>
      <c r="R42" s="57">
        <f t="shared" si="4"/>
        <v>2647.0245550668492</v>
      </c>
      <c r="S42" s="54">
        <f>RANK(R42,$R$5:$R$139,1)</f>
        <v>3</v>
      </c>
      <c r="T42" s="57">
        <f t="shared" si="6"/>
        <v>10207.979601617528</v>
      </c>
      <c r="U42" s="54">
        <f>RANK(T42,$T$5:$T$48,1)</f>
        <v>2</v>
      </c>
      <c r="V42" s="211"/>
      <c r="W42" s="212"/>
      <c r="X42" s="212"/>
      <c r="Y42" s="213"/>
    </row>
    <row r="43" spans="1:25" ht="20.25" x14ac:dyDescent="0.3">
      <c r="A43" s="161" t="s">
        <v>211</v>
      </c>
      <c r="B43" s="59">
        <v>1.0549299999999999</v>
      </c>
      <c r="C43" s="60"/>
      <c r="D43" s="60"/>
      <c r="E43" s="11"/>
      <c r="F43" s="59">
        <v>1.1561142</v>
      </c>
      <c r="G43" s="61">
        <v>1.37324</v>
      </c>
      <c r="H43" s="57">
        <v>343630</v>
      </c>
      <c r="I43" s="62">
        <v>348670</v>
      </c>
      <c r="J43" s="18" t="s">
        <v>329</v>
      </c>
      <c r="K43" s="81">
        <f>VALUE(I152)</f>
        <v>39970</v>
      </c>
      <c r="L43" s="56">
        <f>VALUE(I158)</f>
        <v>182540</v>
      </c>
      <c r="M43" s="65">
        <f>VALUE(I188*2)</f>
        <v>633600</v>
      </c>
      <c r="N43" s="57">
        <f t="shared" si="0"/>
        <v>3305.1482088858979</v>
      </c>
      <c r="O43" s="54">
        <f>RANK(N43,$N$5:$N$48,1)</f>
        <v>5</v>
      </c>
      <c r="P43" s="57">
        <f t="shared" si="2"/>
        <v>3015.8785351827701</v>
      </c>
      <c r="Q43" s="54">
        <f>RANK(P43,$P$5:$P$139,1)</f>
        <v>35</v>
      </c>
      <c r="R43" s="57">
        <f t="shared" si="4"/>
        <v>2539.0317788587577</v>
      </c>
      <c r="S43" s="54">
        <f>RANK(R43,$R$5:$R$139,1)</f>
        <v>2</v>
      </c>
      <c r="T43" s="57">
        <f t="shared" si="6"/>
        <v>10083.85439971529</v>
      </c>
      <c r="U43" s="54">
        <f>RANK(T43,$T$5:$T$48,1)</f>
        <v>1</v>
      </c>
      <c r="V43" s="211"/>
      <c r="W43" s="212"/>
      <c r="X43" s="212"/>
      <c r="Y43" s="213"/>
    </row>
    <row r="44" spans="1:25" ht="20.25" x14ac:dyDescent="0.3">
      <c r="A44" s="2" t="s">
        <v>152</v>
      </c>
      <c r="B44" s="59">
        <v>1.02627721843581</v>
      </c>
      <c r="C44" s="60">
        <v>1.03655656001575</v>
      </c>
      <c r="D44" s="60"/>
      <c r="E44" s="11"/>
      <c r="F44" s="59">
        <v>1.0471314451706599</v>
      </c>
      <c r="G44" s="61">
        <v>1.2115236061253201</v>
      </c>
      <c r="H44" s="57"/>
      <c r="I44" s="62"/>
      <c r="J44" s="18" t="s">
        <v>151</v>
      </c>
      <c r="K44" s="81">
        <f>VALUE(I149)</f>
        <v>119350</v>
      </c>
      <c r="L44" s="56">
        <f>VALUE(I162)</f>
        <v>242650</v>
      </c>
      <c r="M44" s="65">
        <f>VALUE(I188*2)</f>
        <v>633600</v>
      </c>
      <c r="N44" s="57"/>
      <c r="O44" s="54"/>
      <c r="P44" s="57"/>
      <c r="Q44" s="54"/>
      <c r="R44" s="57"/>
      <c r="S44" s="54"/>
      <c r="T44" s="57"/>
      <c r="U44" s="54"/>
      <c r="V44" s="211"/>
      <c r="W44" s="212"/>
      <c r="X44" s="212"/>
      <c r="Y44" s="213"/>
    </row>
    <row r="45" spans="1:25" ht="20.25" x14ac:dyDescent="0.3">
      <c r="A45" s="2" t="s">
        <v>93</v>
      </c>
      <c r="B45" s="59">
        <v>1.02500257534843</v>
      </c>
      <c r="C45" s="60"/>
      <c r="D45" s="60"/>
      <c r="E45" s="11"/>
      <c r="F45" s="59">
        <v>1.0974349225511499</v>
      </c>
      <c r="G45" s="61">
        <v>1.52965027993089</v>
      </c>
      <c r="H45" s="57">
        <v>489400</v>
      </c>
      <c r="I45" s="62">
        <v>501950</v>
      </c>
      <c r="J45" s="18" t="s">
        <v>281</v>
      </c>
      <c r="K45" s="81">
        <f>VALUE(I150)</f>
        <v>79200</v>
      </c>
      <c r="L45" s="56">
        <f>VALUE(I158)</f>
        <v>182540</v>
      </c>
      <c r="M45" s="65">
        <f>VALUE(I188*2)</f>
        <v>633600</v>
      </c>
      <c r="N45" s="57">
        <f t="shared" si="0"/>
        <v>4897.06086669462</v>
      </c>
      <c r="O45" s="54">
        <f>RANK(N45,$N$5:$N$48,1)</f>
        <v>13</v>
      </c>
      <c r="P45" s="57">
        <f t="shared" si="2"/>
        <v>4573.8475210278793</v>
      </c>
      <c r="Q45" s="54">
        <f>RANK(P45,$P$5:$P$139,1)</f>
        <v>68</v>
      </c>
      <c r="R45" s="57">
        <f t="shared" si="4"/>
        <v>3281.469016713273</v>
      </c>
      <c r="S45" s="54">
        <f>RANK(R45,$R$5:$R$139,1)</f>
        <v>13</v>
      </c>
      <c r="T45" s="57">
        <f t="shared" si="6"/>
        <v>11478.009990466844</v>
      </c>
      <c r="U45" s="54">
        <f>RANK(T45,$T$5:$T$48,1)</f>
        <v>8</v>
      </c>
      <c r="V45" s="211"/>
      <c r="W45" s="212"/>
      <c r="X45" s="212"/>
      <c r="Y45" s="213"/>
    </row>
    <row r="46" spans="1:25" ht="20.25" x14ac:dyDescent="0.3">
      <c r="A46" s="58" t="s">
        <v>257</v>
      </c>
      <c r="B46" s="59">
        <v>1.02500257534843</v>
      </c>
      <c r="C46" s="60"/>
      <c r="D46" s="60"/>
      <c r="E46" s="11"/>
      <c r="F46" s="59">
        <v>1.0974349225511499</v>
      </c>
      <c r="G46" s="61">
        <v>1.52965027993089</v>
      </c>
      <c r="H46" s="57">
        <v>448210</v>
      </c>
      <c r="I46" s="62">
        <v>472870</v>
      </c>
      <c r="J46" s="18" t="s">
        <v>330</v>
      </c>
      <c r="K46" s="81">
        <f>VALUE(I150)</f>
        <v>79200</v>
      </c>
      <c r="L46" s="104">
        <f>VALUE(I158)</f>
        <v>182540</v>
      </c>
      <c r="M46" s="65">
        <f>VALUE(I188*2)</f>
        <v>633600</v>
      </c>
      <c r="N46" s="57">
        <f t="shared" ref="N46:N48" si="35">(I46/B46)/100</f>
        <v>4613.3542624442371</v>
      </c>
      <c r="O46" s="54">
        <f>RANK(N46,$N$5:$N$48,1)</f>
        <v>12</v>
      </c>
      <c r="P46" s="57">
        <f t="shared" ref="P46:P48" si="36">(I46/F46)/100</f>
        <v>4308.8659772257261</v>
      </c>
      <c r="Q46" s="54">
        <f>RANK(P46,$P$5:$P$139,1)</f>
        <v>62</v>
      </c>
      <c r="R46" s="57">
        <f t="shared" ref="R46:R48" si="37">(I46/G46)/100</f>
        <v>3091.3602030744205</v>
      </c>
      <c r="S46" s="54">
        <f>RANK(R46,$R$5:$R$139,1)</f>
        <v>11</v>
      </c>
      <c r="T46" s="57">
        <f t="shared" ref="T46:T48" si="38">((I46+K46+M46+L46)/((B46+F46+G46)/3))/100</f>
        <v>11239.132928065499</v>
      </c>
      <c r="U46" s="54">
        <f>RANK(T46,$T$5:$T$48,1)</f>
        <v>6</v>
      </c>
      <c r="V46" s="211"/>
      <c r="W46" s="212"/>
      <c r="X46" s="212"/>
      <c r="Y46" s="213"/>
    </row>
    <row r="47" spans="1:25" ht="20.25" x14ac:dyDescent="0.3">
      <c r="A47" s="2" t="s">
        <v>258</v>
      </c>
      <c r="B47" s="59">
        <v>1.0075776980612501</v>
      </c>
      <c r="C47" s="60"/>
      <c r="D47" s="60"/>
      <c r="E47" s="11"/>
      <c r="F47" s="59">
        <v>1.0520238223076499</v>
      </c>
      <c r="G47" s="61">
        <v>1.22484586241644</v>
      </c>
      <c r="H47" s="57">
        <v>543640</v>
      </c>
      <c r="I47" s="62">
        <v>622870</v>
      </c>
      <c r="J47" s="18" t="s">
        <v>331</v>
      </c>
      <c r="K47" s="81">
        <f>VALUE(I150)</f>
        <v>79200</v>
      </c>
      <c r="L47" s="104">
        <f>VALUE(I158)</f>
        <v>182540</v>
      </c>
      <c r="M47" s="65">
        <f>VALUE(I188*2)</f>
        <v>633600</v>
      </c>
      <c r="N47" s="57">
        <f t="shared" si="35"/>
        <v>6181.8557635655025</v>
      </c>
      <c r="O47" s="54">
        <f>RANK(N47,$N$5:$N$48,1)</f>
        <v>25</v>
      </c>
      <c r="P47" s="57">
        <f t="shared" si="36"/>
        <v>5920.6834179259695</v>
      </c>
      <c r="Q47" s="54">
        <f>RANK(P47,$P$5:$P$139,1)</f>
        <v>83</v>
      </c>
      <c r="R47" s="57">
        <f t="shared" si="37"/>
        <v>5085.2929263374372</v>
      </c>
      <c r="S47" s="54">
        <f>RANK(R47,$R$5:$R$139,1)</f>
        <v>65</v>
      </c>
      <c r="T47" s="57">
        <f t="shared" si="38"/>
        <v>13867.264319325148</v>
      </c>
      <c r="U47" s="54">
        <f>RANK(T47,$T$5:$T$48,1)</f>
        <v>20</v>
      </c>
      <c r="V47" s="211"/>
      <c r="W47" s="212"/>
      <c r="X47" s="212"/>
      <c r="Y47" s="213"/>
    </row>
    <row r="48" spans="1:25" ht="21" thickBot="1" x14ac:dyDescent="0.35">
      <c r="A48" s="2" t="s">
        <v>135</v>
      </c>
      <c r="B48" s="59">
        <v>1.0075776980612501</v>
      </c>
      <c r="C48" s="60"/>
      <c r="D48" s="60"/>
      <c r="E48" s="11"/>
      <c r="F48" s="59">
        <v>1.0520238223076499</v>
      </c>
      <c r="G48" s="61">
        <v>1.22484586241644</v>
      </c>
      <c r="H48" s="57">
        <v>510450</v>
      </c>
      <c r="I48" s="62">
        <v>537350</v>
      </c>
      <c r="J48" s="18" t="s">
        <v>332</v>
      </c>
      <c r="K48" s="81">
        <f>VALUE(I150)</f>
        <v>79200</v>
      </c>
      <c r="L48" s="5">
        <f>VALUE(I158)</f>
        <v>182540</v>
      </c>
      <c r="M48" s="65">
        <f>VALUE(I188*2)</f>
        <v>633600</v>
      </c>
      <c r="N48" s="57">
        <f t="shared" si="35"/>
        <v>5333.0874733923965</v>
      </c>
      <c r="O48" s="54">
        <f>RANK(N48,$N$5:$N$48,1)</f>
        <v>16</v>
      </c>
      <c r="P48" s="57">
        <f t="shared" si="36"/>
        <v>5107.7740694246313</v>
      </c>
      <c r="Q48" s="54">
        <f>RANK(P48,$P$5:$P$139,1)</f>
        <v>75</v>
      </c>
      <c r="R48" s="57">
        <f t="shared" si="37"/>
        <v>4387.0826239302287</v>
      </c>
      <c r="S48" s="54">
        <f>RANK(R48,$R$5:$R$139,1)</f>
        <v>41</v>
      </c>
      <c r="T48" s="57">
        <f t="shared" si="38"/>
        <v>13086.12834697041</v>
      </c>
      <c r="U48" s="54">
        <f>RANK(T48,$T$5:$T$48,1)</f>
        <v>10</v>
      </c>
      <c r="V48" s="214"/>
      <c r="W48" s="215"/>
      <c r="X48" s="215"/>
      <c r="Y48" s="216"/>
    </row>
    <row r="49" spans="1:25" ht="21" thickBot="1" x14ac:dyDescent="0.35">
      <c r="A49" s="35" t="s">
        <v>30</v>
      </c>
      <c r="B49" s="22"/>
      <c r="C49" s="22"/>
      <c r="D49" s="22"/>
      <c r="E49" s="22"/>
      <c r="F49" s="22"/>
      <c r="G49" s="23"/>
      <c r="H49" s="24"/>
      <c r="I49" s="24"/>
      <c r="J49" s="25" t="s">
        <v>107</v>
      </c>
      <c r="K49" s="26"/>
      <c r="L49" s="26"/>
      <c r="M49" s="26"/>
      <c r="N49" s="24"/>
      <c r="O49" s="27"/>
      <c r="P49" s="24"/>
      <c r="Q49" s="27"/>
      <c r="R49" s="24"/>
      <c r="S49" s="27"/>
      <c r="T49" s="24"/>
      <c r="U49" s="28"/>
      <c r="V49" s="4"/>
      <c r="W49" s="4"/>
      <c r="X49" s="4"/>
      <c r="Y49" s="4"/>
    </row>
    <row r="50" spans="1:25" ht="20.25" x14ac:dyDescent="0.3">
      <c r="A50" s="178" t="s">
        <v>221</v>
      </c>
      <c r="B50" s="162">
        <v>1.0549299999999999</v>
      </c>
      <c r="C50" s="163">
        <v>0.998</v>
      </c>
      <c r="D50" s="164"/>
      <c r="E50" s="165"/>
      <c r="F50" s="162">
        <v>1.1561142</v>
      </c>
      <c r="G50" s="166">
        <v>1.37324</v>
      </c>
      <c r="H50" s="167">
        <v>343630</v>
      </c>
      <c r="I50" s="168">
        <v>367016</v>
      </c>
      <c r="J50" s="169" t="s">
        <v>333</v>
      </c>
      <c r="K50" s="170">
        <f>VALUE(I152)</f>
        <v>39970</v>
      </c>
      <c r="L50" s="171">
        <f>VALUE(I158)</f>
        <v>182540</v>
      </c>
      <c r="M50" s="172">
        <f>VALUE(I188*2)</f>
        <v>633600</v>
      </c>
      <c r="N50" s="167">
        <f t="shared" ref="N50" si="39">(I50/C50)/100</f>
        <v>3677.5150300601199</v>
      </c>
      <c r="O50" s="173">
        <f>RANK(N50,$N$50:$N$81,1)</f>
        <v>14</v>
      </c>
      <c r="P50" s="167">
        <f t="shared" ref="P50" si="40">(I50/F50)/100</f>
        <v>3174.5652808347136</v>
      </c>
      <c r="Q50" s="173">
        <f t="shared" ref="Q50" si="41">RANK(P50,$P$5:$P$139,1)</f>
        <v>39</v>
      </c>
      <c r="R50" s="167">
        <f t="shared" ref="R50" si="42">(I50/G50)/100</f>
        <v>2672.6282368704669</v>
      </c>
      <c r="S50" s="173">
        <f t="shared" ref="S50" si="43">RANK(R50,$R$5:$R$139,1)</f>
        <v>4</v>
      </c>
      <c r="T50" s="181">
        <f t="shared" ref="T50" si="44">((I50+K50+M50+L50)/((C50+F50+G50)/3))/100</f>
        <v>10402.635493764705</v>
      </c>
      <c r="U50" s="173">
        <f>RANK(T50,$T$50:$T$81,1)</f>
        <v>1</v>
      </c>
      <c r="V50" s="220" t="s">
        <v>220</v>
      </c>
      <c r="W50" s="220"/>
      <c r="X50" s="220"/>
      <c r="Y50" s="221"/>
    </row>
    <row r="51" spans="1:25" ht="20.25" x14ac:dyDescent="0.3">
      <c r="A51" s="2" t="s">
        <v>259</v>
      </c>
      <c r="B51" s="59">
        <v>1.0014109473461299</v>
      </c>
      <c r="C51" s="64">
        <v>1.0231268649777201</v>
      </c>
      <c r="D51" s="60"/>
      <c r="E51" s="11"/>
      <c r="F51" s="59">
        <v>1.0174291938997799</v>
      </c>
      <c r="G51" s="61">
        <v>1.6000817921570401</v>
      </c>
      <c r="H51" s="57"/>
      <c r="I51" s="62"/>
      <c r="J51" s="18" t="s">
        <v>142</v>
      </c>
      <c r="K51" s="81">
        <f>VALUE(I149)</f>
        <v>119350</v>
      </c>
      <c r="L51" s="56">
        <f>VALUE(I175)</f>
        <v>244840</v>
      </c>
      <c r="M51" s="65">
        <f>VALUE(I189*2)</f>
        <v>633600</v>
      </c>
      <c r="N51" s="57"/>
      <c r="O51" s="54"/>
      <c r="P51" s="57"/>
      <c r="Q51" s="54"/>
      <c r="R51" s="57"/>
      <c r="S51" s="54"/>
      <c r="T51" s="57"/>
      <c r="U51" s="54"/>
      <c r="V51" s="209" t="s">
        <v>342</v>
      </c>
      <c r="W51" s="209"/>
      <c r="X51" s="209"/>
      <c r="Y51" s="210"/>
    </row>
    <row r="52" spans="1:25" ht="20.25" x14ac:dyDescent="0.3">
      <c r="A52" s="2" t="s">
        <v>260</v>
      </c>
      <c r="B52" s="59">
        <v>0.99053552734366901</v>
      </c>
      <c r="C52" s="64">
        <v>1.0181753448412001</v>
      </c>
      <c r="D52" s="60"/>
      <c r="E52" s="11"/>
      <c r="F52" s="59">
        <v>1.0050108932461901</v>
      </c>
      <c r="G52" s="61">
        <v>1.1948016540191799</v>
      </c>
      <c r="H52" s="57">
        <v>440870</v>
      </c>
      <c r="I52" s="120">
        <v>441000</v>
      </c>
      <c r="J52" s="18"/>
      <c r="K52" s="81">
        <f>VALUE(I149)</f>
        <v>119350</v>
      </c>
      <c r="L52" s="56">
        <f>VALUE(I175)</f>
        <v>244840</v>
      </c>
      <c r="M52" s="65">
        <f>VALUE(I189*2)</f>
        <v>633600</v>
      </c>
      <c r="N52" s="57">
        <f t="shared" ref="N52:N81" si="45">(I52/C52)/100</f>
        <v>4331.2775371591879</v>
      </c>
      <c r="O52" s="54">
        <f t="shared" ref="O52:O81" si="46">RANK(N52,$N$51:$N$81,1)</f>
        <v>19</v>
      </c>
      <c r="P52" s="57">
        <f t="shared" ref="P52:P81" si="47">(I52/F52)/100</f>
        <v>4388.012139605451</v>
      </c>
      <c r="Q52" s="54">
        <f t="shared" ref="Q52:Q57" si="48">RANK(P52,$P$5:$P$139,1)</f>
        <v>66</v>
      </c>
      <c r="R52" s="57">
        <f t="shared" ref="R52:R81" si="49">(I52/G52)/100</f>
        <v>3690.9891990568058</v>
      </c>
      <c r="S52" s="54">
        <f t="shared" ref="S52:S57" si="50">RANK(R52,$R$5:$R$139,1)</f>
        <v>18</v>
      </c>
      <c r="T52" s="57">
        <f t="shared" ref="T52:T81" si="51">((I52+K52+M52+L52)/((C52+F52+G52)/3))/100</f>
        <v>13413.257428928371</v>
      </c>
      <c r="U52" s="54">
        <f t="shared" ref="U52:U81" si="52">RANK(T52,$T$51:$T$81,1)</f>
        <v>19</v>
      </c>
      <c r="V52" s="212"/>
      <c r="W52" s="212"/>
      <c r="X52" s="212"/>
      <c r="Y52" s="213"/>
    </row>
    <row r="53" spans="1:25" ht="20.25" x14ac:dyDescent="0.3">
      <c r="A53" s="2" t="s">
        <v>261</v>
      </c>
      <c r="B53" s="59">
        <v>0.97949317211047804</v>
      </c>
      <c r="C53" s="64">
        <v>1.0127870065150699</v>
      </c>
      <c r="D53" s="60"/>
      <c r="E53" s="11"/>
      <c r="F53" s="59">
        <v>0.972694262890341</v>
      </c>
      <c r="G53" s="61">
        <v>0.82600990593901946</v>
      </c>
      <c r="H53" s="57">
        <v>364000</v>
      </c>
      <c r="I53" s="62">
        <v>364000</v>
      </c>
      <c r="J53" s="18"/>
      <c r="K53" s="81">
        <f>VALUE(I149)</f>
        <v>119350</v>
      </c>
      <c r="L53" s="56">
        <f>VALUE(I178)</f>
        <v>120240</v>
      </c>
      <c r="M53" s="65">
        <f>VALUE(I189*2)</f>
        <v>633600</v>
      </c>
      <c r="N53" s="57">
        <f t="shared" si="45"/>
        <v>3594.0429493907</v>
      </c>
      <c r="O53" s="54">
        <f t="shared" si="46"/>
        <v>10</v>
      </c>
      <c r="P53" s="57">
        <f t="shared" si="47"/>
        <v>3742.1830670449472</v>
      </c>
      <c r="Q53" s="54">
        <f t="shared" si="48"/>
        <v>50</v>
      </c>
      <c r="R53" s="57">
        <f t="shared" si="49"/>
        <v>4406.7268126306517</v>
      </c>
      <c r="S53" s="54">
        <f t="shared" si="50"/>
        <v>42</v>
      </c>
      <c r="T53" s="57">
        <f t="shared" si="51"/>
        <v>13201.428596144548</v>
      </c>
      <c r="U53" s="54">
        <f t="shared" si="52"/>
        <v>18</v>
      </c>
      <c r="V53" s="212"/>
      <c r="W53" s="212"/>
      <c r="X53" s="212"/>
      <c r="Y53" s="213"/>
    </row>
    <row r="54" spans="1:25" ht="20.25" x14ac:dyDescent="0.3">
      <c r="A54" s="2" t="s">
        <v>262</v>
      </c>
      <c r="B54" s="59">
        <v>0.97709021172376898</v>
      </c>
      <c r="C54" s="64">
        <v>1.00903164577245</v>
      </c>
      <c r="D54" s="60">
        <v>1.2450000000000001</v>
      </c>
      <c r="E54" s="11"/>
      <c r="F54" s="59">
        <v>0.99553792761527005</v>
      </c>
      <c r="G54" s="61">
        <v>1.1347752987685737</v>
      </c>
      <c r="H54" s="57">
        <v>672290</v>
      </c>
      <c r="I54" s="62">
        <v>705790</v>
      </c>
      <c r="J54" s="111" t="s">
        <v>173</v>
      </c>
      <c r="K54" s="81">
        <f>VALUE(I149)</f>
        <v>119350</v>
      </c>
      <c r="L54" s="56">
        <f>VALUE(I162)</f>
        <v>242650</v>
      </c>
      <c r="M54" s="65">
        <f>VALUE(I188*2)</f>
        <v>633600</v>
      </c>
      <c r="N54" s="57">
        <f t="shared" si="45"/>
        <v>6994.7261114857547</v>
      </c>
      <c r="O54" s="54">
        <f t="shared" si="46"/>
        <v>28</v>
      </c>
      <c r="P54" s="57">
        <f t="shared" si="47"/>
        <v>7089.5340139442242</v>
      </c>
      <c r="Q54" s="54">
        <f t="shared" si="48"/>
        <v>93</v>
      </c>
      <c r="R54" s="57">
        <f t="shared" si="49"/>
        <v>6219.6454290633883</v>
      </c>
      <c r="S54" s="54">
        <f t="shared" si="50"/>
        <v>90</v>
      </c>
      <c r="T54" s="57">
        <f t="shared" si="51"/>
        <v>16258.710679639806</v>
      </c>
      <c r="U54" s="54">
        <f t="shared" si="52"/>
        <v>28</v>
      </c>
      <c r="V54" s="212"/>
      <c r="W54" s="212"/>
      <c r="X54" s="212"/>
      <c r="Y54" s="213"/>
    </row>
    <row r="55" spans="1:25" ht="20.25" x14ac:dyDescent="0.3">
      <c r="A55" s="2" t="s">
        <v>263</v>
      </c>
      <c r="B55" s="59">
        <v>0.97709021172376898</v>
      </c>
      <c r="C55" s="64">
        <v>1.00903164577245</v>
      </c>
      <c r="D55" s="60">
        <v>1.2450000000000001</v>
      </c>
      <c r="E55" s="11"/>
      <c r="F55" s="59">
        <v>0.99553792761527005</v>
      </c>
      <c r="G55" s="61">
        <v>1.13477529876857</v>
      </c>
      <c r="H55" s="57">
        <v>554890</v>
      </c>
      <c r="I55" s="62">
        <v>549000</v>
      </c>
      <c r="J55" s="111" t="s">
        <v>173</v>
      </c>
      <c r="K55" s="81">
        <f>VALUE(I149)</f>
        <v>119350</v>
      </c>
      <c r="L55" s="56">
        <f>VALUE(I162)</f>
        <v>242650</v>
      </c>
      <c r="M55" s="65">
        <f>VALUE(I188*2)</f>
        <v>633600</v>
      </c>
      <c r="N55" s="57">
        <f t="shared" si="45"/>
        <v>5440.8600790683904</v>
      </c>
      <c r="O55" s="54">
        <f t="shared" si="46"/>
        <v>26</v>
      </c>
      <c r="P55" s="57">
        <f t="shared" si="47"/>
        <v>5514.6065737051795</v>
      </c>
      <c r="Q55" s="54">
        <f t="shared" si="48"/>
        <v>78</v>
      </c>
      <c r="R55" s="57">
        <f t="shared" si="49"/>
        <v>4837.9621991751246</v>
      </c>
      <c r="S55" s="54">
        <f t="shared" si="50"/>
        <v>61</v>
      </c>
      <c r="T55" s="57">
        <f t="shared" si="51"/>
        <v>14760.404443291472</v>
      </c>
      <c r="U55" s="54">
        <f t="shared" si="52"/>
        <v>25</v>
      </c>
      <c r="V55" s="212"/>
      <c r="W55" s="212"/>
      <c r="X55" s="212"/>
      <c r="Y55" s="213"/>
    </row>
    <row r="56" spans="1:25" ht="20.25" x14ac:dyDescent="0.3">
      <c r="A56" s="58" t="s">
        <v>264</v>
      </c>
      <c r="B56" s="59">
        <v>0.96805624745085495</v>
      </c>
      <c r="C56" s="64">
        <v>1.0070333856481599</v>
      </c>
      <c r="D56" s="60"/>
      <c r="E56" s="11"/>
      <c r="F56" s="59">
        <v>0.9737747382020262</v>
      </c>
      <c r="G56" s="61">
        <v>1.0432088014023857</v>
      </c>
      <c r="H56" s="57">
        <v>460460</v>
      </c>
      <c r="I56" s="120">
        <v>469950</v>
      </c>
      <c r="J56" s="18"/>
      <c r="K56" s="81">
        <f>VALUE(I152)</f>
        <v>39970</v>
      </c>
      <c r="L56" s="56">
        <f>VALUE(I178)</f>
        <v>120240</v>
      </c>
      <c r="M56" s="65">
        <f>VALUE(I189*2)</f>
        <v>633600</v>
      </c>
      <c r="N56" s="57">
        <f t="shared" si="45"/>
        <v>4666.6774577441111</v>
      </c>
      <c r="O56" s="54">
        <f t="shared" si="46"/>
        <v>21</v>
      </c>
      <c r="P56" s="57">
        <f t="shared" si="47"/>
        <v>4826.0648131796252</v>
      </c>
      <c r="Q56" s="54">
        <f t="shared" si="48"/>
        <v>72</v>
      </c>
      <c r="R56" s="57">
        <f t="shared" si="49"/>
        <v>4504.8507965830631</v>
      </c>
      <c r="S56" s="54">
        <f t="shared" si="50"/>
        <v>47</v>
      </c>
      <c r="T56" s="57">
        <f t="shared" si="51"/>
        <v>12537.231416730066</v>
      </c>
      <c r="U56" s="54">
        <f t="shared" si="52"/>
        <v>13</v>
      </c>
      <c r="V56" s="212"/>
      <c r="W56" s="212"/>
      <c r="X56" s="212"/>
      <c r="Y56" s="213"/>
    </row>
    <row r="57" spans="1:25" ht="21" customHeight="1" x14ac:dyDescent="0.3">
      <c r="A57" s="2" t="s">
        <v>265</v>
      </c>
      <c r="B57" s="59">
        <v>0.97178462829423495</v>
      </c>
      <c r="C57" s="64">
        <v>1.0052979486558</v>
      </c>
      <c r="D57" s="60">
        <v>1.1979936213820599</v>
      </c>
      <c r="E57" s="11"/>
      <c r="F57" s="59">
        <v>0.99157588961510501</v>
      </c>
      <c r="G57" s="61">
        <v>1.1030581178715899</v>
      </c>
      <c r="H57" s="57">
        <v>696300</v>
      </c>
      <c r="I57" s="62">
        <v>635330</v>
      </c>
      <c r="J57" s="111" t="s">
        <v>173</v>
      </c>
      <c r="K57" s="81">
        <f>VALUE(I149)</f>
        <v>119350</v>
      </c>
      <c r="L57" s="56">
        <f>VALUE(I162)</f>
        <v>242650</v>
      </c>
      <c r="M57" s="65">
        <f>VALUE(I188*2)</f>
        <v>633600</v>
      </c>
      <c r="N57" s="57">
        <f t="shared" si="45"/>
        <v>6319.8179290976368</v>
      </c>
      <c r="O57" s="54">
        <f t="shared" si="46"/>
        <v>27</v>
      </c>
      <c r="P57" s="57">
        <f t="shared" si="47"/>
        <v>6407.2755968946849</v>
      </c>
      <c r="Q57" s="54">
        <f t="shared" si="48"/>
        <v>89</v>
      </c>
      <c r="R57" s="57">
        <f t="shared" si="49"/>
        <v>5759.7146488156359</v>
      </c>
      <c r="S57" s="54">
        <f t="shared" si="50"/>
        <v>85</v>
      </c>
      <c r="T57" s="57">
        <f t="shared" si="51"/>
        <v>15783.539991272935</v>
      </c>
      <c r="U57" s="54">
        <f t="shared" si="52"/>
        <v>27</v>
      </c>
      <c r="V57" s="212"/>
      <c r="W57" s="212"/>
      <c r="X57" s="212"/>
      <c r="Y57" s="213"/>
    </row>
    <row r="58" spans="1:25" ht="20.25" x14ac:dyDescent="0.3">
      <c r="A58" s="2" t="s">
        <v>266</v>
      </c>
      <c r="B58" s="59">
        <v>0.97178462829423495</v>
      </c>
      <c r="C58" s="64">
        <v>1.0052979486558</v>
      </c>
      <c r="D58" s="60">
        <v>1.1979936213820599</v>
      </c>
      <c r="E58" s="11"/>
      <c r="F58" s="59">
        <v>0.99157588961510501</v>
      </c>
      <c r="G58" s="61">
        <v>1.1030581178715899</v>
      </c>
      <c r="H58" s="57"/>
      <c r="I58" s="62"/>
      <c r="J58" s="18" t="s">
        <v>118</v>
      </c>
      <c r="K58" s="81">
        <f>VALUE(I149)</f>
        <v>119350</v>
      </c>
      <c r="L58" s="56">
        <f>VALUE(I162)</f>
        <v>242650</v>
      </c>
      <c r="M58" s="65">
        <f>VALUE(I188*2)</f>
        <v>633600</v>
      </c>
      <c r="N58" s="57"/>
      <c r="O58" s="54"/>
      <c r="P58" s="57"/>
      <c r="Q58" s="54"/>
      <c r="R58" s="57"/>
      <c r="S58" s="54"/>
      <c r="T58" s="57"/>
      <c r="U58" s="54"/>
      <c r="V58" s="212"/>
      <c r="W58" s="212"/>
      <c r="X58" s="212"/>
      <c r="Y58" s="213"/>
    </row>
    <row r="59" spans="1:25" ht="20.25" x14ac:dyDescent="0.3">
      <c r="A59" s="2" t="s">
        <v>267</v>
      </c>
      <c r="B59" s="59">
        <v>0.96143841726944301</v>
      </c>
      <c r="C59" s="64">
        <v>1.00375322746786</v>
      </c>
      <c r="D59" s="60"/>
      <c r="E59" s="11"/>
      <c r="F59" s="59">
        <v>0.93945146767471321</v>
      </c>
      <c r="G59" s="61">
        <v>0.77541021171144187</v>
      </c>
      <c r="H59" s="57">
        <v>350170</v>
      </c>
      <c r="I59" s="62">
        <v>362690</v>
      </c>
      <c r="J59" s="18"/>
      <c r="K59" s="81">
        <f>VALUE(I152)</f>
        <v>39970</v>
      </c>
      <c r="L59" s="56">
        <f>VALUE(I178)</f>
        <v>120240</v>
      </c>
      <c r="M59" s="65">
        <f>VALUE(I189*2)</f>
        <v>633600</v>
      </c>
      <c r="N59" s="57">
        <f t="shared" si="45"/>
        <v>3613.3383193690734</v>
      </c>
      <c r="O59" s="54">
        <f t="shared" si="46"/>
        <v>11</v>
      </c>
      <c r="P59" s="57">
        <f t="shared" si="47"/>
        <v>3860.6571225836019</v>
      </c>
      <c r="Q59" s="54">
        <f>RANK(P59,$P$5:$P$139,1)</f>
        <v>55</v>
      </c>
      <c r="R59" s="57">
        <f t="shared" si="49"/>
        <v>4677.3951970466187</v>
      </c>
      <c r="S59" s="54">
        <f>RANK(R59,$R$5:$R$139,1)</f>
        <v>57</v>
      </c>
      <c r="T59" s="57">
        <f t="shared" si="51"/>
        <v>12762.01344755705</v>
      </c>
      <c r="U59" s="54">
        <f t="shared" si="52"/>
        <v>15</v>
      </c>
      <c r="V59" s="212"/>
      <c r="W59" s="212"/>
      <c r="X59" s="212"/>
      <c r="Y59" s="213"/>
    </row>
    <row r="60" spans="1:25" ht="20.25" x14ac:dyDescent="0.3">
      <c r="A60" s="2" t="s">
        <v>268</v>
      </c>
      <c r="B60" s="59">
        <v>0.96147187856893002</v>
      </c>
      <c r="C60" s="64">
        <v>1.00348972494927</v>
      </c>
      <c r="D60" s="60"/>
      <c r="E60" s="11"/>
      <c r="F60" s="59">
        <v>0.97371096586782857</v>
      </c>
      <c r="G60" s="61">
        <v>0.63552506020811561</v>
      </c>
      <c r="H60" s="57">
        <v>340400</v>
      </c>
      <c r="I60" s="62">
        <v>349800</v>
      </c>
      <c r="J60" s="18" t="s">
        <v>195</v>
      </c>
      <c r="K60" s="81">
        <f>VALUE(I152)</f>
        <v>39970</v>
      </c>
      <c r="L60" s="56">
        <f>VALUE(I178)</f>
        <v>120240</v>
      </c>
      <c r="M60" s="65">
        <f>VALUE(I189*2)</f>
        <v>633600</v>
      </c>
      <c r="N60" s="57">
        <f t="shared" si="45"/>
        <v>3485.8353932590953</v>
      </c>
      <c r="O60" s="54">
        <f t="shared" si="46"/>
        <v>8</v>
      </c>
      <c r="P60" s="57">
        <f t="shared" si="47"/>
        <v>3592.4418257756565</v>
      </c>
      <c r="Q60" s="54">
        <f>RANK(P60,$P$5:$P$139,1)</f>
        <v>46</v>
      </c>
      <c r="R60" s="57">
        <f t="shared" si="49"/>
        <v>5504.1102531102533</v>
      </c>
      <c r="S60" s="54">
        <f>RANK(R60,$R$5:$R$139,1)</f>
        <v>78</v>
      </c>
      <c r="T60" s="57">
        <f t="shared" si="51"/>
        <v>13131.228942240754</v>
      </c>
      <c r="U60" s="54">
        <f t="shared" si="52"/>
        <v>17</v>
      </c>
      <c r="V60" s="212"/>
      <c r="W60" s="212"/>
      <c r="X60" s="212"/>
      <c r="Y60" s="213"/>
    </row>
    <row r="61" spans="1:25" ht="20.25" x14ac:dyDescent="0.3">
      <c r="A61" s="2" t="s">
        <v>159</v>
      </c>
      <c r="B61" s="59">
        <v>0.99474357143036196</v>
      </c>
      <c r="C61" s="64">
        <v>1.0019697933559799</v>
      </c>
      <c r="D61" s="60"/>
      <c r="E61" s="11"/>
      <c r="F61" s="59">
        <v>0.66366452629478001</v>
      </c>
      <c r="G61" s="61">
        <v>0.57034941019944596</v>
      </c>
      <c r="H61" s="57"/>
      <c r="I61" s="62"/>
      <c r="J61" s="18" t="s">
        <v>142</v>
      </c>
      <c r="K61" s="81">
        <f>VALUE(I152)</f>
        <v>39970</v>
      </c>
      <c r="L61" s="56">
        <f>VALUE(I182)</f>
        <v>160570</v>
      </c>
      <c r="M61" s="65">
        <f>VALUE(I191*2)</f>
        <v>399600</v>
      </c>
      <c r="N61" s="57"/>
      <c r="O61" s="54"/>
      <c r="P61" s="57"/>
      <c r="Q61" s="54"/>
      <c r="R61" s="57"/>
      <c r="S61" s="54"/>
      <c r="T61" s="57"/>
      <c r="U61" s="54"/>
      <c r="V61" s="212"/>
      <c r="W61" s="212"/>
      <c r="X61" s="212"/>
      <c r="Y61" s="213"/>
    </row>
    <row r="62" spans="1:25" ht="20.25" x14ac:dyDescent="0.3">
      <c r="A62" s="58" t="s">
        <v>269</v>
      </c>
      <c r="B62" s="59">
        <v>1.0090043102391</v>
      </c>
      <c r="C62" s="64">
        <v>0.9999470417373032</v>
      </c>
      <c r="D62" s="60"/>
      <c r="E62" s="11"/>
      <c r="F62" s="59">
        <v>1.03662819869543</v>
      </c>
      <c r="G62" s="61">
        <v>0.999513235514774</v>
      </c>
      <c r="H62" s="57">
        <v>379320</v>
      </c>
      <c r="I62" s="62">
        <v>399000</v>
      </c>
      <c r="J62" s="111" t="s">
        <v>334</v>
      </c>
      <c r="K62" s="81">
        <f>VALUE(I151)</f>
        <v>39970</v>
      </c>
      <c r="L62" s="56">
        <f>VALUE(I164)</f>
        <v>172700</v>
      </c>
      <c r="M62" s="65">
        <f>VALUE(I188*2)</f>
        <v>633600</v>
      </c>
      <c r="N62" s="57">
        <f t="shared" si="45"/>
        <v>3990.2113146590173</v>
      </c>
      <c r="O62" s="54">
        <f t="shared" si="46"/>
        <v>16</v>
      </c>
      <c r="P62" s="57">
        <f t="shared" si="47"/>
        <v>3849.0174249758134</v>
      </c>
      <c r="Q62" s="54">
        <f t="shared" ref="Q62:Q81" si="53">RANK(P62,$P$5:$P$139,1)</f>
        <v>54</v>
      </c>
      <c r="R62" s="57">
        <f t="shared" si="49"/>
        <v>3991.9431361457177</v>
      </c>
      <c r="S62" s="54">
        <f t="shared" ref="S62:S81" si="54">RANK(R62,$R$5:$R$139,1)</f>
        <v>30</v>
      </c>
      <c r="T62" s="57">
        <f t="shared" si="51"/>
        <v>12304.680939293516</v>
      </c>
      <c r="U62" s="54">
        <f t="shared" si="52"/>
        <v>9</v>
      </c>
      <c r="V62" s="212"/>
      <c r="W62" s="212"/>
      <c r="X62" s="212"/>
      <c r="Y62" s="213"/>
    </row>
    <row r="63" spans="1:25" ht="22.5" x14ac:dyDescent="0.3">
      <c r="A63" s="58" t="s">
        <v>270</v>
      </c>
      <c r="B63" s="59">
        <v>1.0090043102391006</v>
      </c>
      <c r="C63" s="64">
        <v>0.9999470417373032</v>
      </c>
      <c r="D63" s="60"/>
      <c r="E63" s="11"/>
      <c r="F63" s="59">
        <v>1.03662819869543</v>
      </c>
      <c r="G63" s="61">
        <v>0.999513235514774</v>
      </c>
      <c r="H63" s="57">
        <v>348440</v>
      </c>
      <c r="I63" s="62">
        <v>390100</v>
      </c>
      <c r="J63" s="111" t="s">
        <v>158</v>
      </c>
      <c r="K63" s="81">
        <f>VALUE(I151)</f>
        <v>39970</v>
      </c>
      <c r="L63" s="56">
        <f>VALUE(I164)</f>
        <v>172700</v>
      </c>
      <c r="M63" s="65">
        <f>VALUE(I188*2)</f>
        <v>633600</v>
      </c>
      <c r="N63" s="57">
        <f t="shared" si="45"/>
        <v>3901.2066011240172</v>
      </c>
      <c r="O63" s="54">
        <f t="shared" si="46"/>
        <v>15</v>
      </c>
      <c r="P63" s="57">
        <f t="shared" si="47"/>
        <v>3763.1621490803627</v>
      </c>
      <c r="Q63" s="54">
        <f t="shared" si="53"/>
        <v>51</v>
      </c>
      <c r="R63" s="57">
        <f t="shared" si="49"/>
        <v>3902.8997930086321</v>
      </c>
      <c r="S63" s="54">
        <f t="shared" si="54"/>
        <v>26</v>
      </c>
      <c r="T63" s="57">
        <f t="shared" si="51"/>
        <v>12216.73883809481</v>
      </c>
      <c r="U63" s="54">
        <f t="shared" si="52"/>
        <v>8</v>
      </c>
      <c r="V63" s="212"/>
      <c r="W63" s="212"/>
      <c r="X63" s="212"/>
      <c r="Y63" s="213"/>
    </row>
    <row r="64" spans="1:25" ht="20.25" x14ac:dyDescent="0.3">
      <c r="A64" s="58" t="s">
        <v>271</v>
      </c>
      <c r="B64" s="59">
        <v>0.99823674946665497</v>
      </c>
      <c r="C64" s="64">
        <v>0.99598000096850603</v>
      </c>
      <c r="D64" s="60"/>
      <c r="E64" s="11"/>
      <c r="F64" s="59">
        <v>1.0172120532836799</v>
      </c>
      <c r="G64" s="61">
        <v>0.97887590135260205</v>
      </c>
      <c r="H64" s="57">
        <v>364290</v>
      </c>
      <c r="I64" s="62">
        <v>364290</v>
      </c>
      <c r="J64" s="18" t="s">
        <v>144</v>
      </c>
      <c r="K64" s="81">
        <f>VALUE(I151)</f>
        <v>39970</v>
      </c>
      <c r="L64" s="56">
        <f>VALUE(I164)</f>
        <v>172700</v>
      </c>
      <c r="M64" s="65">
        <f>VALUE(I188*2)</f>
        <v>633600</v>
      </c>
      <c r="N64" s="57">
        <f t="shared" si="45"/>
        <v>3657.6035627799642</v>
      </c>
      <c r="O64" s="54">
        <f t="shared" si="46"/>
        <v>13</v>
      </c>
      <c r="P64" s="57">
        <f t="shared" si="47"/>
        <v>3581.2591762359593</v>
      </c>
      <c r="Q64" s="54">
        <f t="shared" si="53"/>
        <v>45</v>
      </c>
      <c r="R64" s="57">
        <f t="shared" si="49"/>
        <v>3721.5136208443514</v>
      </c>
      <c r="S64" s="54">
        <f t="shared" si="54"/>
        <v>20</v>
      </c>
      <c r="T64" s="57">
        <f t="shared" si="51"/>
        <v>12137.69223789547</v>
      </c>
      <c r="U64" s="54">
        <f t="shared" si="52"/>
        <v>5</v>
      </c>
      <c r="V64" s="212"/>
      <c r="W64" s="212"/>
      <c r="X64" s="212"/>
      <c r="Y64" s="213"/>
    </row>
    <row r="65" spans="1:25" ht="22.5" x14ac:dyDescent="0.3">
      <c r="A65" s="58" t="s">
        <v>272</v>
      </c>
      <c r="B65" s="59">
        <v>0.99466354086071895</v>
      </c>
      <c r="C65" s="64">
        <v>0.99466354086071895</v>
      </c>
      <c r="D65" s="60"/>
      <c r="E65" s="11"/>
      <c r="F65" s="59">
        <v>1</v>
      </c>
      <c r="G65" s="61">
        <v>0.94992587712073695</v>
      </c>
      <c r="H65" s="57">
        <v>346610</v>
      </c>
      <c r="I65" s="62">
        <v>361880</v>
      </c>
      <c r="J65" s="111" t="s">
        <v>158</v>
      </c>
      <c r="K65" s="81">
        <f>VALUE(I151)</f>
        <v>39970</v>
      </c>
      <c r="L65" s="56">
        <f>VALUE(I164)</f>
        <v>172700</v>
      </c>
      <c r="M65" s="65">
        <f>VALUE(I188*2)</f>
        <v>633600</v>
      </c>
      <c r="N65" s="57">
        <f t="shared" si="45"/>
        <v>3638.2151866836489</v>
      </c>
      <c r="O65" s="54">
        <f t="shared" si="46"/>
        <v>12</v>
      </c>
      <c r="P65" s="57">
        <f t="shared" si="47"/>
        <v>3618.8</v>
      </c>
      <c r="Q65" s="54">
        <f t="shared" si="53"/>
        <v>47</v>
      </c>
      <c r="R65" s="57">
        <f t="shared" si="49"/>
        <v>3809.5603953528735</v>
      </c>
      <c r="S65" s="54">
        <f t="shared" si="54"/>
        <v>22</v>
      </c>
      <c r="T65" s="57">
        <f t="shared" si="51"/>
        <v>12308.84678816986</v>
      </c>
      <c r="U65" s="54">
        <f t="shared" si="52"/>
        <v>10</v>
      </c>
      <c r="V65" s="212"/>
      <c r="W65" s="212"/>
      <c r="X65" s="212"/>
      <c r="Y65" s="213"/>
    </row>
    <row r="66" spans="1:25" ht="22.5" x14ac:dyDescent="0.3">
      <c r="A66" s="58" t="s">
        <v>273</v>
      </c>
      <c r="B66" s="59">
        <v>0.99466354086071895</v>
      </c>
      <c r="C66" s="64">
        <v>0.99466354086071895</v>
      </c>
      <c r="D66" s="60"/>
      <c r="E66" s="11"/>
      <c r="F66" s="59">
        <v>1</v>
      </c>
      <c r="G66" s="61">
        <v>0.94992587712073695</v>
      </c>
      <c r="H66" s="57">
        <v>334260</v>
      </c>
      <c r="I66" s="62">
        <v>352570</v>
      </c>
      <c r="J66" s="111" t="s">
        <v>158</v>
      </c>
      <c r="K66" s="81">
        <f>VALUE(I151)</f>
        <v>39970</v>
      </c>
      <c r="L66" s="56">
        <f>VALUE(I164)</f>
        <v>172700</v>
      </c>
      <c r="M66" s="65">
        <f>VALUE(I188*2)</f>
        <v>633600</v>
      </c>
      <c r="N66" s="57">
        <f t="shared" si="45"/>
        <v>3544.6156968305904</v>
      </c>
      <c r="O66" s="54">
        <f t="shared" si="46"/>
        <v>9</v>
      </c>
      <c r="P66" s="57">
        <f t="shared" si="47"/>
        <v>3525.7</v>
      </c>
      <c r="Q66" s="54">
        <f t="shared" si="53"/>
        <v>44</v>
      </c>
      <c r="R66" s="57">
        <f t="shared" si="49"/>
        <v>3711.5527483960504</v>
      </c>
      <c r="S66" s="54">
        <f t="shared" si="54"/>
        <v>19</v>
      </c>
      <c r="T66" s="57">
        <f t="shared" si="51"/>
        <v>12213.994854554117</v>
      </c>
      <c r="U66" s="54">
        <f t="shared" si="52"/>
        <v>7</v>
      </c>
      <c r="V66" s="212"/>
      <c r="W66" s="212"/>
      <c r="X66" s="212"/>
      <c r="Y66" s="213"/>
    </row>
    <row r="67" spans="1:25" ht="20.25" x14ac:dyDescent="0.3">
      <c r="A67" s="58" t="s">
        <v>94</v>
      </c>
      <c r="B67" s="59">
        <v>0.98234451735948103</v>
      </c>
      <c r="C67" s="64">
        <v>0.98761488383239904</v>
      </c>
      <c r="D67" s="60"/>
      <c r="E67" s="11"/>
      <c r="F67" s="59">
        <v>1.0280828575446599</v>
      </c>
      <c r="G67" s="61">
        <v>1.09849192695861</v>
      </c>
      <c r="H67" s="57">
        <v>334380</v>
      </c>
      <c r="I67" s="62">
        <v>340900</v>
      </c>
      <c r="J67" s="18" t="s">
        <v>215</v>
      </c>
      <c r="K67" s="81">
        <f>VALUE(I153)</f>
        <v>23000</v>
      </c>
      <c r="L67" s="56">
        <f>VALUE(I158)</f>
        <v>182540</v>
      </c>
      <c r="M67" s="65">
        <f>VALUE(I188*2)</f>
        <v>633600</v>
      </c>
      <c r="N67" s="57">
        <f t="shared" si="45"/>
        <v>3451.7503288037901</v>
      </c>
      <c r="O67" s="54">
        <f t="shared" si="46"/>
        <v>7</v>
      </c>
      <c r="P67" s="57">
        <f t="shared" si="47"/>
        <v>3315.8805975440682</v>
      </c>
      <c r="Q67" s="54">
        <f t="shared" si="53"/>
        <v>41</v>
      </c>
      <c r="R67" s="57">
        <f t="shared" si="49"/>
        <v>3103.3455197422199</v>
      </c>
      <c r="S67" s="54">
        <f t="shared" si="54"/>
        <v>12</v>
      </c>
      <c r="T67" s="57">
        <f t="shared" si="51"/>
        <v>11367.708383323881</v>
      </c>
      <c r="U67" s="54">
        <f t="shared" si="52"/>
        <v>2</v>
      </c>
      <c r="V67" s="212"/>
      <c r="W67" s="212"/>
      <c r="X67" s="212"/>
      <c r="Y67" s="213"/>
    </row>
    <row r="68" spans="1:25" ht="20.25" x14ac:dyDescent="0.3">
      <c r="A68" s="58" t="s">
        <v>274</v>
      </c>
      <c r="B68" s="59">
        <v>0.98234451735948103</v>
      </c>
      <c r="C68" s="64">
        <v>0.98761488383239904</v>
      </c>
      <c r="D68" s="60"/>
      <c r="E68" s="11"/>
      <c r="F68" s="59">
        <v>1.0280828575446599</v>
      </c>
      <c r="G68" s="61">
        <v>1.09849192695861</v>
      </c>
      <c r="H68" s="57">
        <v>282700</v>
      </c>
      <c r="I68" s="62">
        <v>299940</v>
      </c>
      <c r="J68" s="18" t="s">
        <v>335</v>
      </c>
      <c r="K68" s="81">
        <f>VALUE(I153)</f>
        <v>23000</v>
      </c>
      <c r="L68" s="56">
        <f>VALUE(I158)</f>
        <v>182540</v>
      </c>
      <c r="M68" s="65">
        <f>VALUE(I188*2)</f>
        <v>633600</v>
      </c>
      <c r="N68" s="57">
        <f t="shared" si="45"/>
        <v>3037.0137683232874</v>
      </c>
      <c r="O68" s="54">
        <f t="shared" si="46"/>
        <v>5</v>
      </c>
      <c r="P68" s="57">
        <f t="shared" si="47"/>
        <v>2917.469130030413</v>
      </c>
      <c r="Q68" s="54">
        <f t="shared" si="53"/>
        <v>34</v>
      </c>
      <c r="R68" s="57">
        <f t="shared" si="49"/>
        <v>2730.470681113175</v>
      </c>
      <c r="S68" s="54">
        <f t="shared" si="54"/>
        <v>5</v>
      </c>
      <c r="T68" s="57">
        <f t="shared" si="51"/>
        <v>10973.127406932448</v>
      </c>
      <c r="U68" s="54">
        <f t="shared" si="52"/>
        <v>1</v>
      </c>
      <c r="V68" s="212"/>
      <c r="W68" s="212"/>
      <c r="X68" s="212"/>
      <c r="Y68" s="213"/>
    </row>
    <row r="69" spans="1:25" ht="20.25" x14ac:dyDescent="0.3">
      <c r="A69" s="58" t="s">
        <v>275</v>
      </c>
      <c r="B69" s="59">
        <v>0.95752337309189395</v>
      </c>
      <c r="C69" s="64">
        <v>0.97644991700789696</v>
      </c>
      <c r="D69" s="60"/>
      <c r="E69" s="11"/>
      <c r="F69" s="59">
        <v>0.99237248406504597</v>
      </c>
      <c r="G69" s="61">
        <v>0.98056933967300797</v>
      </c>
      <c r="H69" s="57">
        <v>397570</v>
      </c>
      <c r="I69" s="62">
        <v>411250</v>
      </c>
      <c r="J69" s="18" t="s">
        <v>196</v>
      </c>
      <c r="K69" s="81">
        <f>VALUE(I153)</f>
        <v>23000</v>
      </c>
      <c r="L69" s="56">
        <f>VALUE(I157)</f>
        <v>162800</v>
      </c>
      <c r="M69" s="65">
        <f>VALUE(I188*2)</f>
        <v>633600</v>
      </c>
      <c r="N69" s="57">
        <f t="shared" si="45"/>
        <v>4211.6855441002008</v>
      </c>
      <c r="O69" s="54">
        <f t="shared" si="46"/>
        <v>18</v>
      </c>
      <c r="P69" s="57">
        <f t="shared" si="47"/>
        <v>4144.1092594123584</v>
      </c>
      <c r="Q69" s="54">
        <f t="shared" si="53"/>
        <v>58</v>
      </c>
      <c r="R69" s="57">
        <f t="shared" si="49"/>
        <v>4193.9920346391846</v>
      </c>
      <c r="S69" s="54">
        <f t="shared" si="54"/>
        <v>36</v>
      </c>
      <c r="T69" s="57">
        <f t="shared" ref="T69" si="55">((I69+K69+M69+L69)/((C69+F69+G69)/3))/100</f>
        <v>12517.665757978433</v>
      </c>
      <c r="U69" s="54">
        <f t="shared" ref="U69" si="56">RANK(T69,$T$51:$T$81,1)</f>
        <v>12</v>
      </c>
      <c r="V69" s="212"/>
      <c r="W69" s="212"/>
      <c r="X69" s="212"/>
      <c r="Y69" s="213"/>
    </row>
    <row r="70" spans="1:25" ht="20.25" x14ac:dyDescent="0.3">
      <c r="A70" s="58" t="s">
        <v>276</v>
      </c>
      <c r="B70" s="59">
        <v>0.92816179231962104</v>
      </c>
      <c r="C70" s="64">
        <v>0.98615301222149299</v>
      </c>
      <c r="D70" s="60"/>
      <c r="E70" s="11"/>
      <c r="F70" s="59">
        <v>0.92427705447200437</v>
      </c>
      <c r="G70" s="61">
        <v>0.60014143892418326</v>
      </c>
      <c r="H70" s="57">
        <v>290760</v>
      </c>
      <c r="I70" s="62">
        <v>290760</v>
      </c>
      <c r="J70" s="18" t="s">
        <v>195</v>
      </c>
      <c r="K70" s="81">
        <f>VALUE(I153)</f>
        <v>23000</v>
      </c>
      <c r="L70" s="56">
        <f>VALUE(I178)</f>
        <v>120240</v>
      </c>
      <c r="M70" s="65">
        <f>VALUE(I189*2)</f>
        <v>633600</v>
      </c>
      <c r="N70" s="57">
        <f t="shared" si="45"/>
        <v>2948.4268302847754</v>
      </c>
      <c r="O70" s="54">
        <f t="shared" si="46"/>
        <v>4</v>
      </c>
      <c r="P70" s="57">
        <f t="shared" si="47"/>
        <v>3145.8099992117345</v>
      </c>
      <c r="Q70" s="54">
        <f t="shared" si="53"/>
        <v>38</v>
      </c>
      <c r="R70" s="57">
        <f t="shared" si="49"/>
        <v>4844.8579141813289</v>
      </c>
      <c r="S70" s="54">
        <f t="shared" si="54"/>
        <v>62</v>
      </c>
      <c r="T70" s="57">
        <f t="shared" si="51"/>
        <v>12757.254644344452</v>
      </c>
      <c r="U70" s="54">
        <f t="shared" si="52"/>
        <v>14</v>
      </c>
      <c r="V70" s="212"/>
      <c r="W70" s="212"/>
      <c r="X70" s="212"/>
      <c r="Y70" s="213"/>
    </row>
    <row r="71" spans="1:25" ht="20.25" x14ac:dyDescent="0.3">
      <c r="A71" s="2" t="s">
        <v>277</v>
      </c>
      <c r="B71" s="59">
        <v>0.93770653716292596</v>
      </c>
      <c r="C71" s="64">
        <v>0.97812029672171896</v>
      </c>
      <c r="D71" s="60">
        <v>1.1759999999999999</v>
      </c>
      <c r="E71" s="11"/>
      <c r="F71" s="59">
        <v>0.95933188090050836</v>
      </c>
      <c r="G71" s="61">
        <v>0.95296950970145866</v>
      </c>
      <c r="H71" s="57">
        <v>533520</v>
      </c>
      <c r="I71" s="62">
        <v>511200</v>
      </c>
      <c r="J71" s="111" t="s">
        <v>173</v>
      </c>
      <c r="K71" s="55">
        <f>VALUE(I150)</f>
        <v>79200</v>
      </c>
      <c r="L71" s="56">
        <f>VALUE(I164)</f>
        <v>172700</v>
      </c>
      <c r="M71" s="63">
        <f>VALUE(I188*2)</f>
        <v>633600</v>
      </c>
      <c r="N71" s="57">
        <f t="shared" si="45"/>
        <v>5226.3510093118884</v>
      </c>
      <c r="O71" s="54">
        <f t="shared" si="46"/>
        <v>24</v>
      </c>
      <c r="P71" s="57">
        <f t="shared" si="47"/>
        <v>5328.708554125662</v>
      </c>
      <c r="Q71" s="54">
        <f t="shared" si="53"/>
        <v>76</v>
      </c>
      <c r="R71" s="57">
        <f t="shared" si="49"/>
        <v>5364.2849513637229</v>
      </c>
      <c r="S71" s="54">
        <f t="shared" si="54"/>
        <v>75</v>
      </c>
      <c r="T71" s="57">
        <f t="shared" si="51"/>
        <v>14496.500695300687</v>
      </c>
      <c r="U71" s="54">
        <f t="shared" si="52"/>
        <v>24</v>
      </c>
      <c r="V71" s="212"/>
      <c r="W71" s="212"/>
      <c r="X71" s="212"/>
      <c r="Y71" s="213"/>
    </row>
    <row r="72" spans="1:25" ht="20.25" x14ac:dyDescent="0.3">
      <c r="A72" s="2" t="s">
        <v>278</v>
      </c>
      <c r="B72" s="59">
        <v>0.93770653716292596</v>
      </c>
      <c r="C72" s="64">
        <v>0.97812029672171896</v>
      </c>
      <c r="D72" s="60">
        <v>1.1759999999999999</v>
      </c>
      <c r="E72" s="11"/>
      <c r="F72" s="59">
        <v>0.95933188090050803</v>
      </c>
      <c r="G72" s="61">
        <v>0.95296950970145899</v>
      </c>
      <c r="H72" s="57">
        <v>473120</v>
      </c>
      <c r="I72" s="62">
        <v>448000</v>
      </c>
      <c r="J72" s="111" t="s">
        <v>173</v>
      </c>
      <c r="K72" s="55">
        <f>VALUE(I150)</f>
        <v>79200</v>
      </c>
      <c r="L72" s="56">
        <f>VALUE(I164)</f>
        <v>172700</v>
      </c>
      <c r="M72" s="63">
        <f>VALUE(I188*2)</f>
        <v>633600</v>
      </c>
      <c r="N72" s="57">
        <f t="shared" si="45"/>
        <v>4580.213717080841</v>
      </c>
      <c r="O72" s="54">
        <f t="shared" si="46"/>
        <v>20</v>
      </c>
      <c r="P72" s="57">
        <f t="shared" si="47"/>
        <v>4669.9167297501908</v>
      </c>
      <c r="Q72" s="54">
        <f t="shared" si="53"/>
        <v>70</v>
      </c>
      <c r="R72" s="57">
        <f t="shared" si="49"/>
        <v>4701.0947930574075</v>
      </c>
      <c r="S72" s="54">
        <f t="shared" si="54"/>
        <v>58</v>
      </c>
      <c r="T72" s="57">
        <f t="shared" si="51"/>
        <v>13840.541044736497</v>
      </c>
      <c r="U72" s="54">
        <f t="shared" si="52"/>
        <v>21</v>
      </c>
      <c r="V72" s="212"/>
      <c r="W72" s="212"/>
      <c r="X72" s="212"/>
      <c r="Y72" s="213"/>
    </row>
    <row r="73" spans="1:25" ht="20.25" x14ac:dyDescent="0.3">
      <c r="A73" s="2" t="s">
        <v>279</v>
      </c>
      <c r="B73" s="59">
        <v>0.92925979801703296</v>
      </c>
      <c r="C73" s="64">
        <v>0.97411888887827103</v>
      </c>
      <c r="D73" s="60">
        <v>1.14127144298688</v>
      </c>
      <c r="E73" s="11"/>
      <c r="F73" s="59">
        <v>0.93881141285985503</v>
      </c>
      <c r="G73" s="61">
        <v>0.908847184986595</v>
      </c>
      <c r="H73" s="57">
        <v>525890</v>
      </c>
      <c r="I73" s="62">
        <v>517150</v>
      </c>
      <c r="J73" s="18" t="s">
        <v>173</v>
      </c>
      <c r="K73" s="55">
        <f>VALUE(I150)</f>
        <v>79200</v>
      </c>
      <c r="L73" s="56">
        <f>VALUE(I164)</f>
        <v>172700</v>
      </c>
      <c r="M73" s="63">
        <f>VALUE(I188*2)</f>
        <v>633600</v>
      </c>
      <c r="N73" s="57">
        <f t="shared" si="45"/>
        <v>5308.9002369671198</v>
      </c>
      <c r="O73" s="54">
        <f t="shared" si="46"/>
        <v>25</v>
      </c>
      <c r="P73" s="57">
        <f t="shared" si="47"/>
        <v>5508.5610689864898</v>
      </c>
      <c r="Q73" s="54">
        <f t="shared" si="53"/>
        <v>77</v>
      </c>
      <c r="R73" s="57">
        <f t="shared" si="49"/>
        <v>5690.1755162241907</v>
      </c>
      <c r="S73" s="54">
        <f t="shared" si="54"/>
        <v>83</v>
      </c>
      <c r="T73" s="57">
        <f t="shared" si="51"/>
        <v>14912.409003887227</v>
      </c>
      <c r="U73" s="54">
        <f t="shared" si="52"/>
        <v>26</v>
      </c>
      <c r="V73" s="212"/>
      <c r="W73" s="212"/>
      <c r="X73" s="212"/>
      <c r="Y73" s="213"/>
    </row>
    <row r="74" spans="1:25" ht="20.25" x14ac:dyDescent="0.3">
      <c r="A74" s="2" t="s">
        <v>280</v>
      </c>
      <c r="B74" s="59">
        <v>0.92925979801703296</v>
      </c>
      <c r="C74" s="64">
        <v>0.97411888887827103</v>
      </c>
      <c r="D74" s="60">
        <v>1.14127144298688</v>
      </c>
      <c r="E74" s="11"/>
      <c r="F74" s="59">
        <v>0.93881141285985503</v>
      </c>
      <c r="G74" s="61">
        <v>0.908847184986595</v>
      </c>
      <c r="H74" s="57">
        <v>446900</v>
      </c>
      <c r="I74" s="62">
        <v>475000</v>
      </c>
      <c r="J74" s="111" t="s">
        <v>281</v>
      </c>
      <c r="K74" s="55">
        <f>VALUE(I150)</f>
        <v>79200</v>
      </c>
      <c r="L74" s="56">
        <f>VALUE(I164)</f>
        <v>172700</v>
      </c>
      <c r="M74" s="63">
        <f>VALUE(I188*2)</f>
        <v>633600</v>
      </c>
      <c r="N74" s="57">
        <f t="shared" si="45"/>
        <v>4876.2015132154729</v>
      </c>
      <c r="O74" s="54">
        <f t="shared" si="46"/>
        <v>23</v>
      </c>
      <c r="P74" s="57">
        <f t="shared" si="47"/>
        <v>5059.5891090952</v>
      </c>
      <c r="Q74" s="54">
        <f t="shared" si="53"/>
        <v>74</v>
      </c>
      <c r="R74" s="57">
        <f t="shared" si="49"/>
        <v>5226.4011799410036</v>
      </c>
      <c r="S74" s="54">
        <f t="shared" si="54"/>
        <v>70</v>
      </c>
      <c r="T74" s="57">
        <f t="shared" si="51"/>
        <v>14464.287206208657</v>
      </c>
      <c r="U74" s="54">
        <f t="shared" si="52"/>
        <v>23</v>
      </c>
      <c r="V74" s="212"/>
      <c r="W74" s="212"/>
      <c r="X74" s="212"/>
      <c r="Y74" s="213"/>
    </row>
    <row r="75" spans="1:25" ht="20.25" x14ac:dyDescent="0.3">
      <c r="A75" s="58" t="s">
        <v>282</v>
      </c>
      <c r="B75" s="59">
        <v>0.90790972520787805</v>
      </c>
      <c r="C75" s="64">
        <v>0.97237164405090504</v>
      </c>
      <c r="D75" s="60"/>
      <c r="E75" s="11"/>
      <c r="F75" s="59">
        <v>0.91009840581091495</v>
      </c>
      <c r="G75" s="61">
        <v>0.59508257058785896</v>
      </c>
      <c r="H75" s="57">
        <v>183000</v>
      </c>
      <c r="I75" s="62">
        <v>179000</v>
      </c>
      <c r="J75" s="18"/>
      <c r="K75" s="55">
        <f>VALUE(I153)</f>
        <v>23000</v>
      </c>
      <c r="L75" s="56">
        <f>VALUE(I178)</f>
        <v>120240</v>
      </c>
      <c r="M75" s="63">
        <f>VALUE(I189*2)</f>
        <v>633600</v>
      </c>
      <c r="N75" s="57">
        <f t="shared" si="45"/>
        <v>1840.8599334950279</v>
      </c>
      <c r="O75" s="54">
        <f t="shared" si="46"/>
        <v>1</v>
      </c>
      <c r="P75" s="57">
        <f t="shared" si="47"/>
        <v>1966.8202785226022</v>
      </c>
      <c r="Q75" s="54">
        <f t="shared" si="53"/>
        <v>7</v>
      </c>
      <c r="R75" s="57">
        <f t="shared" si="49"/>
        <v>3007.9859308124728</v>
      </c>
      <c r="S75" s="54">
        <f t="shared" si="54"/>
        <v>8</v>
      </c>
      <c r="T75" s="57">
        <f t="shared" si="51"/>
        <v>11574.002410005489</v>
      </c>
      <c r="U75" s="54">
        <f t="shared" si="52"/>
        <v>3</v>
      </c>
      <c r="V75" s="212"/>
      <c r="W75" s="212"/>
      <c r="X75" s="212"/>
      <c r="Y75" s="213"/>
    </row>
    <row r="76" spans="1:25" ht="20.25" x14ac:dyDescent="0.3">
      <c r="A76" s="2" t="s">
        <v>283</v>
      </c>
      <c r="B76" s="59">
        <v>0.91074506274144296</v>
      </c>
      <c r="C76" s="64">
        <v>0.95540824876172203</v>
      </c>
      <c r="D76" s="60"/>
      <c r="E76" s="11"/>
      <c r="F76" s="59">
        <v>0.96793907063162599</v>
      </c>
      <c r="G76" s="61">
        <v>0.74796736057170699</v>
      </c>
      <c r="H76" s="57">
        <v>282770</v>
      </c>
      <c r="I76" s="62">
        <v>293620</v>
      </c>
      <c r="J76" s="18" t="s">
        <v>336</v>
      </c>
      <c r="K76" s="55">
        <f>VALUE(I153)</f>
        <v>23000</v>
      </c>
      <c r="L76" s="56">
        <f>VALUE(I157)</f>
        <v>162800</v>
      </c>
      <c r="M76" s="63">
        <f>VALUE(I188*2)</f>
        <v>633600</v>
      </c>
      <c r="N76" s="57">
        <f t="shared" ref="N76:N77" si="57">(I76/C76)/100</f>
        <v>3073.241207416334</v>
      </c>
      <c r="O76" s="54">
        <f t="shared" ref="O76:O77" si="58">RANK(N76,$N$51:$N$81,1)</f>
        <v>6</v>
      </c>
      <c r="P76" s="57">
        <f t="shared" ref="P76:P77" si="59">(I76/F76)/100</f>
        <v>3033.4553992990391</v>
      </c>
      <c r="Q76" s="54">
        <f t="shared" si="53"/>
        <v>36</v>
      </c>
      <c r="R76" s="57">
        <f t="shared" ref="R76:R77" si="60">(I76/G76)/100</f>
        <v>3925.5723642215121</v>
      </c>
      <c r="S76" s="54">
        <f t="shared" si="54"/>
        <v>27</v>
      </c>
      <c r="T76" s="57">
        <f t="shared" ref="T76:T77" si="61">((I76+K76+M76+L76)/((C76+F76+G76)/3))/100</f>
        <v>12499.687981513584</v>
      </c>
      <c r="U76" s="54">
        <f t="shared" ref="U76:U77" si="62">RANK(T76,$T$51:$T$81,1)</f>
        <v>11</v>
      </c>
      <c r="V76" s="212"/>
      <c r="W76" s="212"/>
      <c r="X76" s="212"/>
      <c r="Y76" s="213"/>
    </row>
    <row r="77" spans="1:25" ht="20.25" x14ac:dyDescent="0.3">
      <c r="A77" s="58" t="s">
        <v>136</v>
      </c>
      <c r="B77" s="59">
        <v>0.91074506274144296</v>
      </c>
      <c r="C77" s="64">
        <v>0.95540824876172203</v>
      </c>
      <c r="D77" s="60"/>
      <c r="E77" s="11"/>
      <c r="F77" s="59">
        <v>0.96793907063162599</v>
      </c>
      <c r="G77" s="61">
        <v>0.74796736057170699</v>
      </c>
      <c r="H77" s="57">
        <v>229000</v>
      </c>
      <c r="I77" s="62">
        <v>227240</v>
      </c>
      <c r="J77" s="18" t="s">
        <v>337</v>
      </c>
      <c r="K77" s="55">
        <f>VALUE(I153)</f>
        <v>23000</v>
      </c>
      <c r="L77" s="56">
        <f>VALUE(I157)</f>
        <v>162800</v>
      </c>
      <c r="M77" s="63">
        <f>VALUE(I188*2)</f>
        <v>633600</v>
      </c>
      <c r="N77" s="57">
        <f t="shared" si="57"/>
        <v>2378.4596824919549</v>
      </c>
      <c r="O77" s="54">
        <f t="shared" si="58"/>
        <v>3</v>
      </c>
      <c r="P77" s="57">
        <f t="shared" si="59"/>
        <v>2347.6684317713834</v>
      </c>
      <c r="Q77" s="54">
        <f t="shared" si="53"/>
        <v>14</v>
      </c>
      <c r="R77" s="57">
        <f t="shared" si="60"/>
        <v>3038.1004837739129</v>
      </c>
      <c r="S77" s="54">
        <f t="shared" si="54"/>
        <v>10</v>
      </c>
      <c r="T77" s="57">
        <f t="shared" si="61"/>
        <v>11754.212349258214</v>
      </c>
      <c r="U77" s="54">
        <f t="shared" si="62"/>
        <v>4</v>
      </c>
      <c r="V77" s="212"/>
      <c r="W77" s="212"/>
      <c r="X77" s="212"/>
      <c r="Y77" s="213"/>
    </row>
    <row r="78" spans="1:25" ht="20.25" x14ac:dyDescent="0.3">
      <c r="A78" s="2" t="s">
        <v>42</v>
      </c>
      <c r="B78" s="59">
        <v>0.90221402214021995</v>
      </c>
      <c r="C78" s="64">
        <v>0.95069599015570205</v>
      </c>
      <c r="D78" s="60">
        <v>1.1207903316007499</v>
      </c>
      <c r="E78" s="11"/>
      <c r="F78" s="59">
        <v>0.96558225901928596</v>
      </c>
      <c r="G78" s="61">
        <v>0.90495908825513305</v>
      </c>
      <c r="H78" s="57">
        <v>369770</v>
      </c>
      <c r="I78" s="62">
        <v>369770</v>
      </c>
      <c r="J78" s="18" t="s">
        <v>145</v>
      </c>
      <c r="K78" s="55">
        <f>VALUE(I152)</f>
        <v>39970</v>
      </c>
      <c r="L78" s="56">
        <f>VALUE(I166)</f>
        <v>161770</v>
      </c>
      <c r="M78" s="63">
        <f>VALUE(I188*2)</f>
        <v>633600</v>
      </c>
      <c r="N78" s="57">
        <f t="shared" si="45"/>
        <v>3889.4662839530879</v>
      </c>
      <c r="O78" s="54">
        <f t="shared" si="46"/>
        <v>14</v>
      </c>
      <c r="P78" s="57">
        <f t="shared" si="47"/>
        <v>3829.502836719108</v>
      </c>
      <c r="Q78" s="54">
        <f t="shared" si="53"/>
        <v>53</v>
      </c>
      <c r="R78" s="57">
        <f t="shared" si="49"/>
        <v>4086.0410685853194</v>
      </c>
      <c r="S78" s="54">
        <f t="shared" si="54"/>
        <v>32</v>
      </c>
      <c r="T78" s="57">
        <f t="shared" si="51"/>
        <v>12814.696417187013</v>
      </c>
      <c r="U78" s="54">
        <f t="shared" si="52"/>
        <v>16</v>
      </c>
      <c r="V78" s="212"/>
      <c r="W78" s="212"/>
      <c r="X78" s="212"/>
      <c r="Y78" s="213"/>
    </row>
    <row r="79" spans="1:25" ht="20.25" x14ac:dyDescent="0.3">
      <c r="A79" s="2" t="s">
        <v>284</v>
      </c>
      <c r="B79" s="59">
        <v>0.89934279577027798</v>
      </c>
      <c r="C79" s="64">
        <v>0.95027931791612097</v>
      </c>
      <c r="D79" s="60">
        <v>1.11870964729579</v>
      </c>
      <c r="E79" s="11"/>
      <c r="F79" s="59">
        <v>0.954881435492417</v>
      </c>
      <c r="G79" s="61">
        <v>0.88461986666902004</v>
      </c>
      <c r="H79" s="57">
        <v>440410</v>
      </c>
      <c r="I79" s="62">
        <v>459660</v>
      </c>
      <c r="J79" s="18" t="s">
        <v>338</v>
      </c>
      <c r="K79" s="55">
        <f>VALUE(I152)</f>
        <v>39970</v>
      </c>
      <c r="L79" s="56">
        <f>VALUE(I166)</f>
        <v>161770</v>
      </c>
      <c r="M79" s="63">
        <f>VALUE(I188*2)</f>
        <v>633600</v>
      </c>
      <c r="N79" s="57">
        <f t="shared" si="45"/>
        <v>4837.1041159560746</v>
      </c>
      <c r="O79" s="54">
        <f t="shared" si="46"/>
        <v>22</v>
      </c>
      <c r="P79" s="57">
        <f t="shared" si="47"/>
        <v>4813.7913558133077</v>
      </c>
      <c r="Q79" s="54">
        <f t="shared" si="53"/>
        <v>71</v>
      </c>
      <c r="R79" s="57">
        <f t="shared" si="49"/>
        <v>5196.130194665654</v>
      </c>
      <c r="S79" s="54">
        <f t="shared" si="54"/>
        <v>68</v>
      </c>
      <c r="T79" s="57">
        <f t="shared" si="51"/>
        <v>13925.826181601311</v>
      </c>
      <c r="U79" s="54">
        <f t="shared" si="52"/>
        <v>22</v>
      </c>
      <c r="V79" s="212"/>
      <c r="W79" s="212"/>
      <c r="X79" s="212"/>
      <c r="Y79" s="213"/>
    </row>
    <row r="80" spans="1:25" ht="20.25" x14ac:dyDescent="0.3">
      <c r="A80" s="2" t="s">
        <v>285</v>
      </c>
      <c r="B80" s="59">
        <v>0.89380000000000004</v>
      </c>
      <c r="C80" s="64">
        <v>0.95250000000000001</v>
      </c>
      <c r="D80" s="60"/>
      <c r="E80" s="11"/>
      <c r="F80" s="59">
        <v>0.85540000000000005</v>
      </c>
      <c r="G80" s="61">
        <v>0.58250000000000002</v>
      </c>
      <c r="H80" s="57">
        <v>191990</v>
      </c>
      <c r="I80" s="62">
        <v>192000</v>
      </c>
      <c r="J80" s="18"/>
      <c r="K80" s="55">
        <f>VALUE(I153)</f>
        <v>23000</v>
      </c>
      <c r="L80" s="56">
        <f>VALUE(I178)</f>
        <v>120240</v>
      </c>
      <c r="M80" s="63">
        <f>VALUE(I189*2)</f>
        <v>633600</v>
      </c>
      <c r="N80" s="57">
        <f t="shared" si="45"/>
        <v>2015.748031496063</v>
      </c>
      <c r="O80" s="54">
        <f t="shared" si="46"/>
        <v>2</v>
      </c>
      <c r="P80" s="57">
        <f t="shared" si="47"/>
        <v>2244.5639466916064</v>
      </c>
      <c r="Q80" s="54">
        <f t="shared" si="53"/>
        <v>13</v>
      </c>
      <c r="R80" s="57">
        <f t="shared" si="49"/>
        <v>3296.1373390557937</v>
      </c>
      <c r="S80" s="54">
        <f t="shared" si="54"/>
        <v>14</v>
      </c>
      <c r="T80" s="57">
        <f t="shared" si="51"/>
        <v>12159.136546184738</v>
      </c>
      <c r="U80" s="54">
        <f t="shared" si="52"/>
        <v>6</v>
      </c>
      <c r="V80" s="212"/>
      <c r="W80" s="212"/>
      <c r="X80" s="212"/>
      <c r="Y80" s="213"/>
    </row>
    <row r="81" spans="1:25" ht="21" thickBot="1" x14ac:dyDescent="0.35">
      <c r="A81" s="174" t="s">
        <v>286</v>
      </c>
      <c r="B81" s="12">
        <v>0.87915129151291405</v>
      </c>
      <c r="C81" s="175">
        <v>0.94734912774112001</v>
      </c>
      <c r="D81" s="13">
        <v>1.10407752130196</v>
      </c>
      <c r="E81" s="14"/>
      <c r="F81" s="12">
        <v>0.94429920116194599</v>
      </c>
      <c r="G81" s="80">
        <v>0.86473777506822802</v>
      </c>
      <c r="H81" s="70">
        <v>356410</v>
      </c>
      <c r="I81" s="176">
        <v>397650</v>
      </c>
      <c r="J81" s="177" t="s">
        <v>173</v>
      </c>
      <c r="K81" s="66">
        <f>VALUE(I152)</f>
        <v>39970</v>
      </c>
      <c r="L81" s="5">
        <f>VALUE(I166)</f>
        <v>161770</v>
      </c>
      <c r="M81" s="16">
        <f>VALUE(I188*2)</f>
        <v>633600</v>
      </c>
      <c r="N81" s="70">
        <f t="shared" si="45"/>
        <v>4197.5021494785706</v>
      </c>
      <c r="O81" s="69">
        <f t="shared" si="46"/>
        <v>17</v>
      </c>
      <c r="P81" s="70">
        <f t="shared" si="47"/>
        <v>4211.059370914405</v>
      </c>
      <c r="Q81" s="69">
        <f t="shared" si="53"/>
        <v>60</v>
      </c>
      <c r="R81" s="70">
        <f t="shared" si="49"/>
        <v>4598.5038640023013</v>
      </c>
      <c r="S81" s="69">
        <f t="shared" si="54"/>
        <v>53</v>
      </c>
      <c r="T81" s="70">
        <f t="shared" si="51"/>
        <v>13419.63665638376</v>
      </c>
      <c r="U81" s="69">
        <f t="shared" si="52"/>
        <v>20</v>
      </c>
      <c r="V81" s="215"/>
      <c r="W81" s="215"/>
      <c r="X81" s="215"/>
      <c r="Y81" s="216"/>
    </row>
    <row r="82" spans="1:25" ht="20.25" customHeight="1" thickBot="1" x14ac:dyDescent="0.35">
      <c r="A82" s="35" t="s">
        <v>29</v>
      </c>
      <c r="B82" s="22"/>
      <c r="C82" s="22"/>
      <c r="D82" s="22"/>
      <c r="E82" s="22"/>
      <c r="F82" s="22"/>
      <c r="G82" s="23"/>
      <c r="H82" s="24"/>
      <c r="I82" s="24"/>
      <c r="J82" s="25" t="s">
        <v>108</v>
      </c>
      <c r="K82" s="29"/>
      <c r="L82" s="29"/>
      <c r="M82" s="29"/>
      <c r="N82" s="24"/>
      <c r="O82" s="27"/>
      <c r="P82" s="24"/>
      <c r="Q82" s="27"/>
      <c r="R82" s="24"/>
      <c r="S82" s="27"/>
      <c r="T82" s="24"/>
      <c r="U82" s="28"/>
      <c r="V82" s="4"/>
      <c r="W82" s="4"/>
      <c r="X82" s="4"/>
      <c r="Y82" s="4"/>
    </row>
    <row r="83" spans="1:25" ht="21" thickBot="1" x14ac:dyDescent="0.35">
      <c r="A83" s="178" t="s">
        <v>211</v>
      </c>
      <c r="B83" s="162">
        <v>1.0549299999999999</v>
      </c>
      <c r="C83" s="163">
        <v>0.998</v>
      </c>
      <c r="D83" s="164"/>
      <c r="E83" s="165"/>
      <c r="F83" s="162">
        <v>1.1561142</v>
      </c>
      <c r="G83" s="166">
        <v>1.37324</v>
      </c>
      <c r="H83" s="167">
        <v>343630</v>
      </c>
      <c r="I83" s="168">
        <v>320880</v>
      </c>
      <c r="J83" s="169" t="s">
        <v>344</v>
      </c>
      <c r="K83" s="170">
        <f>VALUE(I152)</f>
        <v>39970</v>
      </c>
      <c r="L83" s="171">
        <f>VALUE(I158)</f>
        <v>182540</v>
      </c>
      <c r="M83" s="172">
        <f>VALUE(I188*2)</f>
        <v>633600</v>
      </c>
      <c r="N83" s="167">
        <f t="shared" ref="N83" si="63">(I83/C83)/100</f>
        <v>3215.2304609218436</v>
      </c>
      <c r="O83" s="173">
        <f>RANK(N83,$N$50:$N$83,1)</f>
        <v>7</v>
      </c>
      <c r="P83" s="167">
        <f t="shared" ref="P83" si="64">(I83/F83)/100</f>
        <v>2775.5043576144985</v>
      </c>
      <c r="Q83" s="173">
        <f t="shared" ref="Q83" si="65">RANK(P83,$P$5:$P$139,1)</f>
        <v>30</v>
      </c>
      <c r="R83" s="167">
        <f t="shared" ref="R83" si="66">(I83/G83)/100</f>
        <v>2336.6636567533715</v>
      </c>
      <c r="S83" s="173">
        <f t="shared" ref="S83" si="67">RANK(R83,$R$5:$R$139,1)</f>
        <v>1</v>
      </c>
      <c r="T83" s="181">
        <f t="shared" ref="T83" si="68">((I83+K83+M83+L83)/((C83+F83+G83)/3))/100</f>
        <v>10010.250742610424</v>
      </c>
      <c r="U83" s="156">
        <f>RANK(T83,$T$83:$T$109,1)</f>
        <v>6</v>
      </c>
      <c r="V83" s="220" t="s">
        <v>220</v>
      </c>
      <c r="W83" s="220"/>
      <c r="X83" s="220"/>
      <c r="Y83" s="221"/>
    </row>
    <row r="84" spans="1:25" ht="23.25" thickBot="1" x14ac:dyDescent="0.35">
      <c r="A84" s="144" t="s">
        <v>287</v>
      </c>
      <c r="B84" s="145">
        <v>0.95399999999999996</v>
      </c>
      <c r="C84" s="146">
        <v>0.95599999999999996</v>
      </c>
      <c r="D84" s="147">
        <v>1.1830000000000001</v>
      </c>
      <c r="E84" s="148"/>
      <c r="F84" s="145">
        <v>1</v>
      </c>
      <c r="G84" s="149">
        <v>0.94992587712073695</v>
      </c>
      <c r="H84" s="150">
        <v>334260</v>
      </c>
      <c r="I84" s="151">
        <v>361880</v>
      </c>
      <c r="J84" s="152" t="s">
        <v>170</v>
      </c>
      <c r="K84" s="153">
        <f>VALUE(I151)</f>
        <v>39970</v>
      </c>
      <c r="L84" s="154">
        <f>VALUE(I161)</f>
        <v>191280</v>
      </c>
      <c r="M84" s="155">
        <f>VALUE(I191*2)</f>
        <v>399600</v>
      </c>
      <c r="N84" s="150">
        <f>(I84/D84)/100</f>
        <v>3059.0025359256128</v>
      </c>
      <c r="O84" s="156">
        <f>RANK(N84,$N$84:$N$109,1)</f>
        <v>11</v>
      </c>
      <c r="P84" s="150">
        <f t="shared" ref="P84" si="69">(I84/F84)/100</f>
        <v>3618.8</v>
      </c>
      <c r="Q84" s="156">
        <f>RANK(P84,$P$5:$P$139,1)</f>
        <v>47</v>
      </c>
      <c r="R84" s="150">
        <f t="shared" ref="R84" si="70">(I84/G84)/100</f>
        <v>3809.5603953528735</v>
      </c>
      <c r="S84" s="156">
        <f>RANK(R84,$R$5:$R$139,1)</f>
        <v>22</v>
      </c>
      <c r="T84" s="150">
        <f t="shared" ref="T84" si="71">((I84+K84+M84+L84)/((D84+F84+G84)/3))/100</f>
        <v>9506.0978676490595</v>
      </c>
      <c r="U84" s="156">
        <f>RANK(T84,$T$84:$T$109,1)</f>
        <v>3</v>
      </c>
      <c r="V84" s="4"/>
      <c r="W84" s="4"/>
      <c r="X84" s="4"/>
      <c r="Y84" s="4"/>
    </row>
    <row r="85" spans="1:25" ht="20.25" x14ac:dyDescent="0.3">
      <c r="A85" s="140" t="s">
        <v>288</v>
      </c>
      <c r="B85" s="91">
        <v>0.84214736076583796</v>
      </c>
      <c r="C85" s="92">
        <v>0.93611525582039701</v>
      </c>
      <c r="D85" s="92">
        <v>1.13395445268618</v>
      </c>
      <c r="E85" s="93"/>
      <c r="F85" s="91">
        <v>0.81256354393609298</v>
      </c>
      <c r="G85" s="94">
        <v>1.07747534875267</v>
      </c>
      <c r="H85" s="95"/>
      <c r="I85" s="96"/>
      <c r="J85" s="97" t="s">
        <v>142</v>
      </c>
      <c r="K85" s="141">
        <f>VALUE(I149)</f>
        <v>119350</v>
      </c>
      <c r="L85" s="99">
        <f>VALUE(I182)</f>
        <v>160570</v>
      </c>
      <c r="M85" s="142">
        <f>VALUE(I191*2)</f>
        <v>399600</v>
      </c>
      <c r="N85" s="95"/>
      <c r="O85" s="143"/>
      <c r="P85" s="95"/>
      <c r="Q85" s="143"/>
      <c r="R85" s="95"/>
      <c r="S85" s="143"/>
      <c r="T85" s="95"/>
      <c r="U85" s="143"/>
      <c r="V85" s="208" t="s">
        <v>343</v>
      </c>
      <c r="W85" s="209"/>
      <c r="X85" s="209"/>
      <c r="Y85" s="210"/>
    </row>
    <row r="86" spans="1:25" ht="20.25" x14ac:dyDescent="0.3">
      <c r="A86" s="58" t="s">
        <v>120</v>
      </c>
      <c r="B86" s="59">
        <v>0.84109742467496196</v>
      </c>
      <c r="C86" s="60">
        <v>0.93481501024602198</v>
      </c>
      <c r="D86" s="60">
        <v>1.1278677152818799</v>
      </c>
      <c r="E86" s="11"/>
      <c r="F86" s="59">
        <v>0.80217642862389205</v>
      </c>
      <c r="G86" s="61">
        <v>1.06826292248632</v>
      </c>
      <c r="H86" s="57"/>
      <c r="I86" s="62"/>
      <c r="J86" s="18" t="s">
        <v>142</v>
      </c>
      <c r="K86" s="55">
        <f>VALUE(I149)</f>
        <v>119350</v>
      </c>
      <c r="L86" s="56">
        <f>VALUE(I182)</f>
        <v>160570</v>
      </c>
      <c r="M86" s="63">
        <f>VALUE(I191*2)</f>
        <v>399600</v>
      </c>
      <c r="N86" s="57"/>
      <c r="O86" s="54"/>
      <c r="P86" s="57"/>
      <c r="Q86" s="54"/>
      <c r="R86" s="57"/>
      <c r="S86" s="54"/>
      <c r="T86" s="57"/>
      <c r="U86" s="54"/>
      <c r="V86" s="211"/>
      <c r="W86" s="212"/>
      <c r="X86" s="212"/>
      <c r="Y86" s="213"/>
    </row>
    <row r="87" spans="1:25" ht="20.25" x14ac:dyDescent="0.3">
      <c r="A87" s="58" t="s">
        <v>83</v>
      </c>
      <c r="B87" s="59">
        <v>0.84004879757802997</v>
      </c>
      <c r="C87" s="60">
        <v>0.931190322809617</v>
      </c>
      <c r="D87" s="60">
        <v>1.11869946004914</v>
      </c>
      <c r="E87" s="11"/>
      <c r="F87" s="59">
        <v>0.80070130241877702</v>
      </c>
      <c r="G87" s="61">
        <v>0.904456508610888</v>
      </c>
      <c r="H87" s="57"/>
      <c r="I87" s="62"/>
      <c r="J87" s="18" t="s">
        <v>142</v>
      </c>
      <c r="K87" s="55">
        <f>VALUE(I150)</f>
        <v>79200</v>
      </c>
      <c r="L87" s="56">
        <f>VALUE(I182)</f>
        <v>160570</v>
      </c>
      <c r="M87" s="63">
        <f>VALUE(I191*2)</f>
        <v>399600</v>
      </c>
      <c r="N87" s="57"/>
      <c r="O87" s="54"/>
      <c r="P87" s="57"/>
      <c r="Q87" s="54"/>
      <c r="R87" s="57"/>
      <c r="S87" s="54"/>
      <c r="T87" s="57"/>
      <c r="U87" s="54"/>
      <c r="V87" s="211"/>
      <c r="W87" s="212"/>
      <c r="X87" s="212"/>
      <c r="Y87" s="213"/>
    </row>
    <row r="88" spans="1:25" ht="22.5" x14ac:dyDescent="0.3">
      <c r="A88" s="58" t="s">
        <v>289</v>
      </c>
      <c r="B88" s="59">
        <v>0.82112166977297796</v>
      </c>
      <c r="C88" s="60">
        <v>0.92445894430242503</v>
      </c>
      <c r="D88" s="64">
        <v>1.06002103867751</v>
      </c>
      <c r="E88" s="11"/>
      <c r="F88" s="59">
        <v>0.92709437448799004</v>
      </c>
      <c r="G88" s="61">
        <v>0.72417867042304696</v>
      </c>
      <c r="H88" s="57">
        <v>339300</v>
      </c>
      <c r="I88" s="62">
        <v>352140</v>
      </c>
      <c r="J88" s="111" t="s">
        <v>170</v>
      </c>
      <c r="K88" s="55">
        <f>VALUE(I153)</f>
        <v>23000</v>
      </c>
      <c r="L88" s="56">
        <f>VALUE(I169)</f>
        <v>150840</v>
      </c>
      <c r="M88" s="63">
        <f>VALUE(I191*2)</f>
        <v>399600</v>
      </c>
      <c r="N88" s="57">
        <f t="shared" ref="N88:N109" si="72">(I88/D88)/100</f>
        <v>3322.0095370874192</v>
      </c>
      <c r="O88" s="54">
        <f t="shared" ref="O88:O93" si="73">RANK(N88,$N$84:$N$109,1)</f>
        <v>13</v>
      </c>
      <c r="P88" s="57">
        <f t="shared" ref="P88:P109" si="74">(I88/F88)/100</f>
        <v>3798.3188086377691</v>
      </c>
      <c r="Q88" s="54">
        <f t="shared" ref="Q88:Q93" si="75">RANK(P88,$P$5:$P$139,1)</f>
        <v>52</v>
      </c>
      <c r="R88" s="57">
        <f t="shared" ref="R88:R109" si="76">(I88/G88)/100</f>
        <v>4862.6121478320911</v>
      </c>
      <c r="S88" s="54">
        <f t="shared" ref="S88:S93" si="77">RANK(R88,$R$5:$R$139,1)</f>
        <v>63</v>
      </c>
      <c r="T88" s="57">
        <f t="shared" ref="T88:T109" si="78">((I88+K88+M88+L88)/((D88+F88+G88)/3))/100</f>
        <v>10241.382581135691</v>
      </c>
      <c r="U88" s="54">
        <f>RANK(T88,$T$84:$T$109,1)</f>
        <v>8</v>
      </c>
      <c r="V88" s="211"/>
      <c r="W88" s="212"/>
      <c r="X88" s="212"/>
      <c r="Y88" s="213"/>
    </row>
    <row r="89" spans="1:25" ht="22.5" x14ac:dyDescent="0.3">
      <c r="A89" s="58" t="s">
        <v>43</v>
      </c>
      <c r="B89" s="59">
        <v>0.82112166977297796</v>
      </c>
      <c r="C89" s="60">
        <v>0.92445894430242503</v>
      </c>
      <c r="D89" s="64">
        <v>1.06002103867751</v>
      </c>
      <c r="E89" s="11"/>
      <c r="F89" s="59">
        <v>0.92709437448799004</v>
      </c>
      <c r="G89" s="61">
        <v>0.72417867042304696</v>
      </c>
      <c r="H89" s="57">
        <v>290190</v>
      </c>
      <c r="I89" s="62">
        <v>298890</v>
      </c>
      <c r="J89" s="111" t="s">
        <v>170</v>
      </c>
      <c r="K89" s="55">
        <f>VALUE(I153)</f>
        <v>23000</v>
      </c>
      <c r="L89" s="56">
        <f>VALUE(I169)</f>
        <v>150840</v>
      </c>
      <c r="M89" s="63">
        <f>VALUE(I191*2)</f>
        <v>399600</v>
      </c>
      <c r="N89" s="57">
        <f t="shared" si="72"/>
        <v>2819.6610170388444</v>
      </c>
      <c r="O89" s="54">
        <f t="shared" si="73"/>
        <v>9</v>
      </c>
      <c r="P89" s="57">
        <f t="shared" si="74"/>
        <v>3223.9436267215956</v>
      </c>
      <c r="Q89" s="54">
        <f t="shared" si="75"/>
        <v>40</v>
      </c>
      <c r="R89" s="57">
        <f t="shared" si="76"/>
        <v>4127.2963732195531</v>
      </c>
      <c r="S89" s="54">
        <f t="shared" si="77"/>
        <v>35</v>
      </c>
      <c r="T89" s="57">
        <f t="shared" si="78"/>
        <v>9652.1805430131353</v>
      </c>
      <c r="U89" s="54">
        <f t="shared" ref="U89:U109" si="79">RANK(T89,$T$84:$T$109,1)</f>
        <v>5</v>
      </c>
      <c r="V89" s="211"/>
      <c r="W89" s="212"/>
      <c r="X89" s="212"/>
      <c r="Y89" s="213"/>
    </row>
    <row r="90" spans="1:25" ht="19.5" customHeight="1" x14ac:dyDescent="0.3">
      <c r="A90" s="58" t="s">
        <v>290</v>
      </c>
      <c r="B90" s="59">
        <v>0.81971239656093597</v>
      </c>
      <c r="C90" s="60">
        <v>0.922969988857817</v>
      </c>
      <c r="D90" s="64">
        <v>1.05804129624234</v>
      </c>
      <c r="E90" s="11"/>
      <c r="F90" s="59">
        <v>0.92538953605392005</v>
      </c>
      <c r="G90" s="61">
        <v>0.69917872232411704</v>
      </c>
      <c r="H90" s="57">
        <v>339000</v>
      </c>
      <c r="I90" s="62">
        <v>337430</v>
      </c>
      <c r="J90" s="111" t="s">
        <v>198</v>
      </c>
      <c r="K90" s="55">
        <f>VALUE(I153)</f>
        <v>23000</v>
      </c>
      <c r="L90" s="56">
        <f>VALUE(I169)</f>
        <v>150840</v>
      </c>
      <c r="M90" s="63">
        <f>VALUE(I191*2)</f>
        <v>399600</v>
      </c>
      <c r="N90" s="57">
        <f t="shared" si="72"/>
        <v>3189.1949888760587</v>
      </c>
      <c r="O90" s="54">
        <f t="shared" si="73"/>
        <v>12</v>
      </c>
      <c r="P90" s="57">
        <f t="shared" si="74"/>
        <v>3646.3563380982391</v>
      </c>
      <c r="Q90" s="54">
        <f t="shared" si="75"/>
        <v>49</v>
      </c>
      <c r="R90" s="57">
        <f t="shared" si="76"/>
        <v>4826.0908009093873</v>
      </c>
      <c r="S90" s="54">
        <f t="shared" si="77"/>
        <v>60</v>
      </c>
      <c r="T90" s="57">
        <f t="shared" si="78"/>
        <v>10186.3873380064</v>
      </c>
      <c r="U90" s="54">
        <f t="shared" si="79"/>
        <v>7</v>
      </c>
      <c r="V90" s="211"/>
      <c r="W90" s="212"/>
      <c r="X90" s="212"/>
      <c r="Y90" s="213"/>
    </row>
    <row r="91" spans="1:25" ht="22.5" x14ac:dyDescent="0.3">
      <c r="A91" s="109" t="s">
        <v>91</v>
      </c>
      <c r="B91" s="59">
        <v>0.81971239656093597</v>
      </c>
      <c r="C91" s="60">
        <v>0.922969988857817</v>
      </c>
      <c r="D91" s="64">
        <v>1.05804129624234</v>
      </c>
      <c r="E91" s="11"/>
      <c r="F91" s="59">
        <v>0.92538953605392005</v>
      </c>
      <c r="G91" s="61">
        <v>0.69917872232411704</v>
      </c>
      <c r="H91" s="57">
        <v>244010</v>
      </c>
      <c r="I91" s="62">
        <v>245870</v>
      </c>
      <c r="J91" s="111" t="s">
        <v>197</v>
      </c>
      <c r="K91" s="55">
        <f>VALUE(I153)</f>
        <v>23000</v>
      </c>
      <c r="L91" s="56">
        <f>VALUE(I169)</f>
        <v>150840</v>
      </c>
      <c r="M91" s="63">
        <f>VALUE(I191*2)</f>
        <v>399600</v>
      </c>
      <c r="N91" s="57">
        <f t="shared" si="72"/>
        <v>2323.8223391961487</v>
      </c>
      <c r="O91" s="54">
        <f t="shared" si="73"/>
        <v>6</v>
      </c>
      <c r="P91" s="57">
        <f t="shared" si="74"/>
        <v>2656.9351653623389</v>
      </c>
      <c r="Q91" s="54">
        <f t="shared" si="75"/>
        <v>27</v>
      </c>
      <c r="R91" s="57">
        <f t="shared" si="76"/>
        <v>3516.5543823003022</v>
      </c>
      <c r="S91" s="54">
        <f t="shared" si="77"/>
        <v>16</v>
      </c>
      <c r="T91" s="138">
        <f t="shared" si="78"/>
        <v>9162.4589786709657</v>
      </c>
      <c r="U91" s="139">
        <f t="shared" si="79"/>
        <v>2</v>
      </c>
      <c r="V91" s="211"/>
      <c r="W91" s="212"/>
      <c r="X91" s="212"/>
      <c r="Y91" s="213"/>
    </row>
    <row r="92" spans="1:25" ht="20.25" x14ac:dyDescent="0.3">
      <c r="A92" s="58" t="s">
        <v>291</v>
      </c>
      <c r="B92" s="59">
        <v>0.81481228262872896</v>
      </c>
      <c r="C92" s="60">
        <v>0.91779281579001104</v>
      </c>
      <c r="D92" s="64">
        <v>1.0511576320913301</v>
      </c>
      <c r="E92" s="11"/>
      <c r="F92" s="59">
        <v>0.92368783265568599</v>
      </c>
      <c r="G92" s="61">
        <v>0.67504181732556501</v>
      </c>
      <c r="H92" s="57">
        <v>345540</v>
      </c>
      <c r="I92" s="62">
        <v>380650</v>
      </c>
      <c r="J92" s="111" t="s">
        <v>336</v>
      </c>
      <c r="K92" s="55">
        <f>VALUE(I153)</f>
        <v>23000</v>
      </c>
      <c r="L92" s="56">
        <f>VALUE(I169)</f>
        <v>150840</v>
      </c>
      <c r="M92" s="63">
        <f>VALUE(I191*2)</f>
        <v>399600</v>
      </c>
      <c r="N92" s="57">
        <f t="shared" si="72"/>
        <v>3621.2456474551586</v>
      </c>
      <c r="O92" s="54">
        <f t="shared" si="73"/>
        <v>14</v>
      </c>
      <c r="P92" s="57">
        <f t="shared" si="74"/>
        <v>4120.9809910085842</v>
      </c>
      <c r="Q92" s="54">
        <f t="shared" si="75"/>
        <v>56</v>
      </c>
      <c r="R92" s="57">
        <f t="shared" si="76"/>
        <v>5638.9099198045205</v>
      </c>
      <c r="S92" s="54">
        <f t="shared" si="77"/>
        <v>81</v>
      </c>
      <c r="T92" s="57">
        <f t="shared" si="78"/>
        <v>10801.478309527589</v>
      </c>
      <c r="U92" s="54">
        <f t="shared" si="79"/>
        <v>9</v>
      </c>
      <c r="V92" s="211"/>
      <c r="W92" s="212"/>
      <c r="X92" s="212"/>
      <c r="Y92" s="213"/>
    </row>
    <row r="93" spans="1:25" ht="22.5" x14ac:dyDescent="0.3">
      <c r="A93" s="109" t="s">
        <v>44</v>
      </c>
      <c r="B93" s="59">
        <v>0.81481228262872896</v>
      </c>
      <c r="C93" s="60">
        <v>0.91779281579001104</v>
      </c>
      <c r="D93" s="64">
        <v>1.0511576320913301</v>
      </c>
      <c r="E93" s="11"/>
      <c r="F93" s="59">
        <v>0.92368783265568599</v>
      </c>
      <c r="G93" s="61">
        <v>0.67504181732556501</v>
      </c>
      <c r="H93" s="57">
        <v>231380</v>
      </c>
      <c r="I93" s="62">
        <v>225050</v>
      </c>
      <c r="J93" s="123" t="s">
        <v>170</v>
      </c>
      <c r="K93" s="55">
        <f>VALUE(I153)</f>
        <v>23000</v>
      </c>
      <c r="L93" s="56">
        <f>VALUE(I169)</f>
        <v>150840</v>
      </c>
      <c r="M93" s="63">
        <f>VALUE(I191*2)</f>
        <v>399600</v>
      </c>
      <c r="N93" s="57">
        <f t="shared" si="72"/>
        <v>2140.9728962558347</v>
      </c>
      <c r="O93" s="54">
        <f t="shared" si="73"/>
        <v>3</v>
      </c>
      <c r="P93" s="57">
        <f t="shared" si="74"/>
        <v>2436.4291922408561</v>
      </c>
      <c r="Q93" s="54">
        <f t="shared" si="75"/>
        <v>17</v>
      </c>
      <c r="R93" s="57">
        <f t="shared" si="76"/>
        <v>3333.867535667956</v>
      </c>
      <c r="S93" s="54">
        <f t="shared" si="77"/>
        <v>15</v>
      </c>
      <c r="T93" s="57">
        <f t="shared" si="78"/>
        <v>9039.8939464565028</v>
      </c>
      <c r="U93" s="54">
        <f t="shared" si="79"/>
        <v>1</v>
      </c>
      <c r="V93" s="211"/>
      <c r="W93" s="212"/>
      <c r="X93" s="212"/>
      <c r="Y93" s="213"/>
    </row>
    <row r="94" spans="1:25" ht="20.25" x14ac:dyDescent="0.3">
      <c r="A94" s="58" t="s">
        <v>160</v>
      </c>
      <c r="B94" s="59">
        <v>0.83012877999057899</v>
      </c>
      <c r="C94" s="60">
        <v>0.91851362046168805</v>
      </c>
      <c r="D94" s="64">
        <v>1.0457446099433201</v>
      </c>
      <c r="E94" s="11"/>
      <c r="F94" s="59">
        <v>0.79436716180824296</v>
      </c>
      <c r="G94" s="61">
        <v>0.65493952128778798</v>
      </c>
      <c r="H94" s="57"/>
      <c r="I94" s="62"/>
      <c r="J94" s="18" t="s">
        <v>185</v>
      </c>
      <c r="K94" s="55">
        <f>VALUE(I149)</f>
        <v>119350</v>
      </c>
      <c r="L94" s="56">
        <f>VALUE(I182)</f>
        <v>160570</v>
      </c>
      <c r="M94" s="63">
        <f>VALUE(I191*2)</f>
        <v>399600</v>
      </c>
      <c r="N94" s="57"/>
      <c r="O94" s="54"/>
      <c r="P94" s="57"/>
      <c r="Q94" s="54"/>
      <c r="R94" s="57"/>
      <c r="S94" s="54"/>
      <c r="T94" s="57"/>
      <c r="U94" s="54"/>
      <c r="V94" s="211"/>
      <c r="W94" s="212"/>
      <c r="X94" s="212"/>
      <c r="Y94" s="213"/>
    </row>
    <row r="95" spans="1:25" ht="20.25" x14ac:dyDescent="0.3">
      <c r="A95" s="58" t="s">
        <v>121</v>
      </c>
      <c r="B95" s="59">
        <v>0.82516639852919904</v>
      </c>
      <c r="C95" s="60">
        <v>0.91834995179150103</v>
      </c>
      <c r="D95" s="64">
        <v>1.0454885981942099</v>
      </c>
      <c r="E95" s="11"/>
      <c r="F95" s="59">
        <v>0.79377310820748903</v>
      </c>
      <c r="G95" s="61">
        <v>0.65447109530714498</v>
      </c>
      <c r="H95" s="57"/>
      <c r="I95" s="62"/>
      <c r="J95" s="18" t="s">
        <v>142</v>
      </c>
      <c r="K95" s="55">
        <f>VALUE(I149)</f>
        <v>119350</v>
      </c>
      <c r="L95" s="56">
        <f>VALUE(I182)</f>
        <v>160570</v>
      </c>
      <c r="M95" s="63">
        <f>VALUE(I191*2)</f>
        <v>399600</v>
      </c>
      <c r="N95" s="57"/>
      <c r="O95" s="54"/>
      <c r="P95" s="57"/>
      <c r="Q95" s="54"/>
      <c r="R95" s="57"/>
      <c r="S95" s="54"/>
      <c r="T95" s="57"/>
      <c r="U95" s="54"/>
      <c r="V95" s="211"/>
      <c r="W95" s="212"/>
      <c r="X95" s="212"/>
      <c r="Y95" s="213"/>
    </row>
    <row r="96" spans="1:25" ht="20.25" x14ac:dyDescent="0.3">
      <c r="A96" s="2" t="s">
        <v>161</v>
      </c>
      <c r="B96" s="59">
        <v>0.81570418524921096</v>
      </c>
      <c r="C96" s="60">
        <v>0.90917228135088701</v>
      </c>
      <c r="D96" s="64">
        <v>1.0379189785733201</v>
      </c>
      <c r="E96" s="11"/>
      <c r="F96" s="59">
        <v>0.75539999999999996</v>
      </c>
      <c r="G96" s="61">
        <v>0.58530000000000004</v>
      </c>
      <c r="H96" s="57"/>
      <c r="I96" s="62"/>
      <c r="J96" s="18" t="s">
        <v>178</v>
      </c>
      <c r="K96" s="55">
        <f>VALUE(I152)</f>
        <v>39970</v>
      </c>
      <c r="L96" s="56">
        <f>VALUE(I182)</f>
        <v>160570</v>
      </c>
      <c r="M96" s="63">
        <f>VALUE(I191*2)</f>
        <v>399600</v>
      </c>
      <c r="N96" s="57"/>
      <c r="O96" s="54"/>
      <c r="P96" s="57"/>
      <c r="Q96" s="54"/>
      <c r="R96" s="57"/>
      <c r="S96" s="54"/>
      <c r="T96" s="57"/>
      <c r="U96" s="54"/>
      <c r="V96" s="211"/>
      <c r="W96" s="212"/>
      <c r="X96" s="212"/>
      <c r="Y96" s="213"/>
    </row>
    <row r="97" spans="1:25" ht="20.25" x14ac:dyDescent="0.3">
      <c r="A97" s="2" t="s">
        <v>292</v>
      </c>
      <c r="B97" s="59">
        <v>0.83191900425301402</v>
      </c>
      <c r="C97" s="60">
        <v>0.90790538439912705</v>
      </c>
      <c r="D97" s="64">
        <v>1.0313698620204399</v>
      </c>
      <c r="E97" s="11"/>
      <c r="F97" s="59">
        <v>0.96911923517481302</v>
      </c>
      <c r="G97" s="61">
        <v>0.80519453375901395</v>
      </c>
      <c r="H97" s="57">
        <v>436170</v>
      </c>
      <c r="I97" s="62">
        <v>420000</v>
      </c>
      <c r="J97" s="18"/>
      <c r="K97" s="55">
        <f>VALUE(I153)</f>
        <v>23000</v>
      </c>
      <c r="L97" s="56">
        <f>VALUE(I179)</f>
        <v>120240</v>
      </c>
      <c r="M97" s="63">
        <f>VALUE(I189*2)</f>
        <v>633600</v>
      </c>
      <c r="N97" s="57">
        <f t="shared" si="72"/>
        <v>4072.2539553097427</v>
      </c>
      <c r="O97" s="54">
        <f t="shared" ref="O97:O108" si="80">RANK(N97,$N$84:$N$109,1)</f>
        <v>16</v>
      </c>
      <c r="P97" s="57">
        <f t="shared" si="74"/>
        <v>4333.8320482746276</v>
      </c>
      <c r="Q97" s="54">
        <f>RANK(P97,$P$5:$P$139,1)</f>
        <v>63</v>
      </c>
      <c r="R97" s="57">
        <f t="shared" si="76"/>
        <v>5216.1307906456987</v>
      </c>
      <c r="S97" s="54">
        <f>RANK(R97,$R$5:$R$139,1)</f>
        <v>69</v>
      </c>
      <c r="T97" s="57">
        <f t="shared" si="78"/>
        <v>12797.308864003298</v>
      </c>
      <c r="U97" s="54">
        <f t="shared" si="79"/>
        <v>16</v>
      </c>
      <c r="V97" s="211"/>
      <c r="W97" s="212"/>
      <c r="X97" s="212"/>
      <c r="Y97" s="213"/>
    </row>
    <row r="98" spans="1:25" ht="20.25" x14ac:dyDescent="0.3">
      <c r="A98" s="121" t="s">
        <v>293</v>
      </c>
      <c r="B98" s="59">
        <v>0.82510101720961604</v>
      </c>
      <c r="C98" s="60">
        <v>0.90760717874449903</v>
      </c>
      <c r="D98" s="64">
        <v>1.0206434578736501</v>
      </c>
      <c r="E98" s="11"/>
      <c r="F98" s="59">
        <v>0.96868047839081595</v>
      </c>
      <c r="G98" s="61">
        <v>0.80447780167984295</v>
      </c>
      <c r="H98" s="57">
        <v>236920</v>
      </c>
      <c r="I98" s="62">
        <v>232890</v>
      </c>
      <c r="J98" s="18" t="s">
        <v>146</v>
      </c>
      <c r="K98" s="55">
        <f>VALUE(I153)</f>
        <v>23000</v>
      </c>
      <c r="L98" s="56">
        <f>VALUE(I179)</f>
        <v>120240</v>
      </c>
      <c r="M98" s="63">
        <f>VALUE(I189*2)</f>
        <v>633600</v>
      </c>
      <c r="N98" s="57">
        <f t="shared" si="72"/>
        <v>2281.79584362584</v>
      </c>
      <c r="O98" s="54">
        <f t="shared" si="80"/>
        <v>5</v>
      </c>
      <c r="P98" s="57">
        <f t="shared" si="74"/>
        <v>2404.1983419226094</v>
      </c>
      <c r="Q98" s="54">
        <f>RANK(P98,$P$5:$P$139,1)</f>
        <v>15</v>
      </c>
      <c r="R98" s="57">
        <f t="shared" si="76"/>
        <v>2894.9213951422735</v>
      </c>
      <c r="S98" s="54">
        <f>RANK(R98,$R$5:$R$139,1)</f>
        <v>7</v>
      </c>
      <c r="T98" s="57">
        <f t="shared" si="78"/>
        <v>10842.537460188176</v>
      </c>
      <c r="U98" s="54">
        <f t="shared" si="79"/>
        <v>10</v>
      </c>
      <c r="V98" s="211"/>
      <c r="W98" s="212"/>
      <c r="X98" s="212"/>
      <c r="Y98" s="213"/>
    </row>
    <row r="99" spans="1:25" ht="20.25" x14ac:dyDescent="0.3">
      <c r="A99" s="58" t="s">
        <v>294</v>
      </c>
      <c r="B99" s="59">
        <v>0.79045681455454897</v>
      </c>
      <c r="C99" s="60">
        <v>0.89904869936958598</v>
      </c>
      <c r="D99" s="64">
        <v>1.01803428104287</v>
      </c>
      <c r="E99" s="11"/>
      <c r="F99" s="59">
        <v>0.77821246954220002</v>
      </c>
      <c r="G99" s="61">
        <v>0.493328529721072</v>
      </c>
      <c r="H99" s="57"/>
      <c r="I99" s="62"/>
      <c r="J99" s="18" t="s">
        <v>204</v>
      </c>
      <c r="K99" s="55">
        <f>VALUE(I153)</f>
        <v>23000</v>
      </c>
      <c r="L99" s="56">
        <f>VALUE(I183)</f>
        <v>113990</v>
      </c>
      <c r="M99" s="63">
        <f>VALUE(I191*2)</f>
        <v>399600</v>
      </c>
      <c r="N99" s="57"/>
      <c r="O99" s="54"/>
      <c r="P99" s="57"/>
      <c r="Q99" s="54"/>
      <c r="R99" s="57"/>
      <c r="S99" s="54"/>
      <c r="T99" s="57"/>
      <c r="U99" s="54"/>
      <c r="V99" s="211"/>
      <c r="W99" s="212"/>
      <c r="X99" s="212"/>
      <c r="Y99" s="213"/>
    </row>
    <row r="100" spans="1:25" ht="20.25" x14ac:dyDescent="0.3">
      <c r="A100" s="58" t="s">
        <v>85</v>
      </c>
      <c r="B100" s="59">
        <v>0.78904469532496502</v>
      </c>
      <c r="C100" s="60">
        <v>0.89781150321612202</v>
      </c>
      <c r="D100" s="64">
        <v>1.0169995091355799</v>
      </c>
      <c r="E100" s="11"/>
      <c r="F100" s="59">
        <v>0.76165475742428101</v>
      </c>
      <c r="G100" s="61">
        <v>0.482365673505049</v>
      </c>
      <c r="H100" s="57"/>
      <c r="I100" s="62"/>
      <c r="J100" s="18" t="s">
        <v>142</v>
      </c>
      <c r="K100" s="55">
        <f>VALUE(I153)</f>
        <v>23000</v>
      </c>
      <c r="L100" s="56">
        <f>VALUE(I183)</f>
        <v>113990</v>
      </c>
      <c r="M100" s="63">
        <f>VALUE(I191*2)</f>
        <v>399600</v>
      </c>
      <c r="N100" s="57"/>
      <c r="O100" s="54"/>
      <c r="P100" s="57"/>
      <c r="Q100" s="54"/>
      <c r="R100" s="57"/>
      <c r="S100" s="54"/>
      <c r="T100" s="57"/>
      <c r="U100" s="54"/>
      <c r="V100" s="211"/>
      <c r="W100" s="212"/>
      <c r="X100" s="212"/>
      <c r="Y100" s="213"/>
    </row>
    <row r="101" spans="1:25" ht="20.25" x14ac:dyDescent="0.3">
      <c r="A101" s="58" t="s">
        <v>295</v>
      </c>
      <c r="B101" s="59">
        <v>0.78997350824025703</v>
      </c>
      <c r="C101" s="60">
        <v>0.90513505171952802</v>
      </c>
      <c r="D101" s="64">
        <v>1.01273960431296</v>
      </c>
      <c r="E101" s="11"/>
      <c r="F101" s="59">
        <v>0.93610447469406499</v>
      </c>
      <c r="G101" s="61">
        <v>0.61698758959823896</v>
      </c>
      <c r="H101" s="57">
        <v>271930</v>
      </c>
      <c r="I101" s="62">
        <v>272000</v>
      </c>
      <c r="J101" s="18"/>
      <c r="K101" s="55">
        <v>0</v>
      </c>
      <c r="L101" s="56">
        <f>VALUE(I179)</f>
        <v>120240</v>
      </c>
      <c r="M101" s="63">
        <f>VALUE(I189*2)</f>
        <v>633600</v>
      </c>
      <c r="N101" s="57">
        <f t="shared" si="72"/>
        <v>2685.7841723739457</v>
      </c>
      <c r="O101" s="54">
        <f t="shared" si="80"/>
        <v>8</v>
      </c>
      <c r="P101" s="57">
        <f t="shared" si="74"/>
        <v>2905.6585814194968</v>
      </c>
      <c r="Q101" s="54">
        <f>RANK(P101,$P$5:$P$139,1)</f>
        <v>33</v>
      </c>
      <c r="R101" s="57">
        <f t="shared" si="76"/>
        <v>4408.5165501808069</v>
      </c>
      <c r="S101" s="54">
        <f>RANK(R101,$R$5:$R$139,1)</f>
        <v>43</v>
      </c>
      <c r="T101" s="57">
        <f t="shared" si="78"/>
        <v>11994.23967540661</v>
      </c>
      <c r="U101" s="54">
        <f t="shared" si="79"/>
        <v>14</v>
      </c>
      <c r="V101" s="211"/>
      <c r="W101" s="212"/>
      <c r="X101" s="212"/>
      <c r="Y101" s="213"/>
    </row>
    <row r="102" spans="1:25" ht="20.25" x14ac:dyDescent="0.3">
      <c r="A102" s="2" t="s">
        <v>296</v>
      </c>
      <c r="B102" s="59">
        <v>0.79950944840615701</v>
      </c>
      <c r="C102" s="60">
        <v>0.89711255179158</v>
      </c>
      <c r="D102" s="64">
        <v>1.0014797935309401</v>
      </c>
      <c r="E102" s="11"/>
      <c r="F102" s="59">
        <v>0.90922294843863505</v>
      </c>
      <c r="G102" s="61">
        <v>0.56284545964966504</v>
      </c>
      <c r="H102" s="57"/>
      <c r="I102" s="120"/>
      <c r="J102" s="18" t="s">
        <v>118</v>
      </c>
      <c r="K102" s="55">
        <f>VALUE(I153)</f>
        <v>23000</v>
      </c>
      <c r="L102" s="56">
        <f>VALUE(I169)</f>
        <v>150840</v>
      </c>
      <c r="M102" s="63">
        <f>VALUE(I191*2)</f>
        <v>399600</v>
      </c>
      <c r="N102" s="57"/>
      <c r="O102" s="54"/>
      <c r="P102" s="57"/>
      <c r="Q102" s="54"/>
      <c r="R102" s="57"/>
      <c r="S102" s="54"/>
      <c r="T102" s="57"/>
      <c r="U102" s="54"/>
      <c r="V102" s="211"/>
      <c r="W102" s="212"/>
      <c r="X102" s="212"/>
      <c r="Y102" s="213"/>
    </row>
    <row r="103" spans="1:25" ht="20.25" x14ac:dyDescent="0.3">
      <c r="A103" s="2" t="s">
        <v>297</v>
      </c>
      <c r="B103" s="59">
        <v>0.79536606288917699</v>
      </c>
      <c r="C103" s="60">
        <v>0.89695269654818599</v>
      </c>
      <c r="D103" s="64">
        <v>1.0012912581961999</v>
      </c>
      <c r="E103" s="11"/>
      <c r="F103" s="59">
        <v>0.88743645606390698</v>
      </c>
      <c r="G103" s="61">
        <v>0.55442986525916904</v>
      </c>
      <c r="H103" s="57">
        <v>372800</v>
      </c>
      <c r="I103" s="62">
        <v>372800</v>
      </c>
      <c r="J103" s="18" t="s">
        <v>144</v>
      </c>
      <c r="K103" s="55">
        <f>VALUE(I153)</f>
        <v>23000</v>
      </c>
      <c r="L103" s="56">
        <f>VALUE(I169)</f>
        <v>150840</v>
      </c>
      <c r="M103" s="63">
        <f>VALUE(I191*2)</f>
        <v>399600</v>
      </c>
      <c r="N103" s="57">
        <f t="shared" si="72"/>
        <v>3723.1923973009561</v>
      </c>
      <c r="O103" s="54">
        <f t="shared" si="80"/>
        <v>15</v>
      </c>
      <c r="P103" s="57">
        <f t="shared" si="74"/>
        <v>4200.8641571194767</v>
      </c>
      <c r="Q103" s="54">
        <f>RANK(P103,$P$5:$P$139,1)</f>
        <v>59</v>
      </c>
      <c r="R103" s="57">
        <f t="shared" si="76"/>
        <v>6724.0245044471785</v>
      </c>
      <c r="S103" s="54">
        <f>RANK(R103,$R$5:$R$139,1)</f>
        <v>95</v>
      </c>
      <c r="T103" s="57">
        <f t="shared" si="78"/>
        <v>11619.062248774622</v>
      </c>
      <c r="U103" s="54">
        <f t="shared" si="79"/>
        <v>13</v>
      </c>
      <c r="V103" s="211"/>
      <c r="W103" s="212"/>
      <c r="X103" s="212"/>
      <c r="Y103" s="213"/>
    </row>
    <row r="104" spans="1:25" ht="20.25" x14ac:dyDescent="0.3">
      <c r="A104" s="2" t="s">
        <v>298</v>
      </c>
      <c r="B104" s="59">
        <v>0.76698846186242997</v>
      </c>
      <c r="C104" s="60">
        <v>0.89585786520784805</v>
      </c>
      <c r="D104" s="64">
        <v>1</v>
      </c>
      <c r="E104" s="11"/>
      <c r="F104" s="59">
        <v>0.86013071895424797</v>
      </c>
      <c r="G104" s="61">
        <v>0.52069795974008304</v>
      </c>
      <c r="H104" s="57">
        <v>302150</v>
      </c>
      <c r="I104" s="62">
        <v>296700</v>
      </c>
      <c r="J104" s="18" t="s">
        <v>198</v>
      </c>
      <c r="K104" s="55">
        <f>VALUE(I153)</f>
        <v>23000</v>
      </c>
      <c r="L104" s="56">
        <f>VALUE(I169)</f>
        <v>150840</v>
      </c>
      <c r="M104" s="63">
        <f>VALUE(I191*2)</f>
        <v>399600</v>
      </c>
      <c r="N104" s="57">
        <f t="shared" si="72"/>
        <v>2967</v>
      </c>
      <c r="O104" s="54">
        <f t="shared" si="80"/>
        <v>10</v>
      </c>
      <c r="P104" s="57">
        <f t="shared" si="74"/>
        <v>3449.4756838905787</v>
      </c>
      <c r="Q104" s="54">
        <f>RANK(P104,$P$5:$P$139,1)</f>
        <v>42</v>
      </c>
      <c r="R104" s="57">
        <f t="shared" si="76"/>
        <v>5698.1210402303832</v>
      </c>
      <c r="S104" s="54">
        <f>RANK(R104,$R$5:$R$139,1)</f>
        <v>84</v>
      </c>
      <c r="T104" s="57">
        <f t="shared" si="78"/>
        <v>10964.333651388888</v>
      </c>
      <c r="U104" s="54">
        <f t="shared" si="79"/>
        <v>11</v>
      </c>
      <c r="V104" s="211"/>
      <c r="W104" s="212"/>
      <c r="X104" s="212"/>
      <c r="Y104" s="213"/>
    </row>
    <row r="105" spans="1:25" ht="20.25" x14ac:dyDescent="0.3">
      <c r="A105" s="58" t="s">
        <v>299</v>
      </c>
      <c r="B105" s="59">
        <v>0.76698846186242997</v>
      </c>
      <c r="C105" s="60">
        <v>0.89585786520784805</v>
      </c>
      <c r="D105" s="64">
        <v>1</v>
      </c>
      <c r="E105" s="11"/>
      <c r="F105" s="59">
        <v>0.86009999999999998</v>
      </c>
      <c r="G105" s="61">
        <v>0.52070000000000005</v>
      </c>
      <c r="H105" s="57">
        <v>223050</v>
      </c>
      <c r="I105" s="62">
        <v>223650</v>
      </c>
      <c r="J105" s="18" t="s">
        <v>337</v>
      </c>
      <c r="K105" s="55">
        <f>VALUE(I153)</f>
        <v>23000</v>
      </c>
      <c r="L105" s="56">
        <f>VALUE(I169)</f>
        <v>150840</v>
      </c>
      <c r="M105" s="63">
        <f>VALUE(I191*2)</f>
        <v>399600</v>
      </c>
      <c r="N105" s="57">
        <f t="shared" si="72"/>
        <v>2236.5</v>
      </c>
      <c r="O105" s="54">
        <f t="shared" si="80"/>
        <v>4</v>
      </c>
      <c r="P105" s="57">
        <f t="shared" si="74"/>
        <v>2600.279037321242</v>
      </c>
      <c r="Q105" s="54">
        <f>RANK(P105,$P$5:$P$139,1)</f>
        <v>24</v>
      </c>
      <c r="R105" s="57">
        <f t="shared" si="76"/>
        <v>4295.1795659688878</v>
      </c>
      <c r="S105" s="54">
        <f>RANK(R105,$R$5:$R$139,1)</f>
        <v>39</v>
      </c>
      <c r="T105" s="57">
        <f t="shared" si="78"/>
        <v>10043.976814516129</v>
      </c>
      <c r="U105" s="54">
        <f t="shared" si="79"/>
        <v>6</v>
      </c>
      <c r="V105" s="211"/>
      <c r="W105" s="212"/>
      <c r="X105" s="212"/>
      <c r="Y105" s="213"/>
    </row>
    <row r="106" spans="1:25" ht="18.75" customHeight="1" x14ac:dyDescent="0.3">
      <c r="A106" s="2" t="s">
        <v>162</v>
      </c>
      <c r="B106" s="59">
        <v>0.778478391267304</v>
      </c>
      <c r="C106" s="60">
        <v>0.88861466708522996</v>
      </c>
      <c r="D106" s="64">
        <v>0.99993417506563897</v>
      </c>
      <c r="E106" s="11"/>
      <c r="F106" s="59">
        <v>0.75656034141656303</v>
      </c>
      <c r="G106" s="61">
        <v>0.46385714285714202</v>
      </c>
      <c r="H106" s="57"/>
      <c r="I106" s="62"/>
      <c r="J106" s="18" t="s">
        <v>182</v>
      </c>
      <c r="K106" s="55">
        <f>VALUE(I153)</f>
        <v>23000</v>
      </c>
      <c r="L106" s="56">
        <f>VALUE(I183)</f>
        <v>113990</v>
      </c>
      <c r="M106" s="63">
        <f>VALUE(I191*2)</f>
        <v>399600</v>
      </c>
      <c r="N106" s="57"/>
      <c r="O106" s="54"/>
      <c r="P106" s="57"/>
      <c r="Q106" s="54"/>
      <c r="R106" s="57"/>
      <c r="S106" s="54"/>
      <c r="T106" s="57"/>
      <c r="U106" s="54"/>
      <c r="V106" s="211"/>
      <c r="W106" s="212"/>
      <c r="X106" s="212"/>
      <c r="Y106" s="213"/>
    </row>
    <row r="107" spans="1:25" ht="20.25" x14ac:dyDescent="0.3">
      <c r="A107" s="2" t="s">
        <v>300</v>
      </c>
      <c r="B107" s="59">
        <v>0.77569943521432105</v>
      </c>
      <c r="C107" s="60">
        <v>0.88617067444334596</v>
      </c>
      <c r="D107" s="64">
        <v>0.99790245971967795</v>
      </c>
      <c r="E107" s="11"/>
      <c r="F107" s="59">
        <v>0.75149999999999995</v>
      </c>
      <c r="G107" s="61">
        <v>0.45839999999999997</v>
      </c>
      <c r="H107" s="57">
        <v>162500</v>
      </c>
      <c r="I107" s="62">
        <v>164430</v>
      </c>
      <c r="J107" s="18" t="s">
        <v>194</v>
      </c>
      <c r="K107" s="55">
        <f>VALUE(I153)</f>
        <v>23000</v>
      </c>
      <c r="L107" s="56">
        <f>VALUE(I183)</f>
        <v>113990</v>
      </c>
      <c r="M107" s="63">
        <f>VALUE(I191*2)</f>
        <v>399600</v>
      </c>
      <c r="N107" s="57">
        <f t="shared" si="72"/>
        <v>1647.7562350752223</v>
      </c>
      <c r="O107" s="54">
        <f t="shared" si="80"/>
        <v>1</v>
      </c>
      <c r="P107" s="57">
        <f t="shared" si="74"/>
        <v>2188.0239520958085</v>
      </c>
      <c r="Q107" s="54">
        <f>RANK(P107,$P$5:$P$139,1)</f>
        <v>11</v>
      </c>
      <c r="R107" s="57">
        <f t="shared" si="76"/>
        <v>3587.0418848167542</v>
      </c>
      <c r="S107" s="54">
        <f>RANK(R107,$R$5:$R$139,1)</f>
        <v>17</v>
      </c>
      <c r="T107" s="57">
        <f t="shared" si="78"/>
        <v>9525.5804736580612</v>
      </c>
      <c r="U107" s="54">
        <f t="shared" si="79"/>
        <v>4</v>
      </c>
      <c r="V107" s="211"/>
      <c r="W107" s="212"/>
      <c r="X107" s="212"/>
      <c r="Y107" s="213"/>
    </row>
    <row r="108" spans="1:25" ht="20.25" x14ac:dyDescent="0.3">
      <c r="A108" s="2" t="s">
        <v>301</v>
      </c>
      <c r="B108" s="59">
        <v>0.75974023964931403</v>
      </c>
      <c r="C108" s="60">
        <v>0.88486865310304197</v>
      </c>
      <c r="D108" s="60">
        <v>0.99334403749266498</v>
      </c>
      <c r="E108" s="11"/>
      <c r="F108" s="59">
        <v>0.92864978804347798</v>
      </c>
      <c r="G108" s="61">
        <v>0.48019839694510702</v>
      </c>
      <c r="H108" s="57">
        <v>245220</v>
      </c>
      <c r="I108" s="72">
        <v>246340</v>
      </c>
      <c r="J108" s="18"/>
      <c r="K108" s="55">
        <v>0</v>
      </c>
      <c r="L108" s="56">
        <f>VALUE(I179)</f>
        <v>120240</v>
      </c>
      <c r="M108" s="63">
        <f>VALUE(I189*2)</f>
        <v>633600</v>
      </c>
      <c r="N108" s="57">
        <f t="shared" si="72"/>
        <v>2479.9061624389024</v>
      </c>
      <c r="O108" s="54">
        <f t="shared" si="80"/>
        <v>7</v>
      </c>
      <c r="P108" s="57">
        <f t="shared" si="74"/>
        <v>2652.6684566310018</v>
      </c>
      <c r="Q108" s="54">
        <f>RANK(P108,$P$5:$P$139,1)</f>
        <v>25</v>
      </c>
      <c r="R108" s="57">
        <f t="shared" si="76"/>
        <v>5129.9629812833355</v>
      </c>
      <c r="S108" s="54">
        <f>RANK(R108,$R$5:$R$139,1)</f>
        <v>66</v>
      </c>
      <c r="T108" s="57">
        <f t="shared" si="78"/>
        <v>12490.84054106507</v>
      </c>
      <c r="U108" s="54">
        <f t="shared" si="79"/>
        <v>15</v>
      </c>
      <c r="V108" s="211"/>
      <c r="W108" s="212"/>
      <c r="X108" s="212"/>
      <c r="Y108" s="213"/>
    </row>
    <row r="109" spans="1:25" ht="21" thickBot="1" x14ac:dyDescent="0.35">
      <c r="A109" s="122" t="s">
        <v>302</v>
      </c>
      <c r="B109" s="12">
        <v>0.75839289087495099</v>
      </c>
      <c r="C109" s="13">
        <v>0.88309407930941597</v>
      </c>
      <c r="D109" s="13">
        <v>0.99090781849231102</v>
      </c>
      <c r="E109" s="14"/>
      <c r="F109" s="12">
        <v>0.89208296412753796</v>
      </c>
      <c r="G109" s="80">
        <v>0.597442265360694</v>
      </c>
      <c r="H109" s="70">
        <v>177140</v>
      </c>
      <c r="I109" s="68">
        <v>181160</v>
      </c>
      <c r="J109" s="71" t="s">
        <v>147</v>
      </c>
      <c r="K109" s="66">
        <v>0</v>
      </c>
      <c r="L109" s="5">
        <f>VALUE(I179)</f>
        <v>120240</v>
      </c>
      <c r="M109" s="16">
        <f>VALUE(I189*2)</f>
        <v>633600</v>
      </c>
      <c r="N109" s="70">
        <f t="shared" si="72"/>
        <v>1828.2225310891088</v>
      </c>
      <c r="O109" s="54">
        <f>RANK(N109,$N$84:$N$109,1)</f>
        <v>2</v>
      </c>
      <c r="P109" s="70">
        <f t="shared" si="74"/>
        <v>2030.7528255197146</v>
      </c>
      <c r="Q109" s="69">
        <f>RANK(P109,$P$5:$P$139,1)</f>
        <v>10</v>
      </c>
      <c r="R109" s="70">
        <f t="shared" si="76"/>
        <v>3032.2595253723503</v>
      </c>
      <c r="S109" s="69">
        <f>RANK(R109,$R$5:$R$139,1)</f>
        <v>9</v>
      </c>
      <c r="T109" s="70">
        <f t="shared" si="78"/>
        <v>11308.509222950828</v>
      </c>
      <c r="U109" s="54">
        <f t="shared" si="79"/>
        <v>12</v>
      </c>
      <c r="V109" s="214"/>
      <c r="W109" s="215"/>
      <c r="X109" s="215"/>
      <c r="Y109" s="216"/>
    </row>
    <row r="110" spans="1:25" ht="18" customHeight="1" thickBot="1" x14ac:dyDescent="0.35">
      <c r="A110" s="35" t="s">
        <v>28</v>
      </c>
      <c r="B110" s="22"/>
      <c r="C110" s="22"/>
      <c r="D110" s="22"/>
      <c r="E110" s="23"/>
      <c r="F110" s="22"/>
      <c r="G110" s="23"/>
      <c r="H110" s="24"/>
      <c r="I110" s="24"/>
      <c r="J110" s="25" t="s">
        <v>41</v>
      </c>
      <c r="K110" s="234" t="s">
        <v>193</v>
      </c>
      <c r="L110" s="234"/>
      <c r="M110" s="234"/>
      <c r="N110" s="24"/>
      <c r="O110" s="27"/>
      <c r="P110" s="24"/>
      <c r="Q110" s="27"/>
      <c r="R110" s="24"/>
      <c r="S110" s="27"/>
      <c r="T110" s="24"/>
      <c r="U110" s="28"/>
      <c r="V110" s="4"/>
      <c r="W110" s="4"/>
      <c r="X110" s="4"/>
      <c r="Y110" s="4"/>
    </row>
    <row r="111" spans="1:25" ht="20.25" x14ac:dyDescent="0.3">
      <c r="A111" s="109" t="s">
        <v>304</v>
      </c>
      <c r="B111" s="59">
        <v>0.739037360172905</v>
      </c>
      <c r="C111" s="60">
        <v>0.873639232403571</v>
      </c>
      <c r="D111" s="60">
        <v>0.97867328129648001</v>
      </c>
      <c r="E111" s="11">
        <v>1.008</v>
      </c>
      <c r="F111" s="59">
        <v>0.88619999999999999</v>
      </c>
      <c r="G111" s="61">
        <v>0.40339999999999998</v>
      </c>
      <c r="H111" s="62">
        <v>200250</v>
      </c>
      <c r="I111" s="120">
        <v>223590</v>
      </c>
      <c r="J111" s="18" t="s">
        <v>183</v>
      </c>
      <c r="K111" s="55">
        <v>0</v>
      </c>
      <c r="L111" s="56">
        <f>VALUE(I171)</f>
        <v>78700</v>
      </c>
      <c r="M111" s="63">
        <f>VALUE(I193*2)</f>
        <v>240480</v>
      </c>
      <c r="N111" s="57">
        <f t="shared" ref="N111:N138" si="81">(I111/E111)/100</f>
        <v>2218.1547619047619</v>
      </c>
      <c r="O111" s="54">
        <f t="shared" ref="O111:O138" si="82">RANK(N111,$N$111:$N$139,1)</f>
        <v>16</v>
      </c>
      <c r="P111" s="57">
        <f t="shared" ref="P111:P126" si="83">(I111/F111)/100</f>
        <v>2523.019634394042</v>
      </c>
      <c r="Q111" s="54">
        <f t="shared" ref="Q111:Q117" si="84">RANK(P111,$P$5:$P$139,1)</f>
        <v>20</v>
      </c>
      <c r="R111" s="57">
        <f t="shared" ref="R111:R126" si="85">(I111/G111)/100</f>
        <v>5542.6375805651951</v>
      </c>
      <c r="S111" s="54">
        <f t="shared" ref="S111:S117" si="86">RANK(R111,$R$5:$R$139,1)</f>
        <v>79</v>
      </c>
      <c r="T111" s="57">
        <f t="shared" ref="T111:T138" si="87">((I111+K111+M111+L111)/((E111+F111+G111)/3))/100</f>
        <v>7087.0038300835658</v>
      </c>
      <c r="U111" s="54">
        <f t="shared" ref="U111:U138" si="88">RANK(T111,$T$111:$T$139,1)</f>
        <v>4</v>
      </c>
      <c r="V111" s="208" t="s">
        <v>303</v>
      </c>
      <c r="W111" s="209"/>
      <c r="X111" s="209"/>
      <c r="Y111" s="210"/>
    </row>
    <row r="112" spans="1:25" ht="20.25" x14ac:dyDescent="0.3">
      <c r="A112" s="58" t="s">
        <v>90</v>
      </c>
      <c r="B112" s="59">
        <v>0.739037360172905</v>
      </c>
      <c r="C112" s="60">
        <v>0.873639232403571</v>
      </c>
      <c r="D112" s="60">
        <v>0.97867328129648001</v>
      </c>
      <c r="E112" s="11">
        <v>1.008</v>
      </c>
      <c r="F112" s="59">
        <v>0.88619999999999999</v>
      </c>
      <c r="G112" s="61">
        <v>0.40339999999999998</v>
      </c>
      <c r="H112" s="62">
        <v>167340</v>
      </c>
      <c r="I112" s="62">
        <v>172250</v>
      </c>
      <c r="J112" s="18"/>
      <c r="K112" s="55">
        <v>0</v>
      </c>
      <c r="L112" s="56">
        <f>VALUE(I171)</f>
        <v>78700</v>
      </c>
      <c r="M112" s="63">
        <f>VALUE(I193*2)</f>
        <v>240480</v>
      </c>
      <c r="N112" s="57">
        <f t="shared" si="81"/>
        <v>1708.8293650793651</v>
      </c>
      <c r="O112" s="54">
        <f t="shared" si="82"/>
        <v>9</v>
      </c>
      <c r="P112" s="57">
        <f t="shared" si="83"/>
        <v>1943.6921688106522</v>
      </c>
      <c r="Q112" s="54">
        <f t="shared" si="84"/>
        <v>6</v>
      </c>
      <c r="R112" s="57">
        <f t="shared" si="85"/>
        <v>4269.9553792761526</v>
      </c>
      <c r="S112" s="54">
        <f t="shared" si="86"/>
        <v>38</v>
      </c>
      <c r="T112" s="57">
        <f t="shared" si="87"/>
        <v>6416.6521587743728</v>
      </c>
      <c r="U112" s="54">
        <f t="shared" si="88"/>
        <v>1</v>
      </c>
      <c r="V112" s="211"/>
      <c r="W112" s="212"/>
      <c r="X112" s="212"/>
      <c r="Y112" s="213"/>
    </row>
    <row r="113" spans="1:25" ht="20.25" x14ac:dyDescent="0.3">
      <c r="A113" s="2" t="s">
        <v>122</v>
      </c>
      <c r="B113" s="59">
        <v>0.71830956024236903</v>
      </c>
      <c r="C113" s="60">
        <v>0.85716248023069697</v>
      </c>
      <c r="D113" s="60">
        <v>0.96285794910057299</v>
      </c>
      <c r="E113" s="11">
        <v>1.0038525347668299</v>
      </c>
      <c r="F113" s="59">
        <v>0.86180000000000001</v>
      </c>
      <c r="G113" s="61">
        <v>0.38199</v>
      </c>
      <c r="H113" s="62">
        <v>210000</v>
      </c>
      <c r="I113" s="62">
        <v>241000</v>
      </c>
      <c r="J113" s="18" t="s">
        <v>183</v>
      </c>
      <c r="K113" s="55">
        <v>0</v>
      </c>
      <c r="L113" s="56">
        <f>VALUE(I171)</f>
        <v>78700</v>
      </c>
      <c r="M113" s="63">
        <f>VALUE(I193*2)</f>
        <v>240480</v>
      </c>
      <c r="N113" s="57">
        <f t="shared" si="81"/>
        <v>2400.751023216556</v>
      </c>
      <c r="O113" s="54">
        <f t="shared" si="82"/>
        <v>18</v>
      </c>
      <c r="P113" s="57">
        <f t="shared" si="83"/>
        <v>2796.4724994198191</v>
      </c>
      <c r="Q113" s="54">
        <f t="shared" si="84"/>
        <v>32</v>
      </c>
      <c r="R113" s="57">
        <f t="shared" si="85"/>
        <v>6309.0656823477057</v>
      </c>
      <c r="S113" s="54">
        <f t="shared" si="86"/>
        <v>91</v>
      </c>
      <c r="T113" s="57">
        <f t="shared" si="87"/>
        <v>7476.900681514905</v>
      </c>
      <c r="U113" s="54">
        <f t="shared" si="88"/>
        <v>7</v>
      </c>
      <c r="V113" s="211"/>
      <c r="W113" s="212"/>
      <c r="X113" s="212"/>
      <c r="Y113" s="213"/>
    </row>
    <row r="114" spans="1:25" ht="20.25" x14ac:dyDescent="0.3">
      <c r="A114" s="58" t="s">
        <v>186</v>
      </c>
      <c r="B114" s="59">
        <v>0.71830956024236903</v>
      </c>
      <c r="C114" s="60">
        <v>0.85716248023069697</v>
      </c>
      <c r="D114" s="60">
        <v>0.96285794910057299</v>
      </c>
      <c r="E114" s="11">
        <v>1.0038525347668299</v>
      </c>
      <c r="F114" s="59">
        <v>0.86180000000000001</v>
      </c>
      <c r="G114" s="61">
        <v>0.38199</v>
      </c>
      <c r="H114" s="62">
        <v>167120</v>
      </c>
      <c r="I114" s="120">
        <v>170690</v>
      </c>
      <c r="J114" s="18" t="s">
        <v>183</v>
      </c>
      <c r="K114" s="55">
        <v>0</v>
      </c>
      <c r="L114" s="56">
        <f>VALUE(I171)</f>
        <v>78700</v>
      </c>
      <c r="M114" s="63">
        <f>VALUE(I193*2)</f>
        <v>240480</v>
      </c>
      <c r="N114" s="57">
        <f t="shared" si="81"/>
        <v>1700.3493450325059</v>
      </c>
      <c r="O114" s="54">
        <f t="shared" si="82"/>
        <v>8</v>
      </c>
      <c r="P114" s="57">
        <f t="shared" si="83"/>
        <v>1980.6219540496634</v>
      </c>
      <c r="Q114" s="54">
        <f t="shared" si="84"/>
        <v>8</v>
      </c>
      <c r="R114" s="57">
        <f t="shared" si="85"/>
        <v>4468.4415822403726</v>
      </c>
      <c r="S114" s="54">
        <f t="shared" si="86"/>
        <v>46</v>
      </c>
      <c r="T114" s="57">
        <f t="shared" si="87"/>
        <v>6538.4507423572895</v>
      </c>
      <c r="U114" s="54">
        <f t="shared" si="88"/>
        <v>2</v>
      </c>
      <c r="V114" s="211"/>
      <c r="W114" s="212"/>
      <c r="X114" s="212"/>
      <c r="Y114" s="213"/>
    </row>
    <row r="115" spans="1:25" ht="20.25" x14ac:dyDescent="0.3">
      <c r="A115" s="58" t="s">
        <v>305</v>
      </c>
      <c r="B115" s="59">
        <v>0.68183574817854198</v>
      </c>
      <c r="C115" s="60">
        <v>0.842143362930034</v>
      </c>
      <c r="D115" s="60">
        <v>0.95549578761784904</v>
      </c>
      <c r="E115" s="11">
        <v>1</v>
      </c>
      <c r="F115" s="59">
        <v>0.83631082062454198</v>
      </c>
      <c r="G115" s="61">
        <v>0.35693188530921999</v>
      </c>
      <c r="H115" s="62">
        <v>236000</v>
      </c>
      <c r="I115" s="62">
        <v>228920</v>
      </c>
      <c r="J115" s="18" t="s">
        <v>183</v>
      </c>
      <c r="K115" s="55">
        <v>0</v>
      </c>
      <c r="L115" s="56">
        <f>VALUE(I171)</f>
        <v>78700</v>
      </c>
      <c r="M115" s="63">
        <f>VALUE(I193*2)</f>
        <v>240480</v>
      </c>
      <c r="N115" s="57">
        <f t="shared" si="81"/>
        <v>2289.1999999999998</v>
      </c>
      <c r="O115" s="54">
        <f t="shared" si="82"/>
        <v>17</v>
      </c>
      <c r="P115" s="57">
        <f t="shared" si="83"/>
        <v>2737.2598124348865</v>
      </c>
      <c r="Q115" s="54">
        <f t="shared" si="84"/>
        <v>29</v>
      </c>
      <c r="R115" s="57">
        <f t="shared" si="85"/>
        <v>6413.5486187141914</v>
      </c>
      <c r="S115" s="54">
        <f t="shared" si="86"/>
        <v>93</v>
      </c>
      <c r="T115" s="57">
        <f t="shared" si="87"/>
        <v>7497.1182876905896</v>
      </c>
      <c r="U115" s="54">
        <f t="shared" si="88"/>
        <v>9</v>
      </c>
      <c r="V115" s="211"/>
      <c r="W115" s="212"/>
      <c r="X115" s="212"/>
      <c r="Y115" s="213"/>
    </row>
    <row r="116" spans="1:25" ht="20.25" x14ac:dyDescent="0.3">
      <c r="A116" s="58" t="s">
        <v>45</v>
      </c>
      <c r="B116" s="59">
        <v>0.68183574817854198</v>
      </c>
      <c r="C116" s="60">
        <v>0.842143362930034</v>
      </c>
      <c r="D116" s="60">
        <v>0.95549578761784904</v>
      </c>
      <c r="E116" s="11">
        <v>1</v>
      </c>
      <c r="F116" s="59">
        <v>0.8363108206245421</v>
      </c>
      <c r="G116" s="61">
        <v>0.3569318853092201</v>
      </c>
      <c r="H116" s="62">
        <v>165480</v>
      </c>
      <c r="I116" s="120">
        <v>166490</v>
      </c>
      <c r="J116" s="18" t="s">
        <v>183</v>
      </c>
      <c r="K116" s="55">
        <v>0</v>
      </c>
      <c r="L116" s="56">
        <f>VALUE(I171)</f>
        <v>78700</v>
      </c>
      <c r="M116" s="63">
        <f>VALUE(I193*2)</f>
        <v>240480</v>
      </c>
      <c r="N116" s="57">
        <f t="shared" si="81"/>
        <v>1664.9</v>
      </c>
      <c r="O116" s="54">
        <f t="shared" si="82"/>
        <v>7</v>
      </c>
      <c r="P116" s="57">
        <f t="shared" si="83"/>
        <v>1990.7670197985508</v>
      </c>
      <c r="Q116" s="54">
        <f t="shared" si="84"/>
        <v>9</v>
      </c>
      <c r="R116" s="57">
        <f t="shared" si="85"/>
        <v>4664.4754042011418</v>
      </c>
      <c r="S116" s="54">
        <f t="shared" si="86"/>
        <v>56</v>
      </c>
      <c r="T116" s="57">
        <f t="shared" si="87"/>
        <v>6643.1772282114362</v>
      </c>
      <c r="U116" s="54">
        <f t="shared" si="88"/>
        <v>3</v>
      </c>
      <c r="V116" s="211"/>
      <c r="W116" s="212"/>
      <c r="X116" s="212"/>
      <c r="Y116" s="213"/>
    </row>
    <row r="117" spans="1:25" ht="20.25" x14ac:dyDescent="0.3">
      <c r="A117" s="118" t="s">
        <v>306</v>
      </c>
      <c r="B117" s="59">
        <v>0.71685167773362701</v>
      </c>
      <c r="C117" s="60">
        <v>0.81892014086917297</v>
      </c>
      <c r="D117" s="60">
        <v>0.85935688509165298</v>
      </c>
      <c r="E117" s="11">
        <v>0.95412739741264296</v>
      </c>
      <c r="F117" s="59">
        <v>0.78381449999999997</v>
      </c>
      <c r="G117" s="61">
        <v>0.62195712000000003</v>
      </c>
      <c r="H117" s="62">
        <v>314990</v>
      </c>
      <c r="I117" s="62">
        <v>332030</v>
      </c>
      <c r="J117" s="18" t="s">
        <v>192</v>
      </c>
      <c r="K117" s="55">
        <f>VALUE(I153)</f>
        <v>23000</v>
      </c>
      <c r="L117" s="56">
        <f>VALUE(I184)</f>
        <v>87990</v>
      </c>
      <c r="M117" s="63">
        <f>VALUE(I193*2)</f>
        <v>240480</v>
      </c>
      <c r="N117" s="57">
        <f t="shared" si="81"/>
        <v>3479.9336115950878</v>
      </c>
      <c r="O117" s="54">
        <f t="shared" si="82"/>
        <v>19</v>
      </c>
      <c r="P117" s="57">
        <f t="shared" si="83"/>
        <v>4236.0788171180811</v>
      </c>
      <c r="Q117" s="54">
        <f t="shared" si="84"/>
        <v>61</v>
      </c>
      <c r="R117" s="57">
        <f t="shared" si="85"/>
        <v>5338.4709222397832</v>
      </c>
      <c r="S117" s="54">
        <f t="shared" si="86"/>
        <v>73</v>
      </c>
      <c r="T117" s="57">
        <f t="shared" si="87"/>
        <v>8688.9311147225962</v>
      </c>
      <c r="U117" s="54">
        <f t="shared" si="88"/>
        <v>16</v>
      </c>
      <c r="V117" s="211"/>
      <c r="W117" s="212"/>
      <c r="X117" s="212"/>
      <c r="Y117" s="213"/>
    </row>
    <row r="118" spans="1:25" ht="20.25" x14ac:dyDescent="0.3">
      <c r="A118" s="3" t="s">
        <v>307</v>
      </c>
      <c r="B118" s="59"/>
      <c r="C118" s="60">
        <v>0.81321481307299603</v>
      </c>
      <c r="D118" s="60">
        <v>0.85564321354085504</v>
      </c>
      <c r="E118" s="11">
        <v>0.95238906142601598</v>
      </c>
      <c r="F118" s="59">
        <v>0.78345963764995297</v>
      </c>
      <c r="G118" s="61">
        <v>0.62140349401139405</v>
      </c>
      <c r="H118" s="62"/>
      <c r="I118" s="62"/>
      <c r="J118" s="18" t="s">
        <v>142</v>
      </c>
      <c r="K118" s="55">
        <f>VALUE(I153)</f>
        <v>23000</v>
      </c>
      <c r="L118" s="56">
        <f>VALUE(I184)</f>
        <v>87990</v>
      </c>
      <c r="M118" s="63">
        <f>VALUE(I193*2)</f>
        <v>240480</v>
      </c>
      <c r="N118" s="57"/>
      <c r="O118" s="54"/>
      <c r="P118" s="57"/>
      <c r="Q118" s="54"/>
      <c r="R118" s="57"/>
      <c r="S118" s="54"/>
      <c r="T118" s="57"/>
      <c r="U118" s="54"/>
      <c r="V118" s="211"/>
      <c r="W118" s="212"/>
      <c r="X118" s="212"/>
      <c r="Y118" s="213"/>
    </row>
    <row r="119" spans="1:25" ht="20.25" x14ac:dyDescent="0.3">
      <c r="A119" s="3" t="s">
        <v>308</v>
      </c>
      <c r="B119" s="59"/>
      <c r="C119" s="60">
        <v>0.79689156581463005</v>
      </c>
      <c r="D119" s="60">
        <v>0.84042528310716802</v>
      </c>
      <c r="E119" s="11">
        <v>0.94509419824605501</v>
      </c>
      <c r="F119" s="59">
        <v>0.77688010789082895</v>
      </c>
      <c r="G119" s="61">
        <v>0.46688153852092301</v>
      </c>
      <c r="H119" s="62">
        <v>204760</v>
      </c>
      <c r="I119" s="120">
        <v>206370</v>
      </c>
      <c r="J119" s="18"/>
      <c r="K119" s="55">
        <v>0</v>
      </c>
      <c r="L119" s="56">
        <f>VALUE(I184)</f>
        <v>87990</v>
      </c>
      <c r="M119" s="63">
        <f>VALUE(I193*2)</f>
        <v>240480</v>
      </c>
      <c r="N119" s="57">
        <f t="shared" si="81"/>
        <v>2183.5918618799055</v>
      </c>
      <c r="O119" s="54">
        <f t="shared" si="82"/>
        <v>14</v>
      </c>
      <c r="P119" s="57">
        <f t="shared" si="83"/>
        <v>2656.3944410969543</v>
      </c>
      <c r="Q119" s="54">
        <f>RANK(P119,$P$5:$P$139,1)</f>
        <v>26</v>
      </c>
      <c r="R119" s="57">
        <f t="shared" si="85"/>
        <v>4420.1790598484258</v>
      </c>
      <c r="S119" s="54">
        <f>RANK(R119,$R$5:$R$139,1)</f>
        <v>44</v>
      </c>
      <c r="T119" s="57">
        <f t="shared" si="87"/>
        <v>7330.4050785986838</v>
      </c>
      <c r="U119" s="54">
        <f t="shared" si="88"/>
        <v>6</v>
      </c>
      <c r="V119" s="211"/>
      <c r="W119" s="212"/>
      <c r="X119" s="212"/>
      <c r="Y119" s="213"/>
    </row>
    <row r="120" spans="1:25" ht="20.25" x14ac:dyDescent="0.3">
      <c r="A120" s="58" t="s">
        <v>309</v>
      </c>
      <c r="B120" s="59">
        <v>0.69490723861933201</v>
      </c>
      <c r="C120" s="60">
        <v>0.78610049414650895</v>
      </c>
      <c r="D120" s="60">
        <v>0.83115131630263805</v>
      </c>
      <c r="E120" s="11">
        <v>0.94066913219626802</v>
      </c>
      <c r="F120" s="59">
        <v>0.74059549745824205</v>
      </c>
      <c r="G120" s="61">
        <v>0.46189848684509499</v>
      </c>
      <c r="H120" s="62">
        <v>200970</v>
      </c>
      <c r="I120" s="62">
        <v>206300</v>
      </c>
      <c r="J120" s="18"/>
      <c r="K120" s="55">
        <v>0</v>
      </c>
      <c r="L120" s="56">
        <f>VALUE(I184)</f>
        <v>87990</v>
      </c>
      <c r="M120" s="63">
        <f>VALUE(I193*2)</f>
        <v>240480</v>
      </c>
      <c r="N120" s="57">
        <f t="shared" si="81"/>
        <v>2193.1196946829978</v>
      </c>
      <c r="O120" s="54">
        <f t="shared" si="82"/>
        <v>15</v>
      </c>
      <c r="P120" s="57">
        <f t="shared" si="83"/>
        <v>2785.5961953324204</v>
      </c>
      <c r="Q120" s="54">
        <f>RANK(P120,$P$5:$P$139,1)</f>
        <v>31</v>
      </c>
      <c r="R120" s="57">
        <f t="shared" si="85"/>
        <v>4466.3493359567119</v>
      </c>
      <c r="S120" s="54">
        <f>RANK(R120,$R$5:$R$139,1)</f>
        <v>45</v>
      </c>
      <c r="T120" s="57">
        <f t="shared" si="87"/>
        <v>7485.7111325259029</v>
      </c>
      <c r="U120" s="54">
        <f t="shared" si="88"/>
        <v>8</v>
      </c>
      <c r="V120" s="211"/>
      <c r="W120" s="212"/>
      <c r="X120" s="212"/>
      <c r="Y120" s="213"/>
    </row>
    <row r="121" spans="1:25" ht="20.25" x14ac:dyDescent="0.3">
      <c r="A121" s="109" t="s">
        <v>310</v>
      </c>
      <c r="B121" s="59"/>
      <c r="C121" s="60">
        <v>0.78062381726922303</v>
      </c>
      <c r="D121" s="60">
        <v>0.82755953382982805</v>
      </c>
      <c r="E121" s="11">
        <v>0.93895531598216497</v>
      </c>
      <c r="F121" s="59">
        <v>0.73448301431139995</v>
      </c>
      <c r="G121" s="61">
        <v>0.45696861954679102</v>
      </c>
      <c r="H121" s="62">
        <v>182000</v>
      </c>
      <c r="I121" s="62">
        <v>187000</v>
      </c>
      <c r="J121" s="18"/>
      <c r="K121" s="55">
        <v>0</v>
      </c>
      <c r="L121" s="56">
        <f>VALUE(I184)</f>
        <v>87990</v>
      </c>
      <c r="M121" s="63">
        <f>VALUE(I193*2)</f>
        <v>240480</v>
      </c>
      <c r="N121" s="57">
        <f t="shared" si="81"/>
        <v>1991.5750709009455</v>
      </c>
      <c r="O121" s="54">
        <f t="shared" si="82"/>
        <v>13</v>
      </c>
      <c r="P121" s="57">
        <f t="shared" si="83"/>
        <v>2546.0085033459645</v>
      </c>
      <c r="Q121" s="54">
        <f>RANK(P121,$P$5:$P$139,1)</f>
        <v>21</v>
      </c>
      <c r="R121" s="57">
        <f t="shared" si="85"/>
        <v>4092.1847146848177</v>
      </c>
      <c r="S121" s="54">
        <f>RANK(R121,$R$5:$R$139,1)</f>
        <v>34</v>
      </c>
      <c r="T121" s="57">
        <f t="shared" si="87"/>
        <v>7258.7540146537813</v>
      </c>
      <c r="U121" s="54">
        <f t="shared" si="88"/>
        <v>5</v>
      </c>
      <c r="V121" s="211"/>
      <c r="W121" s="212"/>
      <c r="X121" s="212"/>
      <c r="Y121" s="213"/>
    </row>
    <row r="122" spans="1:25" ht="20.25" x14ac:dyDescent="0.3">
      <c r="A122" s="3" t="s">
        <v>123</v>
      </c>
      <c r="B122" s="59"/>
      <c r="C122" s="60">
        <v>0.76978466393132905</v>
      </c>
      <c r="D122" s="60">
        <v>0.82045086522449096</v>
      </c>
      <c r="E122" s="11">
        <v>0.93556342028449002</v>
      </c>
      <c r="F122" s="59">
        <v>0.70576804667873905</v>
      </c>
      <c r="G122" s="61">
        <v>0.45209136898630198</v>
      </c>
      <c r="H122" s="62"/>
      <c r="I122" s="62"/>
      <c r="J122" s="18" t="s">
        <v>142</v>
      </c>
      <c r="K122" s="55"/>
      <c r="L122" s="56"/>
      <c r="M122" s="63"/>
      <c r="N122" s="57"/>
      <c r="O122" s="54"/>
      <c r="P122" s="57"/>
      <c r="Q122" s="54"/>
      <c r="R122" s="57"/>
      <c r="S122" s="54"/>
      <c r="T122" s="57"/>
      <c r="U122" s="54"/>
      <c r="V122" s="211"/>
      <c r="W122" s="212"/>
      <c r="X122" s="212"/>
      <c r="Y122" s="213"/>
    </row>
    <row r="123" spans="1:25" ht="20.25" x14ac:dyDescent="0.3">
      <c r="A123" s="3" t="s">
        <v>311</v>
      </c>
      <c r="B123" s="59"/>
      <c r="C123" s="60">
        <v>0.66302215229071204</v>
      </c>
      <c r="D123" s="60">
        <v>0.80280403387013199</v>
      </c>
      <c r="E123" s="11">
        <v>0.92714324842509099</v>
      </c>
      <c r="F123" s="59">
        <v>0.58415290180171597</v>
      </c>
      <c r="G123" s="61">
        <v>0.24180439214448701</v>
      </c>
      <c r="H123" s="62">
        <v>150000</v>
      </c>
      <c r="I123" s="62">
        <v>158800</v>
      </c>
      <c r="J123" s="18" t="s">
        <v>183</v>
      </c>
      <c r="K123" s="55">
        <v>0</v>
      </c>
      <c r="L123" s="56">
        <f>VALUE(I173)</f>
        <v>120000</v>
      </c>
      <c r="M123" s="63">
        <f>VALUE(I193*2)</f>
        <v>240480</v>
      </c>
      <c r="N123" s="57">
        <f t="shared" si="81"/>
        <v>1712.7881831610007</v>
      </c>
      <c r="O123" s="54">
        <f t="shared" si="82"/>
        <v>10</v>
      </c>
      <c r="P123" s="57">
        <f t="shared" si="83"/>
        <v>2718.4663383543857</v>
      </c>
      <c r="Q123" s="54">
        <f>RANK(P123,$P$5:$P$139,1)</f>
        <v>28</v>
      </c>
      <c r="R123" s="57">
        <f t="shared" si="85"/>
        <v>6567.2917928269544</v>
      </c>
      <c r="S123" s="54">
        <f>RANK(R123,$R$5:$R$139,1)</f>
        <v>94</v>
      </c>
      <c r="T123" s="57">
        <f t="shared" si="87"/>
        <v>8886.1988365642792</v>
      </c>
      <c r="U123" s="54">
        <f t="shared" si="88"/>
        <v>17</v>
      </c>
      <c r="V123" s="211"/>
      <c r="W123" s="212"/>
      <c r="X123" s="212"/>
      <c r="Y123" s="213"/>
    </row>
    <row r="124" spans="1:25" ht="20.25" x14ac:dyDescent="0.3">
      <c r="A124" s="3" t="s">
        <v>16</v>
      </c>
      <c r="B124" s="59"/>
      <c r="C124" s="60">
        <v>0.66302215229071204</v>
      </c>
      <c r="D124" s="60">
        <v>0.80280403387013199</v>
      </c>
      <c r="E124" s="11">
        <v>0.92714324842508933</v>
      </c>
      <c r="F124" s="59">
        <v>0.58415290180171597</v>
      </c>
      <c r="G124" s="61">
        <v>0.24180439214448701</v>
      </c>
      <c r="H124" s="62">
        <v>110790</v>
      </c>
      <c r="I124" s="120">
        <v>108930</v>
      </c>
      <c r="J124" s="18" t="s">
        <v>183</v>
      </c>
      <c r="K124" s="55">
        <v>0</v>
      </c>
      <c r="L124" s="56">
        <f>VALUE(I173)</f>
        <v>120000</v>
      </c>
      <c r="M124" s="63">
        <f>VALUE(I193*2)</f>
        <v>240480</v>
      </c>
      <c r="N124" s="57">
        <f t="shared" si="81"/>
        <v>1174.899350073855</v>
      </c>
      <c r="O124" s="54">
        <f t="shared" si="82"/>
        <v>4</v>
      </c>
      <c r="P124" s="57">
        <f t="shared" si="83"/>
        <v>1864.7515002326402</v>
      </c>
      <c r="Q124" s="54">
        <f>RANK(P124,$P$5:$P$139,1)</f>
        <v>4</v>
      </c>
      <c r="R124" s="57">
        <f t="shared" si="85"/>
        <v>4504.8809508352651</v>
      </c>
      <c r="S124" s="54">
        <f>RANK(R124,$R$5:$R$139,1)</f>
        <v>48</v>
      </c>
      <c r="T124" s="57">
        <f t="shared" si="87"/>
        <v>8032.79655652373</v>
      </c>
      <c r="U124" s="54">
        <f t="shared" si="88"/>
        <v>12</v>
      </c>
      <c r="V124" s="211"/>
      <c r="W124" s="212"/>
      <c r="X124" s="212"/>
      <c r="Y124" s="213"/>
    </row>
    <row r="125" spans="1:25" ht="20.25" x14ac:dyDescent="0.3">
      <c r="A125" s="3" t="s">
        <v>312</v>
      </c>
      <c r="B125" s="59"/>
      <c r="C125" s="60">
        <v>0.66189983894083815</v>
      </c>
      <c r="D125" s="60">
        <v>0.80145268022564298</v>
      </c>
      <c r="E125" s="11">
        <v>0.926686752487903</v>
      </c>
      <c r="F125" s="59">
        <v>0.57741466957152798</v>
      </c>
      <c r="G125" s="61">
        <v>0.236288453673832</v>
      </c>
      <c r="H125" s="62">
        <v>139890</v>
      </c>
      <c r="I125" s="62">
        <v>139890</v>
      </c>
      <c r="J125" s="18" t="s">
        <v>183</v>
      </c>
      <c r="K125" s="55">
        <v>0</v>
      </c>
      <c r="L125" s="56">
        <f>VALUE(I173)</f>
        <v>120000</v>
      </c>
      <c r="M125" s="63">
        <f>VALUE(I193*2)</f>
        <v>240480</v>
      </c>
      <c r="N125" s="57">
        <f t="shared" si="81"/>
        <v>1509.5715960591128</v>
      </c>
      <c r="O125" s="54">
        <f t="shared" si="82"/>
        <v>6</v>
      </c>
      <c r="P125" s="57">
        <f t="shared" si="83"/>
        <v>2422.6956357691038</v>
      </c>
      <c r="Q125" s="54">
        <f>RANK(P125,$P$5:$P$139,1)</f>
        <v>16</v>
      </c>
      <c r="R125" s="57">
        <f t="shared" ref="R125" si="89">(I125/G125)/100</f>
        <v>5920.3062115384382</v>
      </c>
      <c r="S125" s="54">
        <f>RANK(R125,$R$5:$R$139,1)</f>
        <v>88</v>
      </c>
      <c r="T125" s="57">
        <f t="shared" ref="T125" si="90">((I125+K125+M125+L125)/((E125+F125+G125)/3))/100</f>
        <v>8625.1363612854311</v>
      </c>
      <c r="U125" s="54">
        <f t="shared" ref="U125" si="91">RANK(T125,$T$111:$T$139,1)</f>
        <v>15</v>
      </c>
      <c r="V125" s="211"/>
      <c r="W125" s="212"/>
      <c r="X125" s="212"/>
      <c r="Y125" s="213"/>
    </row>
    <row r="126" spans="1:25" ht="20.25" x14ac:dyDescent="0.3">
      <c r="A126" s="3" t="s">
        <v>17</v>
      </c>
      <c r="B126" s="59"/>
      <c r="C126" s="60">
        <v>0.66189983894083815</v>
      </c>
      <c r="D126" s="60">
        <v>0.80145268022564298</v>
      </c>
      <c r="E126" s="11">
        <v>0.926686752487903</v>
      </c>
      <c r="F126" s="59">
        <v>0.57741466957152832</v>
      </c>
      <c r="G126" s="61">
        <v>0.23628845367383247</v>
      </c>
      <c r="H126" s="62">
        <v>95610</v>
      </c>
      <c r="I126" s="62">
        <v>99900</v>
      </c>
      <c r="J126" s="18"/>
      <c r="K126" s="55">
        <v>0</v>
      </c>
      <c r="L126" s="56">
        <f>VALUE(I173)</f>
        <v>120000</v>
      </c>
      <c r="M126" s="63">
        <f>VALUE(I193*2)</f>
        <v>240480</v>
      </c>
      <c r="N126" s="57">
        <f t="shared" si="81"/>
        <v>1078.0341871921182</v>
      </c>
      <c r="O126" s="54">
        <f t="shared" si="82"/>
        <v>3</v>
      </c>
      <c r="P126" s="57">
        <f t="shared" si="83"/>
        <v>1730.125770343365</v>
      </c>
      <c r="Q126" s="54">
        <f>RANK(P126,$P$5:$P$139,1)</f>
        <v>3</v>
      </c>
      <c r="R126" s="57">
        <f t="shared" si="85"/>
        <v>4227.8832692307442</v>
      </c>
      <c r="S126" s="54">
        <f>RANK(R126,$R$5:$R$139,1)</f>
        <v>37</v>
      </c>
      <c r="T126" s="57">
        <f t="shared" si="87"/>
        <v>7935.8080580542101</v>
      </c>
      <c r="U126" s="54">
        <f t="shared" si="88"/>
        <v>11</v>
      </c>
      <c r="V126" s="211"/>
      <c r="W126" s="212"/>
      <c r="X126" s="212"/>
      <c r="Y126" s="213"/>
    </row>
    <row r="127" spans="1:25" ht="20.25" x14ac:dyDescent="0.3">
      <c r="A127" s="3" t="s">
        <v>313</v>
      </c>
      <c r="B127" s="59"/>
      <c r="C127" s="60">
        <v>0.66739080557030195</v>
      </c>
      <c r="D127" s="60">
        <v>0.79052608946972702</v>
      </c>
      <c r="E127" s="11">
        <v>0.92378832881956097</v>
      </c>
      <c r="F127" s="59">
        <v>0.72410548638189598</v>
      </c>
      <c r="G127" s="61">
        <v>0.32114476005016002</v>
      </c>
      <c r="H127" s="62">
        <v>207490</v>
      </c>
      <c r="I127" s="120">
        <v>178670</v>
      </c>
      <c r="J127" s="18"/>
      <c r="K127" s="55">
        <v>0</v>
      </c>
      <c r="L127" s="56">
        <f>VALUE(I184)</f>
        <v>87990</v>
      </c>
      <c r="M127" s="63">
        <f>VALUE(I193*2)</f>
        <v>240480</v>
      </c>
      <c r="N127" s="57">
        <f t="shared" ref="N127" si="92">(I127/E127)/100</f>
        <v>1934.1010751706383</v>
      </c>
      <c r="O127" s="54">
        <f t="shared" ref="O127" si="93">RANK(N127,$N$111:$N$139,1)</f>
        <v>12</v>
      </c>
      <c r="P127" s="57">
        <f t="shared" ref="P127" si="94">(I127/F127)/100</f>
        <v>2467.4581723272395</v>
      </c>
      <c r="Q127" s="54">
        <f>RANK(P127,$P$5:$P$139,1)</f>
        <v>18</v>
      </c>
      <c r="R127" s="57">
        <f t="shared" ref="R127" si="95">(I127/G127)/100</f>
        <v>5563.5346493616562</v>
      </c>
      <c r="S127" s="54">
        <f>RANK(R127,$R$5:$R$139,1)</f>
        <v>80</v>
      </c>
      <c r="T127" s="57">
        <f t="shared" ref="T127" si="96">((I127+K127+M127+L127)/((E127+F127+G127)/3))/100</f>
        <v>7726.7150533380627</v>
      </c>
      <c r="U127" s="54">
        <f t="shared" ref="U127" si="97">RANK(T127,$T$111:$T$139,1)</f>
        <v>10</v>
      </c>
      <c r="V127" s="211"/>
      <c r="W127" s="212"/>
      <c r="X127" s="212"/>
      <c r="Y127" s="213"/>
    </row>
    <row r="128" spans="1:25" ht="20.25" x14ac:dyDescent="0.3">
      <c r="A128" s="2" t="s">
        <v>87</v>
      </c>
      <c r="B128" s="59"/>
      <c r="C128" s="60">
        <v>0.62849527080071199</v>
      </c>
      <c r="D128" s="60">
        <v>0.75136357333630499</v>
      </c>
      <c r="E128" s="11">
        <v>0.91339995002799279</v>
      </c>
      <c r="F128" s="59">
        <v>0.60915032679738546</v>
      </c>
      <c r="G128" s="61">
        <v>0.38987594856182151</v>
      </c>
      <c r="H128" s="62"/>
      <c r="I128" s="62"/>
      <c r="J128" s="18" t="s">
        <v>125</v>
      </c>
      <c r="K128" s="55">
        <v>0</v>
      </c>
      <c r="L128" s="56">
        <f>VALUE(I184)</f>
        <v>87990</v>
      </c>
      <c r="M128" s="63">
        <f>VALUE(I193*2)</f>
        <v>240480</v>
      </c>
      <c r="N128" s="57"/>
      <c r="O128" s="54"/>
      <c r="P128" s="57"/>
      <c r="Q128" s="54"/>
      <c r="R128" s="57"/>
      <c r="S128" s="54"/>
      <c r="T128" s="57"/>
      <c r="U128" s="54"/>
      <c r="V128" s="211"/>
      <c r="W128" s="212"/>
      <c r="X128" s="212"/>
      <c r="Y128" s="213"/>
    </row>
    <row r="129" spans="1:26" ht="20.25" x14ac:dyDescent="0.3">
      <c r="A129" s="2" t="s">
        <v>124</v>
      </c>
      <c r="B129" s="59"/>
      <c r="C129" s="60">
        <v>0.62406649233574996</v>
      </c>
      <c r="D129" s="60">
        <v>0.75136357333630499</v>
      </c>
      <c r="E129" s="11">
        <v>0.91339995002799279</v>
      </c>
      <c r="F129" s="59">
        <v>0.60915032679738501</v>
      </c>
      <c r="G129" s="61">
        <v>0.38987594856182101</v>
      </c>
      <c r="H129" s="62"/>
      <c r="I129" s="62"/>
      <c r="J129" s="18" t="s">
        <v>118</v>
      </c>
      <c r="K129" s="55">
        <v>0</v>
      </c>
      <c r="L129" s="56">
        <f>VALUE(I184)</f>
        <v>87990</v>
      </c>
      <c r="M129" s="63">
        <f>VALUE(I193*2)</f>
        <v>240480</v>
      </c>
      <c r="N129" s="57"/>
      <c r="O129" s="54"/>
      <c r="P129" s="57"/>
      <c r="Q129" s="54"/>
      <c r="R129" s="57"/>
      <c r="S129" s="54"/>
      <c r="T129" s="57"/>
      <c r="U129" s="54"/>
      <c r="V129" s="211"/>
      <c r="W129" s="212"/>
      <c r="X129" s="212"/>
      <c r="Y129" s="213"/>
    </row>
    <row r="130" spans="1:26" ht="20.25" x14ac:dyDescent="0.3">
      <c r="A130" s="2" t="s">
        <v>126</v>
      </c>
      <c r="B130" s="59"/>
      <c r="C130" s="60">
        <v>0.621781291659397</v>
      </c>
      <c r="D130" s="60">
        <v>0.744541018490947</v>
      </c>
      <c r="E130" s="11">
        <v>0.91128348034867057</v>
      </c>
      <c r="F130" s="59">
        <v>0.60814512823831302</v>
      </c>
      <c r="G130" s="61">
        <v>0.38525421843492302</v>
      </c>
      <c r="H130" s="62"/>
      <c r="I130" s="62"/>
      <c r="J130" s="18" t="s">
        <v>163</v>
      </c>
      <c r="K130" s="55">
        <v>0</v>
      </c>
      <c r="L130" s="56">
        <f>VALUE(I184)</f>
        <v>87990</v>
      </c>
      <c r="M130" s="63">
        <f>VALUE(I193*2)</f>
        <v>240480</v>
      </c>
      <c r="N130" s="57"/>
      <c r="O130" s="54"/>
      <c r="P130" s="57"/>
      <c r="Q130" s="54"/>
      <c r="R130" s="57"/>
      <c r="S130" s="54"/>
      <c r="T130" s="57"/>
      <c r="U130" s="54"/>
      <c r="V130" s="211"/>
      <c r="W130" s="212"/>
      <c r="X130" s="212"/>
      <c r="Y130" s="213"/>
    </row>
    <row r="131" spans="1:26" ht="20.25" x14ac:dyDescent="0.3">
      <c r="A131" s="2" t="s">
        <v>127</v>
      </c>
      <c r="B131" s="59"/>
      <c r="C131" s="60">
        <v>0.58766072397491698</v>
      </c>
      <c r="D131" s="60">
        <v>0.66525839431343303</v>
      </c>
      <c r="E131" s="11">
        <v>0.89593968742126007</v>
      </c>
      <c r="F131" s="59">
        <v>0.57988380537399742</v>
      </c>
      <c r="G131" s="61">
        <v>0.25001136002181279</v>
      </c>
      <c r="H131" s="17"/>
      <c r="I131" s="17"/>
      <c r="J131" s="20" t="s">
        <v>118</v>
      </c>
      <c r="K131" s="55">
        <v>0</v>
      </c>
      <c r="L131" s="56">
        <f>VALUE(I184)</f>
        <v>87990</v>
      </c>
      <c r="M131" s="63">
        <f>VALUE(I193*2)</f>
        <v>240480</v>
      </c>
      <c r="N131" s="57"/>
      <c r="O131" s="54"/>
      <c r="P131" s="57"/>
      <c r="Q131" s="54"/>
      <c r="R131" s="57"/>
      <c r="S131" s="54"/>
      <c r="T131" s="57"/>
      <c r="U131" s="54"/>
      <c r="V131" s="211"/>
      <c r="W131" s="212"/>
      <c r="X131" s="212"/>
      <c r="Y131" s="213"/>
    </row>
    <row r="132" spans="1:26" ht="20.25" x14ac:dyDescent="0.3">
      <c r="A132" s="2" t="s">
        <v>128</v>
      </c>
      <c r="B132" s="59"/>
      <c r="C132" s="60">
        <v>0.50014208730784404</v>
      </c>
      <c r="D132" s="60"/>
      <c r="E132" s="11">
        <v>0.89358692957102703</v>
      </c>
      <c r="F132" s="59">
        <v>0.55863380851507205</v>
      </c>
      <c r="G132" s="61">
        <v>0.11761303462125999</v>
      </c>
      <c r="H132" s="17"/>
      <c r="I132" s="17"/>
      <c r="J132" s="112" t="s">
        <v>142</v>
      </c>
      <c r="K132" s="55">
        <v>0</v>
      </c>
      <c r="L132" s="56">
        <f>VALUE(I173)</f>
        <v>120000</v>
      </c>
      <c r="M132" s="63">
        <f>VALUE(I193*2)</f>
        <v>240480</v>
      </c>
      <c r="N132" s="57"/>
      <c r="O132" s="54"/>
      <c r="P132" s="57"/>
      <c r="Q132" s="54"/>
      <c r="R132" s="57"/>
      <c r="S132" s="54"/>
      <c r="T132" s="57"/>
      <c r="U132" s="54"/>
      <c r="V132" s="211"/>
      <c r="W132" s="212"/>
      <c r="X132" s="212"/>
      <c r="Y132" s="213"/>
    </row>
    <row r="133" spans="1:26" ht="20.25" x14ac:dyDescent="0.3">
      <c r="A133" s="2" t="s">
        <v>314</v>
      </c>
      <c r="B133" s="59">
        <v>0.33000292937904302</v>
      </c>
      <c r="C133" s="60">
        <v>0.492965376830658</v>
      </c>
      <c r="D133" s="60"/>
      <c r="E133" s="11">
        <v>0.89264889676255399</v>
      </c>
      <c r="F133" s="59">
        <v>0.70532396074146397</v>
      </c>
      <c r="G133" s="61">
        <v>0.16508047696727399</v>
      </c>
      <c r="H133" s="17">
        <v>154300</v>
      </c>
      <c r="I133" s="17">
        <v>157050</v>
      </c>
      <c r="J133" s="20" t="s">
        <v>173</v>
      </c>
      <c r="K133" s="55">
        <v>0</v>
      </c>
      <c r="L133" s="56">
        <f>VALUE(I171)</f>
        <v>78700</v>
      </c>
      <c r="M133" s="63">
        <f>VALUE(I193*2)</f>
        <v>240480</v>
      </c>
      <c r="N133" s="57">
        <f t="shared" si="81"/>
        <v>1759.370347844339</v>
      </c>
      <c r="O133" s="54">
        <f t="shared" si="82"/>
        <v>11</v>
      </c>
      <c r="P133" s="57">
        <f t="shared" ref="P133:P138" si="98">(I133/F133)/100</f>
        <v>2226.6363932242275</v>
      </c>
      <c r="Q133" s="54">
        <f>RANK(P133,$P$5:$P$139,1)</f>
        <v>12</v>
      </c>
      <c r="R133" s="57">
        <f t="shared" ref="R133:R134" si="99">(I133/G133)/100</f>
        <v>9513.5416910101376</v>
      </c>
      <c r="S133" s="54">
        <f>RANK(R133,$R$5:$R$139,1)</f>
        <v>104</v>
      </c>
      <c r="T133" s="57">
        <f t="shared" si="87"/>
        <v>8103.4984708981492</v>
      </c>
      <c r="U133" s="54">
        <f t="shared" si="88"/>
        <v>13</v>
      </c>
      <c r="V133" s="211"/>
      <c r="W133" s="212"/>
      <c r="X133" s="212"/>
      <c r="Y133" s="213"/>
    </row>
    <row r="134" spans="1:26" ht="20.25" x14ac:dyDescent="0.3">
      <c r="A134" s="2" t="s">
        <v>315</v>
      </c>
      <c r="B134" s="59"/>
      <c r="C134" s="60"/>
      <c r="D134" s="60"/>
      <c r="E134" s="11">
        <v>0.89066705767369003</v>
      </c>
      <c r="F134" s="59">
        <v>0.54500859367323995</v>
      </c>
      <c r="G134" s="61">
        <v>0.114744424020741</v>
      </c>
      <c r="H134" s="17">
        <v>85380</v>
      </c>
      <c r="I134" s="135">
        <v>82430</v>
      </c>
      <c r="J134" s="112" t="s">
        <v>173</v>
      </c>
      <c r="K134" s="55">
        <v>0</v>
      </c>
      <c r="L134" s="56">
        <f>VALUE(I173)</f>
        <v>120000</v>
      </c>
      <c r="M134" s="63">
        <f>VALUE(I193*2)</f>
        <v>240480</v>
      </c>
      <c r="N134" s="57">
        <f t="shared" si="81"/>
        <v>925.48612065317388</v>
      </c>
      <c r="O134" s="54">
        <f t="shared" si="82"/>
        <v>2</v>
      </c>
      <c r="P134" s="57">
        <f t="shared" si="98"/>
        <v>1512.4532155436236</v>
      </c>
      <c r="Q134" s="54">
        <f>RANK(P134,$P$5:$P$139,1)</f>
        <v>2</v>
      </c>
      <c r="R134" s="57">
        <f t="shared" si="99"/>
        <v>7183.7913435427672</v>
      </c>
      <c r="S134" s="54">
        <f>RANK(R134,$R$5:$R$139,1)</f>
        <v>99</v>
      </c>
      <c r="T134" s="57">
        <f t="shared" si="87"/>
        <v>8570.1289676921988</v>
      </c>
      <c r="U134" s="54">
        <f t="shared" si="88"/>
        <v>14</v>
      </c>
      <c r="V134" s="211"/>
      <c r="W134" s="212"/>
      <c r="X134" s="212"/>
      <c r="Y134" s="213"/>
    </row>
    <row r="135" spans="1:26" ht="20.25" x14ac:dyDescent="0.3">
      <c r="A135" s="3" t="s">
        <v>129</v>
      </c>
      <c r="B135" s="59">
        <v>0.30877151867696501</v>
      </c>
      <c r="C135" s="60">
        <v>0.47622118708521499</v>
      </c>
      <c r="D135" s="60"/>
      <c r="E135" s="11">
        <v>0.89062357345019705</v>
      </c>
      <c r="F135" s="59">
        <v>0.68700072621640795</v>
      </c>
      <c r="G135" s="61">
        <v>0.159403826055347</v>
      </c>
      <c r="H135" s="17"/>
      <c r="I135" s="17"/>
      <c r="J135" s="112" t="s">
        <v>142</v>
      </c>
      <c r="K135" s="55">
        <v>0</v>
      </c>
      <c r="L135" s="56">
        <f>VALUE(I171)</f>
        <v>78700</v>
      </c>
      <c r="M135" s="63">
        <f>VALUE(I193*2)</f>
        <v>240480</v>
      </c>
      <c r="N135" s="57"/>
      <c r="O135" s="54"/>
      <c r="P135" s="57"/>
      <c r="Q135" s="54"/>
      <c r="R135" s="57"/>
      <c r="S135" s="54"/>
      <c r="T135" s="57"/>
      <c r="U135" s="54"/>
      <c r="V135" s="211"/>
      <c r="W135" s="212"/>
      <c r="X135" s="212"/>
      <c r="Y135" s="213"/>
      <c r="Z135" s="6"/>
    </row>
    <row r="136" spans="1:26" ht="20.25" x14ac:dyDescent="0.3">
      <c r="A136" s="3" t="s">
        <v>130</v>
      </c>
      <c r="B136" s="59"/>
      <c r="C136" s="60">
        <v>0.46948553932777698</v>
      </c>
      <c r="D136" s="60">
        <v>0.37592498700799598</v>
      </c>
      <c r="E136" s="11">
        <v>0.80585553369600027</v>
      </c>
      <c r="F136" s="59">
        <v>0.48815467238390425</v>
      </c>
      <c r="G136" s="61">
        <v>0.10123768133937699</v>
      </c>
      <c r="H136" s="17"/>
      <c r="I136" s="17"/>
      <c r="J136" s="20" t="s">
        <v>142</v>
      </c>
      <c r="K136" s="55">
        <v>0</v>
      </c>
      <c r="L136" s="56">
        <f>VALUE(I184)</f>
        <v>87990</v>
      </c>
      <c r="M136" s="63">
        <f>VALUE(I193*2)</f>
        <v>240480</v>
      </c>
      <c r="N136" s="57"/>
      <c r="O136" s="54"/>
      <c r="P136" s="57"/>
      <c r="Q136" s="54"/>
      <c r="R136" s="57"/>
      <c r="S136" s="54"/>
      <c r="T136" s="57"/>
      <c r="U136" s="54"/>
      <c r="V136" s="211"/>
      <c r="W136" s="212"/>
      <c r="X136" s="212"/>
      <c r="Y136" s="213"/>
    </row>
    <row r="137" spans="1:26" ht="20.25" x14ac:dyDescent="0.3">
      <c r="A137" s="100" t="s">
        <v>316</v>
      </c>
      <c r="B137" s="84"/>
      <c r="C137" s="85"/>
      <c r="D137" s="85"/>
      <c r="E137" s="86">
        <v>0.73858402360203601</v>
      </c>
      <c r="F137" s="84">
        <v>0.476882519464085</v>
      </c>
      <c r="G137" s="87">
        <v>7.5457180159064899E-2</v>
      </c>
      <c r="H137" s="101">
        <v>52290</v>
      </c>
      <c r="I137" s="101">
        <v>52960</v>
      </c>
      <c r="J137" s="113" t="s">
        <v>173</v>
      </c>
      <c r="K137" s="89">
        <v>0</v>
      </c>
      <c r="L137" s="104">
        <f>VALUE(I173)</f>
        <v>120000</v>
      </c>
      <c r="M137" s="102">
        <f>VALUE(I193*2)</f>
        <v>240480</v>
      </c>
      <c r="N137" s="88">
        <f t="shared" si="81"/>
        <v>717.04773333326148</v>
      </c>
      <c r="O137" s="90">
        <f t="shared" si="82"/>
        <v>1</v>
      </c>
      <c r="P137" s="88">
        <f t="shared" si="98"/>
        <v>1110.5460535545699</v>
      </c>
      <c r="Q137" s="90">
        <f>RANK(P137,$P$5:$P$139,1)</f>
        <v>1</v>
      </c>
      <c r="R137" s="57">
        <f t="shared" ref="R137:R138" si="100">(I137/G137)/100</f>
        <v>7018.5501085992755</v>
      </c>
      <c r="S137" s="54">
        <f>RANK(R137,$R$5:$R$139,1)</f>
        <v>98</v>
      </c>
      <c r="T137" s="57">
        <f t="shared" si="87"/>
        <v>9608.0037703640628</v>
      </c>
      <c r="U137" s="54">
        <f t="shared" si="88"/>
        <v>18</v>
      </c>
      <c r="V137" s="211"/>
      <c r="W137" s="212"/>
      <c r="X137" s="212"/>
      <c r="Y137" s="213"/>
    </row>
    <row r="138" spans="1:26" ht="20.25" x14ac:dyDescent="0.3">
      <c r="A138" s="100" t="s">
        <v>317</v>
      </c>
      <c r="B138" s="84"/>
      <c r="C138" s="85"/>
      <c r="D138" s="85"/>
      <c r="E138" s="86">
        <v>0.66546436344135296</v>
      </c>
      <c r="F138" s="84">
        <v>0.46325730462225401</v>
      </c>
      <c r="G138" s="87">
        <v>7.3301260725948794E-2</v>
      </c>
      <c r="H138" s="101">
        <v>87680</v>
      </c>
      <c r="I138" s="101">
        <v>87680</v>
      </c>
      <c r="J138" s="113" t="s">
        <v>173</v>
      </c>
      <c r="K138" s="89">
        <v>0</v>
      </c>
      <c r="L138" s="104">
        <f>VALUE(I173)</f>
        <v>120000</v>
      </c>
      <c r="M138" s="102">
        <f>VALUE(I193*2)</f>
        <v>240480</v>
      </c>
      <c r="N138" s="88">
        <f t="shared" si="81"/>
        <v>1317.5761891527225</v>
      </c>
      <c r="O138" s="90">
        <f t="shared" si="82"/>
        <v>5</v>
      </c>
      <c r="P138" s="88">
        <f t="shared" si="98"/>
        <v>1892.6846727542786</v>
      </c>
      <c r="Q138" s="90">
        <f>RANK(P138,$P$5:$P$139,1)</f>
        <v>5</v>
      </c>
      <c r="R138" s="57">
        <f t="shared" si="100"/>
        <v>11961.59508467514</v>
      </c>
      <c r="S138" s="54">
        <f>RANK(R138,$R$5:$R$139,1)</f>
        <v>105</v>
      </c>
      <c r="T138" s="57">
        <f t="shared" si="87"/>
        <v>11185.144374524529</v>
      </c>
      <c r="U138" s="54">
        <f t="shared" si="88"/>
        <v>19</v>
      </c>
      <c r="V138" s="211"/>
      <c r="W138" s="212"/>
      <c r="X138" s="212"/>
      <c r="Y138" s="213"/>
    </row>
    <row r="139" spans="1:26" ht="21" thickBot="1" x14ac:dyDescent="0.35">
      <c r="A139" s="82" t="s">
        <v>318</v>
      </c>
      <c r="B139" s="12"/>
      <c r="C139" s="13">
        <v>0.232855204499508</v>
      </c>
      <c r="D139" s="13"/>
      <c r="E139" s="14">
        <v>0.66305339498613303</v>
      </c>
      <c r="F139" s="12">
        <v>0.65128660904125801</v>
      </c>
      <c r="G139" s="80">
        <v>0.109368620387961</v>
      </c>
      <c r="H139" s="83"/>
      <c r="I139" s="83"/>
      <c r="J139" s="20" t="s">
        <v>142</v>
      </c>
      <c r="K139" s="66">
        <v>0</v>
      </c>
      <c r="L139" s="5">
        <f>VALUE(I171)</f>
        <v>78700</v>
      </c>
      <c r="M139" s="16">
        <f>VALUE(I193*2)</f>
        <v>240480</v>
      </c>
      <c r="N139" s="70"/>
      <c r="O139" s="69"/>
      <c r="P139" s="70"/>
      <c r="Q139" s="69"/>
      <c r="R139" s="70"/>
      <c r="S139" s="69"/>
      <c r="T139" s="70"/>
      <c r="U139" s="69"/>
      <c r="V139" s="214"/>
      <c r="W139" s="215"/>
      <c r="X139" s="215"/>
      <c r="Y139" s="216"/>
    </row>
    <row r="140" spans="1:26" ht="21" thickBot="1" x14ac:dyDescent="0.35">
      <c r="A140" s="34" t="s">
        <v>31</v>
      </c>
      <c r="B140" s="30"/>
      <c r="C140" s="30"/>
      <c r="D140" s="30"/>
      <c r="E140" s="30"/>
      <c r="F140" s="30"/>
      <c r="G140" s="30"/>
      <c r="H140" s="30"/>
      <c r="I140" s="30"/>
      <c r="J140" s="19"/>
      <c r="K140" s="31"/>
      <c r="L140" s="31"/>
      <c r="M140" s="31"/>
      <c r="N140" s="30"/>
      <c r="O140" s="32"/>
      <c r="P140" s="30"/>
      <c r="Q140" s="32"/>
      <c r="R140" s="30"/>
      <c r="S140" s="32"/>
      <c r="T140" s="30"/>
      <c r="U140" s="33"/>
    </row>
    <row r="143" spans="1:26" ht="17.25" thickBot="1" x14ac:dyDescent="0.35">
      <c r="F143" s="1"/>
      <c r="G143" s="1"/>
      <c r="H143" s="1"/>
      <c r="I143" s="1"/>
      <c r="J143" s="1"/>
    </row>
    <row r="144" spans="1:26" x14ac:dyDescent="0.3">
      <c r="C144" s="217" t="s">
        <v>171</v>
      </c>
      <c r="D144" s="218"/>
      <c r="E144" s="218"/>
      <c r="F144" s="218"/>
      <c r="G144" s="218"/>
      <c r="H144" s="218"/>
      <c r="I144" s="218"/>
      <c r="J144" s="219"/>
    </row>
    <row r="145" spans="3:10" ht="17.25" thickBot="1" x14ac:dyDescent="0.35">
      <c r="C145" s="222" t="s">
        <v>95</v>
      </c>
      <c r="D145" s="223"/>
      <c r="E145" s="223"/>
      <c r="F145" s="223"/>
      <c r="G145" s="223"/>
      <c r="H145" s="110" t="s">
        <v>96</v>
      </c>
      <c r="I145" s="37" t="s">
        <v>97</v>
      </c>
      <c r="J145" s="36" t="s">
        <v>99</v>
      </c>
    </row>
    <row r="146" spans="3:10" ht="17.25" thickBot="1" x14ac:dyDescent="0.35">
      <c r="C146" s="224" t="s">
        <v>98</v>
      </c>
      <c r="D146" s="225"/>
      <c r="E146" s="225"/>
      <c r="F146" s="225"/>
      <c r="G146" s="225"/>
      <c r="H146" s="225"/>
      <c r="I146" s="225"/>
      <c r="J146" s="226"/>
    </row>
    <row r="147" spans="3:10" ht="18" customHeight="1" x14ac:dyDescent="0.3">
      <c r="C147" s="227" t="s">
        <v>179</v>
      </c>
      <c r="D147" s="228"/>
      <c r="E147" s="228"/>
      <c r="F147" s="228"/>
      <c r="G147" s="228"/>
      <c r="H147" s="73">
        <v>264000</v>
      </c>
      <c r="I147" s="74">
        <v>262000</v>
      </c>
      <c r="J147" s="75"/>
    </row>
    <row r="148" spans="3:10" x14ac:dyDescent="0.3">
      <c r="C148" s="235" t="s">
        <v>166</v>
      </c>
      <c r="D148" s="236"/>
      <c r="E148" s="236"/>
      <c r="F148" s="236"/>
      <c r="G148" s="236"/>
      <c r="H148" s="40">
        <v>119910</v>
      </c>
      <c r="I148" s="41">
        <v>119910</v>
      </c>
      <c r="J148" s="49"/>
    </row>
    <row r="149" spans="3:10" x14ac:dyDescent="0.3">
      <c r="C149" s="235" t="s">
        <v>188</v>
      </c>
      <c r="D149" s="236"/>
      <c r="E149" s="236"/>
      <c r="F149" s="236"/>
      <c r="G149" s="236"/>
      <c r="H149" s="40">
        <v>119350</v>
      </c>
      <c r="I149" s="41">
        <v>119350</v>
      </c>
      <c r="J149" s="49"/>
    </row>
    <row r="150" spans="3:10" x14ac:dyDescent="0.3">
      <c r="C150" s="237" t="s">
        <v>138</v>
      </c>
      <c r="D150" s="236"/>
      <c r="E150" s="236"/>
      <c r="F150" s="236"/>
      <c r="G150" s="236"/>
      <c r="H150" s="40">
        <v>79200</v>
      </c>
      <c r="I150" s="41">
        <v>79200</v>
      </c>
      <c r="J150" s="49"/>
    </row>
    <row r="151" spans="3:10" x14ac:dyDescent="0.3">
      <c r="C151" s="238" t="s">
        <v>339</v>
      </c>
      <c r="D151" s="239"/>
      <c r="E151" s="239"/>
      <c r="F151" s="239"/>
      <c r="G151" s="240"/>
      <c r="H151" s="46">
        <v>65810</v>
      </c>
      <c r="I151" s="47">
        <v>39970</v>
      </c>
      <c r="J151" s="76"/>
    </row>
    <row r="152" spans="3:10" x14ac:dyDescent="0.3">
      <c r="C152" s="238" t="s">
        <v>205</v>
      </c>
      <c r="D152" s="239"/>
      <c r="E152" s="239"/>
      <c r="F152" s="239"/>
      <c r="G152" s="240"/>
      <c r="H152" s="46">
        <v>39970</v>
      </c>
      <c r="I152" s="47">
        <v>39970</v>
      </c>
      <c r="J152" s="76"/>
    </row>
    <row r="153" spans="3:10" ht="17.25" thickBot="1" x14ac:dyDescent="0.35">
      <c r="C153" s="241" t="s">
        <v>206</v>
      </c>
      <c r="D153" s="242"/>
      <c r="E153" s="242"/>
      <c r="F153" s="242"/>
      <c r="G153" s="243"/>
      <c r="H153" s="46">
        <v>23000</v>
      </c>
      <c r="I153" s="47">
        <v>23000</v>
      </c>
      <c r="J153" s="76"/>
    </row>
    <row r="154" spans="3:10" ht="17.25" thickBot="1" x14ac:dyDescent="0.35">
      <c r="C154" s="247" t="s">
        <v>114</v>
      </c>
      <c r="D154" s="248"/>
      <c r="E154" s="248"/>
      <c r="F154" s="248"/>
      <c r="G154" s="248"/>
      <c r="H154" s="248"/>
      <c r="I154" s="248"/>
      <c r="J154" s="249"/>
    </row>
    <row r="155" spans="3:10" x14ac:dyDescent="0.3">
      <c r="C155" s="227" t="s">
        <v>174</v>
      </c>
      <c r="D155" s="228"/>
      <c r="E155" s="228"/>
      <c r="F155" s="228"/>
      <c r="G155" s="228"/>
      <c r="H155" s="73">
        <v>300030</v>
      </c>
      <c r="I155" s="74">
        <v>299490</v>
      </c>
      <c r="J155" s="108"/>
    </row>
    <row r="156" spans="3:10" x14ac:dyDescent="0.3">
      <c r="C156" s="253" t="s">
        <v>218</v>
      </c>
      <c r="D156" s="254"/>
      <c r="E156" s="254"/>
      <c r="F156" s="254"/>
      <c r="G156" s="255"/>
      <c r="H156" s="40">
        <v>235430</v>
      </c>
      <c r="I156" s="41">
        <v>242650</v>
      </c>
      <c r="J156" s="52"/>
    </row>
    <row r="157" spans="3:10" x14ac:dyDescent="0.3">
      <c r="C157" s="253" t="s">
        <v>175</v>
      </c>
      <c r="D157" s="254"/>
      <c r="E157" s="254"/>
      <c r="F157" s="254"/>
      <c r="G157" s="255"/>
      <c r="H157" s="40">
        <v>163710</v>
      </c>
      <c r="I157" s="41">
        <v>162800</v>
      </c>
      <c r="J157" s="52"/>
    </row>
    <row r="158" spans="3:10" x14ac:dyDescent="0.3">
      <c r="C158" s="238" t="s">
        <v>176</v>
      </c>
      <c r="D158" s="239"/>
      <c r="E158" s="239"/>
      <c r="F158" s="239"/>
      <c r="G158" s="240"/>
      <c r="H158" s="40">
        <v>191950</v>
      </c>
      <c r="I158" s="40">
        <v>182540</v>
      </c>
      <c r="J158" s="52"/>
    </row>
    <row r="159" spans="3:10" ht="16.5" customHeight="1" thickBot="1" x14ac:dyDescent="0.35">
      <c r="C159" s="244" t="s">
        <v>115</v>
      </c>
      <c r="D159" s="245"/>
      <c r="E159" s="245"/>
      <c r="F159" s="245"/>
      <c r="G159" s="245"/>
      <c r="H159" s="245"/>
      <c r="I159" s="245"/>
      <c r="J159" s="246"/>
    </row>
    <row r="160" spans="3:10" ht="18" customHeight="1" x14ac:dyDescent="0.3">
      <c r="C160" s="250" t="s">
        <v>189</v>
      </c>
      <c r="D160" s="251"/>
      <c r="E160" s="251"/>
      <c r="F160" s="251"/>
      <c r="G160" s="252"/>
      <c r="H160" s="44">
        <v>318650</v>
      </c>
      <c r="I160" s="45">
        <v>326810</v>
      </c>
      <c r="J160" s="79" t="s">
        <v>101</v>
      </c>
    </row>
    <row r="161" spans="3:11" ht="17.25" customHeight="1" x14ac:dyDescent="0.3">
      <c r="C161" s="238" t="s">
        <v>209</v>
      </c>
      <c r="D161" s="239"/>
      <c r="E161" s="239"/>
      <c r="F161" s="239"/>
      <c r="G161" s="240"/>
      <c r="H161" s="44">
        <v>191630</v>
      </c>
      <c r="I161" s="45">
        <v>191280</v>
      </c>
      <c r="J161" s="79" t="s">
        <v>103</v>
      </c>
    </row>
    <row r="162" spans="3:11" x14ac:dyDescent="0.3">
      <c r="C162" s="237" t="s">
        <v>131</v>
      </c>
      <c r="D162" s="236"/>
      <c r="E162" s="236"/>
      <c r="F162" s="236"/>
      <c r="G162" s="236"/>
      <c r="H162" s="40">
        <v>234330</v>
      </c>
      <c r="I162" s="41">
        <v>242650</v>
      </c>
      <c r="J162" s="52" t="s">
        <v>32</v>
      </c>
    </row>
    <row r="163" spans="3:11" x14ac:dyDescent="0.3">
      <c r="C163" s="238" t="s">
        <v>180</v>
      </c>
      <c r="D163" s="239"/>
      <c r="E163" s="239"/>
      <c r="F163" s="239"/>
      <c r="G163" s="240"/>
      <c r="H163" s="40"/>
      <c r="I163" s="41"/>
      <c r="J163" s="52" t="s">
        <v>104</v>
      </c>
    </row>
    <row r="164" spans="3:11" x14ac:dyDescent="0.3">
      <c r="C164" s="237" t="s">
        <v>100</v>
      </c>
      <c r="D164" s="236"/>
      <c r="E164" s="236"/>
      <c r="F164" s="236"/>
      <c r="G164" s="236"/>
      <c r="H164" s="40">
        <v>178490</v>
      </c>
      <c r="I164" s="41">
        <v>172700</v>
      </c>
      <c r="J164" s="52" t="s">
        <v>33</v>
      </c>
    </row>
    <row r="165" spans="3:11" ht="16.5" customHeight="1" x14ac:dyDescent="0.3">
      <c r="C165" s="238" t="s">
        <v>181</v>
      </c>
      <c r="D165" s="239"/>
      <c r="E165" s="239"/>
      <c r="F165" s="239"/>
      <c r="G165" s="240"/>
      <c r="H165" s="40"/>
      <c r="I165" s="41"/>
      <c r="J165" s="52" t="s">
        <v>34</v>
      </c>
    </row>
    <row r="166" spans="3:11" ht="17.25" customHeight="1" x14ac:dyDescent="0.3">
      <c r="C166" s="237" t="s">
        <v>172</v>
      </c>
      <c r="D166" s="236"/>
      <c r="E166" s="236"/>
      <c r="F166" s="236"/>
      <c r="G166" s="236"/>
      <c r="H166" s="40">
        <v>160390</v>
      </c>
      <c r="I166" s="41">
        <v>161770</v>
      </c>
      <c r="J166" s="52" t="s">
        <v>35</v>
      </c>
    </row>
    <row r="167" spans="3:11" x14ac:dyDescent="0.3">
      <c r="C167" s="237" t="s">
        <v>190</v>
      </c>
      <c r="D167" s="236"/>
      <c r="E167" s="236"/>
      <c r="F167" s="236"/>
      <c r="G167" s="236"/>
      <c r="H167" s="40">
        <v>139070</v>
      </c>
      <c r="I167" s="41">
        <v>137720</v>
      </c>
      <c r="J167" s="52" t="s">
        <v>36</v>
      </c>
    </row>
    <row r="168" spans="3:11" x14ac:dyDescent="0.3">
      <c r="C168" s="238" t="s">
        <v>139</v>
      </c>
      <c r="D168" s="239"/>
      <c r="E168" s="239"/>
      <c r="F168" s="239"/>
      <c r="G168" s="240"/>
      <c r="H168" s="40">
        <v>155810</v>
      </c>
      <c r="I168" s="41">
        <v>153300</v>
      </c>
      <c r="J168" s="52" t="s">
        <v>37</v>
      </c>
    </row>
    <row r="169" spans="3:11" x14ac:dyDescent="0.3">
      <c r="C169" s="238" t="s">
        <v>207</v>
      </c>
      <c r="D169" s="239"/>
      <c r="E169" s="239"/>
      <c r="F169" s="239"/>
      <c r="G169" s="240"/>
      <c r="H169" s="40">
        <v>142350</v>
      </c>
      <c r="I169" s="41">
        <v>150840</v>
      </c>
      <c r="J169" s="52" t="s">
        <v>38</v>
      </c>
    </row>
    <row r="170" spans="3:11" x14ac:dyDescent="0.3">
      <c r="C170" s="238" t="s">
        <v>153</v>
      </c>
      <c r="D170" s="239"/>
      <c r="E170" s="239"/>
      <c r="F170" s="239"/>
      <c r="G170" s="240"/>
      <c r="H170" s="46">
        <v>117170</v>
      </c>
      <c r="I170" s="47">
        <v>116960</v>
      </c>
      <c r="J170" s="52" t="s">
        <v>39</v>
      </c>
    </row>
    <row r="171" spans="3:11" ht="17.25" thickBot="1" x14ac:dyDescent="0.35">
      <c r="C171" s="263" t="s">
        <v>199</v>
      </c>
      <c r="D171" s="268"/>
      <c r="E171" s="268"/>
      <c r="F171" s="268"/>
      <c r="G171" s="268"/>
      <c r="H171" s="42">
        <v>81190</v>
      </c>
      <c r="I171" s="43">
        <v>78700</v>
      </c>
      <c r="J171" s="53" t="s">
        <v>40</v>
      </c>
    </row>
    <row r="172" spans="3:11" ht="17.25" thickBot="1" x14ac:dyDescent="0.35">
      <c r="C172" s="247" t="s">
        <v>116</v>
      </c>
      <c r="D172" s="248"/>
      <c r="E172" s="248"/>
      <c r="F172" s="248"/>
      <c r="G172" s="248"/>
      <c r="H172" s="248"/>
      <c r="I172" s="248"/>
      <c r="J172" s="249"/>
    </row>
    <row r="173" spans="3:11" ht="18.75" customHeight="1" thickBot="1" x14ac:dyDescent="0.35">
      <c r="C173" s="256" t="s">
        <v>164</v>
      </c>
      <c r="D173" s="257"/>
      <c r="E173" s="257"/>
      <c r="F173" s="257"/>
      <c r="G173" s="257"/>
      <c r="H173" s="77">
        <v>120000</v>
      </c>
      <c r="I173" s="77">
        <v>120000</v>
      </c>
      <c r="J173" s="78"/>
      <c r="K173" t="s">
        <v>208</v>
      </c>
    </row>
    <row r="174" spans="3:11" ht="17.25" thickBot="1" x14ac:dyDescent="0.35">
      <c r="C174" s="258" t="s">
        <v>113</v>
      </c>
      <c r="D174" s="259"/>
      <c r="E174" s="259"/>
      <c r="F174" s="259"/>
      <c r="G174" s="259"/>
      <c r="H174" s="259"/>
      <c r="I174" s="259"/>
      <c r="J174" s="260"/>
    </row>
    <row r="175" spans="3:11" x14ac:dyDescent="0.3">
      <c r="C175" s="261" t="s">
        <v>191</v>
      </c>
      <c r="D175" s="262"/>
      <c r="E175" s="262"/>
      <c r="F175" s="262"/>
      <c r="G175" s="262"/>
      <c r="H175" s="44">
        <v>254040</v>
      </c>
      <c r="I175" s="45">
        <v>244840</v>
      </c>
      <c r="J175" s="48"/>
    </row>
    <row r="176" spans="3:11" x14ac:dyDescent="0.3">
      <c r="C176" s="253" t="s">
        <v>219</v>
      </c>
      <c r="D176" s="254"/>
      <c r="E176" s="254"/>
      <c r="F176" s="254"/>
      <c r="G176" s="255"/>
      <c r="H176" s="44">
        <v>190530</v>
      </c>
      <c r="I176" s="45">
        <v>185270</v>
      </c>
      <c r="J176" s="67"/>
    </row>
    <row r="177" spans="3:11" x14ac:dyDescent="0.3">
      <c r="C177" s="253" t="s">
        <v>340</v>
      </c>
      <c r="D177" s="254"/>
      <c r="E177" s="254"/>
      <c r="F177" s="254"/>
      <c r="G177" s="255"/>
      <c r="H177" s="44">
        <v>172830</v>
      </c>
      <c r="I177" s="45">
        <v>140460</v>
      </c>
      <c r="J177" s="67"/>
    </row>
    <row r="178" spans="3:11" x14ac:dyDescent="0.3">
      <c r="C178" s="237" t="s">
        <v>154</v>
      </c>
      <c r="D178" s="236"/>
      <c r="E178" s="236"/>
      <c r="F178" s="236"/>
      <c r="G178" s="236"/>
      <c r="H178" s="40">
        <v>125420</v>
      </c>
      <c r="I178" s="41">
        <v>120240</v>
      </c>
      <c r="J178" s="49"/>
    </row>
    <row r="179" spans="3:11" ht="17.25" thickBot="1" x14ac:dyDescent="0.35">
      <c r="C179" s="263" t="s">
        <v>187</v>
      </c>
      <c r="D179" s="264"/>
      <c r="E179" s="264"/>
      <c r="F179" s="264"/>
      <c r="G179" s="264"/>
      <c r="H179" s="42">
        <v>125420</v>
      </c>
      <c r="I179" s="43">
        <v>120240</v>
      </c>
      <c r="J179" s="50" t="s">
        <v>105</v>
      </c>
    </row>
    <row r="180" spans="3:11" ht="17.25" thickBot="1" x14ac:dyDescent="0.35">
      <c r="C180" s="265" t="s">
        <v>117</v>
      </c>
      <c r="D180" s="266"/>
      <c r="E180" s="266"/>
      <c r="F180" s="266"/>
      <c r="G180" s="266"/>
      <c r="H180" s="266"/>
      <c r="I180" s="266"/>
      <c r="J180" s="267"/>
    </row>
    <row r="181" spans="3:11" ht="18.75" customHeight="1" x14ac:dyDescent="0.3">
      <c r="C181" s="284" t="s">
        <v>165</v>
      </c>
      <c r="D181" s="285"/>
      <c r="E181" s="285"/>
      <c r="F181" s="285"/>
      <c r="G181" s="285"/>
      <c r="H181" s="38"/>
      <c r="I181" s="39"/>
      <c r="J181" s="51" t="s">
        <v>142</v>
      </c>
    </row>
    <row r="182" spans="3:11" x14ac:dyDescent="0.3">
      <c r="C182" s="238" t="s">
        <v>155</v>
      </c>
      <c r="D182" s="239"/>
      <c r="E182" s="239"/>
      <c r="F182" s="239"/>
      <c r="G182" s="240"/>
      <c r="H182" s="44">
        <v>161520</v>
      </c>
      <c r="I182" s="45">
        <v>160570</v>
      </c>
      <c r="J182" s="52"/>
    </row>
    <row r="183" spans="3:11" x14ac:dyDescent="0.3">
      <c r="C183" s="237" t="s">
        <v>140</v>
      </c>
      <c r="D183" s="236"/>
      <c r="E183" s="236"/>
      <c r="F183" s="236"/>
      <c r="G183" s="236"/>
      <c r="H183" s="40">
        <v>124260</v>
      </c>
      <c r="I183" s="136">
        <v>113990</v>
      </c>
      <c r="J183" s="52"/>
      <c r="K183" t="s">
        <v>200</v>
      </c>
    </row>
    <row r="184" spans="3:11" ht="17.25" thickBot="1" x14ac:dyDescent="0.35">
      <c r="C184" s="263" t="s">
        <v>141</v>
      </c>
      <c r="D184" s="268"/>
      <c r="E184" s="268"/>
      <c r="F184" s="268"/>
      <c r="G184" s="268"/>
      <c r="H184" s="42">
        <v>88700</v>
      </c>
      <c r="I184" s="43">
        <v>87990</v>
      </c>
      <c r="J184" s="53" t="s">
        <v>105</v>
      </c>
    </row>
    <row r="185" spans="3:11" ht="16.5" customHeight="1" thickBot="1" x14ac:dyDescent="0.35">
      <c r="C185" s="293" t="s">
        <v>23</v>
      </c>
      <c r="D185" s="294"/>
      <c r="E185" s="294"/>
      <c r="F185" s="294"/>
      <c r="G185" s="294"/>
      <c r="H185" s="294"/>
      <c r="I185" s="294"/>
      <c r="J185" s="295"/>
    </row>
    <row r="186" spans="3:11" x14ac:dyDescent="0.3">
      <c r="C186" s="296" t="s">
        <v>177</v>
      </c>
      <c r="D186" s="285"/>
      <c r="E186" s="285"/>
      <c r="F186" s="285"/>
      <c r="G186" s="285"/>
      <c r="H186" s="38">
        <v>358960</v>
      </c>
      <c r="I186" s="39">
        <v>358020</v>
      </c>
      <c r="J186" s="48" t="s">
        <v>137</v>
      </c>
    </row>
    <row r="187" spans="3:11" x14ac:dyDescent="0.3">
      <c r="C187" s="289" t="s">
        <v>156</v>
      </c>
      <c r="D187" s="290"/>
      <c r="E187" s="290"/>
      <c r="F187" s="290"/>
      <c r="G187" s="291"/>
      <c r="H187" s="44"/>
      <c r="I187" s="45"/>
      <c r="J187" s="67" t="s">
        <v>192</v>
      </c>
    </row>
    <row r="188" spans="3:11" x14ac:dyDescent="0.3">
      <c r="C188" s="289" t="s">
        <v>216</v>
      </c>
      <c r="D188" s="290"/>
      <c r="E188" s="290"/>
      <c r="F188" s="290"/>
      <c r="G188" s="291"/>
      <c r="H188" s="44">
        <v>318240</v>
      </c>
      <c r="I188" s="45">
        <v>316800</v>
      </c>
      <c r="J188" s="67"/>
    </row>
    <row r="189" spans="3:11" x14ac:dyDescent="0.3">
      <c r="C189" s="289" t="s">
        <v>217</v>
      </c>
      <c r="D189" s="290"/>
      <c r="E189" s="290"/>
      <c r="F189" s="290"/>
      <c r="G189" s="291"/>
      <c r="H189" s="44">
        <v>318240</v>
      </c>
      <c r="I189" s="45">
        <v>316800</v>
      </c>
      <c r="J189" s="67"/>
    </row>
    <row r="190" spans="3:11" x14ac:dyDescent="0.3">
      <c r="C190" s="235" t="s">
        <v>132</v>
      </c>
      <c r="D190" s="236"/>
      <c r="E190" s="236"/>
      <c r="F190" s="236"/>
      <c r="G190" s="236"/>
      <c r="H190" s="40"/>
      <c r="I190" s="41"/>
      <c r="J190" s="49"/>
      <c r="K190" t="s">
        <v>201</v>
      </c>
    </row>
    <row r="191" spans="3:11" x14ac:dyDescent="0.3">
      <c r="C191" s="289" t="s">
        <v>202</v>
      </c>
      <c r="D191" s="290"/>
      <c r="E191" s="290"/>
      <c r="F191" s="290"/>
      <c r="G191" s="291"/>
      <c r="H191" s="46">
        <v>203130</v>
      </c>
      <c r="I191" s="47">
        <v>199800</v>
      </c>
      <c r="J191" s="76"/>
    </row>
    <row r="192" spans="3:11" x14ac:dyDescent="0.3">
      <c r="C192" s="289" t="s">
        <v>157</v>
      </c>
      <c r="D192" s="290"/>
      <c r="E192" s="290"/>
      <c r="F192" s="290"/>
      <c r="G192" s="291"/>
      <c r="H192" s="46">
        <v>205480</v>
      </c>
      <c r="I192" s="47">
        <v>206360</v>
      </c>
      <c r="J192" s="76" t="s">
        <v>102</v>
      </c>
    </row>
    <row r="193" spans="3:10" ht="17.25" thickBot="1" x14ac:dyDescent="0.35">
      <c r="C193" s="292" t="s">
        <v>203</v>
      </c>
      <c r="D193" s="268"/>
      <c r="E193" s="268"/>
      <c r="F193" s="268"/>
      <c r="G193" s="268"/>
      <c r="H193" s="42">
        <v>116070</v>
      </c>
      <c r="I193" s="43">
        <v>120240</v>
      </c>
      <c r="J193" s="50" t="s">
        <v>102</v>
      </c>
    </row>
    <row r="194" spans="3:10" ht="16.5" customHeight="1" x14ac:dyDescent="0.3">
      <c r="C194" s="105"/>
      <c r="D194" s="105"/>
      <c r="E194" s="105"/>
      <c r="F194" s="105"/>
      <c r="G194" s="105"/>
      <c r="H194" s="106"/>
      <c r="I194" s="106"/>
      <c r="J194" s="107"/>
    </row>
    <row r="195" spans="3:10" ht="16.5" customHeight="1" x14ac:dyDescent="0.3">
      <c r="C195" s="105"/>
      <c r="D195" s="105"/>
      <c r="E195" s="105"/>
      <c r="F195" s="105"/>
      <c r="G195" s="105"/>
      <c r="H195" s="106"/>
      <c r="I195" s="106"/>
      <c r="J195" s="107"/>
    </row>
    <row r="196" spans="3:10" ht="16.5" customHeight="1" thickBot="1" x14ac:dyDescent="0.35"/>
    <row r="197" spans="3:10" ht="16.5" customHeight="1" thickBot="1" x14ac:dyDescent="0.35">
      <c r="C197" s="286" t="s">
        <v>9</v>
      </c>
      <c r="D197" s="287"/>
      <c r="E197" s="287"/>
      <c r="F197" s="287"/>
      <c r="G197" s="288"/>
    </row>
    <row r="198" spans="3:10" ht="17.25" customHeight="1" thickBot="1" x14ac:dyDescent="0.35">
      <c r="C198" s="247" t="s">
        <v>109</v>
      </c>
      <c r="D198" s="248"/>
      <c r="E198" s="248"/>
      <c r="F198" s="248"/>
      <c r="G198" s="249"/>
    </row>
    <row r="199" spans="3:10" x14ac:dyDescent="0.3">
      <c r="C199" s="269" t="s">
        <v>92</v>
      </c>
      <c r="D199" s="270"/>
      <c r="E199" s="271"/>
      <c r="F199" s="272" t="s">
        <v>110</v>
      </c>
      <c r="G199" s="273"/>
    </row>
    <row r="200" spans="3:10" x14ac:dyDescent="0.3">
      <c r="C200" s="274" t="s">
        <v>93</v>
      </c>
      <c r="D200" s="275"/>
      <c r="E200" s="276"/>
      <c r="F200" s="277" t="s">
        <v>111</v>
      </c>
      <c r="G200" s="278"/>
    </row>
    <row r="201" spans="3:10" ht="17.25" thickBot="1" x14ac:dyDescent="0.35">
      <c r="C201" s="279" t="s">
        <v>94</v>
      </c>
      <c r="D201" s="280"/>
      <c r="E201" s="281"/>
      <c r="F201" s="282" t="s">
        <v>112</v>
      </c>
      <c r="G201" s="283"/>
    </row>
    <row r="202" spans="3:10" ht="17.25" thickBot="1" x14ac:dyDescent="0.35">
      <c r="C202" s="247" t="s">
        <v>46</v>
      </c>
      <c r="D202" s="248"/>
      <c r="E202" s="248"/>
      <c r="F202" s="248"/>
      <c r="G202" s="249"/>
    </row>
    <row r="203" spans="3:10" x14ac:dyDescent="0.3">
      <c r="C203" s="269" t="s">
        <v>47</v>
      </c>
      <c r="D203" s="270"/>
      <c r="E203" s="271"/>
      <c r="F203" s="272" t="s">
        <v>48</v>
      </c>
      <c r="G203" s="273"/>
    </row>
    <row r="204" spans="3:10" x14ac:dyDescent="0.3">
      <c r="C204" s="274" t="s">
        <v>49</v>
      </c>
      <c r="D204" s="275"/>
      <c r="E204" s="276"/>
      <c r="F204" s="277" t="s">
        <v>50</v>
      </c>
      <c r="G204" s="278"/>
    </row>
    <row r="205" spans="3:10" ht="17.25" thickBot="1" x14ac:dyDescent="0.35">
      <c r="C205" s="279" t="s">
        <v>51</v>
      </c>
      <c r="D205" s="280"/>
      <c r="E205" s="281"/>
      <c r="F205" s="282" t="s">
        <v>52</v>
      </c>
      <c r="G205" s="283"/>
    </row>
    <row r="206" spans="3:10" ht="17.25" thickBot="1" x14ac:dyDescent="0.35">
      <c r="C206" s="247" t="s">
        <v>53</v>
      </c>
      <c r="D206" s="248"/>
      <c r="E206" s="248"/>
      <c r="F206" s="248"/>
      <c r="G206" s="249"/>
    </row>
    <row r="207" spans="3:10" x14ac:dyDescent="0.3">
      <c r="C207" s="269" t="s">
        <v>54</v>
      </c>
      <c r="D207" s="270"/>
      <c r="E207" s="271"/>
      <c r="F207" s="272" t="s">
        <v>55</v>
      </c>
      <c r="G207" s="273"/>
    </row>
    <row r="208" spans="3:10" x14ac:dyDescent="0.3">
      <c r="C208" s="274" t="s">
        <v>56</v>
      </c>
      <c r="D208" s="275"/>
      <c r="E208" s="276"/>
      <c r="F208" s="277" t="s">
        <v>57</v>
      </c>
      <c r="G208" s="278"/>
    </row>
    <row r="209" spans="3:7" ht="17.25" thickBot="1" x14ac:dyDescent="0.35">
      <c r="C209" s="279" t="s">
        <v>58</v>
      </c>
      <c r="D209" s="280"/>
      <c r="E209" s="281"/>
      <c r="F209" s="282" t="s">
        <v>59</v>
      </c>
      <c r="G209" s="283"/>
    </row>
    <row r="210" spans="3:7" ht="17.25" thickBot="1" x14ac:dyDescent="0.35">
      <c r="C210" s="247" t="s">
        <v>60</v>
      </c>
      <c r="D210" s="248"/>
      <c r="E210" s="248"/>
      <c r="F210" s="248"/>
      <c r="G210" s="249"/>
    </row>
    <row r="211" spans="3:7" x14ac:dyDescent="0.3">
      <c r="C211" s="269" t="s">
        <v>61</v>
      </c>
      <c r="D211" s="270"/>
      <c r="E211" s="271"/>
      <c r="F211" s="272" t="s">
        <v>59</v>
      </c>
      <c r="G211" s="273"/>
    </row>
    <row r="212" spans="3:7" x14ac:dyDescent="0.3">
      <c r="C212" s="274" t="s">
        <v>62</v>
      </c>
      <c r="D212" s="275"/>
      <c r="E212" s="276"/>
      <c r="F212" s="277" t="s">
        <v>63</v>
      </c>
      <c r="G212" s="278"/>
    </row>
    <row r="213" spans="3:7" ht="17.25" thickBot="1" x14ac:dyDescent="0.35">
      <c r="C213" s="279" t="s">
        <v>64</v>
      </c>
      <c r="D213" s="280"/>
      <c r="E213" s="281"/>
      <c r="F213" s="282" t="s">
        <v>65</v>
      </c>
      <c r="G213" s="283"/>
    </row>
    <row r="214" spans="3:7" ht="17.25" thickBot="1" x14ac:dyDescent="0.35">
      <c r="C214" s="247" t="s">
        <v>14</v>
      </c>
      <c r="D214" s="248"/>
      <c r="E214" s="248"/>
      <c r="F214" s="248"/>
      <c r="G214" s="249"/>
    </row>
    <row r="215" spans="3:7" x14ac:dyDescent="0.3">
      <c r="C215" s="269" t="s">
        <v>66</v>
      </c>
      <c r="D215" s="270"/>
      <c r="E215" s="271"/>
      <c r="F215" s="272" t="s">
        <v>67</v>
      </c>
      <c r="G215" s="273"/>
    </row>
    <row r="216" spans="3:7" x14ac:dyDescent="0.3">
      <c r="C216" s="274" t="s">
        <v>68</v>
      </c>
      <c r="D216" s="275"/>
      <c r="E216" s="276"/>
      <c r="F216" s="277" t="s">
        <v>69</v>
      </c>
      <c r="G216" s="278"/>
    </row>
    <row r="217" spans="3:7" x14ac:dyDescent="0.3">
      <c r="C217" s="274" t="s">
        <v>70</v>
      </c>
      <c r="D217" s="275"/>
      <c r="E217" s="276"/>
      <c r="F217" s="277" t="s">
        <v>71</v>
      </c>
      <c r="G217" s="278"/>
    </row>
    <row r="218" spans="3:7" x14ac:dyDescent="0.3">
      <c r="C218" s="274" t="s">
        <v>72</v>
      </c>
      <c r="D218" s="275"/>
      <c r="E218" s="276"/>
      <c r="F218" s="277" t="s">
        <v>69</v>
      </c>
      <c r="G218" s="278"/>
    </row>
    <row r="219" spans="3:7" x14ac:dyDescent="0.3">
      <c r="C219" s="274" t="s">
        <v>73</v>
      </c>
      <c r="D219" s="275"/>
      <c r="E219" s="276"/>
      <c r="F219" s="277" t="s">
        <v>74</v>
      </c>
      <c r="G219" s="278"/>
    </row>
    <row r="220" spans="3:7" x14ac:dyDescent="0.3">
      <c r="C220" s="274" t="s">
        <v>75</v>
      </c>
      <c r="D220" s="275"/>
      <c r="E220" s="276"/>
      <c r="F220" s="277" t="s">
        <v>12</v>
      </c>
      <c r="G220" s="278"/>
    </row>
    <row r="221" spans="3:7" x14ac:dyDescent="0.3">
      <c r="C221" s="274" t="s">
        <v>76</v>
      </c>
      <c r="D221" s="275"/>
      <c r="E221" s="276"/>
      <c r="F221" s="277" t="s">
        <v>74</v>
      </c>
      <c r="G221" s="278"/>
    </row>
    <row r="222" spans="3:7" ht="17.25" thickBot="1" x14ac:dyDescent="0.35">
      <c r="C222" s="279" t="s">
        <v>77</v>
      </c>
      <c r="D222" s="280"/>
      <c r="E222" s="281"/>
      <c r="F222" s="282" t="s">
        <v>78</v>
      </c>
      <c r="G222" s="283"/>
    </row>
    <row r="223" spans="3:7" ht="17.25" thickBot="1" x14ac:dyDescent="0.35">
      <c r="C223" s="247" t="s">
        <v>79</v>
      </c>
      <c r="D223" s="248"/>
      <c r="E223" s="248"/>
      <c r="F223" s="248"/>
      <c r="G223" s="249"/>
    </row>
    <row r="224" spans="3:7" x14ac:dyDescent="0.3">
      <c r="C224" s="269" t="s">
        <v>80</v>
      </c>
      <c r="D224" s="270"/>
      <c r="E224" s="271"/>
      <c r="F224" s="272" t="s">
        <v>71</v>
      </c>
      <c r="G224" s="273"/>
    </row>
    <row r="225" spans="3:7" ht="17.25" thickBot="1" x14ac:dyDescent="0.35">
      <c r="C225" s="279" t="s">
        <v>81</v>
      </c>
      <c r="D225" s="280"/>
      <c r="E225" s="281"/>
      <c r="F225" s="282" t="s">
        <v>13</v>
      </c>
      <c r="G225" s="283"/>
    </row>
    <row r="226" spans="3:7" ht="17.25" thickBot="1" x14ac:dyDescent="0.35">
      <c r="C226" s="258" t="s">
        <v>15</v>
      </c>
      <c r="D226" s="259"/>
      <c r="E226" s="259"/>
      <c r="F226" s="259"/>
      <c r="G226" s="260"/>
    </row>
    <row r="227" spans="3:7" x14ac:dyDescent="0.3">
      <c r="C227" s="269" t="s">
        <v>82</v>
      </c>
      <c r="D227" s="270"/>
      <c r="E227" s="271"/>
      <c r="F227" s="272" t="s">
        <v>10</v>
      </c>
      <c r="G227" s="273"/>
    </row>
    <row r="228" spans="3:7" x14ac:dyDescent="0.3">
      <c r="C228" s="274" t="s">
        <v>83</v>
      </c>
      <c r="D228" s="275"/>
      <c r="E228" s="276"/>
      <c r="F228" s="277" t="s">
        <v>84</v>
      </c>
      <c r="G228" s="278"/>
    </row>
    <row r="229" spans="3:7" ht="17.25" thickBot="1" x14ac:dyDescent="0.35">
      <c r="C229" s="279" t="s">
        <v>85</v>
      </c>
      <c r="D229" s="280"/>
      <c r="E229" s="281"/>
      <c r="F229" s="282" t="s">
        <v>84</v>
      </c>
      <c r="G229" s="283"/>
    </row>
    <row r="230" spans="3:7" ht="17.25" thickBot="1" x14ac:dyDescent="0.35">
      <c r="C230" s="258" t="s">
        <v>86</v>
      </c>
      <c r="D230" s="259"/>
      <c r="E230" s="259"/>
      <c r="F230" s="259"/>
      <c r="G230" s="260"/>
    </row>
    <row r="231" spans="3:7" x14ac:dyDescent="0.3">
      <c r="C231" s="269" t="s">
        <v>87</v>
      </c>
      <c r="D231" s="270"/>
      <c r="E231" s="271"/>
      <c r="F231" s="272" t="s">
        <v>88</v>
      </c>
      <c r="G231" s="273"/>
    </row>
    <row r="232" spans="3:7" ht="17.25" thickBot="1" x14ac:dyDescent="0.35">
      <c r="C232" s="279" t="s">
        <v>89</v>
      </c>
      <c r="D232" s="280"/>
      <c r="E232" s="281"/>
      <c r="F232" s="282" t="s">
        <v>11</v>
      </c>
      <c r="G232" s="283"/>
    </row>
  </sheetData>
  <mergeCells count="130">
    <mergeCell ref="C229:E229"/>
    <mergeCell ref="F229:G229"/>
    <mergeCell ref="C230:G230"/>
    <mergeCell ref="C231:E231"/>
    <mergeCell ref="F231:G231"/>
    <mergeCell ref="C232:E232"/>
    <mergeCell ref="F232:G232"/>
    <mergeCell ref="C225:E225"/>
    <mergeCell ref="F225:G225"/>
    <mergeCell ref="C226:G226"/>
    <mergeCell ref="C227:E227"/>
    <mergeCell ref="F227:G227"/>
    <mergeCell ref="C228:E228"/>
    <mergeCell ref="F228:G228"/>
    <mergeCell ref="C221:E221"/>
    <mergeCell ref="F221:G221"/>
    <mergeCell ref="C222:E222"/>
    <mergeCell ref="F222:G222"/>
    <mergeCell ref="C223:G223"/>
    <mergeCell ref="C224:E224"/>
    <mergeCell ref="F224:G224"/>
    <mergeCell ref="C218:E218"/>
    <mergeCell ref="F218:G218"/>
    <mergeCell ref="C219:E219"/>
    <mergeCell ref="F219:G219"/>
    <mergeCell ref="C220:E220"/>
    <mergeCell ref="F220:G220"/>
    <mergeCell ref="C214:G214"/>
    <mergeCell ref="C215:E215"/>
    <mergeCell ref="F215:G215"/>
    <mergeCell ref="C216:E216"/>
    <mergeCell ref="F216:G216"/>
    <mergeCell ref="C217:E217"/>
    <mergeCell ref="F217:G217"/>
    <mergeCell ref="C210:G210"/>
    <mergeCell ref="C211:E211"/>
    <mergeCell ref="F211:G211"/>
    <mergeCell ref="C212:E212"/>
    <mergeCell ref="F212:G212"/>
    <mergeCell ref="C213:E213"/>
    <mergeCell ref="F213:G213"/>
    <mergeCell ref="C190:G190"/>
    <mergeCell ref="C206:G206"/>
    <mergeCell ref="C207:E207"/>
    <mergeCell ref="F207:G207"/>
    <mergeCell ref="C208:E208"/>
    <mergeCell ref="F208:G208"/>
    <mergeCell ref="C209:E209"/>
    <mergeCell ref="F209:G209"/>
    <mergeCell ref="C202:G202"/>
    <mergeCell ref="C203:E203"/>
    <mergeCell ref="F203:G203"/>
    <mergeCell ref="C204:E204"/>
    <mergeCell ref="F204:G204"/>
    <mergeCell ref="C205:E205"/>
    <mergeCell ref="F205:G205"/>
    <mergeCell ref="C163:G163"/>
    <mergeCell ref="C164:G164"/>
    <mergeCell ref="C165:G165"/>
    <mergeCell ref="C166:G166"/>
    <mergeCell ref="C199:E199"/>
    <mergeCell ref="F199:G199"/>
    <mergeCell ref="C200:E200"/>
    <mergeCell ref="F200:G200"/>
    <mergeCell ref="C201:E201"/>
    <mergeCell ref="F201:G201"/>
    <mergeCell ref="C181:G181"/>
    <mergeCell ref="C182:G182"/>
    <mergeCell ref="C183:G183"/>
    <mergeCell ref="C184:G184"/>
    <mergeCell ref="C197:G197"/>
    <mergeCell ref="C198:G198"/>
    <mergeCell ref="C191:G191"/>
    <mergeCell ref="C192:G192"/>
    <mergeCell ref="C193:G193"/>
    <mergeCell ref="C185:J185"/>
    <mergeCell ref="C186:G186"/>
    <mergeCell ref="C187:G187"/>
    <mergeCell ref="C188:G188"/>
    <mergeCell ref="C189:G189"/>
    <mergeCell ref="C173:G173"/>
    <mergeCell ref="C174:J174"/>
    <mergeCell ref="C175:G175"/>
    <mergeCell ref="C178:G178"/>
    <mergeCell ref="C179:G179"/>
    <mergeCell ref="C180:J180"/>
    <mergeCell ref="C167:G167"/>
    <mergeCell ref="C168:G168"/>
    <mergeCell ref="C169:G169"/>
    <mergeCell ref="C170:G170"/>
    <mergeCell ref="C171:G171"/>
    <mergeCell ref="C172:J172"/>
    <mergeCell ref="C177:G177"/>
    <mergeCell ref="C176:G176"/>
    <mergeCell ref="C148:G148"/>
    <mergeCell ref="C149:G149"/>
    <mergeCell ref="C150:G150"/>
    <mergeCell ref="C152:G152"/>
    <mergeCell ref="C153:G153"/>
    <mergeCell ref="C159:J159"/>
    <mergeCell ref="C161:G161"/>
    <mergeCell ref="C162:G162"/>
    <mergeCell ref="C154:J154"/>
    <mergeCell ref="C155:G155"/>
    <mergeCell ref="C160:G160"/>
    <mergeCell ref="C158:G158"/>
    <mergeCell ref="C151:G151"/>
    <mergeCell ref="C157:G157"/>
    <mergeCell ref="C156:G156"/>
    <mergeCell ref="C145:G145"/>
    <mergeCell ref="C146:J146"/>
    <mergeCell ref="C147:G147"/>
    <mergeCell ref="P1:Q3"/>
    <mergeCell ref="R1:S3"/>
    <mergeCell ref="T1:U3"/>
    <mergeCell ref="V1:Y4"/>
    <mergeCell ref="V5:Y48"/>
    <mergeCell ref="V51:Y81"/>
    <mergeCell ref="K110:M110"/>
    <mergeCell ref="V83:Y83"/>
    <mergeCell ref="A1:A4"/>
    <mergeCell ref="B1:E3"/>
    <mergeCell ref="F1:G3"/>
    <mergeCell ref="H1:J3"/>
    <mergeCell ref="K1:M3"/>
    <mergeCell ref="N1:O3"/>
    <mergeCell ref="V85:Y109"/>
    <mergeCell ref="V111:Y139"/>
    <mergeCell ref="C144:J144"/>
    <mergeCell ref="V50:Y50"/>
  </mergeCells>
  <phoneticPr fontId="1" type="noConversion"/>
  <conditionalFormatting sqref="B5:B48">
    <cfRule type="colorScale" priority="7296">
      <colorScale>
        <cfvo type="min"/>
        <cfvo type="max"/>
        <color theme="9" tint="0.59999389629810485"/>
        <color theme="9"/>
      </colorScale>
    </cfRule>
  </conditionalFormatting>
  <conditionalFormatting sqref="B50:B81">
    <cfRule type="colorScale" priority="11470">
      <colorScale>
        <cfvo type="min"/>
        <cfvo type="max"/>
        <color theme="0"/>
        <color theme="9" tint="0.59999389629810485"/>
      </colorScale>
    </cfRule>
  </conditionalFormatting>
  <conditionalFormatting sqref="B84:B109">
    <cfRule type="colorScale" priority="8213">
      <colorScale>
        <cfvo type="min"/>
        <cfvo type="max"/>
        <color theme="0"/>
        <color theme="9" tint="0.59999389629810485"/>
      </colorScale>
    </cfRule>
  </conditionalFormatting>
  <conditionalFormatting sqref="B111:B139">
    <cfRule type="colorScale" priority="11806">
      <colorScale>
        <cfvo type="min"/>
        <cfvo type="max"/>
        <color theme="0"/>
        <color theme="9" tint="0.59999389629810485"/>
      </colorScale>
    </cfRule>
  </conditionalFormatting>
  <conditionalFormatting sqref="C5:C48">
    <cfRule type="colorScale" priority="7298">
      <colorScale>
        <cfvo type="min"/>
        <cfvo type="max"/>
        <color theme="0"/>
        <color theme="9" tint="0.59999389629810485"/>
      </colorScale>
    </cfRule>
  </conditionalFormatting>
  <conditionalFormatting sqref="C50:C81">
    <cfRule type="colorScale" priority="11468">
      <colorScale>
        <cfvo type="min"/>
        <cfvo type="max"/>
        <color theme="9" tint="0.59999389629810485"/>
        <color theme="9"/>
      </colorScale>
    </cfRule>
  </conditionalFormatting>
  <conditionalFormatting sqref="C84:C109">
    <cfRule type="colorScale" priority="8211">
      <colorScale>
        <cfvo type="min"/>
        <cfvo type="max"/>
        <color theme="0"/>
        <color theme="9" tint="0.59999389629810485"/>
      </colorScale>
    </cfRule>
  </conditionalFormatting>
  <conditionalFormatting sqref="C111:C139">
    <cfRule type="colorScale" priority="11804">
      <colorScale>
        <cfvo type="min"/>
        <cfvo type="max"/>
        <color theme="0"/>
        <color theme="9" tint="0.59999389629810485"/>
      </colorScale>
    </cfRule>
  </conditionalFormatting>
  <conditionalFormatting sqref="D5:D48">
    <cfRule type="colorScale" priority="7300">
      <colorScale>
        <cfvo type="min"/>
        <cfvo type="max"/>
        <color theme="0"/>
        <color theme="9" tint="0.59999389629810485"/>
      </colorScale>
    </cfRule>
  </conditionalFormatting>
  <conditionalFormatting sqref="D50:D81">
    <cfRule type="colorScale" priority="11472">
      <colorScale>
        <cfvo type="min"/>
        <cfvo type="max"/>
        <color theme="0"/>
        <color theme="9" tint="0.59999389629810485"/>
      </colorScale>
    </cfRule>
  </conditionalFormatting>
  <conditionalFormatting sqref="D84:D109">
    <cfRule type="colorScale" priority="8209">
      <colorScale>
        <cfvo type="min"/>
        <cfvo type="max"/>
        <color theme="9" tint="0.59999389629810485"/>
        <color theme="9"/>
      </colorScale>
    </cfRule>
  </conditionalFormatting>
  <conditionalFormatting sqref="D111:D139">
    <cfRule type="colorScale" priority="11802">
      <colorScale>
        <cfvo type="min"/>
        <cfvo type="max"/>
        <color theme="0"/>
        <color theme="9" tint="0.59999389629810485"/>
      </colorScale>
    </cfRule>
  </conditionalFormatting>
  <conditionalFormatting sqref="E5:E48">
    <cfRule type="colorScale" priority="7302">
      <colorScale>
        <cfvo type="min"/>
        <cfvo type="max"/>
        <color theme="0"/>
        <color theme="9" tint="0.59999389629810485"/>
      </colorScale>
    </cfRule>
  </conditionalFormatting>
  <conditionalFormatting sqref="E50:E81">
    <cfRule type="colorScale" priority="11474">
      <colorScale>
        <cfvo type="min"/>
        <cfvo type="max"/>
        <color theme="0"/>
        <color theme="9" tint="0.59999389629810485"/>
      </colorScale>
    </cfRule>
  </conditionalFormatting>
  <conditionalFormatting sqref="E84:E109">
    <cfRule type="colorScale" priority="8215">
      <colorScale>
        <cfvo type="min"/>
        <cfvo type="max"/>
        <color theme="0"/>
        <color theme="9" tint="0.59999389629810485"/>
      </colorScale>
    </cfRule>
  </conditionalFormatting>
  <conditionalFormatting sqref="E111:E139">
    <cfRule type="colorScale" priority="11800">
      <colorScale>
        <cfvo type="min"/>
        <cfvo type="max"/>
        <color theme="9" tint="0.59999389629810485"/>
        <color theme="9"/>
      </colorScale>
    </cfRule>
  </conditionalFormatting>
  <conditionalFormatting sqref="F5:F140">
    <cfRule type="colorScale" priority="11872">
      <colorScale>
        <cfvo type="min"/>
        <cfvo type="max"/>
        <color theme="0"/>
        <color theme="7" tint="0.39997558519241921"/>
      </colorScale>
    </cfRule>
  </conditionalFormatting>
  <conditionalFormatting sqref="G5:G140">
    <cfRule type="colorScale" priority="11874">
      <colorScale>
        <cfvo type="min"/>
        <cfvo type="max"/>
        <color theme="0"/>
        <color theme="4" tint="0.39997558519241921"/>
      </colorScale>
    </cfRule>
  </conditionalFormatting>
  <conditionalFormatting sqref="H173:I173 I186:I195">
    <cfRule type="expression" dxfId="211" priority="189">
      <formula>ISBLANK($H173)=TRUE</formula>
    </cfRule>
    <cfRule type="cellIs" dxfId="210" priority="190" operator="equal">
      <formula>$H173</formula>
    </cfRule>
    <cfRule type="cellIs" dxfId="209" priority="191" operator="greaterThan">
      <formula>$H173</formula>
    </cfRule>
    <cfRule type="cellIs" dxfId="208" priority="192" operator="lessThan">
      <formula>$H173</formula>
    </cfRule>
  </conditionalFormatting>
  <conditionalFormatting sqref="H111:H139 I147:I153 I5:I140">
    <cfRule type="expression" dxfId="207" priority="165">
      <formula>ISBLANK($H5)=TRUE</formula>
    </cfRule>
    <cfRule type="cellIs" dxfId="206" priority="166" operator="equal">
      <formula>$H5</formula>
    </cfRule>
    <cfRule type="cellIs" dxfId="205" priority="167" operator="greaterThan">
      <formula>$H5</formula>
    </cfRule>
    <cfRule type="cellIs" dxfId="204" priority="168" operator="lessThan">
      <formula>$H5</formula>
    </cfRule>
  </conditionalFormatting>
  <conditionalFormatting sqref="I155:I158 I160:I171">
    <cfRule type="expression" dxfId="203" priority="177">
      <formula>ISBLANK($H155)=TRUE</formula>
    </cfRule>
    <cfRule type="cellIs" dxfId="202" priority="178" operator="equal">
      <formula>$H155</formula>
    </cfRule>
    <cfRule type="cellIs" dxfId="201" priority="179" operator="lessThan">
      <formula>$H155</formula>
    </cfRule>
    <cfRule type="cellIs" dxfId="200" priority="180" operator="greaterThan">
      <formula>$H155</formula>
    </cfRule>
  </conditionalFormatting>
  <conditionalFormatting sqref="I175:I179">
    <cfRule type="expression" dxfId="199" priority="173">
      <formula>ISBLANK($H175)=TRUE</formula>
    </cfRule>
    <cfRule type="cellIs" dxfId="198" priority="174" operator="equal">
      <formula>$H175</formula>
    </cfRule>
    <cfRule type="cellIs" dxfId="197" priority="175" operator="greaterThan">
      <formula>$H175</formula>
    </cfRule>
    <cfRule type="cellIs" dxfId="196" priority="176" operator="lessThan">
      <formula>$H175</formula>
    </cfRule>
  </conditionalFormatting>
  <conditionalFormatting sqref="I181:I184">
    <cfRule type="expression" dxfId="195" priority="181">
      <formula>ISBLANK($H181)=TRUE</formula>
    </cfRule>
    <cfRule type="cellIs" dxfId="194" priority="182" operator="equal">
      <formula>$H181</formula>
    </cfRule>
    <cfRule type="cellIs" dxfId="193" priority="183" operator="greaterThan">
      <formula>$H181</formula>
    </cfRule>
    <cfRule type="cellIs" dxfId="192" priority="184" operator="lessThan">
      <formula>$H181</formula>
    </cfRule>
  </conditionalFormatting>
  <conditionalFormatting sqref="N5:N48 N58 N61">
    <cfRule type="expression" dxfId="191" priority="11881">
      <formula>$N5=SMALL($N$5:$N$48,1)</formula>
    </cfRule>
    <cfRule type="expression" dxfId="190" priority="11882">
      <formula>$N5=SMALL($N$5:$N$48,2)</formula>
    </cfRule>
    <cfRule type="expression" dxfId="189" priority="11883">
      <formula>$N5=SMALL($N$5:$N$48,3)</formula>
    </cfRule>
    <cfRule type="expression" dxfId="188" priority="11884">
      <formula>$N5=LARGE($N$5:$N$48,1)</formula>
    </cfRule>
  </conditionalFormatting>
  <conditionalFormatting sqref="N50 N52:N57 N59:N60 N62:N81">
    <cfRule type="expression" dxfId="187" priority="11476">
      <formula>$N50=SMALL($N$51:$N$81,1)</formula>
    </cfRule>
    <cfRule type="expression" dxfId="186" priority="11477">
      <formula>$N50=SMALL($N$51:$N$81,2)</formula>
    </cfRule>
    <cfRule type="expression" dxfId="185" priority="11478">
      <formula>$N50=SMALL($N$51:$N$81,3)</formula>
    </cfRule>
    <cfRule type="expression" dxfId="184" priority="11479">
      <formula>$N50=LARGE($N$51:$N$81,1)</formula>
    </cfRule>
  </conditionalFormatting>
  <conditionalFormatting sqref="N51">
    <cfRule type="expression" dxfId="183" priority="37">
      <formula>$N51=SMALL($N$5:$N$48,1)</formula>
    </cfRule>
    <cfRule type="expression" dxfId="182" priority="38">
      <formula>$N51=SMALL($N$5:$N$48,2)</formula>
    </cfRule>
    <cfRule type="expression" dxfId="181" priority="39">
      <formula>$N51=SMALL($N$5:$N$48,3)</formula>
    </cfRule>
    <cfRule type="expression" dxfId="180" priority="40">
      <formula>$N51=LARGE($N$5:$N$48,1)</formula>
    </cfRule>
  </conditionalFormatting>
  <conditionalFormatting sqref="N84:N109">
    <cfRule type="expression" dxfId="179" priority="8217">
      <formula>$N84=SMALL($N$85:$N$107,1)</formula>
    </cfRule>
    <cfRule type="expression" dxfId="178" priority="8218">
      <formula>$N84=SMALL($N$85:$N$107,2)</formula>
    </cfRule>
    <cfRule type="expression" dxfId="177" priority="8219">
      <formula>$N84=SMALL($N$85:$N$107,3)</formula>
    </cfRule>
    <cfRule type="expression" dxfId="176" priority="8220">
      <formula>$N84=LARGE($N$85:$N$107,1)</formula>
    </cfRule>
  </conditionalFormatting>
  <conditionalFormatting sqref="N111:N139">
    <cfRule type="expression" dxfId="175" priority="11808">
      <formula>$N111=SMALL($N$111:$N$139,1)</formula>
    </cfRule>
    <cfRule type="expression" dxfId="174" priority="11809">
      <formula>$N111=SMALL($N$111:$N$139,2)</formula>
    </cfRule>
    <cfRule type="expression" dxfId="173" priority="11810">
      <formula>$N111=SMALL($N$111:$N$139,3)</formula>
    </cfRule>
    <cfRule type="expression" dxfId="172" priority="11811">
      <formula>$N111=LARGE($N$111:$N$139,1)</formula>
    </cfRule>
  </conditionalFormatting>
  <conditionalFormatting sqref="O5:O48 O58 O61">
    <cfRule type="expression" dxfId="171" priority="11909">
      <formula>$O5=SMALL($O$5:$O$48,1)</formula>
    </cfRule>
    <cfRule type="expression" dxfId="170" priority="11910">
      <formula>$O5=SMALL($O$5:$O$48,2)</formula>
    </cfRule>
    <cfRule type="expression" dxfId="169" priority="11911">
      <formula>$O5=SMALL($O$5:$O$48,3)</formula>
    </cfRule>
    <cfRule type="expression" dxfId="168" priority="11912">
      <formula>$O5=LARGE($O$5:$O$48,1)</formula>
    </cfRule>
  </conditionalFormatting>
  <conditionalFormatting sqref="O50 O52:O57 O59:O60 O62:O81">
    <cfRule type="expression" dxfId="167" priority="11484">
      <formula>$O50=SMALL($O$51:$O$81,1)</formula>
    </cfRule>
    <cfRule type="expression" dxfId="166" priority="11485">
      <formula>$O50=SMALL($O$51:$O$81,2)</formula>
    </cfRule>
    <cfRule type="expression" dxfId="165" priority="11486">
      <formula>$O50=SMALL($O$51:$O$81,3)</formula>
    </cfRule>
    <cfRule type="expression" dxfId="164" priority="11487">
      <formula>$O50=LARGE($O$51:$O$81,1)</formula>
    </cfRule>
  </conditionalFormatting>
  <conditionalFormatting sqref="O51">
    <cfRule type="expression" dxfId="163" priority="41">
      <formula>$O51=SMALL($O$5:$O$48,1)</formula>
    </cfRule>
    <cfRule type="expression" dxfId="162" priority="42">
      <formula>$O51=SMALL($O$5:$O$48,2)</formula>
    </cfRule>
    <cfRule type="expression" dxfId="161" priority="43">
      <formula>$O51=SMALL($O$5:$O$48,3)</formula>
    </cfRule>
    <cfRule type="expression" dxfId="160" priority="44">
      <formula>$O51=LARGE($O$5:$O$48,1)</formula>
    </cfRule>
  </conditionalFormatting>
  <conditionalFormatting sqref="O84:O109">
    <cfRule type="expression" dxfId="159" priority="8225">
      <formula>$O84=SMALL($O$85:$O$107,1)</formula>
    </cfRule>
    <cfRule type="expression" dxfId="158" priority="8226">
      <formula>$O84=SMALL($O$85:$O$107,2)</formula>
    </cfRule>
    <cfRule type="expression" dxfId="157" priority="8227">
      <formula>$O84=SMALL($O$85:$O$107,3)</formula>
    </cfRule>
    <cfRule type="expression" dxfId="156" priority="8228">
      <formula>$O84=LARGE($O$85:$O$107,1)</formula>
    </cfRule>
  </conditionalFormatting>
  <conditionalFormatting sqref="O111:O139">
    <cfRule type="expression" dxfId="155" priority="11816">
      <formula>$O111=SMALL($O$111:$O$139,1)</formula>
    </cfRule>
    <cfRule type="expression" dxfId="154" priority="11817">
      <formula>$O111=SMALL($O$111:$O$139,2)</formula>
    </cfRule>
    <cfRule type="expression" dxfId="153" priority="11818">
      <formula>$O111=SMALL($O$111:$O$139,3)</formula>
    </cfRule>
    <cfRule type="expression" dxfId="152" priority="11819">
      <formula>$O111=LARGE($O$111:$O$139,1)</formula>
    </cfRule>
  </conditionalFormatting>
  <conditionalFormatting sqref="P5:P48 P58 P61">
    <cfRule type="expression" dxfId="151" priority="11937">
      <formula>$P5=SMALL($P$5:$P$48,1)</formula>
    </cfRule>
    <cfRule type="expression" dxfId="150" priority="11938">
      <formula>$P5=SMALL($P$5:$P$48,2)</formula>
    </cfRule>
    <cfRule type="expression" dxfId="149" priority="11939">
      <formula>$P5=SMALL($P$5:$P$48,3)</formula>
    </cfRule>
    <cfRule type="expression" dxfId="148" priority="11940">
      <formula>$P5=LARGE($P$5:$P$48,1)</formula>
    </cfRule>
  </conditionalFormatting>
  <conditionalFormatting sqref="P50 P52:P57 P59:P60 P62:P81">
    <cfRule type="expression" dxfId="147" priority="11492">
      <formula>$P50=SMALL($P$51:$P$81,1)</formula>
    </cfRule>
    <cfRule type="expression" dxfId="146" priority="11493">
      <formula>$P50=SMALL($P$51:$P$81,2)</formula>
    </cfRule>
    <cfRule type="expression" dxfId="145" priority="11494">
      <formula>$P50=SMALL($P$51:$P$81,3)</formula>
    </cfRule>
    <cfRule type="expression" dxfId="144" priority="11495">
      <formula>$P50=LARGE($P$51:$P$81,1)</formula>
    </cfRule>
  </conditionalFormatting>
  <conditionalFormatting sqref="P51">
    <cfRule type="expression" dxfId="143" priority="45">
      <formula>$P51=SMALL($P$5:$P$48,1)</formula>
    </cfRule>
    <cfRule type="expression" dxfId="142" priority="46">
      <formula>$P51=SMALL($P$5:$P$48,2)</formula>
    </cfRule>
    <cfRule type="expression" dxfId="141" priority="47">
      <formula>$P51=SMALL($P$5:$P$48,3)</formula>
    </cfRule>
    <cfRule type="expression" dxfId="140" priority="48">
      <formula>$P51=LARGE($P$5:$P$48,1)</formula>
    </cfRule>
  </conditionalFormatting>
  <conditionalFormatting sqref="P84:P109">
    <cfRule type="expression" dxfId="139" priority="8233">
      <formula>$P84=SMALL($P$85:$P$107,1)</formula>
    </cfRule>
    <cfRule type="expression" dxfId="138" priority="8234">
      <formula>$P84=SMALL($P$85:$P$107,2)</formula>
    </cfRule>
    <cfRule type="expression" dxfId="137" priority="8235">
      <formula>$P84=SMALL($P$85:$P$107,3)</formula>
    </cfRule>
    <cfRule type="expression" dxfId="136" priority="8236">
      <formula>$P84=LARGE($P$85:$P$107,1)</formula>
    </cfRule>
  </conditionalFormatting>
  <conditionalFormatting sqref="P111:P139">
    <cfRule type="expression" dxfId="135" priority="11824">
      <formula>$P111=SMALL($P$111:$P$139,1)</formula>
    </cfRule>
    <cfRule type="expression" dxfId="134" priority="11825">
      <formula>$P111=SMALL($P$111:$P$139,2)</formula>
    </cfRule>
    <cfRule type="expression" dxfId="133" priority="11826">
      <formula>$P111=SMALL($P$111:$P$139,3)</formula>
    </cfRule>
    <cfRule type="expression" dxfId="132" priority="11827">
      <formula>$P111=LARGE($P$111:$P$139,1)</formula>
    </cfRule>
  </conditionalFormatting>
  <conditionalFormatting sqref="Q5:Q48 Q58 Q61">
    <cfRule type="expression" dxfId="131" priority="11965">
      <formula>$Q5=SMALL($Q$5:$Q$48,1)</formula>
    </cfRule>
    <cfRule type="expression" dxfId="130" priority="11966">
      <formula>$Q5=SMALL($Q$5:$Q$48,2)</formula>
    </cfRule>
    <cfRule type="expression" dxfId="129" priority="11967">
      <formula>$Q5=SMALL($Q$5:$Q$48,3)</formula>
    </cfRule>
    <cfRule type="expression" dxfId="128" priority="11968">
      <formula>$Q5=LARGE($Q$5:$Q$48,1)</formula>
    </cfRule>
  </conditionalFormatting>
  <conditionalFormatting sqref="Q50 Q52:Q57 Q59:Q60 Q62:Q81">
    <cfRule type="expression" dxfId="127" priority="11500">
      <formula>$Q50=SMALL($Q$51:$Q$81,1)</formula>
    </cfRule>
    <cfRule type="expression" dxfId="126" priority="11501">
      <formula>$Q50=SMALL($Q$51:$Q$81,2)</formula>
    </cfRule>
    <cfRule type="expression" dxfId="125" priority="11502">
      <formula>$Q50=SMALL($Q$51:$Q$81,3)</formula>
    </cfRule>
    <cfRule type="expression" dxfId="124" priority="11503">
      <formula>$Q50=LARGE($Q$51:$Q$81,1)</formula>
    </cfRule>
  </conditionalFormatting>
  <conditionalFormatting sqref="Q51">
    <cfRule type="expression" dxfId="123" priority="49">
      <formula>$Q51=SMALL($Q$5:$Q$48,1)</formula>
    </cfRule>
    <cfRule type="expression" dxfId="122" priority="50">
      <formula>$Q51=SMALL($Q$5:$Q$48,2)</formula>
    </cfRule>
    <cfRule type="expression" dxfId="121" priority="51">
      <formula>$Q51=SMALL($Q$5:$Q$48,3)</formula>
    </cfRule>
    <cfRule type="expression" dxfId="120" priority="52">
      <formula>$Q51=LARGE($Q$5:$Q$48,1)</formula>
    </cfRule>
  </conditionalFormatting>
  <conditionalFormatting sqref="Q84:Q109">
    <cfRule type="expression" dxfId="119" priority="8241">
      <formula>$Q84=SMALL($Q$85:$Q$107,1)</formula>
    </cfRule>
    <cfRule type="expression" dxfId="118" priority="8242">
      <formula>$Q84=SMALL($Q$85:$Q$107,2)</formula>
    </cfRule>
    <cfRule type="expression" dxfId="117" priority="8243">
      <formula>$Q84=SMALL($Q$85:$Q$107,3)</formula>
    </cfRule>
    <cfRule type="expression" dxfId="116" priority="8244">
      <formula>$Q84=LARGE($Q$85:$Q$107,1)</formula>
    </cfRule>
  </conditionalFormatting>
  <conditionalFormatting sqref="Q111:Q139">
    <cfRule type="expression" dxfId="115" priority="11832">
      <formula>$Q111=SMALL($Q$111:$Q$139,1)</formula>
    </cfRule>
    <cfRule type="expression" dxfId="114" priority="11833">
      <formula>$Q111=SMALL($Q$111:$Q$139,2)</formula>
    </cfRule>
    <cfRule type="expression" dxfId="113" priority="11834">
      <formula>$Q111=SMALL($Q$111:$Q$139,3)</formula>
    </cfRule>
    <cfRule type="expression" dxfId="112" priority="11835">
      <formula>$Q111=LARGE($Q$111:$Q$139,1)</formula>
    </cfRule>
  </conditionalFormatting>
  <conditionalFormatting sqref="R5:R48 R58 R61">
    <cfRule type="expression" dxfId="111" priority="11993">
      <formula>$R5=SMALL($R$5:$R$48,1)</formula>
    </cfRule>
    <cfRule type="expression" dxfId="110" priority="11994">
      <formula>$R5=SMALL($R$5:$R$48,2)</formula>
    </cfRule>
    <cfRule type="expression" dxfId="109" priority="11995">
      <formula>$R5=SMALL($R$5:$R$48,3)</formula>
    </cfRule>
    <cfRule type="expression" dxfId="108" priority="11996">
      <formula>$R5=LARGE($R$5:$R$48,1)</formula>
    </cfRule>
  </conditionalFormatting>
  <conditionalFormatting sqref="R50 R52:R57 R59:R60 R62:R81">
    <cfRule type="expression" dxfId="107" priority="11508">
      <formula>$R50=SMALL($R$51:$R$81,1)</formula>
    </cfRule>
    <cfRule type="expression" dxfId="106" priority="11509">
      <formula>$R50=SMALL($R$51:$R$81,2)</formula>
    </cfRule>
    <cfRule type="expression" dxfId="105" priority="11510">
      <formula>$R50=SMALL($R$51:$R$81,3)</formula>
    </cfRule>
    <cfRule type="expression" dxfId="104" priority="11511">
      <formula>$R50=LARGE($R$51:$R$81,1)</formula>
    </cfRule>
  </conditionalFormatting>
  <conditionalFormatting sqref="R51">
    <cfRule type="expression" dxfId="103" priority="53">
      <formula>$R51=SMALL($R$5:$R$48,1)</formula>
    </cfRule>
    <cfRule type="expression" dxfId="102" priority="54">
      <formula>$R51=SMALL($R$5:$R$48,2)</formula>
    </cfRule>
    <cfRule type="expression" dxfId="101" priority="55">
      <formula>$R51=SMALL($R$5:$R$48,3)</formula>
    </cfRule>
    <cfRule type="expression" dxfId="100" priority="56">
      <formula>$R51=LARGE($R$5:$R$48,1)</formula>
    </cfRule>
  </conditionalFormatting>
  <conditionalFormatting sqref="R84:R109">
    <cfRule type="expression" dxfId="99" priority="8249">
      <formula>$R84=SMALL($R$85:$R$107,1)</formula>
    </cfRule>
    <cfRule type="expression" dxfId="98" priority="8250">
      <formula>$R84=SMALL($R$85:$R$107,2)</formula>
    </cfRule>
    <cfRule type="expression" dxfId="97" priority="8251">
      <formula>$R84=SMALL($R$85:$R$107,3)</formula>
    </cfRule>
    <cfRule type="expression" dxfId="96" priority="8252">
      <formula>$R84=LARGE($R$85:$R$107,1)</formula>
    </cfRule>
  </conditionalFormatting>
  <conditionalFormatting sqref="R111:R139">
    <cfRule type="expression" dxfId="95" priority="11840">
      <formula>$R111=SMALL($R$111:$R$139,1)</formula>
    </cfRule>
    <cfRule type="expression" dxfId="94" priority="11841">
      <formula>$R111=SMALL($R$111:$R$139,2)</formula>
    </cfRule>
    <cfRule type="expression" dxfId="93" priority="11842">
      <formula>$R111=SMALL($R$111:$R$139,3)</formula>
    </cfRule>
    <cfRule type="expression" dxfId="92" priority="11843">
      <formula>$R111=LARGE($R$111:$R$139,1)</formula>
    </cfRule>
  </conditionalFormatting>
  <conditionalFormatting sqref="S5:S48 S58 S61">
    <cfRule type="expression" dxfId="91" priority="12021">
      <formula>$S5=SMALL($S$5:$S$48,1)</formula>
    </cfRule>
    <cfRule type="expression" dxfId="90" priority="12022">
      <formula>$S5=SMALL($S$5:$S$48,2)</formula>
    </cfRule>
    <cfRule type="expression" dxfId="89" priority="12023">
      <formula>$S5=SMALL($S$5:$S$48,3)</formula>
    </cfRule>
    <cfRule type="expression" dxfId="88" priority="12024">
      <formula>$S5=LARGE($S$5:$S$48,1)</formula>
    </cfRule>
  </conditionalFormatting>
  <conditionalFormatting sqref="S50 S52:S57 S59:S60 S62:S81">
    <cfRule type="expression" dxfId="87" priority="11516">
      <formula>$S50=SMALL($S$51:$S$81,1)</formula>
    </cfRule>
    <cfRule type="expression" dxfId="86" priority="11517">
      <formula>$S50=SMALL($S$51:$S$81,2)</formula>
    </cfRule>
    <cfRule type="expression" dxfId="85" priority="11518">
      <formula>$S50=SMALL($S$51:$S$81,3)</formula>
    </cfRule>
    <cfRule type="expression" dxfId="84" priority="11519">
      <formula>$S50=LARGE($S$51:$S$81,1)</formula>
    </cfRule>
  </conditionalFormatting>
  <conditionalFormatting sqref="S51">
    <cfRule type="expression" dxfId="83" priority="57">
      <formula>$S51=SMALL($S$5:$S$48,1)</formula>
    </cfRule>
    <cfRule type="expression" dxfId="82" priority="58">
      <formula>$S51=SMALL($S$5:$S$48,2)</formula>
    </cfRule>
    <cfRule type="expression" dxfId="81" priority="59">
      <formula>$S51=SMALL($S$5:$S$48,3)</formula>
    </cfRule>
    <cfRule type="expression" dxfId="80" priority="60">
      <formula>$S51=LARGE($S$5:$S$48,1)</formula>
    </cfRule>
  </conditionalFormatting>
  <conditionalFormatting sqref="S84:S109">
    <cfRule type="expression" dxfId="79" priority="8257">
      <formula>$S84=SMALL($S$85:$S$107,1)</formula>
    </cfRule>
    <cfRule type="expression" dxfId="78" priority="8258">
      <formula>$S84=SMALL($S$85:$S$107,2)</formula>
    </cfRule>
    <cfRule type="expression" dxfId="77" priority="8259">
      <formula>$S84=SMALL($S$85:$S$107,3)</formula>
    </cfRule>
    <cfRule type="expression" dxfId="76" priority="8260">
      <formula>$S84=LARGE($S$85:$S$107,1)</formula>
    </cfRule>
  </conditionalFormatting>
  <conditionalFormatting sqref="S111:S139">
    <cfRule type="expression" dxfId="75" priority="11848">
      <formula>$S111=SMALL($S$111:$S$139,1)</formula>
    </cfRule>
    <cfRule type="expression" dxfId="74" priority="11849">
      <formula>$S111=SMALL($S$111:$S$139,2)</formula>
    </cfRule>
    <cfRule type="expression" dxfId="73" priority="11850">
      <formula>$S111=SMALL($S$111:$S$139,3)</formula>
    </cfRule>
    <cfRule type="expression" dxfId="72" priority="11851">
      <formula>$S111=LARGE($S$111:$S$139,1)</formula>
    </cfRule>
  </conditionalFormatting>
  <conditionalFormatting sqref="T5:T48 T58 T61">
    <cfRule type="expression" dxfId="71" priority="12049">
      <formula>$T5=SMALL($T$5:$T$48,1)</formula>
    </cfRule>
    <cfRule type="expression" dxfId="70" priority="12050">
      <formula>$T5=SMALL($T$5:$T$48,2)</formula>
    </cfRule>
    <cfRule type="expression" dxfId="69" priority="12051">
      <formula>$T5=SMALL($T$5:$T$48,3)</formula>
    </cfRule>
    <cfRule type="expression" dxfId="68" priority="12052">
      <formula>$T5=LARGE($T$5:$T$48,1)</formula>
    </cfRule>
  </conditionalFormatting>
  <conditionalFormatting sqref="T50 T52:T57 T59:T60 T62:T81">
    <cfRule type="expression" dxfId="67" priority="11524">
      <formula>$T50=SMALL($T$51:$T$81,1)</formula>
    </cfRule>
    <cfRule type="expression" dxfId="66" priority="11525">
      <formula>$T50=SMALL($T$51:$T$81,2)</formula>
    </cfRule>
    <cfRule type="expression" dxfId="65" priority="11526">
      <formula>$T50=SMALL($T$51:$T$81,3)</formula>
    </cfRule>
    <cfRule type="expression" dxfId="64" priority="11527">
      <formula>$T50=LARGE($T$51:$T$81,1)</formula>
    </cfRule>
  </conditionalFormatting>
  <conditionalFormatting sqref="T51">
    <cfRule type="expression" dxfId="63" priority="61">
      <formula>$T51=SMALL($T$5:$T$48,1)</formula>
    </cfRule>
    <cfRule type="expression" dxfId="62" priority="62">
      <formula>$T51=SMALL($T$5:$T$48,2)</formula>
    </cfRule>
    <cfRule type="expression" dxfId="61" priority="63">
      <formula>$T51=SMALL($T$5:$T$48,3)</formula>
    </cfRule>
    <cfRule type="expression" dxfId="60" priority="64">
      <formula>$T51=LARGE($T$5:$T$48,1)</formula>
    </cfRule>
  </conditionalFormatting>
  <conditionalFormatting sqref="T84:T109">
    <cfRule type="expression" dxfId="59" priority="8265">
      <formula>$T84=SMALL($T$85:$T$107,1)</formula>
    </cfRule>
    <cfRule type="expression" dxfId="58" priority="8266">
      <formula>$T84=SMALL($T$85:$T$107,2)</formula>
    </cfRule>
    <cfRule type="expression" dxfId="57" priority="8267">
      <formula>$T84=SMALL($T$85:$T$107,3)</formula>
    </cfRule>
    <cfRule type="expression" dxfId="56" priority="8268">
      <formula>$T84=LARGE($T$85:$T$107,1)</formula>
    </cfRule>
  </conditionalFormatting>
  <conditionalFormatting sqref="T111:T139">
    <cfRule type="expression" dxfId="55" priority="11856">
      <formula>$T111=SMALL($T$111:$T$139,1)</formula>
    </cfRule>
    <cfRule type="expression" dxfId="54" priority="11857">
      <formula>$T111=SMALL($T$111:$T$139,2)</formula>
    </cfRule>
    <cfRule type="expression" dxfId="53" priority="11858">
      <formula>$T111=SMALL($T$111:$T$139,3)</formula>
    </cfRule>
    <cfRule type="expression" dxfId="52" priority="11859">
      <formula>$T111=LARGE($T$111:$T$139,1)</formula>
    </cfRule>
  </conditionalFormatting>
  <conditionalFormatting sqref="U5:U48 U58 U61">
    <cfRule type="expression" dxfId="51" priority="12077">
      <formula>$U5=SMALL($U$5:$U$48,1)</formula>
    </cfRule>
    <cfRule type="expression" dxfId="50" priority="12078">
      <formula>$U5=SMALL($U$5:$U$48,2)</formula>
    </cfRule>
    <cfRule type="expression" dxfId="49" priority="12079">
      <formula>$U5=SMALL($U$5:$U$48,3)</formula>
    </cfRule>
    <cfRule type="expression" dxfId="48" priority="12080">
      <formula>$U5=LARGE($U$5:$U$48,1)</formula>
    </cfRule>
  </conditionalFormatting>
  <conditionalFormatting sqref="U50 U52:U57 U59:U60 U62:U81">
    <cfRule type="expression" dxfId="47" priority="11532">
      <formula>$U50=SMALL($U$51:$U$81,1)</formula>
    </cfRule>
    <cfRule type="expression" dxfId="46" priority="11533">
      <formula>$U50=SMALL($U$51:$U$81,2)</formula>
    </cfRule>
    <cfRule type="expression" dxfId="45" priority="11534">
      <formula>$U50=SMALL($U$51:$U$81,3)</formula>
    </cfRule>
    <cfRule type="expression" dxfId="44" priority="11535">
      <formula>$U50=LARGE($U$51:$U$81,1)</formula>
    </cfRule>
  </conditionalFormatting>
  <conditionalFormatting sqref="U51">
    <cfRule type="expression" dxfId="43" priority="65">
      <formula>$U51=SMALL($U$5:$U$48,1)</formula>
    </cfRule>
    <cfRule type="expression" dxfId="42" priority="66">
      <formula>$U51=SMALL($U$5:$U$48,2)</formula>
    </cfRule>
    <cfRule type="expression" dxfId="41" priority="67">
      <formula>$U51=SMALL($U$5:$U$48,3)</formula>
    </cfRule>
    <cfRule type="expression" dxfId="40" priority="68">
      <formula>$U51=LARGE($U$5:$U$48,1)</formula>
    </cfRule>
  </conditionalFormatting>
  <conditionalFormatting sqref="U83:U109">
    <cfRule type="expression" dxfId="39" priority="8273">
      <formula>$U83=SMALL($U$85:$U$107,1)</formula>
    </cfRule>
    <cfRule type="expression" dxfId="38" priority="8274">
      <formula>$U83=SMALL($U$85:$U$107,2)</formula>
    </cfRule>
    <cfRule type="expression" dxfId="37" priority="8275">
      <formula>$U83=SMALL($U$85:$U$107,3)</formula>
    </cfRule>
    <cfRule type="expression" dxfId="36" priority="8276">
      <formula>$U83=LARGE($U$85:$U$107,1)</formula>
    </cfRule>
  </conditionalFormatting>
  <conditionalFormatting sqref="U111:U139">
    <cfRule type="expression" dxfId="35" priority="11864">
      <formula>$U111=SMALL($U$111:$U$139,1)</formula>
    </cfRule>
    <cfRule type="expression" dxfId="34" priority="11865">
      <formula>$U111=SMALL($U$111:$U$139,2)</formula>
    </cfRule>
    <cfRule type="expression" dxfId="33" priority="11866">
      <formula>$U111=SMALL($U$111:$U$139,3)</formula>
    </cfRule>
    <cfRule type="expression" dxfId="32" priority="11867">
      <formula>$U111=LARGE($U$111:$U$139,1)</formula>
    </cfRule>
  </conditionalFormatting>
  <conditionalFormatting sqref="B83">
    <cfRule type="colorScale" priority="2">
      <colorScale>
        <cfvo type="min"/>
        <cfvo type="max"/>
        <color theme="0"/>
        <color theme="9" tint="0.59999389629810485"/>
      </colorScale>
    </cfRule>
  </conditionalFormatting>
  <conditionalFormatting sqref="C83">
    <cfRule type="colorScale" priority="1">
      <colorScale>
        <cfvo type="min"/>
        <cfvo type="max"/>
        <color theme="9" tint="0.59999389629810485"/>
        <color theme="9"/>
      </colorScale>
    </cfRule>
  </conditionalFormatting>
  <conditionalFormatting sqref="D83">
    <cfRule type="colorScale" priority="3">
      <colorScale>
        <cfvo type="min"/>
        <cfvo type="max"/>
        <color theme="0"/>
        <color theme="9" tint="0.59999389629810485"/>
      </colorScale>
    </cfRule>
  </conditionalFormatting>
  <conditionalFormatting sqref="E83">
    <cfRule type="colorScale" priority="4">
      <colorScale>
        <cfvo type="min"/>
        <cfvo type="max"/>
        <color theme="0"/>
        <color theme="9" tint="0.59999389629810485"/>
      </colorScale>
    </cfRule>
  </conditionalFormatting>
  <conditionalFormatting sqref="N83">
    <cfRule type="expression" dxfId="31" priority="5">
      <formula>$N83=SMALL($N$51:$N$81,1)</formula>
    </cfRule>
    <cfRule type="expression" dxfId="30" priority="6">
      <formula>$N83=SMALL($N$51:$N$81,2)</formula>
    </cfRule>
    <cfRule type="expression" dxfId="29" priority="7">
      <formula>$N83=SMALL($N$51:$N$81,3)</formula>
    </cfRule>
    <cfRule type="expression" dxfId="28" priority="8">
      <formula>$N83=LARGE($N$51:$N$81,1)</formula>
    </cfRule>
  </conditionalFormatting>
  <conditionalFormatting sqref="O83">
    <cfRule type="expression" dxfId="27" priority="9">
      <formula>$O83=SMALL($O$51:$O$81,1)</formula>
    </cfRule>
    <cfRule type="expression" dxfId="26" priority="10">
      <formula>$O83=SMALL($O$51:$O$81,2)</formula>
    </cfRule>
    <cfRule type="expression" dxfId="25" priority="11">
      <formula>$O83=SMALL($O$51:$O$81,3)</formula>
    </cfRule>
    <cfRule type="expression" dxfId="24" priority="12">
      <formula>$O83=LARGE($O$51:$O$81,1)</formula>
    </cfRule>
  </conditionalFormatting>
  <conditionalFormatting sqref="P83">
    <cfRule type="expression" dxfId="23" priority="13">
      <formula>$P83=SMALL($P$51:$P$81,1)</formula>
    </cfRule>
    <cfRule type="expression" dxfId="22" priority="14">
      <formula>$P83=SMALL($P$51:$P$81,2)</formula>
    </cfRule>
    <cfRule type="expression" dxfId="21" priority="15">
      <formula>$P83=SMALL($P$51:$P$81,3)</formula>
    </cfRule>
    <cfRule type="expression" dxfId="20" priority="16">
      <formula>$P83=LARGE($P$51:$P$81,1)</formula>
    </cfRule>
  </conditionalFormatting>
  <conditionalFormatting sqref="Q83">
    <cfRule type="expression" dxfId="19" priority="17">
      <formula>$Q83=SMALL($Q$51:$Q$81,1)</formula>
    </cfRule>
    <cfRule type="expression" dxfId="18" priority="18">
      <formula>$Q83=SMALL($Q$51:$Q$81,2)</formula>
    </cfRule>
    <cfRule type="expression" dxfId="17" priority="19">
      <formula>$Q83=SMALL($Q$51:$Q$81,3)</formula>
    </cfRule>
    <cfRule type="expression" dxfId="16" priority="20">
      <formula>$Q83=LARGE($Q$51:$Q$81,1)</formula>
    </cfRule>
  </conditionalFormatting>
  <conditionalFormatting sqref="R83">
    <cfRule type="expression" dxfId="15" priority="21">
      <formula>$R83=SMALL($R$51:$R$81,1)</formula>
    </cfRule>
    <cfRule type="expression" dxfId="14" priority="22">
      <formula>$R83=SMALL($R$51:$R$81,2)</formula>
    </cfRule>
    <cfRule type="expression" dxfId="13" priority="23">
      <formula>$R83=SMALL($R$51:$R$81,3)</formula>
    </cfRule>
    <cfRule type="expression" dxfId="12" priority="24">
      <formula>$R83=LARGE($R$51:$R$81,1)</formula>
    </cfRule>
  </conditionalFormatting>
  <conditionalFormatting sqref="S83">
    <cfRule type="expression" dxfId="11" priority="25">
      <formula>$S83=SMALL($S$51:$S$81,1)</formula>
    </cfRule>
    <cfRule type="expression" dxfId="10" priority="26">
      <formula>$S83=SMALL($S$51:$S$81,2)</formula>
    </cfRule>
    <cfRule type="expression" dxfId="9" priority="27">
      <formula>$S83=SMALL($S$51:$S$81,3)</formula>
    </cfRule>
    <cfRule type="expression" dxfId="8" priority="28">
      <formula>$S83=LARGE($S$51:$S$81,1)</formula>
    </cfRule>
  </conditionalFormatting>
  <conditionalFormatting sqref="T83">
    <cfRule type="expression" dxfId="7" priority="29">
      <formula>$T83=SMALL($T$51:$T$81,1)</formula>
    </cfRule>
    <cfRule type="expression" dxfId="6" priority="30">
      <formula>$T83=SMALL($T$51:$T$81,2)</formula>
    </cfRule>
    <cfRule type="expression" dxfId="5" priority="31">
      <formula>$T83=SMALL($T$51:$T$81,3)</formula>
    </cfRule>
    <cfRule type="expression" dxfId="4" priority="32">
      <formula>$T83=LARGE($T$51:$T$81,1)</formula>
    </cfRule>
  </conditionalFormatting>
  <pageMargins left="0.7" right="0.7" top="0.75" bottom="0.75" header="0.3" footer="0.3"/>
  <pageSetup paperSize="9" orientation="portrait" horizontalDpi="300" verticalDpi="300" r:id="rId1"/>
  <ignoredErrors>
    <ignoredError sqref="L27:M41 M60:M70 K81 L44 M75:M77 K66:K79"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워크시트</vt:lpstr>
      </vt:variant>
      <vt:variant>
        <vt:i4>1</vt:i4>
      </vt:variant>
    </vt:vector>
  </HeadingPairs>
  <TitlesOfParts>
    <vt:vector size="1" baseType="lpstr">
      <vt:lpstr>CPU+쿨러+보드+DRAM 가성비 비교표</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SINSUNGZO</dc:creator>
  <cp:lastModifiedBy>종화 백</cp:lastModifiedBy>
  <dcterms:created xsi:type="dcterms:W3CDTF">2019-03-14T09:27:36Z</dcterms:created>
  <dcterms:modified xsi:type="dcterms:W3CDTF">2026-06-17T06:37:04Z</dcterms:modified>
</cp:coreProperties>
</file>