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lim\Downloads\"/>
    </mc:Choice>
  </mc:AlternateContent>
  <xr:revisionPtr revIDLastSave="0" documentId="13_ncr:1_{6B352BE7-5B8F-4094-A5AD-629AD0D26CB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C17" i="1"/>
  <c r="D17" i="1"/>
  <c r="E17" i="1"/>
  <c r="H17" i="1"/>
  <c r="I17" i="1"/>
  <c r="J17" i="1"/>
  <c r="K17" i="1"/>
  <c r="L17" i="1"/>
  <c r="C18" i="1" l="1"/>
  <c r="G18" i="1" s="1"/>
  <c r="E18" i="1" l="1"/>
</calcChain>
</file>

<file path=xl/sharedStrings.xml><?xml version="1.0" encoding="utf-8"?>
<sst xmlns="http://schemas.openxmlformats.org/spreadsheetml/2006/main" count="99" uniqueCount="84">
  <si>
    <t>210~240W</t>
    <phoneticPr fontId="3" type="noConversion"/>
  </si>
  <si>
    <t>180~210W</t>
    <phoneticPr fontId="3" type="noConversion"/>
  </si>
  <si>
    <t>150~180W</t>
    <phoneticPr fontId="3" type="noConversion"/>
  </si>
  <si>
    <t>120~150W</t>
    <phoneticPr fontId="3" type="noConversion"/>
  </si>
  <si>
    <t>90~120W</t>
    <phoneticPr fontId="3" type="noConversion"/>
  </si>
  <si>
    <t>60~90W</t>
    <phoneticPr fontId="3" type="noConversion"/>
  </si>
  <si>
    <t>메인보드</t>
    <phoneticPr fontId="3" type="noConversion"/>
  </si>
  <si>
    <t>메모리</t>
    <phoneticPr fontId="3" type="noConversion"/>
  </si>
  <si>
    <t>엔비디아 그래픽카드
(게이밍시 평균)</t>
    <phoneticPr fontId="3" type="noConversion"/>
  </si>
  <si>
    <t>AMD 그래픽카드
(게이밍시 평균)</t>
    <phoneticPr fontId="3" type="noConversion"/>
  </si>
  <si>
    <t>쿨러</t>
    <phoneticPr fontId="3" type="noConversion"/>
  </si>
  <si>
    <t>저장장치</t>
    <phoneticPr fontId="3" type="noConversion"/>
  </si>
  <si>
    <t>기타장치</t>
    <phoneticPr fontId="3" type="noConversion"/>
  </si>
  <si>
    <t>LED바 1~5W</t>
    <phoneticPr fontId="3" type="noConversion"/>
  </si>
  <si>
    <t>마우스 0.01~1W</t>
    <phoneticPr fontId="3" type="noConversion"/>
  </si>
  <si>
    <t>키보드 0~3W</t>
    <phoneticPr fontId="3" type="noConversion"/>
  </si>
  <si>
    <t>USB 선풍기 3W</t>
    <phoneticPr fontId="3" type="noConversion"/>
  </si>
  <si>
    <t>휴대폰 2~5W</t>
    <phoneticPr fontId="3" type="noConversion"/>
  </si>
  <si>
    <t>USB 모니터
7~10W</t>
    <phoneticPr fontId="3" type="noConversion"/>
  </si>
  <si>
    <t>외장하드 2~4W</t>
    <phoneticPr fontId="3" type="noConversion"/>
  </si>
  <si>
    <t>DVD 롬 약20W</t>
    <phoneticPr fontId="3" type="noConversion"/>
  </si>
  <si>
    <t>자동계산</t>
    <phoneticPr fontId="3" type="noConversion"/>
  </si>
  <si>
    <t>합계</t>
    <phoneticPr fontId="3" type="noConversion"/>
  </si>
  <si>
    <t>사운드카드 5~7W</t>
    <phoneticPr fontId="3" type="noConversion"/>
  </si>
  <si>
    <t>13700K(KF)</t>
    <phoneticPr fontId="3" type="noConversion"/>
  </si>
  <si>
    <t>13700(F)</t>
    <phoneticPr fontId="3" type="noConversion"/>
  </si>
  <si>
    <t>12900K(KF)</t>
    <phoneticPr fontId="3" type="noConversion"/>
  </si>
  <si>
    <t>13400(F), 12100</t>
    <phoneticPr fontId="3" type="noConversion"/>
  </si>
  <si>
    <t>12600K(KF), 12400(F)
12500</t>
    <phoneticPr fontId="3" type="noConversion"/>
  </si>
  <si>
    <t>5950X</t>
    <phoneticPr fontId="3" type="noConversion"/>
  </si>
  <si>
    <t>7900X</t>
    <phoneticPr fontId="3" type="noConversion"/>
  </si>
  <si>
    <t>7950X3D, 7700X
5900X, 5800X</t>
    <phoneticPr fontId="3" type="noConversion"/>
  </si>
  <si>
    <t>7900X3D
7900, 7600X</t>
    <phoneticPr fontId="3" type="noConversion"/>
  </si>
  <si>
    <t>7500F, 5600
5600G</t>
    <phoneticPr fontId="3" type="noConversion"/>
  </si>
  <si>
    <t>7900XT : 300~340W
6800XT: 280~320W</t>
    <phoneticPr fontId="3" type="noConversion"/>
  </si>
  <si>
    <t>4070TI: 240~350W
3070TI: 280~320W</t>
    <phoneticPr fontId="3" type="noConversion"/>
  </si>
  <si>
    <t>3070: 220~280W</t>
    <phoneticPr fontId="3" type="noConversion"/>
  </si>
  <si>
    <t>4060: 115~135W
1660S: 120~130W</t>
    <phoneticPr fontId="3" type="noConversion"/>
  </si>
  <si>
    <t>3060TI: 180~210W</t>
    <phoneticPr fontId="3" type="noConversion"/>
  </si>
  <si>
    <t>4060TI: 140~170W
3060: 160~200W</t>
    <phoneticPr fontId="3" type="noConversion"/>
  </si>
  <si>
    <t>7600 : 160~190W
6600XT: 160~190W</t>
    <phoneticPr fontId="3" type="noConversion"/>
  </si>
  <si>
    <t>4070: 190~230W
A770, A750: 220~240W</t>
    <phoneticPr fontId="3" type="noConversion"/>
  </si>
  <si>
    <t>7800XT: 250~300W
6800: 220~250W</t>
    <phoneticPr fontId="3" type="noConversion"/>
  </si>
  <si>
    <t>7700XT: 220~270W
6700XT: 200~240W</t>
    <phoneticPr fontId="3" type="noConversion"/>
  </si>
  <si>
    <t>7900XTX, 
6900XT: 300~380W</t>
    <phoneticPr fontId="3" type="noConversion"/>
  </si>
  <si>
    <t>500W 급</t>
    <phoneticPr fontId="3" type="noConversion"/>
  </si>
  <si>
    <t>권장용량 
(여유 30%)</t>
    <phoneticPr fontId="3" type="noConversion"/>
  </si>
  <si>
    <t>3090TI: 450~600W</t>
    <phoneticPr fontId="3" type="noConversion"/>
  </si>
  <si>
    <t>4090, 3090: 330~500W
4080, 3080: 300~400W</t>
    <phoneticPr fontId="3" type="noConversion"/>
  </si>
  <si>
    <t>USB 스피커 2~20W</t>
    <phoneticPr fontId="3" type="noConversion"/>
  </si>
  <si>
    <t>전력소비량
CPU</t>
    <phoneticPr fontId="3" type="noConversion"/>
  </si>
  <si>
    <t>7950X</t>
    <phoneticPr fontId="3" type="noConversion"/>
  </si>
  <si>
    <t>270~300W</t>
    <phoneticPr fontId="3" type="noConversion"/>
  </si>
  <si>
    <t>240~270W</t>
    <phoneticPr fontId="3" type="noConversion"/>
  </si>
  <si>
    <t>300W 초과</t>
    <phoneticPr fontId="3" type="noConversion"/>
  </si>
  <si>
    <t>i9 14~13세대 극OC</t>
    <phoneticPr fontId="3" type="noConversion"/>
  </si>
  <si>
    <t>7700, 7600
7800X3D, 5600X</t>
    <phoneticPr fontId="3" type="noConversion"/>
  </si>
  <si>
    <t>권장용량 
(20%)</t>
    <phoneticPr fontId="3" type="noConversion"/>
  </si>
  <si>
    <t>선택</t>
    <phoneticPr fontId="3" type="noConversion"/>
  </si>
  <si>
    <r>
      <t xml:space="preserve">AMD CPU "블렌더"
</t>
    </r>
    <r>
      <rPr>
        <sz val="11"/>
        <color theme="1"/>
        <rFont val="맑은 고딕"/>
        <family val="3"/>
        <charset val="129"/>
        <scheme val="minor"/>
      </rPr>
      <t>(PBO ON)</t>
    </r>
    <phoneticPr fontId="3" type="noConversion"/>
  </si>
  <si>
    <r>
      <t xml:space="preserve">인텔 CPU "블렌더"
</t>
    </r>
    <r>
      <rPr>
        <sz val="11"/>
        <color theme="1"/>
        <rFont val="맑은 고딕"/>
        <family val="3"/>
        <charset val="129"/>
        <scheme val="minor"/>
      </rPr>
      <t>(전력 제한되지 않은 보드)</t>
    </r>
    <phoneticPr fontId="3" type="noConversion"/>
  </si>
  <si>
    <r>
      <t>메인보드의 경우</t>
    </r>
    <r>
      <rPr>
        <sz val="11"/>
        <color rgb="FFC00000"/>
        <rFont val="맑은 고딕"/>
        <family val="3"/>
        <charset val="129"/>
        <scheme val="minor"/>
      </rPr>
      <t xml:space="preserve">
평균 전력소비는 
20~30W</t>
    </r>
    <r>
      <rPr>
        <sz val="11"/>
        <color theme="1"/>
        <rFont val="맑은 고딕"/>
        <family val="3"/>
        <charset val="129"/>
        <scheme val="minor"/>
      </rPr>
      <t xml:space="preserve">
다만 온도와 모스팻
품질에 따른 전력
편차가 크게는 
40W까지
나는 경우가 있다
(CPU에 공급하는 
전력효율 저하로)</t>
    </r>
    <phoneticPr fontId="3" type="noConversion"/>
  </si>
  <si>
    <r>
      <rPr>
        <sz val="11"/>
        <color rgb="FFC00000"/>
        <rFont val="맑은 고딕"/>
        <family val="3"/>
        <charset val="129"/>
        <scheme val="minor"/>
      </rPr>
      <t>평균 3W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rgb="FFC00000"/>
        <rFont val="맑은 고딕"/>
        <family val="3"/>
        <charset val="129"/>
        <scheme val="minor"/>
      </rPr>
      <t>(슬롯당)</t>
    </r>
    <r>
      <rPr>
        <sz val="11"/>
        <color theme="1"/>
        <rFont val="맑은 고딕"/>
        <family val="3"/>
        <charset val="129"/>
        <scheme val="minor"/>
      </rPr>
      <t xml:space="preserve">
고용량 및
고성능
메모리는
더 사용함
(2-6W)</t>
    </r>
    <phoneticPr fontId="3" type="noConversion"/>
  </si>
  <si>
    <r>
      <rPr>
        <sz val="11"/>
        <color rgb="FF0070C0"/>
        <rFont val="맑은 고딕"/>
        <family val="3"/>
        <charset val="129"/>
        <scheme val="minor"/>
      </rPr>
      <t>수냉쿨러
12~21W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rgb="FF00B050"/>
        <rFont val="맑은 고딕"/>
        <family val="3"/>
        <charset val="129"/>
        <scheme val="minor"/>
      </rPr>
      <t>공냉쿨러
3~12W</t>
    </r>
    <phoneticPr fontId="3" type="noConversion"/>
  </si>
  <si>
    <r>
      <rPr>
        <sz val="11"/>
        <color rgb="FFC00000"/>
        <rFont val="맑은 고딕"/>
        <family val="3"/>
        <charset val="129"/>
        <scheme val="minor"/>
      </rPr>
      <t>M.2 3.0
or SATA
2~8W</t>
    </r>
    <r>
      <rPr>
        <sz val="11"/>
        <color theme="1"/>
        <rFont val="맑은 고딕"/>
        <family val="3"/>
        <charset val="129"/>
        <scheme val="minor"/>
      </rPr>
      <t xml:space="preserve">
내외로
낮은편
(PCIE 4.0은
14W 까지)</t>
    </r>
    <phoneticPr fontId="3" type="noConversion"/>
  </si>
  <si>
    <r>
      <rPr>
        <sz val="11"/>
        <color rgb="FF00B0F0"/>
        <rFont val="맑은 고딕"/>
        <family val="3"/>
        <charset val="129"/>
        <scheme val="minor"/>
      </rPr>
      <t>14900K(KF)</t>
    </r>
    <r>
      <rPr>
        <sz val="11"/>
        <color theme="1"/>
        <rFont val="맑은 고딕"/>
        <family val="3"/>
        <charset val="129"/>
        <scheme val="minor"/>
      </rPr>
      <t>, 13900KS
(330W)</t>
    </r>
    <phoneticPr fontId="3" type="noConversion"/>
  </si>
  <si>
    <r>
      <rPr>
        <sz val="11"/>
        <color rgb="FF00B0F0"/>
        <rFont val="맑은 고딕"/>
        <family val="3"/>
        <charset val="129"/>
        <scheme val="minor"/>
      </rPr>
      <t>14700K(KF)</t>
    </r>
    <r>
      <rPr>
        <sz val="11"/>
        <color theme="1"/>
        <rFont val="맑은 고딕"/>
        <family val="3"/>
        <charset val="129"/>
        <scheme val="minor"/>
      </rPr>
      <t xml:space="preserve">
13900(F), 13900K(KF) </t>
    </r>
    <phoneticPr fontId="3" type="noConversion"/>
  </si>
  <si>
    <r>
      <t xml:space="preserve">대부분의
</t>
    </r>
    <r>
      <rPr>
        <sz val="11"/>
        <color rgb="FFC00000"/>
        <rFont val="맑은 고딕"/>
        <family val="3"/>
        <charset val="129"/>
        <scheme val="minor"/>
      </rPr>
      <t>시스템 팬은
2W 내외</t>
    </r>
    <r>
      <rPr>
        <sz val="11"/>
        <color theme="1"/>
        <rFont val="맑은 고딕"/>
        <family val="3"/>
        <charset val="129"/>
        <scheme val="minor"/>
      </rPr>
      <t xml:space="preserve">
일부 고성능
팬은 3~6W</t>
    </r>
    <phoneticPr fontId="3" type="noConversion"/>
  </si>
  <si>
    <r>
      <t>HDD는
플레터에
따라</t>
    </r>
    <r>
      <rPr>
        <sz val="11"/>
        <color rgb="FFC00000"/>
        <rFont val="맑은 고딕"/>
        <family val="3"/>
        <charset val="129"/>
        <scheme val="minor"/>
      </rPr>
      <t xml:space="preserve"> 평균
2~14W(8)
</t>
    </r>
    <r>
      <rPr>
        <sz val="11"/>
        <color theme="1"/>
        <rFont val="맑은 고딕"/>
        <family val="3"/>
        <charset val="129"/>
        <scheme val="minor"/>
      </rPr>
      <t xml:space="preserve">기동시에
20W 내외
</t>
    </r>
    <phoneticPr fontId="3" type="noConversion"/>
  </si>
  <si>
    <r>
      <rPr>
        <sz val="11"/>
        <color rgb="FF00B0F0"/>
        <rFont val="맑은 고딕"/>
        <family val="3"/>
        <charset val="129"/>
        <scheme val="minor"/>
      </rPr>
      <t>14600K</t>
    </r>
    <r>
      <rPr>
        <sz val="11"/>
        <color theme="1"/>
        <rFont val="맑은 고딕"/>
        <family val="3"/>
        <charset val="129"/>
        <scheme val="minor"/>
      </rPr>
      <t>, 13600K(KF)
12700K(KF)</t>
    </r>
    <phoneticPr fontId="3" type="noConversion"/>
  </si>
  <si>
    <t>시스템 팬</t>
    <phoneticPr fontId="3" type="noConversion"/>
  </si>
  <si>
    <t xml:space="preserve">M2 4.0
</t>
    <phoneticPr fontId="3" type="noConversion"/>
  </si>
  <si>
    <t>M2 3.0 or SATA</t>
    <phoneticPr fontId="3" type="noConversion"/>
  </si>
  <si>
    <t>HDD</t>
    <phoneticPr fontId="3" type="noConversion"/>
  </si>
  <si>
    <t>그래픽카드</t>
    <phoneticPr fontId="3" type="noConversion"/>
  </si>
  <si>
    <t>구분</t>
    <phoneticPr fontId="3" type="noConversion"/>
  </si>
  <si>
    <t>CPU</t>
    <phoneticPr fontId="3" type="noConversion"/>
  </si>
  <si>
    <t>저장장치
M.2 or SATA</t>
    <phoneticPr fontId="3" type="noConversion"/>
  </si>
  <si>
    <t>저장장치
M.2 4.0</t>
    <phoneticPr fontId="3" type="noConversion"/>
  </si>
  <si>
    <t>저장장치
HDD</t>
    <phoneticPr fontId="3" type="noConversion"/>
  </si>
  <si>
    <t>기타장치
직접입력</t>
    <phoneticPr fontId="3" type="noConversion"/>
  </si>
  <si>
    <t>수냉</t>
    <phoneticPr fontId="3" type="noConversion"/>
  </si>
  <si>
    <t>공냉</t>
    <phoneticPr fontId="3" type="noConversion"/>
  </si>
  <si>
    <t>수냉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</si>
</sst>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176" formatCode="_-[$₩-412]* #,##0_-;\-[$₩-412]* #,##0_-;_-[$₩-412]* &quot;-&quot;??_-;_-@_-"/>
    <numFmt numFmtId="177" formatCode="0&quot;W&quot;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b/>
      <sz val="11"/>
      <color rgb="FF9C0006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177" fontId="4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0" xfId="1" applyNumberFormat="1" applyFont="1" applyBorder="1" applyAlignment="1">
      <alignment vertical="center"/>
    </xf>
    <xf numFmtId="2" fontId="14" fillId="0" borderId="0" xfId="0" applyNumberFormat="1" applyFont="1">
      <alignment vertical="center"/>
    </xf>
    <xf numFmtId="0" fontId="6" fillId="3" borderId="4" xfId="3" applyFont="1" applyBorder="1" applyAlignment="1">
      <alignment horizontal="center" vertical="center" wrapText="1"/>
    </xf>
    <xf numFmtId="0" fontId="6" fillId="3" borderId="5" xfId="3" applyFont="1" applyBorder="1" applyAlignment="1">
      <alignment horizontal="center" vertical="center" wrapText="1"/>
    </xf>
    <xf numFmtId="0" fontId="6" fillId="3" borderId="6" xfId="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42" fontId="7" fillId="0" borderId="2" xfId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42" fontId="7" fillId="0" borderId="2" xfId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76" fontId="7" fillId="0" borderId="10" xfId="1" applyNumberFormat="1" applyFont="1" applyBorder="1" applyAlignment="1">
      <alignment horizontal="center" vertical="center"/>
    </xf>
    <xf numFmtId="42" fontId="7" fillId="0" borderId="10" xfId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13" fillId="3" borderId="2" xfId="3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1" applyNumberFormat="1" applyFont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center" vertical="center"/>
    </xf>
    <xf numFmtId="0" fontId="16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2" fillId="2" borderId="4" xfId="2" applyFont="1" applyBorder="1" applyAlignment="1">
      <alignment horizontal="center" vertical="center"/>
    </xf>
    <xf numFmtId="0" fontId="6" fillId="3" borderId="7" xfId="3" applyFont="1" applyBorder="1" applyAlignment="1">
      <alignment horizontal="center" vertical="center"/>
    </xf>
    <xf numFmtId="0" fontId="17" fillId="3" borderId="9" xfId="3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17" fillId="3" borderId="10" xfId="3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42" fontId="5" fillId="0" borderId="10" xfId="1" applyFont="1" applyBorder="1">
      <alignment vertical="center"/>
    </xf>
    <xf numFmtId="2" fontId="5" fillId="0" borderId="1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6" fillId="3" borderId="12" xfId="3" applyFont="1" applyBorder="1" applyAlignment="1">
      <alignment horizontal="center" vertical="center"/>
    </xf>
    <xf numFmtId="0" fontId="12" fillId="2" borderId="13" xfId="2" applyFont="1" applyBorder="1" applyAlignment="1">
      <alignment horizontal="center" vertical="center"/>
    </xf>
    <xf numFmtId="0" fontId="12" fillId="2" borderId="13" xfId="2" applyFont="1" applyBorder="1" applyAlignment="1">
      <alignment horizontal="center" vertical="center" wrapText="1"/>
    </xf>
    <xf numFmtId="0" fontId="12" fillId="2" borderId="14" xfId="2" applyFont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>
      <alignment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1" applyNumberFormat="1" applyFont="1" applyFill="1" applyBorder="1" applyAlignment="1" applyProtection="1">
      <alignment horizontal="center" vertical="center"/>
      <protection locked="0"/>
    </xf>
    <xf numFmtId="0" fontId="13" fillId="3" borderId="2" xfId="3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4">
    <cellStyle name="나쁨" xfId="2" builtinId="27"/>
    <cellStyle name="메모" xfId="3" builtinId="10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9"/>
  <sheetViews>
    <sheetView tabSelected="1" workbookViewId="0">
      <selection activeCell="L16" sqref="L16"/>
    </sheetView>
  </sheetViews>
  <sheetFormatPr defaultRowHeight="17" x14ac:dyDescent="0.45"/>
  <cols>
    <col min="1" max="1" width="1.58203125" customWidth="1"/>
    <col min="2" max="12" width="24.5" customWidth="1"/>
    <col min="13" max="14" width="1.58203125" customWidth="1"/>
    <col min="15" max="15" width="13.08203125" hidden="1" customWidth="1"/>
    <col min="16" max="16" width="7.83203125" hidden="1" customWidth="1"/>
    <col min="17" max="17" width="6.1640625" hidden="1" customWidth="1"/>
    <col min="18" max="18" width="9.5" hidden="1" customWidth="1"/>
    <col min="19" max="19" width="4.5" hidden="1" customWidth="1"/>
    <col min="20" max="20" width="8.4140625" hidden="1" customWidth="1"/>
    <col min="21" max="21" width="13.33203125" hidden="1" customWidth="1"/>
    <col min="22" max="23" width="7.83203125" hidden="1" customWidth="1"/>
  </cols>
  <sheetData>
    <row r="1" spans="2:24" ht="17.5" thickBot="1" x14ac:dyDescent="0.5"/>
    <row r="2" spans="2:24" ht="34.5" thickTop="1" x14ac:dyDescent="0.45">
      <c r="B2" s="5" t="s">
        <v>50</v>
      </c>
      <c r="C2" s="6" t="s">
        <v>59</v>
      </c>
      <c r="D2" s="6" t="s">
        <v>60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O2" s="55" t="s">
        <v>50</v>
      </c>
      <c r="P2" s="55" t="s">
        <v>6</v>
      </c>
      <c r="Q2" s="55" t="s">
        <v>7</v>
      </c>
      <c r="R2" s="55" t="s">
        <v>74</v>
      </c>
      <c r="S2" s="55" t="s">
        <v>10</v>
      </c>
      <c r="T2" s="55" t="s">
        <v>70</v>
      </c>
      <c r="U2" s="25" t="s">
        <v>11</v>
      </c>
      <c r="V2" s="25" t="s">
        <v>11</v>
      </c>
      <c r="W2" s="25" t="s">
        <v>11</v>
      </c>
      <c r="X2" s="2"/>
    </row>
    <row r="3" spans="2:24" x14ac:dyDescent="0.45">
      <c r="B3" s="8" t="s">
        <v>45</v>
      </c>
      <c r="C3" s="9"/>
      <c r="D3" s="10" t="s">
        <v>55</v>
      </c>
      <c r="E3" s="62" t="s">
        <v>61</v>
      </c>
      <c r="F3" s="62" t="s">
        <v>62</v>
      </c>
      <c r="G3" s="10" t="s">
        <v>47</v>
      </c>
      <c r="H3" s="9"/>
      <c r="I3" s="56" t="s">
        <v>63</v>
      </c>
      <c r="J3" s="59" t="s">
        <v>64</v>
      </c>
      <c r="K3" s="12" t="s">
        <v>49</v>
      </c>
      <c r="O3" s="55"/>
      <c r="P3" s="55"/>
      <c r="Q3" s="55"/>
      <c r="R3" s="55" t="s">
        <v>74</v>
      </c>
      <c r="S3" s="55" t="s">
        <v>10</v>
      </c>
      <c r="T3" s="55" t="s">
        <v>70</v>
      </c>
      <c r="U3" s="28" t="s">
        <v>72</v>
      </c>
      <c r="V3" s="28" t="s">
        <v>71</v>
      </c>
      <c r="W3" s="28" t="s">
        <v>73</v>
      </c>
      <c r="X3" s="2"/>
    </row>
    <row r="4" spans="2:24" ht="34" x14ac:dyDescent="0.45">
      <c r="B4" s="13" t="s">
        <v>54</v>
      </c>
      <c r="C4" s="10"/>
      <c r="D4" s="11" t="s">
        <v>65</v>
      </c>
      <c r="E4" s="62"/>
      <c r="F4" s="62"/>
      <c r="G4" s="14" t="s">
        <v>48</v>
      </c>
      <c r="H4" s="15" t="s">
        <v>44</v>
      </c>
      <c r="I4" s="56"/>
      <c r="J4" s="59"/>
      <c r="K4" s="16" t="s">
        <v>13</v>
      </c>
      <c r="O4" s="28">
        <v>500</v>
      </c>
      <c r="P4" s="28">
        <v>20</v>
      </c>
      <c r="Q4" s="26">
        <v>1</v>
      </c>
      <c r="R4" s="28">
        <v>600</v>
      </c>
      <c r="S4" s="31" t="s">
        <v>81</v>
      </c>
      <c r="T4" s="31">
        <v>1</v>
      </c>
      <c r="U4" s="31">
        <v>1</v>
      </c>
      <c r="V4" s="31">
        <v>1</v>
      </c>
      <c r="W4" s="31">
        <v>1</v>
      </c>
      <c r="X4" s="2"/>
    </row>
    <row r="5" spans="2:24" ht="34" x14ac:dyDescent="0.45">
      <c r="B5" s="8" t="s">
        <v>52</v>
      </c>
      <c r="C5" s="10"/>
      <c r="D5" s="11" t="s">
        <v>66</v>
      </c>
      <c r="E5" s="62"/>
      <c r="F5" s="62"/>
      <c r="G5" s="14" t="s">
        <v>35</v>
      </c>
      <c r="H5" s="15" t="s">
        <v>34</v>
      </c>
      <c r="I5" s="56"/>
      <c r="J5" s="59"/>
      <c r="K5" s="16" t="s">
        <v>14</v>
      </c>
      <c r="O5" s="28">
        <v>330</v>
      </c>
      <c r="P5" s="28">
        <v>30</v>
      </c>
      <c r="Q5" s="26">
        <v>2</v>
      </c>
      <c r="R5" s="29">
        <v>500</v>
      </c>
      <c r="S5" s="29" t="s">
        <v>82</v>
      </c>
      <c r="T5" s="29">
        <v>2</v>
      </c>
      <c r="U5" s="29">
        <v>2</v>
      </c>
      <c r="V5" s="29">
        <v>2</v>
      </c>
      <c r="W5" s="29">
        <v>2</v>
      </c>
      <c r="X5" s="2"/>
    </row>
    <row r="6" spans="2:24" ht="34" x14ac:dyDescent="0.45">
      <c r="B6" s="8" t="s">
        <v>53</v>
      </c>
      <c r="C6" s="10" t="s">
        <v>51</v>
      </c>
      <c r="D6" s="11" t="s">
        <v>24</v>
      </c>
      <c r="E6" s="62"/>
      <c r="F6" s="62"/>
      <c r="G6" s="14" t="s">
        <v>36</v>
      </c>
      <c r="H6" s="15" t="s">
        <v>42</v>
      </c>
      <c r="I6" s="56"/>
      <c r="J6" s="59"/>
      <c r="K6" s="16" t="s">
        <v>15</v>
      </c>
      <c r="O6" s="28">
        <v>300</v>
      </c>
      <c r="P6" s="28">
        <v>40</v>
      </c>
      <c r="Q6" s="26">
        <v>3</v>
      </c>
      <c r="R6" s="29">
        <v>400</v>
      </c>
      <c r="S6" s="29"/>
      <c r="T6" s="29">
        <v>3</v>
      </c>
      <c r="U6" s="29">
        <v>3</v>
      </c>
      <c r="V6" s="29">
        <v>3</v>
      </c>
      <c r="W6" s="29">
        <v>3</v>
      </c>
      <c r="X6" s="2"/>
    </row>
    <row r="7" spans="2:24" ht="34" x14ac:dyDescent="0.45">
      <c r="B7" s="8" t="s">
        <v>0</v>
      </c>
      <c r="C7" s="10" t="s">
        <v>30</v>
      </c>
      <c r="D7" s="11" t="s">
        <v>25</v>
      </c>
      <c r="E7" s="62"/>
      <c r="F7" s="62"/>
      <c r="G7" s="14" t="s">
        <v>41</v>
      </c>
      <c r="H7" s="15" t="s">
        <v>43</v>
      </c>
      <c r="I7" s="56"/>
      <c r="J7" s="59"/>
      <c r="K7" s="17" t="s">
        <v>16</v>
      </c>
      <c r="O7" s="28">
        <v>270</v>
      </c>
      <c r="P7" s="28"/>
      <c r="Q7" s="26">
        <v>4</v>
      </c>
      <c r="R7" s="29">
        <v>350</v>
      </c>
      <c r="S7" s="29"/>
      <c r="T7" s="29">
        <v>4</v>
      </c>
      <c r="U7" s="29">
        <v>4</v>
      </c>
      <c r="V7" s="29">
        <v>4</v>
      </c>
      <c r="W7" s="29">
        <v>4</v>
      </c>
      <c r="X7" s="2"/>
    </row>
    <row r="8" spans="2:24" x14ac:dyDescent="0.45">
      <c r="B8" s="8" t="s">
        <v>1</v>
      </c>
      <c r="C8" s="11" t="s">
        <v>29</v>
      </c>
      <c r="D8" s="11" t="s">
        <v>26</v>
      </c>
      <c r="E8" s="62"/>
      <c r="F8" s="62"/>
      <c r="G8" s="14" t="s">
        <v>38</v>
      </c>
      <c r="H8" s="18"/>
      <c r="I8" s="56" t="s">
        <v>67</v>
      </c>
      <c r="J8" s="59" t="s">
        <v>68</v>
      </c>
      <c r="K8" s="16" t="s">
        <v>17</v>
      </c>
      <c r="O8" s="28">
        <v>240</v>
      </c>
      <c r="P8" s="28"/>
      <c r="Q8" s="28"/>
      <c r="R8" s="29">
        <v>320</v>
      </c>
      <c r="S8" s="29"/>
      <c r="T8" s="29">
        <v>5</v>
      </c>
      <c r="U8" s="27"/>
      <c r="V8" s="28"/>
      <c r="W8" s="27"/>
      <c r="X8" s="2"/>
    </row>
    <row r="9" spans="2:24" ht="34" x14ac:dyDescent="0.45">
      <c r="B9" s="8" t="s">
        <v>2</v>
      </c>
      <c r="C9" s="11" t="s">
        <v>31</v>
      </c>
      <c r="D9" s="11" t="s">
        <v>69</v>
      </c>
      <c r="E9" s="62"/>
      <c r="F9" s="62"/>
      <c r="G9" s="14" t="s">
        <v>39</v>
      </c>
      <c r="H9" s="15" t="s">
        <v>40</v>
      </c>
      <c r="I9" s="57"/>
      <c r="J9" s="60"/>
      <c r="K9" s="19" t="s">
        <v>18</v>
      </c>
      <c r="O9" s="28">
        <v>210</v>
      </c>
      <c r="P9" s="28"/>
      <c r="Q9" s="28"/>
      <c r="R9" s="29">
        <v>280</v>
      </c>
      <c r="S9" s="29"/>
      <c r="T9" s="29">
        <v>6</v>
      </c>
      <c r="U9" s="28"/>
      <c r="V9" s="28"/>
      <c r="W9" s="28"/>
      <c r="X9" s="2"/>
    </row>
    <row r="10" spans="2:24" ht="34" x14ac:dyDescent="0.45">
      <c r="B10" s="8" t="s">
        <v>3</v>
      </c>
      <c r="C10" s="11" t="s">
        <v>32</v>
      </c>
      <c r="D10" s="11">
        <v>13500</v>
      </c>
      <c r="E10" s="62"/>
      <c r="F10" s="62"/>
      <c r="G10" s="14" t="s">
        <v>37</v>
      </c>
      <c r="H10" s="18"/>
      <c r="I10" s="57"/>
      <c r="J10" s="60"/>
      <c r="K10" s="16" t="s">
        <v>19</v>
      </c>
      <c r="O10" s="28">
        <v>180</v>
      </c>
      <c r="P10" s="28"/>
      <c r="Q10" s="28"/>
      <c r="R10" s="29">
        <v>240</v>
      </c>
      <c r="S10" s="29"/>
      <c r="T10" s="29">
        <v>7</v>
      </c>
      <c r="U10" s="28"/>
      <c r="V10" s="28"/>
      <c r="W10" s="28"/>
      <c r="X10" s="2"/>
    </row>
    <row r="11" spans="2:24" ht="34" x14ac:dyDescent="0.45">
      <c r="B11" s="8" t="s">
        <v>4</v>
      </c>
      <c r="C11" s="11" t="s">
        <v>56</v>
      </c>
      <c r="D11" s="11" t="s">
        <v>28</v>
      </c>
      <c r="E11" s="62"/>
      <c r="F11" s="62"/>
      <c r="G11" s="14"/>
      <c r="H11" s="18"/>
      <c r="I11" s="57"/>
      <c r="J11" s="60"/>
      <c r="K11" s="16" t="s">
        <v>20</v>
      </c>
      <c r="O11" s="28">
        <v>150</v>
      </c>
      <c r="P11" s="28"/>
      <c r="Q11" s="28"/>
      <c r="R11" s="29">
        <v>210</v>
      </c>
      <c r="S11" s="29"/>
      <c r="T11" s="29">
        <v>8</v>
      </c>
      <c r="U11" s="28"/>
      <c r="V11" s="28"/>
      <c r="W11" s="28"/>
      <c r="X11" s="2"/>
    </row>
    <row r="12" spans="2:24" ht="34.5" thickBot="1" x14ac:dyDescent="0.5">
      <c r="B12" s="20" t="s">
        <v>5</v>
      </c>
      <c r="C12" s="21" t="s">
        <v>33</v>
      </c>
      <c r="D12" s="21" t="s">
        <v>27</v>
      </c>
      <c r="E12" s="63"/>
      <c r="F12" s="63"/>
      <c r="G12" s="22"/>
      <c r="H12" s="23"/>
      <c r="I12" s="58"/>
      <c r="J12" s="61"/>
      <c r="K12" s="24" t="s">
        <v>23</v>
      </c>
      <c r="O12" s="28">
        <v>120</v>
      </c>
      <c r="P12" s="28"/>
      <c r="Q12" s="28"/>
      <c r="R12" s="29">
        <v>200</v>
      </c>
      <c r="S12" s="29"/>
      <c r="T12" s="31"/>
      <c r="U12" s="28"/>
      <c r="V12" s="28"/>
      <c r="W12" s="28"/>
      <c r="X12" s="2"/>
    </row>
    <row r="13" spans="2:24" ht="17.5" thickTop="1" x14ac:dyDescent="0.45">
      <c r="O13" s="28">
        <v>90</v>
      </c>
      <c r="P13" s="28"/>
      <c r="Q13" s="28"/>
      <c r="R13" s="29">
        <v>170</v>
      </c>
      <c r="S13" s="29"/>
      <c r="T13" s="29"/>
      <c r="U13" s="28"/>
      <c r="V13" s="32"/>
      <c r="W13" s="32"/>
    </row>
    <row r="14" spans="2:24" ht="17.5" thickBot="1" x14ac:dyDescent="0.5">
      <c r="O14" s="32"/>
      <c r="P14" s="32"/>
      <c r="Q14" s="32"/>
      <c r="R14" s="30">
        <v>135</v>
      </c>
      <c r="S14" s="32"/>
      <c r="T14" s="29"/>
      <c r="U14" s="28"/>
      <c r="V14" s="32"/>
      <c r="W14" s="32"/>
    </row>
    <row r="15" spans="2:24" ht="35" thickTop="1" thickBot="1" x14ac:dyDescent="0.5">
      <c r="B15" s="34" t="s">
        <v>75</v>
      </c>
      <c r="C15" s="45" t="s">
        <v>76</v>
      </c>
      <c r="D15" s="45" t="s">
        <v>6</v>
      </c>
      <c r="E15" s="45" t="s">
        <v>7</v>
      </c>
      <c r="F15" s="45" t="s">
        <v>74</v>
      </c>
      <c r="G15" s="45" t="s">
        <v>10</v>
      </c>
      <c r="H15" s="45" t="s">
        <v>70</v>
      </c>
      <c r="I15" s="46" t="s">
        <v>77</v>
      </c>
      <c r="J15" s="46" t="s">
        <v>78</v>
      </c>
      <c r="K15" s="46" t="s">
        <v>79</v>
      </c>
      <c r="L15" s="47" t="s">
        <v>80</v>
      </c>
      <c r="O15" s="32"/>
      <c r="P15" s="32"/>
      <c r="Q15" s="32"/>
      <c r="R15" s="30">
        <v>130</v>
      </c>
      <c r="S15" s="32"/>
      <c r="T15" s="29"/>
      <c r="U15" s="33"/>
      <c r="V15" s="32"/>
      <c r="W15" s="32"/>
    </row>
    <row r="16" spans="2:24" ht="22" thickTop="1" thickBot="1" x14ac:dyDescent="0.5">
      <c r="B16" s="44" t="s">
        <v>58</v>
      </c>
      <c r="C16" s="51">
        <v>330</v>
      </c>
      <c r="D16" s="51">
        <v>30</v>
      </c>
      <c r="E16" s="52">
        <v>2</v>
      </c>
      <c r="F16" s="52">
        <v>400</v>
      </c>
      <c r="G16" s="53" t="s">
        <v>83</v>
      </c>
      <c r="H16" s="54">
        <v>4</v>
      </c>
      <c r="I16" s="53">
        <v>3</v>
      </c>
      <c r="J16" s="53">
        <v>3</v>
      </c>
      <c r="K16" s="53">
        <v>3</v>
      </c>
      <c r="L16" s="53">
        <v>60</v>
      </c>
      <c r="M16" s="1"/>
      <c r="N16" s="1"/>
      <c r="T16" s="3"/>
      <c r="U16" s="4"/>
    </row>
    <row r="17" spans="2:21" ht="17.5" thickTop="1" x14ac:dyDescent="0.45">
      <c r="B17" s="35" t="s">
        <v>21</v>
      </c>
      <c r="C17" s="48">
        <f>C16</f>
        <v>330</v>
      </c>
      <c r="D17" s="48">
        <f>D16</f>
        <v>30</v>
      </c>
      <c r="E17" s="49">
        <f>LEFT(E16,1)*3</f>
        <v>6</v>
      </c>
      <c r="F17" s="49">
        <f>F16*1</f>
        <v>400</v>
      </c>
      <c r="G17" s="49">
        <f>IF(G16="수냉",21,12)</f>
        <v>21</v>
      </c>
      <c r="H17" s="49">
        <f>LEFT(H16,1)*8</f>
        <v>32</v>
      </c>
      <c r="I17" s="49">
        <f>LEFT(I16,1)*8</f>
        <v>24</v>
      </c>
      <c r="J17" s="49">
        <f>LEFT(J16,1)*14</f>
        <v>42</v>
      </c>
      <c r="K17" s="49">
        <f>LEFT(K16,1)*20</f>
        <v>60</v>
      </c>
      <c r="L17" s="50">
        <f>L16</f>
        <v>60</v>
      </c>
      <c r="T17" s="3"/>
      <c r="U17" s="4"/>
    </row>
    <row r="18" spans="2:21" ht="35.5" thickBot="1" x14ac:dyDescent="0.5">
      <c r="B18" s="36" t="s">
        <v>22</v>
      </c>
      <c r="C18" s="37">
        <f>SUM(C17:L17)</f>
        <v>1005</v>
      </c>
      <c r="D18" s="38" t="s">
        <v>46</v>
      </c>
      <c r="E18" s="39">
        <f>ROUND(((C18*130%)),-2)</f>
        <v>1300</v>
      </c>
      <c r="F18" s="38" t="s">
        <v>57</v>
      </c>
      <c r="G18" s="39">
        <f>ROUND(((C18*130%)),-2)</f>
        <v>1300</v>
      </c>
      <c r="H18" s="40"/>
      <c r="I18" s="40"/>
      <c r="J18" s="41"/>
      <c r="K18" s="42"/>
      <c r="L18" s="43"/>
      <c r="T18" s="3"/>
      <c r="U18" s="4"/>
    </row>
    <row r="19" spans="2:21" ht="17.5" thickTop="1" x14ac:dyDescent="0.45"/>
  </sheetData>
  <sheetProtection sheet="1" selectLockedCells="1"/>
  <mergeCells count="12">
    <mergeCell ref="T2:T3"/>
    <mergeCell ref="I8:I12"/>
    <mergeCell ref="J8:J12"/>
    <mergeCell ref="F3:F12"/>
    <mergeCell ref="E3:E12"/>
    <mergeCell ref="I3:I7"/>
    <mergeCell ref="J3:J7"/>
    <mergeCell ref="O2:O3"/>
    <mergeCell ref="P2:P3"/>
    <mergeCell ref="Q2:Q3"/>
    <mergeCell ref="R2:R3"/>
    <mergeCell ref="S2:S3"/>
  </mergeCells>
  <phoneticPr fontId="3" type="noConversion"/>
  <dataValidations count="7">
    <dataValidation type="list" allowBlank="1" showInputMessage="1" showErrorMessage="1" sqref="I16:K16" xr:uid="{75E808C6-6308-442C-9DE7-56112984393F}">
      <formula1>$U$4:$U$7</formula1>
    </dataValidation>
    <dataValidation type="list" allowBlank="1" showInputMessage="1" showErrorMessage="1" sqref="D16" xr:uid="{E412EEDC-DF70-4324-8D58-7F3341A66658}">
      <formula1>$P$4:$P$6</formula1>
    </dataValidation>
    <dataValidation type="list" allowBlank="1" showInputMessage="1" showErrorMessage="1" sqref="C16" xr:uid="{3F8BF9BF-ACEB-4302-BC29-4C11DD46CBDE}">
      <formula1>$O$4:$O$13</formula1>
    </dataValidation>
    <dataValidation type="list" allowBlank="1" showInputMessage="1" showErrorMessage="1" sqref="E16" xr:uid="{527E5512-B049-4038-8EFA-210CB6FF708A}">
      <formula1>$Q$4:$Q$7</formula1>
    </dataValidation>
    <dataValidation type="list" allowBlank="1" showInputMessage="1" showErrorMessage="1" sqref="F16" xr:uid="{EC5B1E40-F228-425A-BD89-38B0783BDF6C}">
      <formula1>$R$4:$R$15</formula1>
    </dataValidation>
    <dataValidation type="list" allowBlank="1" showInputMessage="1" showErrorMessage="1" sqref="G16" xr:uid="{27AB16A8-8B8F-46E8-9927-84DE19D2C4C9}">
      <formula1>$S$4:$S$5</formula1>
    </dataValidation>
    <dataValidation type="list" allowBlank="1" showInputMessage="1" showErrorMessage="1" sqref="H16" xr:uid="{FA39368A-F69F-4E59-B0E8-9C7EF992ADD7}">
      <formula1>$T$4:$T$11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" x14ac:dyDescent="0.4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백종화</dc:creator>
  <cp:lastModifiedBy>Gunhwan Shin</cp:lastModifiedBy>
  <dcterms:created xsi:type="dcterms:W3CDTF">2021-01-08T05:50:40Z</dcterms:created>
  <dcterms:modified xsi:type="dcterms:W3CDTF">2023-12-06T12:30:19Z</dcterms:modified>
</cp:coreProperties>
</file>