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8040"/>
  </bookViews>
  <sheets>
    <sheet name="신성조의 그래픽 카드 가성비 비교표" sheetId="1" r:id="rId1"/>
  </sheets>
  <calcPr calcId="145621"/>
</workbook>
</file>

<file path=xl/calcChain.xml><?xml version="1.0" encoding="utf-8"?>
<calcChain xmlns="http://schemas.openxmlformats.org/spreadsheetml/2006/main">
  <c r="P52" i="1" l="1"/>
  <c r="P53" i="1"/>
  <c r="P54" i="1"/>
  <c r="P57" i="1"/>
  <c r="P51" i="1"/>
  <c r="O52" i="1"/>
  <c r="O53" i="1"/>
  <c r="O54" i="1"/>
  <c r="O57" i="1"/>
  <c r="O51" i="1"/>
  <c r="P40" i="1"/>
  <c r="O40" i="1"/>
  <c r="O41" i="1"/>
  <c r="P41" i="1" s="1"/>
  <c r="O43" i="1"/>
  <c r="P43" i="1" s="1"/>
  <c r="O44" i="1"/>
  <c r="P44" i="1" s="1"/>
  <c r="O46" i="1"/>
  <c r="P46" i="1" s="1"/>
  <c r="O37" i="1"/>
  <c r="Q20" i="1"/>
  <c r="Q21" i="1"/>
  <c r="Q22" i="1"/>
  <c r="Q24" i="1"/>
  <c r="Q25" i="1"/>
  <c r="Q26" i="1"/>
  <c r="Q27" i="1"/>
  <c r="Q29" i="1"/>
  <c r="Q31" i="1"/>
  <c r="Q32" i="1"/>
  <c r="Q19" i="1"/>
  <c r="P20" i="1"/>
  <c r="P21" i="1"/>
  <c r="P22" i="1"/>
  <c r="P24" i="1"/>
  <c r="P25" i="1"/>
  <c r="P26" i="1"/>
  <c r="P27" i="1"/>
  <c r="P29" i="1"/>
  <c r="P31" i="1"/>
  <c r="P32" i="1"/>
  <c r="P19" i="1"/>
  <c r="O31" i="1"/>
  <c r="O32" i="1"/>
  <c r="O20" i="1"/>
  <c r="O21" i="1"/>
  <c r="O22" i="1"/>
  <c r="O24" i="1"/>
  <c r="O25" i="1"/>
  <c r="O26" i="1"/>
  <c r="O27" i="1"/>
  <c r="O29" i="1"/>
  <c r="O19" i="1"/>
  <c r="P5" i="1"/>
  <c r="P6" i="1"/>
  <c r="P8" i="1"/>
  <c r="P9" i="1"/>
  <c r="P10" i="1"/>
  <c r="P12" i="1"/>
  <c r="P14" i="1"/>
  <c r="P15" i="1"/>
  <c r="P17" i="1"/>
  <c r="P4" i="1"/>
  <c r="O5" i="1"/>
  <c r="O6" i="1"/>
  <c r="O8" i="1"/>
  <c r="O9" i="1"/>
  <c r="O10" i="1"/>
  <c r="O12" i="1"/>
  <c r="O14" i="1"/>
  <c r="O15" i="1"/>
  <c r="O17" i="1"/>
  <c r="O4" i="1"/>
  <c r="P37" i="1" l="1"/>
  <c r="R20" i="1"/>
  <c r="Q10" i="1" l="1"/>
  <c r="Q57" i="1"/>
  <c r="Q17" i="1" l="1"/>
  <c r="Q15" i="1"/>
  <c r="Q14" i="1"/>
  <c r="Q12" i="1"/>
  <c r="Q9" i="1"/>
  <c r="Q8" i="1"/>
  <c r="Q6" i="1"/>
  <c r="Q5" i="1"/>
  <c r="Q4" i="1"/>
  <c r="R10" i="1" s="1"/>
  <c r="R9" i="1" l="1"/>
  <c r="R4" i="1"/>
  <c r="R5" i="1"/>
  <c r="R6" i="1"/>
  <c r="R8" i="1"/>
  <c r="R12" i="1"/>
  <c r="R15" i="1"/>
  <c r="R14" i="1"/>
  <c r="R17" i="1"/>
  <c r="Q79" i="1" l="1"/>
  <c r="Q40" i="1" l="1"/>
  <c r="Q37" i="1"/>
  <c r="Q46" i="1" l="1"/>
  <c r="Q44" i="1" l="1"/>
  <c r="R25" i="1" l="1"/>
  <c r="R29" i="1"/>
  <c r="Q74" i="1"/>
  <c r="Q65" i="1" l="1"/>
  <c r="Q59" i="1" l="1"/>
  <c r="Q51" i="1"/>
  <c r="Q43" i="1" l="1"/>
  <c r="Q76" i="1" l="1"/>
  <c r="Q71" i="1"/>
  <c r="Q68" i="1" l="1"/>
  <c r="Q82" i="1" l="1"/>
  <c r="Q81" i="1"/>
  <c r="R24" i="1" l="1"/>
  <c r="R31" i="1"/>
  <c r="Q41" i="1" l="1"/>
  <c r="R46" i="1" l="1"/>
  <c r="R40" i="1"/>
  <c r="R44" i="1"/>
  <c r="R43" i="1"/>
  <c r="R26" i="1"/>
  <c r="R27" i="1"/>
  <c r="R32" i="1"/>
  <c r="R22" i="1"/>
  <c r="R21" i="1"/>
  <c r="R19" i="1"/>
  <c r="R37" i="1"/>
  <c r="R41" i="1"/>
  <c r="Q66" i="1" l="1"/>
  <c r="R79" i="1" s="1"/>
  <c r="Q54" i="1"/>
  <c r="Q53" i="1"/>
  <c r="Q52" i="1"/>
  <c r="R57" i="1" s="1"/>
  <c r="R66" i="1" l="1"/>
  <c r="R74" i="1"/>
  <c r="R65" i="1"/>
  <c r="R71" i="1"/>
  <c r="R76" i="1"/>
  <c r="R68" i="1"/>
  <c r="R81" i="1"/>
  <c r="R82" i="1"/>
  <c r="R59" i="1"/>
  <c r="R53" i="1"/>
  <c r="R52" i="1"/>
  <c r="R51" i="1"/>
  <c r="R54" i="1"/>
</calcChain>
</file>

<file path=xl/sharedStrings.xml><?xml version="1.0" encoding="utf-8"?>
<sst xmlns="http://schemas.openxmlformats.org/spreadsheetml/2006/main" count="277" uniqueCount="219">
  <si>
    <t>RX 5600 XT</t>
    <phoneticPr fontId="1" type="noConversion"/>
  </si>
  <si>
    <t>단종</t>
  </si>
  <si>
    <t>1660S</t>
    <phoneticPr fontId="1" type="noConversion"/>
  </si>
  <si>
    <t>RX 5500 XT 4GB</t>
    <phoneticPr fontId="1" type="noConversion"/>
  </si>
  <si>
    <t>RX 5500 XT 8GB</t>
    <phoneticPr fontId="1" type="noConversion"/>
  </si>
  <si>
    <t>RX 570</t>
    <phoneticPr fontId="1" type="noConversion"/>
  </si>
  <si>
    <t>GTX 1060 3GB</t>
    <phoneticPr fontId="1" type="noConversion"/>
  </si>
  <si>
    <t>RX 5700</t>
    <phoneticPr fontId="1" type="noConversion"/>
  </si>
  <si>
    <t>RX 550 2GB</t>
    <phoneticPr fontId="1" type="noConversion"/>
  </si>
  <si>
    <t xml:space="preserve">RTX 2080 Ti </t>
    <phoneticPr fontId="1" type="noConversion"/>
  </si>
  <si>
    <t xml:space="preserve">RTX 2080 </t>
    <phoneticPr fontId="1" type="noConversion"/>
  </si>
  <si>
    <t xml:space="preserve">RTX 2080 SUPER </t>
    <phoneticPr fontId="1" type="noConversion"/>
  </si>
  <si>
    <t xml:space="preserve">RTX 2070 SUPER </t>
    <phoneticPr fontId="1" type="noConversion"/>
  </si>
  <si>
    <t xml:space="preserve">GTX 1060 6GB </t>
    <phoneticPr fontId="1" type="noConversion"/>
  </si>
  <si>
    <t xml:space="preserve">RX 560 2GB </t>
    <phoneticPr fontId="1" type="noConversion"/>
  </si>
  <si>
    <t>RX 560 4GB</t>
    <phoneticPr fontId="1" type="noConversion"/>
  </si>
  <si>
    <t>GTX 1650 SUPER</t>
    <phoneticPr fontId="1" type="noConversion"/>
  </si>
  <si>
    <t>RX 550 4GB</t>
    <phoneticPr fontId="1" type="noConversion"/>
  </si>
  <si>
    <t xml:space="preserve">RTX 3080 Ti </t>
    <phoneticPr fontId="1" type="noConversion"/>
  </si>
  <si>
    <t xml:space="preserve">RTX 2070 </t>
    <phoneticPr fontId="1" type="noConversion"/>
  </si>
  <si>
    <t>RTX 2060 6GB</t>
    <phoneticPr fontId="1" type="noConversion"/>
  </si>
  <si>
    <t>GTX 1660 Ti</t>
    <phoneticPr fontId="1" type="noConversion"/>
  </si>
  <si>
    <t>GTX 1660 SUPER</t>
    <phoneticPr fontId="1" type="noConversion"/>
  </si>
  <si>
    <t>GTX 1650 GDDR6</t>
    <phoneticPr fontId="1" type="noConversion"/>
  </si>
  <si>
    <t>GTX 1650 GDDR5</t>
    <phoneticPr fontId="1" type="noConversion"/>
  </si>
  <si>
    <t>GT 1030 DDR4</t>
    <phoneticPr fontId="1" type="noConversion"/>
  </si>
  <si>
    <t>RTX 3090 Ti</t>
    <phoneticPr fontId="1" type="noConversion"/>
  </si>
  <si>
    <t xml:space="preserve">RTX 3090 </t>
    <phoneticPr fontId="1" type="noConversion"/>
  </si>
  <si>
    <t>RTX 3080 12GB</t>
    <phoneticPr fontId="1" type="noConversion"/>
  </si>
  <si>
    <t>RX 6700 XT</t>
    <phoneticPr fontId="1" type="noConversion"/>
  </si>
  <si>
    <t>RX 6600 XT</t>
    <phoneticPr fontId="1" type="noConversion"/>
  </si>
  <si>
    <t xml:space="preserve">RTX 2060 SUPER </t>
    <phoneticPr fontId="1" type="noConversion"/>
  </si>
  <si>
    <t>RTX 2060 12GB</t>
    <phoneticPr fontId="1" type="noConversion"/>
  </si>
  <si>
    <t>RTX 3050</t>
    <phoneticPr fontId="1" type="noConversion"/>
  </si>
  <si>
    <t>GTX 1660</t>
    <phoneticPr fontId="1" type="noConversion"/>
  </si>
  <si>
    <t>RX 6500 XT</t>
    <phoneticPr fontId="1" type="noConversion"/>
  </si>
  <si>
    <t>GTX 1050 Ti</t>
    <phoneticPr fontId="1" type="noConversion"/>
  </si>
  <si>
    <t>GTX 1050</t>
    <phoneticPr fontId="1" type="noConversion"/>
  </si>
  <si>
    <t>GT 1030 GDDR5</t>
    <phoneticPr fontId="1" type="noConversion"/>
  </si>
  <si>
    <t>RTX 3060 12GB</t>
    <phoneticPr fontId="1" type="noConversion"/>
  </si>
  <si>
    <t>RTX 3060 8GB</t>
    <phoneticPr fontId="1" type="noConversion"/>
  </si>
  <si>
    <t>A750</t>
    <phoneticPr fontId="1" type="noConversion"/>
  </si>
  <si>
    <t>품절임박</t>
    <phoneticPr fontId="1" type="noConversion"/>
  </si>
  <si>
    <t>RTX 3060 Ti GDDR6</t>
    <phoneticPr fontId="1" type="noConversion"/>
  </si>
  <si>
    <t>↑FHD 상옵 80FPS 이상으로 즐기실 경우</t>
    <phoneticPr fontId="1" type="noConversion"/>
  </si>
  <si>
    <t>↑FHD 저사양 게이밍, 동영상 재생, 화면 출력용</t>
    <phoneticPr fontId="1" type="noConversion"/>
  </si>
  <si>
    <t>메인스트림 라인↑</t>
    <phoneticPr fontId="1" type="noConversion"/>
  </si>
  <si>
    <t>하위 퍼포먼스 라인↑</t>
    <phoneticPr fontId="1" type="noConversion"/>
  </si>
  <si>
    <t>엔트리 라인↑</t>
    <phoneticPr fontId="1" type="noConversion"/>
  </si>
  <si>
    <t>로우엔드 라인↑</t>
    <phoneticPr fontId="1" type="noConversion"/>
  </si>
  <si>
    <t>FHD 상옵</t>
    <phoneticPr fontId="1" type="noConversion"/>
  </si>
  <si>
    <t>QHD 상옵</t>
    <phoneticPr fontId="1" type="noConversion"/>
  </si>
  <si>
    <t>4K UHD 중옵</t>
    <phoneticPr fontId="1" type="noConversion"/>
  </si>
  <si>
    <t>가성비</t>
    <phoneticPr fontId="1" type="noConversion"/>
  </si>
  <si>
    <t>순위</t>
    <phoneticPr fontId="1" type="noConversion"/>
  </si>
  <si>
    <r>
      <t xml:space="preserve">그래픽 카드 제품명
</t>
    </r>
    <r>
      <rPr>
        <b/>
        <sz val="10"/>
        <color theme="1"/>
        <rFont val="맑은 고딕"/>
        <family val="3"/>
        <charset val="129"/>
        <scheme val="minor"/>
      </rPr>
      <t xml:space="preserve">(NVIDIA, AMD, intel 통합) </t>
    </r>
    <phoneticPr fontId="1" type="noConversion"/>
  </si>
  <si>
    <t>품절임박</t>
    <phoneticPr fontId="1" type="noConversion"/>
  </si>
  <si>
    <t>품절임박</t>
    <phoneticPr fontId="1" type="noConversion"/>
  </si>
  <si>
    <t>(울트라)</t>
    <phoneticPr fontId="1" type="noConversion"/>
  </si>
  <si>
    <t>FHD</t>
    <phoneticPr fontId="1" type="noConversion"/>
  </si>
  <si>
    <t>QHD</t>
    <phoneticPr fontId="1" type="noConversion"/>
  </si>
  <si>
    <t>4K UHD</t>
    <phoneticPr fontId="1" type="noConversion"/>
  </si>
  <si>
    <t>파스 (FHD)</t>
    <phoneticPr fontId="1" type="noConversion"/>
  </si>
  <si>
    <t>타스 (QHD)</t>
    <phoneticPr fontId="1" type="noConversion"/>
  </si>
  <si>
    <t>게임 평균 상대 성능</t>
    <phoneticPr fontId="1" type="noConversion"/>
  </si>
  <si>
    <t>하이엔드 및 상위 퍼포먼스 라인↑</t>
    <phoneticPr fontId="1" type="noConversion"/>
  </si>
  <si>
    <t>3090T</t>
    <phoneticPr fontId="1" type="noConversion"/>
  </si>
  <si>
    <t>4070T</t>
    <phoneticPr fontId="1" type="noConversion"/>
  </si>
  <si>
    <t>7900XT</t>
    <phoneticPr fontId="1" type="noConversion"/>
  </si>
  <si>
    <t>3080T</t>
    <phoneticPr fontId="1" type="noConversion"/>
  </si>
  <si>
    <t>6950XT</t>
    <phoneticPr fontId="1" type="noConversion"/>
  </si>
  <si>
    <t>6900XT</t>
    <phoneticPr fontId="1" type="noConversion"/>
  </si>
  <si>
    <t>6800XT</t>
    <phoneticPr fontId="1" type="noConversion"/>
  </si>
  <si>
    <t>3070T</t>
    <phoneticPr fontId="1" type="noConversion"/>
  </si>
  <si>
    <t>2080T</t>
    <phoneticPr fontId="1" type="noConversion"/>
  </si>
  <si>
    <t>6750XT</t>
    <phoneticPr fontId="1" type="noConversion"/>
  </si>
  <si>
    <t>3060T</t>
    <phoneticPr fontId="1" type="noConversion"/>
  </si>
  <si>
    <t>6700XT</t>
    <phoneticPr fontId="1" type="noConversion"/>
  </si>
  <si>
    <t>2080S</t>
    <phoneticPr fontId="1" type="noConversion"/>
  </si>
  <si>
    <t>6650XT</t>
    <phoneticPr fontId="1" type="noConversion"/>
  </si>
  <si>
    <t>6600XT</t>
    <phoneticPr fontId="1" type="noConversion"/>
  </si>
  <si>
    <t>2070S</t>
    <phoneticPr fontId="1" type="noConversion"/>
  </si>
  <si>
    <t>A770</t>
    <phoneticPr fontId="1" type="noConversion"/>
  </si>
  <si>
    <t>2060S</t>
    <phoneticPr fontId="1" type="noConversion"/>
  </si>
  <si>
    <t>5600XT</t>
    <phoneticPr fontId="1" type="noConversion"/>
  </si>
  <si>
    <t>1660T</t>
    <phoneticPr fontId="1" type="noConversion"/>
  </si>
  <si>
    <t>5500XT</t>
    <phoneticPr fontId="1" type="noConversion"/>
  </si>
  <si>
    <t>1650S</t>
    <phoneticPr fontId="1" type="noConversion"/>
  </si>
  <si>
    <t>6500XT</t>
    <phoneticPr fontId="1" type="noConversion"/>
  </si>
  <si>
    <t>1050T</t>
    <phoneticPr fontId="1" type="noConversion"/>
  </si>
  <si>
    <t>RTX 3060 Ti GDDR6X</t>
    <phoneticPr fontId="1" type="noConversion"/>
  </si>
  <si>
    <t>7900XTX</t>
    <phoneticPr fontId="1" type="noConversion"/>
  </si>
  <si>
    <t>3D마크 그래픽 점수</t>
    <phoneticPr fontId="1" type="noConversion"/>
  </si>
  <si>
    <t>다나와 최저가</t>
    <phoneticPr fontId="1" type="noConversion"/>
  </si>
  <si>
    <t>(85.3)66.53</t>
    <phoneticPr fontId="1" type="noConversion"/>
  </si>
  <si>
    <t>전월 (3종 평균)</t>
    <phoneticPr fontId="1" type="noConversion"/>
  </si>
  <si>
    <t>당월 (3종 평균)</t>
    <phoneticPr fontId="1" type="noConversion"/>
  </si>
  <si>
    <t>당월 인기 상품가</t>
    <phoneticPr fontId="1" type="noConversion"/>
  </si>
  <si>
    <t>약칭</t>
    <phoneticPr fontId="1" type="noConversion"/>
  </si>
  <si>
    <t>RTX 3070 Ti</t>
  </si>
  <si>
    <t>RTX 3060 Ti GDDR6</t>
  </si>
  <si>
    <t>RTX 3060 12GB</t>
  </si>
  <si>
    <t>RTX 2060 6GB</t>
  </si>
  <si>
    <t>GTX 1660 SUPER</t>
  </si>
  <si>
    <t>RTX 4090</t>
    <phoneticPr fontId="1" type="noConversion"/>
  </si>
  <si>
    <t>RX 7900 XTX</t>
    <phoneticPr fontId="1" type="noConversion"/>
  </si>
  <si>
    <t>RX 7900 XT</t>
    <phoneticPr fontId="1" type="noConversion"/>
  </si>
  <si>
    <t>RTX 4070 Ti</t>
    <phoneticPr fontId="1" type="noConversion"/>
  </si>
  <si>
    <t>RX 6950 XT</t>
    <phoneticPr fontId="1" type="noConversion"/>
  </si>
  <si>
    <t xml:space="preserve">RX 6900 XT </t>
    <phoneticPr fontId="1" type="noConversion"/>
  </si>
  <si>
    <t>RTX 3080 10GB</t>
    <phoneticPr fontId="1" type="noConversion"/>
  </si>
  <si>
    <t>RX 6800 XT</t>
    <phoneticPr fontId="1" type="noConversion"/>
  </si>
  <si>
    <t>RX 6800</t>
    <phoneticPr fontId="1" type="noConversion"/>
  </si>
  <si>
    <t xml:space="preserve">RTX 3070 Ti </t>
    <phoneticPr fontId="1" type="noConversion"/>
  </si>
  <si>
    <t xml:space="preserve">RTX 3070 </t>
    <phoneticPr fontId="1" type="noConversion"/>
  </si>
  <si>
    <t>RX 6750 XT</t>
    <phoneticPr fontId="1" type="noConversion"/>
  </si>
  <si>
    <t>품절임박</t>
    <phoneticPr fontId="1" type="noConversion"/>
  </si>
  <si>
    <t>↑4K UHD 중옵 90FPS 이상으로 즐기실 경우</t>
    <phoneticPr fontId="1" type="noConversion"/>
  </si>
  <si>
    <t>A770 16GB</t>
    <phoneticPr fontId="1" type="noConversion"/>
  </si>
  <si>
    <t>RX 6600</t>
    <phoneticPr fontId="1" type="noConversion"/>
  </si>
  <si>
    <t>A750</t>
    <phoneticPr fontId="1" type="noConversion"/>
  </si>
  <si>
    <t>RX 6400</t>
    <phoneticPr fontId="1" type="noConversion"/>
  </si>
  <si>
    <t>GTX 1630</t>
    <phoneticPr fontId="1" type="noConversion"/>
  </si>
  <si>
    <t>RX 6650 XT</t>
    <phoneticPr fontId="1" type="noConversion"/>
  </si>
  <si>
    <t>RX 6700</t>
    <phoneticPr fontId="1" type="noConversion"/>
  </si>
  <si>
    <t>↑i5-13600K, 라이젠5 7600급 이상 권장 (4090은 i7-13700K급)</t>
    <phoneticPr fontId="1" type="noConversion"/>
  </si>
  <si>
    <t>↑i5-12400, 라이젠5 5600급 이상 권장</t>
    <phoneticPr fontId="1" type="noConversion"/>
  </si>
  <si>
    <t>↑i3-12100급 이상 권장</t>
    <phoneticPr fontId="1" type="noConversion"/>
  </si>
  <si>
    <t>↑i3-10100급 이상 권장</t>
    <phoneticPr fontId="1" type="noConversion"/>
  </si>
  <si>
    <t xml:space="preserve">RX 5700 XT </t>
  </si>
  <si>
    <t>5700XT</t>
  </si>
  <si>
    <t>GTX 1080 Ti</t>
    <phoneticPr fontId="1" type="noConversion"/>
  </si>
  <si>
    <t>1080T</t>
    <phoneticPr fontId="1" type="noConversion"/>
  </si>
  <si>
    <t>GTX 980 Ti</t>
    <phoneticPr fontId="1" type="noConversion"/>
  </si>
  <si>
    <t>980T</t>
    <phoneticPr fontId="1" type="noConversion"/>
  </si>
  <si>
    <t>780T</t>
    <phoneticPr fontId="1" type="noConversion"/>
  </si>
  <si>
    <t>↑FHD 상옵 60FPS 이상으로 즐기실 경우</t>
    <phoneticPr fontId="1" type="noConversion"/>
  </si>
  <si>
    <t>품절임박</t>
    <phoneticPr fontId="1" type="noConversion"/>
  </si>
  <si>
    <t>품절임박</t>
    <phoneticPr fontId="1" type="noConversion"/>
  </si>
  <si>
    <t>RTX 4080</t>
    <phoneticPr fontId="1" type="noConversion"/>
  </si>
  <si>
    <t>GTX 780 Ti</t>
    <phoneticPr fontId="1" type="noConversion"/>
  </si>
  <si>
    <t>GTX 680</t>
    <phoneticPr fontId="1" type="noConversion"/>
  </si>
  <si>
    <t>GTX 580</t>
    <phoneticPr fontId="1" type="noConversion"/>
  </si>
  <si>
    <t>GTX 480</t>
    <phoneticPr fontId="1" type="noConversion"/>
  </si>
  <si>
    <t>HD 7970</t>
    <phoneticPr fontId="1" type="noConversion"/>
  </si>
  <si>
    <t>R9 290X</t>
    <phoneticPr fontId="1" type="noConversion"/>
  </si>
  <si>
    <t>290X</t>
    <phoneticPr fontId="1" type="noConversion"/>
  </si>
  <si>
    <t>R9 FURY X</t>
    <phoneticPr fontId="1" type="noConversion"/>
  </si>
  <si>
    <t>FURYX</t>
    <phoneticPr fontId="1" type="noConversion"/>
  </si>
  <si>
    <t>RX VEGA 64</t>
    <phoneticPr fontId="1" type="noConversion"/>
  </si>
  <si>
    <t>VEGA64</t>
    <phoneticPr fontId="1" type="noConversion"/>
  </si>
  <si>
    <t>VII</t>
    <phoneticPr fontId="1" type="noConversion"/>
  </si>
  <si>
    <t>VII</t>
    <phoneticPr fontId="1" type="noConversion"/>
  </si>
  <si>
    <t>RTX 4070</t>
    <phoneticPr fontId="1" type="noConversion"/>
  </si>
  <si>
    <t>품절</t>
  </si>
  <si>
    <r>
      <t xml:space="preserve">그래픽 카드 라인별
게임 프레임 레이트 (FPS)
</t>
    </r>
    <r>
      <rPr>
        <b/>
        <sz val="8"/>
        <color rgb="FF006600"/>
        <rFont val="맑은 고딕"/>
        <family val="3"/>
        <charset val="129"/>
        <scheme val="minor"/>
      </rPr>
      <t>(퀘이사존 벤치마크 기준)</t>
    </r>
    <phoneticPr fontId="1" type="noConversion"/>
  </si>
  <si>
    <t>PUBG</t>
    <phoneticPr fontId="1" type="noConversion"/>
  </si>
  <si>
    <t>오버워치</t>
    <phoneticPr fontId="1" type="noConversion"/>
  </si>
  <si>
    <t>레식 시즈</t>
    <phoneticPr fontId="1" type="noConversion"/>
  </si>
  <si>
    <t>몬헌 월드</t>
    <phoneticPr fontId="1" type="noConversion"/>
  </si>
  <si>
    <t>배필V</t>
    <phoneticPr fontId="1" type="noConversion"/>
  </si>
  <si>
    <t>콜옵 워존</t>
    <phoneticPr fontId="1" type="noConversion"/>
  </si>
  <si>
    <t>삼탈워</t>
    <phoneticPr fontId="1" type="noConversion"/>
  </si>
  <si>
    <t>어크
오디세이</t>
    <phoneticPr fontId="1" type="noConversion"/>
  </si>
  <si>
    <t>레데리2</t>
    <phoneticPr fontId="1" type="noConversion"/>
  </si>
  <si>
    <t>메트로
엑소더스</t>
    <phoneticPr fontId="1" type="noConversion"/>
  </si>
  <si>
    <t>포르자
호라이즌4</t>
    <phoneticPr fontId="1" type="noConversion"/>
  </si>
  <si>
    <t>쾌적한
플레이
가능한
게임 수</t>
    <phoneticPr fontId="1" type="noConversion"/>
  </si>
  <si>
    <t>게임 그래픽 옵션</t>
    <phoneticPr fontId="1" type="noConversion"/>
  </si>
  <si>
    <t>(울트라)</t>
    <phoneticPr fontId="1" type="noConversion"/>
  </si>
  <si>
    <t>(매높)</t>
    <phoneticPr fontId="1" type="noConversion"/>
  </si>
  <si>
    <t>(중상옵)</t>
    <phoneticPr fontId="1" type="noConversion"/>
  </si>
  <si>
    <t>(최고)</t>
    <phoneticPr fontId="1" type="noConversion"/>
  </si>
  <si>
    <t>(높음)</t>
    <phoneticPr fontId="1" type="noConversion"/>
  </si>
  <si>
    <t>(최고)</t>
    <phoneticPr fontId="1" type="noConversion"/>
  </si>
  <si>
    <t>(가장높음)</t>
    <phoneticPr fontId="1" type="noConversion"/>
  </si>
  <si>
    <t>(최상급)</t>
    <phoneticPr fontId="1" type="noConversion"/>
  </si>
  <si>
    <t>FHD 해상도</t>
    <phoneticPr fontId="1" type="noConversion"/>
  </si>
  <si>
    <t>RTX 3080 10GB</t>
    <phoneticPr fontId="1" type="noConversion"/>
  </si>
  <si>
    <t>11종</t>
    <phoneticPr fontId="1" type="noConversion"/>
  </si>
  <si>
    <t>RTX 3070 Ti</t>
    <phoneticPr fontId="1" type="noConversion"/>
  </si>
  <si>
    <t>11종</t>
    <phoneticPr fontId="1" type="noConversion"/>
  </si>
  <si>
    <t>RTX 3060 Ti GDDR6</t>
    <phoneticPr fontId="1" type="noConversion"/>
  </si>
  <si>
    <t>10종</t>
    <phoneticPr fontId="1" type="noConversion"/>
  </si>
  <si>
    <t>RTX 3060 12GB</t>
    <phoneticPr fontId="1" type="noConversion"/>
  </si>
  <si>
    <t>7종</t>
    <phoneticPr fontId="1" type="noConversion"/>
  </si>
  <si>
    <t>RTX 2060 6GB</t>
    <phoneticPr fontId="1" type="noConversion"/>
  </si>
  <si>
    <t>5종</t>
    <phoneticPr fontId="1" type="noConversion"/>
  </si>
  <si>
    <t>GTX 1660 SUPER</t>
    <phoneticPr fontId="1" type="noConversion"/>
  </si>
  <si>
    <t>4종</t>
    <phoneticPr fontId="1" type="noConversion"/>
  </si>
  <si>
    <t>QHD 해상도</t>
    <phoneticPr fontId="1" type="noConversion"/>
  </si>
  <si>
    <t>RTX 3080 10GB</t>
    <phoneticPr fontId="1" type="noConversion"/>
  </si>
  <si>
    <t>11종</t>
    <phoneticPr fontId="1" type="noConversion"/>
  </si>
  <si>
    <t>10종</t>
    <phoneticPr fontId="1" type="noConversion"/>
  </si>
  <si>
    <t>6종</t>
    <phoneticPr fontId="1" type="noConversion"/>
  </si>
  <si>
    <t>3종</t>
    <phoneticPr fontId="1" type="noConversion"/>
  </si>
  <si>
    <t>4K UHD 해상도</t>
    <phoneticPr fontId="1" type="noConversion"/>
  </si>
  <si>
    <t>4종</t>
    <phoneticPr fontId="1" type="noConversion"/>
  </si>
  <si>
    <t>1종</t>
    <phoneticPr fontId="1" type="noConversion"/>
  </si>
  <si>
    <t>1종</t>
    <phoneticPr fontId="1" type="noConversion"/>
  </si>
  <si>
    <t>품절임박</t>
    <phoneticPr fontId="1" type="noConversion"/>
  </si>
  <si>
    <t>품절임박</t>
    <phoneticPr fontId="1" type="noConversion"/>
  </si>
  <si>
    <t>7~11종 게임 평균 프레임 레이트</t>
    <phoneticPr fontId="1" type="noConversion"/>
  </si>
  <si>
    <t>GPGPU 기준</t>
    <phoneticPr fontId="1" type="noConversion"/>
  </si>
  <si>
    <t>블렌더
GPU 점수</t>
    <phoneticPr fontId="1" type="noConversion"/>
  </si>
  <si>
    <t>2023년 4월 20일 기준
그래픽 카드 가성비 비교표</t>
    <phoneticPr fontId="1" type="noConversion"/>
  </si>
  <si>
    <t>단종</t>
    <phoneticPr fontId="1" type="noConversion"/>
  </si>
  <si>
    <t>품절임박</t>
    <phoneticPr fontId="1" type="noConversion"/>
  </si>
  <si>
    <t>RTX 4070</t>
  </si>
  <si>
    <r>
      <t xml:space="preserve">&gt;&gt;하이엔드+퍼포먼스 상위 라인&lt;&lt;
4K 해상도 기준 가성비 채크는
</t>
    </r>
    <r>
      <rPr>
        <b/>
        <sz val="12"/>
        <color rgb="FFC00000"/>
        <rFont val="맑은 고딕"/>
        <family val="3"/>
        <charset val="129"/>
        <scheme val="minor"/>
      </rPr>
      <t>1위) RX 6900XT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70C0"/>
        <rFont val="맑은 고딕"/>
        <family val="3"/>
        <charset val="129"/>
        <scheme val="minor"/>
      </rPr>
      <t>2위) RTX 4070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B050"/>
        <rFont val="맑은 고딕"/>
        <family val="3"/>
        <charset val="129"/>
        <scheme val="minor"/>
      </rPr>
      <t>3위) RTX 4070TI</t>
    </r>
    <r>
      <rPr>
        <b/>
        <sz val="12"/>
        <color theme="1"/>
        <rFont val="맑은 고딕"/>
        <family val="3"/>
        <charset val="129"/>
        <scheme val="minor"/>
      </rPr>
      <t xml:space="preserve">
다만 추천은 4070, 4070TI를 예산에
따라 우선 추천드리고
차선책으로 6900XT를 추천한다
다용도로 사용할때 편의성과
몇몇 기술 지원의 차이때문
</t>
    </r>
    <r>
      <rPr>
        <sz val="8"/>
        <color theme="1"/>
        <rFont val="맑은 고딕"/>
        <family val="3"/>
        <charset val="129"/>
        <scheme val="minor"/>
      </rPr>
      <t>※ 블렌더 GPU 점수 항목 추가
GPGPU에 해당하는 점수만 반영
(NVIDIA는 CUDA, AMD는 HIP, 인텔은 oneAPI)</t>
    </r>
    <phoneticPr fontId="1" type="noConversion"/>
  </si>
  <si>
    <r>
      <t>&gt;&gt;퍼포먼스 하위 라인&lt;&lt;
4070이 하이앤드에 끼워서 보면
가성비가 다소 좋아보였지만..
퍼포먼스쪽에 끼워서 보면(QHD)
아쉬운 가성비에 속한다
압도적 가성비를 보여주는 6XX0 XT
시리즈는 잔버그가 좀 있어
추천 우선순위는 어렵고
3060 TI D6X 제품을 선택하거나
어느정도 각오를 하고 (버그)
6650 XT를 갈것</t>
    </r>
    <r>
      <rPr>
        <sz val="8"/>
        <color theme="1"/>
        <rFont val="맑은 고딕"/>
        <family val="3"/>
        <charset val="129"/>
        <scheme val="minor"/>
      </rPr>
      <t xml:space="preserve">
※ 6700 작년 6월 출시, 올해 3월 한국 정발
출시 당일 가격 450,920원
상대 성능 참고 출처
tom's HARDWARE, PC Games Hardware</t>
    </r>
    <phoneticPr fontId="1" type="noConversion"/>
  </si>
  <si>
    <r>
      <t xml:space="preserve">&gt;&gt;메인스트림 상위 라인&lt;&lt;
사실상 품절에 가까운 제품군
빼고보면 
RX 6600 or  3060 12G
두가지 선택만 남았다
마찬가지로 약간의 이슈가있는
6600보다는 3060 12G를
우선 추천드리며
이슈에 대한 충분한 이해가있다면
6600을 가셔도 무방함
</t>
    </r>
    <r>
      <rPr>
        <b/>
        <sz val="10"/>
        <rFont val="맑은 고딕"/>
        <family val="3"/>
        <charset val="129"/>
        <scheme val="minor"/>
      </rPr>
      <t xml:space="preserve">
</t>
    </r>
    <r>
      <rPr>
        <sz val="8"/>
        <rFont val="맑은 고딕"/>
        <family val="3"/>
        <charset val="129"/>
        <scheme val="minor"/>
      </rPr>
      <t>※ 3060 8GB 상대 성능 참고 출처
Hardware Unboxed, ITHARDWARE.PL</t>
    </r>
    <phoneticPr fontId="1" type="noConversion"/>
  </si>
  <si>
    <r>
      <t xml:space="preserve">&gt;&gt;메인스트림 하위+엔트리 라인&lt;&lt;
나온지 한참된 제품에 절대적
성능이 낮음에도 불구하고
가격하락이 이루어지지 않는
구간이라 추천 하기어렵다
다만 굳이 고성능 그래픽카드가
필요없다면 1660S 저가형 모델
정도는 쓰셔도 무방할듯
</t>
    </r>
    <r>
      <rPr>
        <sz val="8"/>
        <rFont val="맑은 고딕"/>
        <family val="3"/>
        <charset val="129"/>
        <scheme val="minor"/>
      </rPr>
      <t>※ 1650 SUPER 올해부터 판매점 수 증가
※ 3050 115W 버전
작년 12월 말 출시, 올해 2월 하순에 한국 정발
(GALAX, MSI 등)</t>
    </r>
    <phoneticPr fontId="1" type="noConversion"/>
  </si>
  <si>
    <r>
      <t xml:space="preserve">&gt;&gt;로우엔드 라인&lt;&lt;
스스로 흑우가 되는 라인업
특수한 경우가 아니면
내장그래픽으로 대처하거나
가격차이가 별로 나지않는
1660S모델로 상향조정하는게
좋은 선택이다
</t>
    </r>
    <r>
      <rPr>
        <b/>
        <sz val="10"/>
        <color theme="1"/>
        <rFont val="맑은 고딕"/>
        <family val="3"/>
        <charset val="129"/>
        <scheme val="minor"/>
      </rPr>
      <t xml:space="preserve">
</t>
    </r>
    <r>
      <rPr>
        <sz val="8"/>
        <color theme="1"/>
        <rFont val="맑은 고딕"/>
        <family val="3"/>
        <charset val="129"/>
        <scheme val="minor"/>
      </rPr>
      <t xml:space="preserve">※ 550 4GB 올해 3월 초에 재판매
5600G iGPU Radeon Graphics : 14.41%
GT 1030 GDDR5 : 14.39%
i9-12900K iGPU UHD Graphics 770 + DDR4 : 8.66%
i9-12900K iGPU UHD Graphics 770 + DDR5 : 8.53%
</t>
    </r>
    <r>
      <rPr>
        <sz val="8"/>
        <rFont val="맑은 고딕"/>
        <family val="3"/>
        <charset val="129"/>
        <scheme val="minor"/>
      </rPr>
      <t>7950X iGPU Radeon Graphics</t>
    </r>
    <r>
      <rPr>
        <sz val="8"/>
        <color theme="1"/>
        <rFont val="맑은 고딕"/>
        <family val="3"/>
        <charset val="129"/>
        <scheme val="minor"/>
      </rPr>
      <t xml:space="preserve"> : 8.01%
i5-11600K iGPU UHD Graphics 750 : 7.76%
GT 1030 DDR4 : 7.35%
i5-11400 iGPU UHD Graphics 730 : 5.99%
i9-10900K iGPU UHD Graphics 630 : 5.16%
※ 통합 그래픽들의 상대 성능 참고 출처 : 
Gamers Nexus, TECHPOWERUP</t>
    </r>
    <phoneticPr fontId="1" type="noConversion"/>
  </si>
  <si>
    <t>가성비</t>
    <phoneticPr fontId="1" type="noConversion"/>
  </si>
  <si>
    <t>QHD 가성비</t>
    <phoneticPr fontId="1" type="noConversion"/>
  </si>
  <si>
    <t>4K 가성비</t>
    <phoneticPr fontId="1" type="noConversion"/>
  </si>
  <si>
    <t>FHD 가성비</t>
    <phoneticPr fontId="1" type="noConversion"/>
  </si>
  <si>
    <t>↑QHD 상옵 80FPS 이상으로 즐기실 경우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</si>
</sst>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원&quot;"/>
  </numFmts>
  <fonts count="3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4"/>
      <color rgb="FF006100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6600"/>
      <name val="맑은 고딕"/>
      <family val="2"/>
      <charset val="129"/>
      <scheme val="minor"/>
    </font>
    <font>
      <sz val="11"/>
      <color rgb="FFC00000"/>
      <name val="맑은 고딕"/>
      <family val="2"/>
      <charset val="129"/>
      <scheme val="minor"/>
    </font>
    <font>
      <sz val="11"/>
      <color rgb="FF996633"/>
      <name val="맑은 고딕"/>
      <family val="2"/>
      <charset val="129"/>
      <scheme val="minor"/>
    </font>
    <font>
      <b/>
      <sz val="11"/>
      <color rgb="FF00660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name val="맑은 고딕"/>
      <family val="2"/>
      <charset val="129"/>
      <scheme val="minor"/>
    </font>
    <font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rgb="FF006699"/>
      <name val="맑은 고딕"/>
      <family val="3"/>
      <charset val="129"/>
      <scheme val="minor"/>
    </font>
    <font>
      <b/>
      <sz val="11"/>
      <color rgb="FFCC0000"/>
      <name val="맑은 고딕"/>
      <family val="3"/>
      <charset val="129"/>
      <scheme val="minor"/>
    </font>
    <font>
      <b/>
      <sz val="11"/>
      <color rgb="FF6633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006600"/>
      <name val="맑은 고딕"/>
      <family val="3"/>
      <charset val="129"/>
      <scheme val="minor"/>
    </font>
    <font>
      <b/>
      <sz val="12"/>
      <color rgb="FFC00000"/>
      <name val="맑은 고딕"/>
      <family val="3"/>
      <charset val="129"/>
      <scheme val="minor"/>
    </font>
    <font>
      <b/>
      <sz val="12"/>
      <color rgb="FF00B05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CEAA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99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0" fontId="4" fillId="6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38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/>
    </xf>
    <xf numFmtId="0" fontId="12" fillId="12" borderId="1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6" fillId="11" borderId="11" xfId="9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176" fontId="10" fillId="0" borderId="21" xfId="0" applyNumberFormat="1" applyFont="1" applyFill="1" applyBorder="1" applyAlignment="1">
      <alignment horizontal="right" vertical="center"/>
    </xf>
    <xf numFmtId="0" fontId="11" fillId="0" borderId="17" xfId="0" applyFont="1" applyFill="1" applyBorder="1">
      <alignment vertical="center"/>
    </xf>
    <xf numFmtId="10" fontId="10" fillId="0" borderId="18" xfId="0" applyNumberFormat="1" applyFont="1" applyFill="1" applyBorder="1">
      <alignment vertical="center"/>
    </xf>
    <xf numFmtId="10" fontId="10" fillId="0" borderId="3" xfId="0" applyNumberFormat="1" applyFont="1" applyFill="1" applyBorder="1">
      <alignment vertical="center"/>
    </xf>
    <xf numFmtId="0" fontId="10" fillId="0" borderId="3" xfId="0" applyFont="1" applyFill="1" applyBorder="1">
      <alignment vertical="center"/>
    </xf>
    <xf numFmtId="176" fontId="10" fillId="0" borderId="18" xfId="0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>
      <alignment vertical="center"/>
    </xf>
    <xf numFmtId="0" fontId="11" fillId="0" borderId="16" xfId="0" applyFont="1" applyFill="1" applyBorder="1">
      <alignment vertical="center"/>
    </xf>
    <xf numFmtId="0" fontId="11" fillId="0" borderId="20" xfId="0" applyFont="1" applyFill="1" applyBorder="1">
      <alignment vertical="center"/>
    </xf>
    <xf numFmtId="10" fontId="9" fillId="0" borderId="10" xfId="0" applyNumberFormat="1" applyFont="1" applyFill="1" applyBorder="1">
      <alignment vertical="center"/>
    </xf>
    <xf numFmtId="10" fontId="9" fillId="0" borderId="3" xfId="0" applyNumberFormat="1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10" fillId="0" borderId="24" xfId="0" applyFont="1" applyFill="1" applyBorder="1">
      <alignment vertical="center"/>
    </xf>
    <xf numFmtId="176" fontId="10" fillId="0" borderId="35" xfId="0" applyNumberFormat="1" applyFont="1" applyFill="1" applyBorder="1" applyAlignment="1">
      <alignment horizontal="right" vertical="center"/>
    </xf>
    <xf numFmtId="176" fontId="9" fillId="0" borderId="21" xfId="0" applyNumberFormat="1" applyFont="1" applyFill="1" applyBorder="1">
      <alignment vertical="center"/>
    </xf>
    <xf numFmtId="0" fontId="11" fillId="0" borderId="17" xfId="0" applyFont="1" applyFill="1" applyBorder="1" applyAlignment="1">
      <alignment horizontal="right" vertical="center"/>
    </xf>
    <xf numFmtId="176" fontId="9" fillId="0" borderId="18" xfId="0" applyNumberFormat="1" applyFont="1" applyFill="1" applyBorder="1">
      <alignment vertical="center"/>
    </xf>
    <xf numFmtId="0" fontId="11" fillId="0" borderId="16" xfId="0" applyFont="1" applyFill="1" applyBorder="1" applyAlignment="1">
      <alignment horizontal="right" vertical="center"/>
    </xf>
    <xf numFmtId="0" fontId="10" fillId="0" borderId="15" xfId="0" applyFont="1" applyFill="1" applyBorder="1">
      <alignment vertical="center"/>
    </xf>
    <xf numFmtId="0" fontId="10" fillId="0" borderId="6" xfId="0" applyFont="1" applyFill="1" applyBorder="1">
      <alignment vertical="center"/>
    </xf>
    <xf numFmtId="176" fontId="10" fillId="0" borderId="25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35" xfId="0" applyNumberFormat="1" applyFont="1" applyFill="1" applyBorder="1">
      <alignment vertical="center"/>
    </xf>
    <xf numFmtId="176" fontId="9" fillId="0" borderId="27" xfId="0" applyNumberFormat="1" applyFont="1" applyFill="1" applyBorder="1" applyAlignment="1">
      <alignment horizontal="right" vertical="center"/>
    </xf>
    <xf numFmtId="176" fontId="9" fillId="0" borderId="19" xfId="0" applyNumberFormat="1" applyFont="1" applyFill="1" applyBorder="1" applyAlignment="1">
      <alignment horizontal="right" vertical="center"/>
    </xf>
    <xf numFmtId="176" fontId="9" fillId="0" borderId="19" xfId="0" applyNumberFormat="1" applyFont="1" applyFill="1" applyBorder="1">
      <alignment vertical="center"/>
    </xf>
    <xf numFmtId="0" fontId="11" fillId="0" borderId="20" xfId="0" applyFont="1" applyFill="1" applyBorder="1" applyAlignment="1">
      <alignment horizontal="right" vertical="center"/>
    </xf>
    <xf numFmtId="0" fontId="7" fillId="0" borderId="11" xfId="4" applyFont="1" applyFill="1" applyBorder="1">
      <alignment vertical="center"/>
    </xf>
    <xf numFmtId="176" fontId="9" fillId="0" borderId="21" xfId="0" applyNumberFormat="1" applyFont="1" applyFill="1" applyBorder="1" applyAlignment="1">
      <alignment horizontal="right" vertical="center"/>
    </xf>
    <xf numFmtId="0" fontId="9" fillId="0" borderId="24" xfId="0" applyFont="1" applyFill="1" applyBorder="1">
      <alignment vertical="center"/>
    </xf>
    <xf numFmtId="10" fontId="9" fillId="0" borderId="12" xfId="0" applyNumberFormat="1" applyFont="1" applyFill="1" applyBorder="1">
      <alignment vertical="center"/>
    </xf>
    <xf numFmtId="0" fontId="10" fillId="0" borderId="26" xfId="0" applyFont="1" applyFill="1" applyBorder="1">
      <alignment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36" xfId="0" applyNumberFormat="1" applyFont="1" applyFill="1" applyBorder="1" applyAlignment="1">
      <alignment horizontal="right" vertical="center"/>
    </xf>
    <xf numFmtId="0" fontId="10" fillId="0" borderId="11" xfId="6" applyFont="1" applyFill="1" applyBorder="1">
      <alignment vertical="center"/>
    </xf>
    <xf numFmtId="176" fontId="10" fillId="0" borderId="21" xfId="6" applyNumberFormat="1" applyFont="1" applyFill="1" applyBorder="1" applyAlignment="1">
      <alignment horizontal="right" vertical="center"/>
    </xf>
    <xf numFmtId="176" fontId="10" fillId="0" borderId="34" xfId="6" applyNumberFormat="1" applyFont="1" applyFill="1" applyBorder="1">
      <alignment vertical="center"/>
    </xf>
    <xf numFmtId="0" fontId="10" fillId="0" borderId="3" xfId="6" applyFont="1" applyFill="1" applyBorder="1">
      <alignment vertical="center"/>
    </xf>
    <xf numFmtId="176" fontId="10" fillId="0" borderId="18" xfId="6" applyNumberFormat="1" applyFont="1" applyFill="1" applyBorder="1" applyAlignment="1">
      <alignment horizontal="right" vertical="center"/>
    </xf>
    <xf numFmtId="176" fontId="10" fillId="0" borderId="35" xfId="6" applyNumberFormat="1" applyFont="1" applyFill="1" applyBorder="1" applyAlignment="1">
      <alignment horizontal="right" vertical="center"/>
    </xf>
    <xf numFmtId="176" fontId="9" fillId="0" borderId="18" xfId="0" applyNumberFormat="1" applyFont="1" applyFill="1" applyBorder="1" applyAlignment="1">
      <alignment horizontal="right" vertical="center"/>
    </xf>
    <xf numFmtId="176" fontId="9" fillId="0" borderId="35" xfId="0" applyNumberFormat="1" applyFont="1" applyFill="1" applyBorder="1">
      <alignment vertical="center"/>
    </xf>
    <xf numFmtId="0" fontId="8" fillId="0" borderId="3" xfId="0" applyFont="1" applyFill="1" applyBorder="1">
      <alignment vertical="center"/>
    </xf>
    <xf numFmtId="176" fontId="9" fillId="0" borderId="35" xfId="0" applyNumberFormat="1" applyFont="1" applyFill="1" applyBorder="1" applyAlignment="1">
      <alignment horizontal="right" vertical="center"/>
    </xf>
    <xf numFmtId="10" fontId="9" fillId="0" borderId="10" xfId="13" applyNumberFormat="1" applyFont="1" applyFill="1" applyBorder="1">
      <alignment vertical="center"/>
    </xf>
    <xf numFmtId="10" fontId="9" fillId="0" borderId="3" xfId="13" applyNumberFormat="1" applyFont="1" applyFill="1" applyBorder="1">
      <alignment vertical="center"/>
    </xf>
    <xf numFmtId="0" fontId="9" fillId="0" borderId="3" xfId="13" applyFont="1" applyFill="1" applyBorder="1">
      <alignment vertical="center"/>
    </xf>
    <xf numFmtId="176" fontId="9" fillId="0" borderId="18" xfId="13" applyNumberFormat="1" applyFont="1" applyFill="1" applyBorder="1" applyAlignment="1">
      <alignment horizontal="right" vertical="center"/>
    </xf>
    <xf numFmtId="10" fontId="21" fillId="0" borderId="13" xfId="15" applyNumberFormat="1" applyFont="1" applyFill="1" applyBorder="1">
      <alignment vertical="center"/>
    </xf>
    <xf numFmtId="10" fontId="21" fillId="0" borderId="12" xfId="15" applyNumberFormat="1" applyFont="1" applyFill="1" applyBorder="1">
      <alignment vertical="center"/>
    </xf>
    <xf numFmtId="0" fontId="21" fillId="0" borderId="12" xfId="15" applyFont="1" applyFill="1" applyBorder="1">
      <alignment vertical="center"/>
    </xf>
    <xf numFmtId="176" fontId="22" fillId="0" borderId="19" xfId="15" applyNumberFormat="1" applyFont="1" applyFill="1" applyBorder="1" applyAlignment="1">
      <alignment horizontal="right" vertical="center"/>
    </xf>
    <xf numFmtId="176" fontId="9" fillId="0" borderId="36" xfId="14" applyNumberFormat="1" applyFont="1" applyFill="1" applyBorder="1" applyAlignment="1">
      <alignment horizontal="right" vertical="center"/>
    </xf>
    <xf numFmtId="176" fontId="9" fillId="0" borderId="19" xfId="13" applyNumberFormat="1" applyFont="1" applyFill="1" applyBorder="1">
      <alignment vertical="center"/>
    </xf>
    <xf numFmtId="10" fontId="9" fillId="0" borderId="11" xfId="0" applyNumberFormat="1" applyFont="1" applyFill="1" applyBorder="1">
      <alignment vertical="center"/>
    </xf>
    <xf numFmtId="0" fontId="8" fillId="0" borderId="11" xfId="0" applyFont="1" applyFill="1" applyBorder="1">
      <alignment vertical="center"/>
    </xf>
    <xf numFmtId="176" fontId="10" fillId="0" borderId="34" xfId="0" applyNumberFormat="1" applyFont="1" applyFill="1" applyBorder="1" applyAlignment="1">
      <alignment horizontal="right" vertical="center"/>
    </xf>
    <xf numFmtId="10" fontId="10" fillId="0" borderId="3" xfId="14" applyNumberFormat="1" applyFont="1" applyFill="1" applyBorder="1">
      <alignment vertical="center"/>
    </xf>
    <xf numFmtId="0" fontId="10" fillId="0" borderId="3" xfId="14" applyFont="1" applyFill="1" applyBorder="1">
      <alignment vertical="center"/>
    </xf>
    <xf numFmtId="176" fontId="9" fillId="0" borderId="18" xfId="14" applyNumberFormat="1" applyFont="1" applyFill="1" applyBorder="1">
      <alignment vertical="center"/>
    </xf>
    <xf numFmtId="176" fontId="9" fillId="0" borderId="35" xfId="14" applyNumberFormat="1" applyFont="1" applyFill="1" applyBorder="1">
      <alignment vertical="center"/>
    </xf>
    <xf numFmtId="10" fontId="10" fillId="0" borderId="3" xfId="13" applyNumberFormat="1" applyFont="1" applyFill="1" applyBorder="1">
      <alignment vertical="center"/>
    </xf>
    <xf numFmtId="0" fontId="10" fillId="0" borderId="3" xfId="13" applyFont="1" applyFill="1" applyBorder="1">
      <alignment vertical="center"/>
    </xf>
    <xf numFmtId="176" fontId="10" fillId="0" borderId="18" xfId="13" applyNumberFormat="1" applyFont="1" applyFill="1" applyBorder="1">
      <alignment vertical="center"/>
    </xf>
    <xf numFmtId="10" fontId="10" fillId="0" borderId="13" xfId="12" applyNumberFormat="1" applyFont="1" applyFill="1" applyBorder="1">
      <alignment vertical="center"/>
    </xf>
    <xf numFmtId="0" fontId="10" fillId="0" borderId="12" xfId="0" applyFont="1" applyFill="1" applyBorder="1">
      <alignment vertical="center"/>
    </xf>
    <xf numFmtId="176" fontId="9" fillId="0" borderId="19" xfId="13" applyNumberFormat="1" applyFont="1" applyFill="1" applyBorder="1" applyAlignment="1">
      <alignment horizontal="right" vertical="center"/>
    </xf>
    <xf numFmtId="10" fontId="10" fillId="0" borderId="19" xfId="0" applyNumberFormat="1" applyFont="1" applyFill="1" applyBorder="1">
      <alignment vertical="center"/>
    </xf>
    <xf numFmtId="10" fontId="10" fillId="0" borderId="12" xfId="0" applyNumberFormat="1" applyFont="1" applyFill="1" applyBorder="1">
      <alignment vertical="center"/>
    </xf>
    <xf numFmtId="0" fontId="12" fillId="12" borderId="40" xfId="0" applyFont="1" applyFill="1" applyBorder="1" applyAlignment="1">
      <alignment horizontal="center" vertical="center"/>
    </xf>
    <xf numFmtId="0" fontId="7" fillId="0" borderId="37" xfId="4" applyFont="1" applyFill="1" applyBorder="1">
      <alignment vertical="center"/>
    </xf>
    <xf numFmtId="0" fontId="10" fillId="0" borderId="37" xfId="6" applyFont="1" applyFill="1" applyBorder="1">
      <alignment vertical="center"/>
    </xf>
    <xf numFmtId="0" fontId="10" fillId="0" borderId="24" xfId="6" applyFont="1" applyFill="1" applyBorder="1">
      <alignment vertical="center"/>
    </xf>
    <xf numFmtId="0" fontId="8" fillId="0" borderId="24" xfId="0" applyFont="1" applyFill="1" applyBorder="1">
      <alignment vertical="center"/>
    </xf>
    <xf numFmtId="0" fontId="9" fillId="0" borderId="24" xfId="13" applyFont="1" applyFill="1" applyBorder="1">
      <alignment vertical="center"/>
    </xf>
    <xf numFmtId="0" fontId="21" fillId="0" borderId="26" xfId="15" applyFont="1" applyFill="1" applyBorder="1">
      <alignment vertical="center"/>
    </xf>
    <xf numFmtId="0" fontId="8" fillId="0" borderId="37" xfId="0" applyFont="1" applyFill="1" applyBorder="1">
      <alignment vertical="center"/>
    </xf>
    <xf numFmtId="0" fontId="10" fillId="0" borderId="24" xfId="14" applyFont="1" applyFill="1" applyBorder="1">
      <alignment vertical="center"/>
    </xf>
    <xf numFmtId="0" fontId="10" fillId="0" borderId="24" xfId="13" applyFont="1" applyFill="1" applyBorder="1">
      <alignment vertical="center"/>
    </xf>
    <xf numFmtId="0" fontId="10" fillId="0" borderId="21" xfId="0" applyFont="1" applyFill="1" applyBorder="1">
      <alignment vertical="center"/>
    </xf>
    <xf numFmtId="0" fontId="10" fillId="0" borderId="18" xfId="0" applyFont="1" applyFill="1" applyBorder="1">
      <alignment vertical="center"/>
    </xf>
    <xf numFmtId="0" fontId="10" fillId="0" borderId="19" xfId="0" applyFont="1" applyFill="1" applyBorder="1">
      <alignment vertical="center"/>
    </xf>
    <xf numFmtId="0" fontId="16" fillId="11" borderId="32" xfId="9" applyFont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10" fontId="10" fillId="0" borderId="24" xfId="0" applyNumberFormat="1" applyFont="1" applyFill="1" applyBorder="1">
      <alignment vertical="center"/>
    </xf>
    <xf numFmtId="10" fontId="9" fillId="0" borderId="24" xfId="0" applyNumberFormat="1" applyFont="1" applyFill="1" applyBorder="1">
      <alignment vertical="center"/>
    </xf>
    <xf numFmtId="10" fontId="10" fillId="0" borderId="37" xfId="6" applyNumberFormat="1" applyFont="1" applyFill="1" applyBorder="1">
      <alignment vertical="center"/>
    </xf>
    <xf numFmtId="10" fontId="10" fillId="0" borderId="24" xfId="6" applyNumberFormat="1" applyFont="1" applyFill="1" applyBorder="1">
      <alignment vertical="center"/>
    </xf>
    <xf numFmtId="10" fontId="21" fillId="0" borderId="26" xfId="15" applyNumberFormat="1" applyFont="1" applyFill="1" applyBorder="1">
      <alignment vertical="center"/>
    </xf>
    <xf numFmtId="10" fontId="9" fillId="0" borderId="37" xfId="0" applyNumberFormat="1" applyFont="1" applyFill="1" applyBorder="1">
      <alignment vertical="center"/>
    </xf>
    <xf numFmtId="10" fontId="10" fillId="0" borderId="24" xfId="14" applyNumberFormat="1" applyFont="1" applyFill="1" applyBorder="1">
      <alignment vertical="center"/>
    </xf>
    <xf numFmtId="10" fontId="10" fillId="0" borderId="24" xfId="13" applyNumberFormat="1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7" fillId="0" borderId="32" xfId="4" applyFont="1" applyFill="1" applyBorder="1">
      <alignment vertical="center"/>
    </xf>
    <xf numFmtId="0" fontId="10" fillId="0" borderId="32" xfId="6" applyFont="1" applyFill="1" applyBorder="1" applyAlignment="1">
      <alignment horizontal="right" vertical="center"/>
    </xf>
    <xf numFmtId="0" fontId="10" fillId="0" borderId="10" xfId="6" applyFont="1" applyFill="1" applyBorder="1" applyAlignment="1">
      <alignment horizontal="right" vertical="center"/>
    </xf>
    <xf numFmtId="0" fontId="9" fillId="0" borderId="10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9" fillId="0" borderId="10" xfId="13" applyFont="1" applyFill="1" applyBorder="1">
      <alignment vertical="center"/>
    </xf>
    <xf numFmtId="0" fontId="21" fillId="0" borderId="13" xfId="15" applyFont="1" applyFill="1" applyBorder="1">
      <alignment vertical="center"/>
    </xf>
    <xf numFmtId="0" fontId="8" fillId="0" borderId="32" xfId="0" applyFont="1" applyFill="1" applyBorder="1">
      <alignment vertical="center"/>
    </xf>
    <xf numFmtId="0" fontId="10" fillId="0" borderId="10" xfId="14" applyFont="1" applyFill="1" applyBorder="1">
      <alignment vertical="center"/>
    </xf>
    <xf numFmtId="0" fontId="10" fillId="0" borderId="10" xfId="13" applyFont="1" applyFill="1" applyBorder="1">
      <alignment vertical="center"/>
    </xf>
    <xf numFmtId="0" fontId="12" fillId="12" borderId="9" xfId="0" applyFont="1" applyFill="1" applyBorder="1" applyAlignment="1">
      <alignment horizontal="center" vertical="center"/>
    </xf>
    <xf numFmtId="0" fontId="12" fillId="12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1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7" fillId="16" borderId="21" xfId="0" applyFont="1" applyFill="1" applyBorder="1">
      <alignment vertical="center"/>
    </xf>
    <xf numFmtId="0" fontId="17" fillId="0" borderId="18" xfId="0" applyFont="1" applyFill="1" applyBorder="1">
      <alignment vertical="center"/>
    </xf>
    <xf numFmtId="0" fontId="11" fillId="7" borderId="18" xfId="0" applyFont="1" applyFill="1" applyBorder="1">
      <alignment vertical="center"/>
    </xf>
    <xf numFmtId="0" fontId="11" fillId="16" borderId="18" xfId="0" applyFont="1" applyFill="1" applyBorder="1">
      <alignment vertical="center"/>
    </xf>
    <xf numFmtId="0" fontId="11" fillId="0" borderId="18" xfId="0" applyFont="1" applyFill="1" applyBorder="1">
      <alignment vertical="center"/>
    </xf>
    <xf numFmtId="0" fontId="11" fillId="0" borderId="18" xfId="9" applyFont="1" applyFill="1" applyBorder="1">
      <alignment vertical="center"/>
    </xf>
    <xf numFmtId="0" fontId="11" fillId="0" borderId="21" xfId="0" applyFont="1" applyFill="1" applyBorder="1">
      <alignment vertical="center"/>
    </xf>
    <xf numFmtId="0" fontId="11" fillId="7" borderId="18" xfId="9" applyFont="1" applyFill="1" applyBorder="1">
      <alignment vertical="center"/>
    </xf>
    <xf numFmtId="0" fontId="11" fillId="16" borderId="18" xfId="9" applyFont="1" applyFill="1" applyBorder="1">
      <alignment vertical="center"/>
    </xf>
    <xf numFmtId="0" fontId="11" fillId="7" borderId="19" xfId="9" applyFont="1" applyFill="1" applyBorder="1">
      <alignment vertical="center"/>
    </xf>
    <xf numFmtId="0" fontId="11" fillId="0" borderId="21" xfId="9" applyFont="1" applyFill="1" applyBorder="1">
      <alignment vertical="center"/>
    </xf>
    <xf numFmtId="0" fontId="17" fillId="0" borderId="18" xfId="9" applyFont="1" applyFill="1" applyBorder="1">
      <alignment vertical="center"/>
    </xf>
    <xf numFmtId="0" fontId="11" fillId="0" borderId="19" xfId="9" applyFont="1" applyFill="1" applyBorder="1">
      <alignment vertical="center"/>
    </xf>
    <xf numFmtId="0" fontId="9" fillId="0" borderId="17" xfId="6" applyFont="1" applyFill="1" applyBorder="1" applyAlignment="1">
      <alignment horizontal="left" vertical="center"/>
    </xf>
    <xf numFmtId="0" fontId="9" fillId="0" borderId="16" xfId="6" applyFont="1" applyFill="1" applyBorder="1" applyAlignment="1">
      <alignment horizontal="left" vertical="center"/>
    </xf>
    <xf numFmtId="0" fontId="11" fillId="0" borderId="18" xfId="7" applyFont="1" applyFill="1" applyBorder="1">
      <alignment vertical="center"/>
    </xf>
    <xf numFmtId="0" fontId="9" fillId="0" borderId="16" xfId="13" applyFont="1" applyFill="1" applyBorder="1" applyAlignment="1">
      <alignment horizontal="left" vertical="center"/>
    </xf>
    <xf numFmtId="0" fontId="11" fillId="0" borderId="19" xfId="0" applyFont="1" applyFill="1" applyBorder="1">
      <alignment vertical="center"/>
    </xf>
    <xf numFmtId="0" fontId="22" fillId="0" borderId="20" xfId="15" applyFont="1" applyFill="1" applyBorder="1" applyAlignment="1">
      <alignment horizontal="left" vertical="center"/>
    </xf>
    <xf numFmtId="0" fontId="9" fillId="0" borderId="16" xfId="14" applyFont="1" applyFill="1" applyBorder="1" applyAlignment="1">
      <alignment horizontal="left" vertical="center"/>
    </xf>
    <xf numFmtId="176" fontId="21" fillId="0" borderId="3" xfId="0" applyNumberFormat="1" applyFont="1" applyFill="1" applyBorder="1" applyAlignment="1">
      <alignment horizontal="right" vertical="center"/>
    </xf>
    <xf numFmtId="176" fontId="22" fillId="0" borderId="3" xfId="0" applyNumberFormat="1" applyFont="1" applyFill="1" applyBorder="1" applyAlignment="1">
      <alignment horizontal="right" vertical="center"/>
    </xf>
    <xf numFmtId="176" fontId="22" fillId="0" borderId="12" xfId="0" applyNumberFormat="1" applyFont="1" applyFill="1" applyBorder="1" applyAlignment="1">
      <alignment horizontal="right" vertical="center"/>
    </xf>
    <xf numFmtId="176" fontId="22" fillId="0" borderId="15" xfId="0" applyNumberFormat="1" applyFont="1" applyFill="1" applyBorder="1" applyAlignment="1">
      <alignment horizontal="right" vertical="center"/>
    </xf>
    <xf numFmtId="176" fontId="22" fillId="0" borderId="11" xfId="0" applyNumberFormat="1" applyFont="1" applyFill="1" applyBorder="1" applyAlignment="1">
      <alignment horizontal="right" vertical="center"/>
    </xf>
    <xf numFmtId="10" fontId="10" fillId="0" borderId="10" xfId="13" applyNumberFormat="1" applyFont="1" applyFill="1" applyBorder="1">
      <alignment vertical="center"/>
    </xf>
    <xf numFmtId="0" fontId="7" fillId="0" borderId="9" xfId="4" applyFont="1" applyFill="1" applyBorder="1">
      <alignment vertical="center"/>
    </xf>
    <xf numFmtId="0" fontId="7" fillId="0" borderId="40" xfId="4" applyFont="1" applyFill="1" applyBorder="1">
      <alignment vertical="center"/>
    </xf>
    <xf numFmtId="0" fontId="7" fillId="0" borderId="47" xfId="4" applyFont="1" applyFill="1" applyBorder="1">
      <alignment vertical="center"/>
    </xf>
    <xf numFmtId="176" fontId="9" fillId="0" borderId="46" xfId="0" applyNumberFormat="1" applyFont="1" applyFill="1" applyBorder="1" applyAlignment="1">
      <alignment horizontal="right" vertical="center"/>
    </xf>
    <xf numFmtId="176" fontId="22" fillId="0" borderId="40" xfId="0" applyNumberFormat="1" applyFont="1" applyFill="1" applyBorder="1" applyAlignment="1">
      <alignment horizontal="right" vertical="center"/>
    </xf>
    <xf numFmtId="176" fontId="9" fillId="0" borderId="46" xfId="0" applyNumberFormat="1" applyFont="1" applyFill="1" applyBorder="1">
      <alignment vertical="center"/>
    </xf>
    <xf numFmtId="176" fontId="22" fillId="0" borderId="35" xfId="0" applyNumberFormat="1" applyFont="1" applyFill="1" applyBorder="1" applyAlignment="1">
      <alignment horizontal="right" vertical="center"/>
    </xf>
    <xf numFmtId="176" fontId="22" fillId="0" borderId="18" xfId="14" applyNumberFormat="1" applyFont="1" applyFill="1" applyBorder="1" applyAlignment="1">
      <alignment horizontal="right" vertical="center"/>
    </xf>
    <xf numFmtId="176" fontId="22" fillId="0" borderId="35" xfId="14" applyNumberFormat="1" applyFont="1" applyFill="1" applyBorder="1" applyAlignment="1">
      <alignment horizontal="right" vertical="center"/>
    </xf>
    <xf numFmtId="10" fontId="10" fillId="0" borderId="11" xfId="6" applyNumberFormat="1" applyFont="1" applyFill="1" applyBorder="1">
      <alignment vertical="center"/>
    </xf>
    <xf numFmtId="10" fontId="10" fillId="0" borderId="3" xfId="6" applyNumberFormat="1" applyFont="1" applyFill="1" applyBorder="1">
      <alignment vertical="center"/>
    </xf>
    <xf numFmtId="10" fontId="21" fillId="0" borderId="21" xfId="0" applyNumberFormat="1" applyFont="1" applyFill="1" applyBorder="1">
      <alignment vertical="center"/>
    </xf>
    <xf numFmtId="10" fontId="21" fillId="0" borderId="11" xfId="0" applyNumberFormat="1" applyFont="1" applyFill="1" applyBorder="1">
      <alignment vertical="center"/>
    </xf>
    <xf numFmtId="10" fontId="22" fillId="0" borderId="10" xfId="0" applyNumberFormat="1" applyFont="1" applyFill="1" applyBorder="1">
      <alignment vertical="center"/>
    </xf>
    <xf numFmtId="10" fontId="21" fillId="0" borderId="32" xfId="6" applyNumberFormat="1" applyFont="1" applyFill="1" applyBorder="1">
      <alignment vertical="center"/>
    </xf>
    <xf numFmtId="10" fontId="21" fillId="0" borderId="10" xfId="6" applyNumberFormat="1" applyFont="1" applyFill="1" applyBorder="1">
      <alignment vertical="center"/>
    </xf>
    <xf numFmtId="10" fontId="9" fillId="0" borderId="10" xfId="0" applyNumberFormat="1" applyFont="1" applyFill="1" applyBorder="1" applyAlignment="1">
      <alignment horizontal="right" vertical="center"/>
    </xf>
    <xf numFmtId="10" fontId="22" fillId="0" borderId="32" xfId="0" applyNumberFormat="1" applyFont="1" applyFill="1" applyBorder="1">
      <alignment vertical="center"/>
    </xf>
    <xf numFmtId="10" fontId="22" fillId="0" borderId="10" xfId="14" applyNumberFormat="1" applyFont="1" applyFill="1" applyBorder="1">
      <alignment vertical="center"/>
    </xf>
    <xf numFmtId="10" fontId="21" fillId="0" borderId="19" xfId="0" applyNumberFormat="1" applyFont="1" applyFill="1" applyBorder="1">
      <alignment vertical="center"/>
    </xf>
    <xf numFmtId="10" fontId="21" fillId="0" borderId="26" xfId="0" applyNumberFormat="1" applyFont="1" applyFill="1" applyBorder="1">
      <alignment vertical="center"/>
    </xf>
    <xf numFmtId="10" fontId="21" fillId="0" borderId="17" xfId="0" applyNumberFormat="1" applyFont="1" applyFill="1" applyBorder="1">
      <alignment vertical="center"/>
    </xf>
    <xf numFmtId="10" fontId="10" fillId="0" borderId="16" xfId="0" applyNumberFormat="1" applyFont="1" applyFill="1" applyBorder="1">
      <alignment vertical="center"/>
    </xf>
    <xf numFmtId="10" fontId="21" fillId="0" borderId="20" xfId="0" applyNumberFormat="1" applyFont="1" applyFill="1" applyBorder="1">
      <alignment vertical="center"/>
    </xf>
    <xf numFmtId="176" fontId="21" fillId="0" borderId="11" xfId="0" applyNumberFormat="1" applyFont="1" applyFill="1" applyBorder="1" applyAlignment="1">
      <alignment horizontal="right" vertical="center"/>
    </xf>
    <xf numFmtId="176" fontId="22" fillId="0" borderId="3" xfId="0" applyNumberFormat="1" applyFont="1" applyFill="1" applyBorder="1">
      <alignment vertical="center"/>
    </xf>
    <xf numFmtId="176" fontId="22" fillId="0" borderId="33" xfId="0" applyNumberFormat="1" applyFont="1" applyFill="1" applyBorder="1">
      <alignment vertical="center"/>
    </xf>
    <xf numFmtId="176" fontId="22" fillId="0" borderId="11" xfId="6" applyNumberFormat="1" applyFont="1" applyFill="1" applyBorder="1">
      <alignment vertical="center"/>
    </xf>
    <xf numFmtId="176" fontId="22" fillId="0" borderId="3" xfId="6" applyNumberFormat="1" applyFont="1" applyFill="1" applyBorder="1">
      <alignment vertical="center"/>
    </xf>
    <xf numFmtId="0" fontId="20" fillId="6" borderId="12" xfId="5" applyFont="1" applyBorder="1" applyAlignment="1">
      <alignment horizontal="center" vertical="center" wrapText="1"/>
    </xf>
    <xf numFmtId="0" fontId="20" fillId="6" borderId="19" xfId="5" applyFont="1" applyBorder="1" applyAlignment="1">
      <alignment horizontal="center" vertical="center" wrapText="1"/>
    </xf>
    <xf numFmtId="0" fontId="20" fillId="6" borderId="20" xfId="5" applyFont="1" applyBorder="1" applyAlignment="1">
      <alignment horizontal="center" vertical="center" wrapText="1"/>
    </xf>
    <xf numFmtId="0" fontId="23" fillId="6" borderId="20" xfId="5" applyFont="1" applyBorder="1" applyAlignment="1">
      <alignment horizontal="center" vertical="center" wrapText="1"/>
    </xf>
    <xf numFmtId="0" fontId="16" fillId="11" borderId="5" xfId="9" applyFont="1" applyBorder="1" applyAlignment="1">
      <alignment horizontal="center" vertical="center"/>
    </xf>
    <xf numFmtId="0" fontId="16" fillId="11" borderId="33" xfId="9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12" borderId="33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8" xfId="0" applyFont="1" applyBorder="1" applyAlignment="1">
      <alignment horizontal="right" vertical="center"/>
    </xf>
    <xf numFmtId="0" fontId="16" fillId="11" borderId="11" xfId="9" applyFont="1" applyBorder="1" applyAlignment="1">
      <alignment horizontal="center" vertical="center" wrapText="1"/>
    </xf>
    <xf numFmtId="10" fontId="9" fillId="0" borderId="18" xfId="0" applyNumberFormat="1" applyFont="1" applyFill="1" applyBorder="1">
      <alignment vertical="center"/>
    </xf>
    <xf numFmtId="10" fontId="9" fillId="0" borderId="16" xfId="0" applyNumberFormat="1" applyFont="1" applyFill="1" applyBorder="1">
      <alignment vertical="center"/>
    </xf>
    <xf numFmtId="10" fontId="9" fillId="0" borderId="19" xfId="0" applyNumberFormat="1" applyFont="1" applyFill="1" applyBorder="1">
      <alignment vertical="center"/>
    </xf>
    <xf numFmtId="10" fontId="9" fillId="0" borderId="20" xfId="0" applyNumberFormat="1" applyFont="1" applyFill="1" applyBorder="1">
      <alignment vertical="center"/>
    </xf>
    <xf numFmtId="0" fontId="0" fillId="0" borderId="44" xfId="0" applyFill="1" applyBorder="1">
      <alignment vertical="center"/>
    </xf>
    <xf numFmtId="0" fontId="0" fillId="0" borderId="3" xfId="0" applyFill="1" applyBorder="1">
      <alignment vertical="center"/>
    </xf>
    <xf numFmtId="0" fontId="10" fillId="0" borderId="50" xfId="0" applyFont="1" applyFill="1" applyBorder="1">
      <alignment vertical="center"/>
    </xf>
    <xf numFmtId="176" fontId="10" fillId="0" borderId="38" xfId="0" applyNumberFormat="1" applyFont="1" applyFill="1" applyBorder="1" applyAlignment="1">
      <alignment horizontal="right" vertical="center"/>
    </xf>
    <xf numFmtId="176" fontId="10" fillId="0" borderId="52" xfId="0" applyNumberFormat="1" applyFont="1" applyFill="1" applyBorder="1" applyAlignment="1">
      <alignment horizontal="right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10" fontId="10" fillId="0" borderId="20" xfId="0" applyNumberFormat="1" applyFont="1" applyFill="1" applyBorder="1">
      <alignment vertical="center"/>
    </xf>
    <xf numFmtId="0" fontId="10" fillId="0" borderId="17" xfId="0" applyFont="1" applyFill="1" applyBorder="1">
      <alignment vertical="center"/>
    </xf>
    <xf numFmtId="0" fontId="10" fillId="0" borderId="16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1" fillId="16" borderId="19" xfId="0" applyFont="1" applyFill="1" applyBorder="1">
      <alignment vertical="center"/>
    </xf>
    <xf numFmtId="0" fontId="20" fillId="6" borderId="53" xfId="5" applyFont="1" applyBorder="1" applyAlignment="1">
      <alignment horizontal="center" vertical="center" wrapText="1"/>
    </xf>
    <xf numFmtId="0" fontId="0" fillId="0" borderId="35" xfId="0" applyFill="1" applyBorder="1">
      <alignment vertical="center"/>
    </xf>
    <xf numFmtId="0" fontId="10" fillId="0" borderId="36" xfId="0" applyFont="1" applyFill="1" applyBorder="1">
      <alignment vertical="center"/>
    </xf>
    <xf numFmtId="3" fontId="10" fillId="0" borderId="21" xfId="0" applyNumberFormat="1" applyFont="1" applyFill="1" applyBorder="1">
      <alignment vertical="center"/>
    </xf>
    <xf numFmtId="3" fontId="10" fillId="0" borderId="17" xfId="0" applyNumberFormat="1" applyFont="1" applyFill="1" applyBorder="1">
      <alignment vertical="center"/>
    </xf>
    <xf numFmtId="3" fontId="10" fillId="0" borderId="18" xfId="0" applyNumberFormat="1" applyFont="1" applyFill="1" applyBorder="1">
      <alignment vertical="center"/>
    </xf>
    <xf numFmtId="3" fontId="10" fillId="0" borderId="16" xfId="0" applyNumberFormat="1" applyFont="1" applyFill="1" applyBorder="1">
      <alignment vertical="center"/>
    </xf>
    <xf numFmtId="3" fontId="10" fillId="0" borderId="19" xfId="0" applyNumberFormat="1" applyFont="1" applyFill="1" applyBorder="1">
      <alignment vertical="center"/>
    </xf>
    <xf numFmtId="3" fontId="10" fillId="0" borderId="20" xfId="0" applyNumberFormat="1" applyFont="1" applyFill="1" applyBorder="1">
      <alignment vertical="center"/>
    </xf>
    <xf numFmtId="3" fontId="10" fillId="0" borderId="34" xfId="0" applyNumberFormat="1" applyFont="1" applyFill="1" applyBorder="1">
      <alignment vertical="center"/>
    </xf>
    <xf numFmtId="3" fontId="10" fillId="0" borderId="35" xfId="0" applyNumberFormat="1" applyFont="1" applyFill="1" applyBorder="1">
      <alignment vertical="center"/>
    </xf>
    <xf numFmtId="3" fontId="10" fillId="0" borderId="36" xfId="0" applyNumberFormat="1" applyFont="1" applyFill="1" applyBorder="1">
      <alignment vertical="center"/>
    </xf>
    <xf numFmtId="3" fontId="9" fillId="0" borderId="21" xfId="0" applyNumberFormat="1" applyFont="1" applyFill="1" applyBorder="1">
      <alignment vertical="center"/>
    </xf>
    <xf numFmtId="3" fontId="9" fillId="0" borderId="17" xfId="0" applyNumberFormat="1" applyFont="1" applyFill="1" applyBorder="1">
      <alignment vertical="center"/>
    </xf>
    <xf numFmtId="3" fontId="9" fillId="0" borderId="18" xfId="0" applyNumberFormat="1" applyFont="1" applyFill="1" applyBorder="1">
      <alignment vertical="center"/>
    </xf>
    <xf numFmtId="3" fontId="9" fillId="0" borderId="16" xfId="0" applyNumberFormat="1" applyFont="1" applyFill="1" applyBorder="1">
      <alignment vertical="center"/>
    </xf>
    <xf numFmtId="3" fontId="9" fillId="0" borderId="25" xfId="0" applyNumberFormat="1" applyFont="1" applyFill="1" applyBorder="1">
      <alignment vertical="center"/>
    </xf>
    <xf numFmtId="3" fontId="9" fillId="0" borderId="39" xfId="0" applyNumberFormat="1" applyFont="1" applyFill="1" applyBorder="1">
      <alignment vertical="center"/>
    </xf>
    <xf numFmtId="3" fontId="9" fillId="0" borderId="19" xfId="0" applyNumberFormat="1" applyFont="1" applyFill="1" applyBorder="1">
      <alignment vertical="center"/>
    </xf>
    <xf numFmtId="3" fontId="9" fillId="0" borderId="20" xfId="0" applyNumberFormat="1" applyFont="1" applyFill="1" applyBorder="1">
      <alignment vertical="center"/>
    </xf>
    <xf numFmtId="3" fontId="9" fillId="0" borderId="57" xfId="0" applyNumberFormat="1" applyFont="1" applyFill="1" applyBorder="1">
      <alignment vertical="center"/>
    </xf>
    <xf numFmtId="3" fontId="9" fillId="0" borderId="54" xfId="0" applyNumberFormat="1" applyFont="1" applyFill="1" applyBorder="1">
      <alignment vertical="center"/>
    </xf>
    <xf numFmtId="3" fontId="9" fillId="0" borderId="14" xfId="0" applyNumberFormat="1" applyFont="1" applyFill="1" applyBorder="1">
      <alignment vertical="center"/>
    </xf>
    <xf numFmtId="3" fontId="9" fillId="0" borderId="53" xfId="0" applyNumberFormat="1" applyFont="1" applyFill="1" applyBorder="1">
      <alignment vertical="center"/>
    </xf>
    <xf numFmtId="3" fontId="9" fillId="0" borderId="46" xfId="0" applyNumberFormat="1" applyFont="1" applyFill="1" applyBorder="1">
      <alignment vertical="center"/>
    </xf>
    <xf numFmtId="3" fontId="9" fillId="0" borderId="41" xfId="0" applyNumberFormat="1" applyFont="1" applyFill="1" applyBorder="1">
      <alignment vertical="center"/>
    </xf>
    <xf numFmtId="3" fontId="9" fillId="0" borderId="58" xfId="0" applyNumberFormat="1" applyFont="1" applyFill="1" applyBorder="1">
      <alignment vertical="center"/>
    </xf>
    <xf numFmtId="3" fontId="10" fillId="0" borderId="21" xfId="6" applyNumberFormat="1" applyFont="1" applyFill="1" applyBorder="1">
      <alignment vertical="center"/>
    </xf>
    <xf numFmtId="3" fontId="10" fillId="0" borderId="17" xfId="6" applyNumberFormat="1" applyFont="1" applyFill="1" applyBorder="1">
      <alignment vertical="center"/>
    </xf>
    <xf numFmtId="3" fontId="10" fillId="0" borderId="18" xfId="6" applyNumberFormat="1" applyFont="1" applyFill="1" applyBorder="1">
      <alignment vertical="center"/>
    </xf>
    <xf numFmtId="3" fontId="10" fillId="0" borderId="16" xfId="6" applyNumberFormat="1" applyFont="1" applyFill="1" applyBorder="1">
      <alignment vertical="center"/>
    </xf>
    <xf numFmtId="3" fontId="9" fillId="0" borderId="18" xfId="13" applyNumberFormat="1" applyFont="1" applyFill="1" applyBorder="1">
      <alignment vertical="center"/>
    </xf>
    <xf numFmtId="3" fontId="9" fillId="0" borderId="16" xfId="13" applyNumberFormat="1" applyFont="1" applyFill="1" applyBorder="1">
      <alignment vertical="center"/>
    </xf>
    <xf numFmtId="3" fontId="21" fillId="0" borderId="19" xfId="15" applyNumberFormat="1" applyFont="1" applyFill="1" applyBorder="1">
      <alignment vertical="center"/>
    </xf>
    <xf numFmtId="3" fontId="21" fillId="0" borderId="20" xfId="15" applyNumberFormat="1" applyFont="1" applyFill="1" applyBorder="1">
      <alignment vertical="center"/>
    </xf>
    <xf numFmtId="3" fontId="10" fillId="0" borderId="57" xfId="6" applyNumberFormat="1" applyFont="1" applyFill="1" applyBorder="1">
      <alignment vertical="center"/>
    </xf>
    <xf numFmtId="3" fontId="10" fillId="0" borderId="54" xfId="6" applyNumberFormat="1" applyFont="1" applyFill="1" applyBorder="1">
      <alignment vertical="center"/>
    </xf>
    <xf numFmtId="3" fontId="9" fillId="0" borderId="54" xfId="13" applyNumberFormat="1" applyFont="1" applyFill="1" applyBorder="1">
      <alignment vertical="center"/>
    </xf>
    <xf numFmtId="3" fontId="21" fillId="0" borderId="53" xfId="15" applyNumberFormat="1" applyFont="1" applyFill="1" applyBorder="1">
      <alignment vertical="center"/>
    </xf>
    <xf numFmtId="3" fontId="10" fillId="0" borderId="18" xfId="14" applyNumberFormat="1" applyFont="1" applyFill="1" applyBorder="1">
      <alignment vertical="center"/>
    </xf>
    <xf numFmtId="3" fontId="10" fillId="0" borderId="16" xfId="14" applyNumberFormat="1" applyFont="1" applyFill="1" applyBorder="1">
      <alignment vertical="center"/>
    </xf>
    <xf numFmtId="3" fontId="10" fillId="0" borderId="18" xfId="13" applyNumberFormat="1" applyFont="1" applyFill="1" applyBorder="1">
      <alignment vertical="center"/>
    </xf>
    <xf numFmtId="3" fontId="10" fillId="0" borderId="16" xfId="13" applyNumberFormat="1" applyFont="1" applyFill="1" applyBorder="1">
      <alignment vertical="center"/>
    </xf>
    <xf numFmtId="3" fontId="10" fillId="0" borderId="54" xfId="14" applyNumberFormat="1" applyFont="1" applyFill="1" applyBorder="1">
      <alignment vertical="center"/>
    </xf>
    <xf numFmtId="3" fontId="10" fillId="0" borderId="54" xfId="13" applyNumberFormat="1" applyFont="1" applyFill="1" applyBorder="1">
      <alignment vertical="center"/>
    </xf>
    <xf numFmtId="3" fontId="10" fillId="0" borderId="53" xfId="0" applyNumberFormat="1" applyFont="1" applyFill="1" applyBorder="1">
      <alignment vertical="center"/>
    </xf>
    <xf numFmtId="0" fontId="11" fillId="0" borderId="48" xfId="0" applyFont="1" applyFill="1" applyBorder="1">
      <alignment vertical="center"/>
    </xf>
    <xf numFmtId="0" fontId="10" fillId="0" borderId="30" xfId="0" applyFont="1" applyFill="1" applyBorder="1" applyAlignment="1">
      <alignment horizontal="left" vertical="center"/>
    </xf>
    <xf numFmtId="10" fontId="21" fillId="0" borderId="48" xfId="0" applyNumberFormat="1" applyFont="1" applyFill="1" applyBorder="1">
      <alignment vertical="center"/>
    </xf>
    <xf numFmtId="10" fontId="21" fillId="0" borderId="59" xfId="0" applyNumberFormat="1" applyFont="1" applyFill="1" applyBorder="1">
      <alignment vertical="center"/>
    </xf>
    <xf numFmtId="10" fontId="21" fillId="0" borderId="30" xfId="0" applyNumberFormat="1" applyFont="1" applyFill="1" applyBorder="1">
      <alignment vertical="center"/>
    </xf>
    <xf numFmtId="3" fontId="9" fillId="0" borderId="48" xfId="0" applyNumberFormat="1" applyFont="1" applyFill="1" applyBorder="1">
      <alignment vertical="center"/>
    </xf>
    <xf numFmtId="3" fontId="9" fillId="0" borderId="30" xfId="0" applyNumberFormat="1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33" xfId="0" applyFont="1" applyFill="1" applyBorder="1">
      <alignment vertical="center"/>
    </xf>
    <xf numFmtId="0" fontId="10" fillId="0" borderId="60" xfId="0" applyFont="1" applyFill="1" applyBorder="1">
      <alignment vertical="center"/>
    </xf>
    <xf numFmtId="3" fontId="9" fillId="0" borderId="61" xfId="0" applyNumberFormat="1" applyFont="1" applyFill="1" applyBorder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22" fillId="0" borderId="62" xfId="0" applyNumberFormat="1" applyFont="1" applyFill="1" applyBorder="1">
      <alignment vertical="center"/>
    </xf>
    <xf numFmtId="176" fontId="10" fillId="0" borderId="4" xfId="0" applyNumberFormat="1" applyFont="1" applyFill="1" applyBorder="1" applyAlignment="1">
      <alignment horizontal="right" vertical="center"/>
    </xf>
    <xf numFmtId="10" fontId="21" fillId="0" borderId="18" xfId="0" applyNumberFormat="1" applyFont="1" applyFill="1" applyBorder="1">
      <alignment vertical="center"/>
    </xf>
    <xf numFmtId="10" fontId="21" fillId="0" borderId="24" xfId="0" applyNumberFormat="1" applyFont="1" applyFill="1" applyBorder="1">
      <alignment vertical="center"/>
    </xf>
    <xf numFmtId="10" fontId="21" fillId="20" borderId="16" xfId="0" applyNumberFormat="1" applyFont="1" applyFill="1" applyBorder="1">
      <alignment vertical="center"/>
    </xf>
    <xf numFmtId="0" fontId="20" fillId="6" borderId="29" xfId="5" applyFont="1" applyBorder="1" applyAlignment="1">
      <alignment horizontal="left" vertical="center"/>
    </xf>
    <xf numFmtId="0" fontId="20" fillId="6" borderId="45" xfId="5" applyFont="1" applyBorder="1" applyAlignment="1">
      <alignment horizontal="right" vertical="center"/>
    </xf>
    <xf numFmtId="0" fontId="20" fillId="6" borderId="29" xfId="5" applyFont="1" applyBorder="1" applyAlignment="1">
      <alignment horizontal="right" vertical="center"/>
    </xf>
    <xf numFmtId="0" fontId="20" fillId="6" borderId="31" xfId="5" applyFont="1" applyBorder="1" applyAlignment="1">
      <alignment horizontal="left" vertical="center"/>
    </xf>
    <xf numFmtId="0" fontId="7" fillId="6" borderId="57" xfId="5" applyFont="1" applyBorder="1" applyAlignment="1">
      <alignment horizontal="center" vertical="center" wrapText="1"/>
    </xf>
    <xf numFmtId="0" fontId="7" fillId="6" borderId="54" xfId="5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6" fillId="11" borderId="30" xfId="9" applyFont="1" applyBorder="1" applyAlignment="1">
      <alignment horizontal="center" vertical="center" wrapText="1"/>
    </xf>
    <xf numFmtId="0" fontId="16" fillId="11" borderId="39" xfId="9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0" fontId="20" fillId="6" borderId="29" xfId="5" applyNumberFormat="1" applyFont="1" applyBorder="1" applyAlignment="1">
      <alignment horizontal="left" vertical="center"/>
    </xf>
    <xf numFmtId="0" fontId="11" fillId="6" borderId="21" xfId="5" applyFont="1" applyBorder="1" applyAlignment="1">
      <alignment horizontal="center" vertical="center"/>
    </xf>
    <xf numFmtId="0" fontId="11" fillId="6" borderId="11" xfId="5" applyFont="1" applyBorder="1" applyAlignment="1">
      <alignment horizontal="center" vertical="center"/>
    </xf>
    <xf numFmtId="0" fontId="11" fillId="6" borderId="17" xfId="5" applyFont="1" applyBorder="1" applyAlignment="1">
      <alignment horizontal="center" vertical="center"/>
    </xf>
    <xf numFmtId="0" fontId="11" fillId="6" borderId="18" xfId="5" applyFont="1" applyBorder="1" applyAlignment="1">
      <alignment horizontal="center" vertical="center"/>
    </xf>
    <xf numFmtId="0" fontId="11" fillId="6" borderId="3" xfId="5" applyFont="1" applyBorder="1" applyAlignment="1">
      <alignment horizontal="center" vertical="center"/>
    </xf>
    <xf numFmtId="0" fontId="11" fillId="6" borderId="16" xfId="5" applyFont="1" applyBorder="1" applyAlignment="1">
      <alignment horizontal="center" vertical="center"/>
    </xf>
    <xf numFmtId="0" fontId="11" fillId="6" borderId="21" xfId="5" applyFont="1" applyBorder="1" applyAlignment="1">
      <alignment horizontal="center" vertical="center" wrapText="1"/>
    </xf>
    <xf numFmtId="0" fontId="11" fillId="6" borderId="17" xfId="5" applyFont="1" applyBorder="1" applyAlignment="1">
      <alignment horizontal="center" vertical="center" wrapText="1"/>
    </xf>
    <xf numFmtId="0" fontId="11" fillId="6" borderId="18" xfId="5" applyFont="1" applyBorder="1" applyAlignment="1">
      <alignment horizontal="center" vertical="center" wrapText="1"/>
    </xf>
    <xf numFmtId="0" fontId="11" fillId="6" borderId="16" xfId="5" applyFont="1" applyBorder="1" applyAlignment="1">
      <alignment horizontal="center" vertical="center" wrapText="1"/>
    </xf>
    <xf numFmtId="0" fontId="11" fillId="6" borderId="48" xfId="5" applyFont="1" applyBorder="1" applyAlignment="1">
      <alignment horizontal="center" vertical="center" wrapText="1"/>
    </xf>
    <xf numFmtId="0" fontId="11" fillId="6" borderId="25" xfId="5" applyFont="1" applyBorder="1" applyAlignment="1">
      <alignment horizontal="center" vertical="center" wrapText="1"/>
    </xf>
    <xf numFmtId="0" fontId="11" fillId="6" borderId="49" xfId="5" applyFont="1" applyBorder="1" applyAlignment="1">
      <alignment horizontal="center" vertical="center" wrapText="1"/>
    </xf>
    <xf numFmtId="0" fontId="11" fillId="6" borderId="30" xfId="5" applyFont="1" applyBorder="1" applyAlignment="1">
      <alignment horizontal="center" vertical="center" wrapText="1"/>
    </xf>
    <xf numFmtId="0" fontId="11" fillId="6" borderId="39" xfId="5" applyFont="1" applyBorder="1" applyAlignment="1">
      <alignment horizontal="center" vertical="center" wrapText="1"/>
    </xf>
    <xf numFmtId="0" fontId="11" fillId="6" borderId="23" xfId="5" applyFont="1" applyBorder="1" applyAlignment="1">
      <alignment horizontal="center" vertical="center" wrapText="1"/>
    </xf>
    <xf numFmtId="0" fontId="7" fillId="6" borderId="21" xfId="5" applyFont="1" applyBorder="1" applyAlignment="1">
      <alignment horizontal="center" vertical="center"/>
    </xf>
    <xf numFmtId="0" fontId="7" fillId="6" borderId="17" xfId="5" applyFont="1" applyBorder="1" applyAlignment="1">
      <alignment horizontal="center" vertical="center"/>
    </xf>
    <xf numFmtId="0" fontId="7" fillId="6" borderId="18" xfId="5" applyFont="1" applyBorder="1" applyAlignment="1">
      <alignment horizontal="center" vertical="center"/>
    </xf>
    <xf numFmtId="0" fontId="7" fillId="6" borderId="16" xfId="5" applyFont="1" applyBorder="1" applyAlignment="1">
      <alignment horizontal="center" vertical="center"/>
    </xf>
    <xf numFmtId="0" fontId="7" fillId="6" borderId="11" xfId="5" applyFont="1" applyBorder="1" applyAlignment="1">
      <alignment horizontal="center" vertical="center"/>
    </xf>
    <xf numFmtId="0" fontId="7" fillId="6" borderId="3" xfId="5" applyFont="1" applyBorder="1" applyAlignment="1">
      <alignment horizontal="center" vertical="center"/>
    </xf>
    <xf numFmtId="0" fontId="16" fillId="11" borderId="42" xfId="9" applyFont="1" applyBorder="1" applyAlignment="1">
      <alignment horizontal="center" vertical="center" wrapText="1"/>
    </xf>
    <xf numFmtId="0" fontId="16" fillId="11" borderId="43" xfId="9" applyFont="1" applyBorder="1" applyAlignment="1">
      <alignment horizontal="center" vertical="center" wrapText="1"/>
    </xf>
    <xf numFmtId="0" fontId="16" fillId="11" borderId="22" xfId="9" applyFont="1" applyBorder="1" applyAlignment="1">
      <alignment horizontal="center" vertical="center"/>
    </xf>
    <xf numFmtId="0" fontId="16" fillId="11" borderId="51" xfId="9" applyFont="1" applyBorder="1" applyAlignment="1">
      <alignment horizontal="center" vertical="center"/>
    </xf>
    <xf numFmtId="0" fontId="12" fillId="0" borderId="44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26" fillId="17" borderId="44" xfId="8" applyFont="1" applyFill="1" applyBorder="1" applyAlignment="1">
      <alignment horizontal="center" vertical="center"/>
    </xf>
    <xf numFmtId="0" fontId="26" fillId="17" borderId="35" xfId="8" applyFont="1" applyFill="1" applyBorder="1" applyAlignment="1">
      <alignment horizontal="center" vertical="center"/>
    </xf>
    <xf numFmtId="0" fontId="26" fillId="17" borderId="38" xfId="8" applyFont="1" applyFill="1" applyBorder="1" applyAlignment="1">
      <alignment horizontal="center" vertical="center"/>
    </xf>
    <xf numFmtId="0" fontId="24" fillId="18" borderId="42" xfId="9" applyFont="1" applyFill="1" applyBorder="1" applyAlignment="1">
      <alignment horizontal="center" vertical="center"/>
    </xf>
    <xf numFmtId="0" fontId="24" fillId="18" borderId="34" xfId="9" applyFont="1" applyFill="1" applyBorder="1" applyAlignment="1">
      <alignment horizontal="center" vertical="center"/>
    </xf>
    <xf numFmtId="0" fontId="24" fillId="18" borderId="43" xfId="9" applyFont="1" applyFill="1" applyBorder="1" applyAlignment="1">
      <alignment horizontal="center" vertical="center"/>
    </xf>
    <xf numFmtId="0" fontId="12" fillId="0" borderId="50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25" fillId="19" borderId="44" xfId="8" applyFont="1" applyFill="1" applyBorder="1" applyAlignment="1">
      <alignment horizontal="center" vertical="center"/>
    </xf>
    <xf numFmtId="0" fontId="25" fillId="19" borderId="35" xfId="8" applyFont="1" applyFill="1" applyBorder="1" applyAlignment="1">
      <alignment horizontal="center" vertical="center"/>
    </xf>
    <xf numFmtId="0" fontId="25" fillId="19" borderId="38" xfId="8" applyFont="1" applyFill="1" applyBorder="1" applyAlignment="1">
      <alignment horizontal="center" vertical="center"/>
    </xf>
    <xf numFmtId="0" fontId="20" fillId="6" borderId="29" xfId="5" applyFont="1" applyBorder="1" applyAlignment="1">
      <alignment vertical="center"/>
    </xf>
    <xf numFmtId="176" fontId="10" fillId="0" borderId="24" xfId="0" applyNumberFormat="1" applyFont="1" applyFill="1" applyBorder="1" applyAlignment="1">
      <alignment horizontal="right" vertical="center"/>
    </xf>
    <xf numFmtId="176" fontId="10" fillId="0" borderId="48" xfId="0" applyNumberFormat="1" applyFont="1" applyFill="1" applyBorder="1">
      <alignment vertical="center"/>
    </xf>
    <xf numFmtId="176" fontId="10" fillId="0" borderId="37" xfId="0" applyNumberFormat="1" applyFont="1" applyFill="1" applyBorder="1" applyAlignment="1">
      <alignment horizontal="right" vertical="center"/>
    </xf>
    <xf numFmtId="176" fontId="10" fillId="0" borderId="26" xfId="0" applyNumberFormat="1" applyFont="1" applyFill="1" applyBorder="1" applyAlignment="1">
      <alignment horizontal="right" vertical="center"/>
    </xf>
    <xf numFmtId="176" fontId="10" fillId="0" borderId="49" xfId="0" applyNumberFormat="1" applyFont="1" applyFill="1" applyBorder="1">
      <alignment vertical="center"/>
    </xf>
    <xf numFmtId="176" fontId="10" fillId="0" borderId="32" xfId="0" applyNumberFormat="1" applyFont="1" applyFill="1" applyBorder="1">
      <alignment vertical="center"/>
    </xf>
    <xf numFmtId="176" fontId="10" fillId="0" borderId="10" xfId="0" applyNumberFormat="1" applyFont="1" applyFill="1" applyBorder="1">
      <alignment vertical="center"/>
    </xf>
    <xf numFmtId="176" fontId="10" fillId="0" borderId="13" xfId="0" applyNumberFormat="1" applyFont="1" applyFill="1" applyBorder="1">
      <alignment vertical="center"/>
    </xf>
    <xf numFmtId="0" fontId="23" fillId="6" borderId="28" xfId="5" applyFont="1" applyBorder="1" applyAlignment="1">
      <alignment horizontal="center" vertical="center" wrapText="1"/>
    </xf>
    <xf numFmtId="0" fontId="20" fillId="6" borderId="27" xfId="5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horizontal="right" vertical="center"/>
    </xf>
    <xf numFmtId="0" fontId="20" fillId="6" borderId="63" xfId="5" applyFont="1" applyBorder="1" applyAlignment="1">
      <alignment horizontal="center" vertical="center" wrapText="1"/>
    </xf>
    <xf numFmtId="0" fontId="23" fillId="6" borderId="64" xfId="5" applyFont="1" applyBorder="1" applyAlignment="1">
      <alignment horizontal="center" vertical="center" wrapText="1"/>
    </xf>
    <xf numFmtId="176" fontId="9" fillId="7" borderId="18" xfId="0" applyNumberFormat="1" applyFont="1" applyFill="1" applyBorder="1">
      <alignment vertical="center"/>
    </xf>
    <xf numFmtId="0" fontId="11" fillId="7" borderId="16" xfId="0" applyFont="1" applyFill="1" applyBorder="1" applyAlignment="1">
      <alignment horizontal="right" vertical="center"/>
    </xf>
    <xf numFmtId="10" fontId="20" fillId="6" borderId="29" xfId="5" applyNumberFormat="1" applyFont="1" applyBorder="1" applyAlignment="1">
      <alignment vertical="center"/>
    </xf>
    <xf numFmtId="176" fontId="9" fillId="0" borderId="32" xfId="0" applyNumberFormat="1" applyFont="1" applyFill="1" applyBorder="1">
      <alignment vertical="center"/>
    </xf>
    <xf numFmtId="176" fontId="9" fillId="0" borderId="10" xfId="0" applyNumberFormat="1" applyFont="1" applyFill="1" applyBorder="1">
      <alignment vertical="center"/>
    </xf>
    <xf numFmtId="0" fontId="20" fillId="6" borderId="48" xfId="5" applyFont="1" applyBorder="1" applyAlignment="1">
      <alignment horizontal="center" vertical="center" wrapText="1"/>
    </xf>
    <xf numFmtId="0" fontId="23" fillId="6" borderId="30" xfId="5" applyFont="1" applyBorder="1" applyAlignment="1">
      <alignment horizontal="center" vertical="center" wrapText="1"/>
    </xf>
    <xf numFmtId="176" fontId="9" fillId="0" borderId="13" xfId="13" applyNumberFormat="1" applyFont="1" applyFill="1" applyBorder="1">
      <alignment vertical="center"/>
    </xf>
    <xf numFmtId="176" fontId="9" fillId="7" borderId="21" xfId="0" applyNumberFormat="1" applyFont="1" applyFill="1" applyBorder="1">
      <alignment vertical="center"/>
    </xf>
    <xf numFmtId="0" fontId="11" fillId="7" borderId="17" xfId="0" applyFont="1" applyFill="1" applyBorder="1" applyAlignment="1">
      <alignment horizontal="right" vertical="center"/>
    </xf>
    <xf numFmtId="176" fontId="9" fillId="7" borderId="18" xfId="14" applyNumberFormat="1" applyFont="1" applyFill="1" applyBorder="1">
      <alignment vertical="center"/>
    </xf>
    <xf numFmtId="176" fontId="10" fillId="7" borderId="18" xfId="13" applyNumberFormat="1" applyFont="1" applyFill="1" applyBorder="1">
      <alignment vertical="center"/>
    </xf>
    <xf numFmtId="176" fontId="9" fillId="7" borderId="19" xfId="0" applyNumberFormat="1" applyFont="1" applyFill="1" applyBorder="1">
      <alignment vertical="center"/>
    </xf>
    <xf numFmtId="0" fontId="11" fillId="7" borderId="20" xfId="0" applyFont="1" applyFill="1" applyBorder="1" applyAlignment="1">
      <alignment horizontal="right" vertical="center"/>
    </xf>
  </cellXfs>
  <cellStyles count="16">
    <cellStyle name="20% - 강조색1" xfId="13" builtinId="30"/>
    <cellStyle name="40% - 강조색1" xfId="14" builtinId="31"/>
    <cellStyle name="40% - 강조색2" xfId="6" builtinId="35"/>
    <cellStyle name="60% - 강조색1" xfId="15" builtinId="32"/>
    <cellStyle name="계산" xfId="4" builtinId="22"/>
    <cellStyle name="나쁨" xfId="2" builtinId="27" hidden="1"/>
    <cellStyle name="나쁨" xfId="10" builtinId="27" hidden="1"/>
    <cellStyle name="매우좋음" xfId="7"/>
    <cellStyle name="메모" xfId="5" builtinId="10"/>
    <cellStyle name="백분율" xfId="12" builtinId="5"/>
    <cellStyle name="보통" xfId="3" builtinId="28" hidden="1"/>
    <cellStyle name="보통" xfId="11" builtinId="28" hidden="1"/>
    <cellStyle name="좋음" xfId="1" builtinId="26" hidden="1"/>
    <cellStyle name="좋음" xfId="8" builtinId="26" customBuiltin="1"/>
    <cellStyle name="표준" xfId="0" builtinId="0"/>
    <cellStyle name="표준이상" xfId="9"/>
  </cellStyles>
  <dxfs count="125"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ont>
        <color rgb="FF0070C0"/>
      </font>
    </dxf>
    <dxf>
      <font>
        <color rgb="FFC00000"/>
      </font>
    </dxf>
    <dxf>
      <font>
        <color auto="1"/>
      </font>
    </dxf>
    <dxf>
      <font>
        <color auto="1"/>
      </font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ont>
        <color rgb="FF0070C0"/>
      </font>
    </dxf>
    <dxf>
      <font>
        <color rgb="FFC00000"/>
      </font>
    </dxf>
    <dxf>
      <font>
        <color auto="1"/>
      </font>
    </dxf>
    <dxf>
      <font>
        <color auto="1"/>
      </font>
    </dxf>
    <dxf>
      <font>
        <color rgb="FF0070C0"/>
      </font>
    </dxf>
    <dxf>
      <font>
        <color rgb="FFC00000"/>
      </font>
    </dxf>
    <dxf>
      <font>
        <color auto="1"/>
      </font>
    </dxf>
    <dxf>
      <font>
        <color auto="1"/>
      </font>
    </dxf>
    <dxf>
      <font>
        <color rgb="FF0070C0"/>
      </font>
    </dxf>
    <dxf>
      <font>
        <color rgb="FFC00000"/>
      </font>
    </dxf>
    <dxf>
      <font>
        <color auto="1"/>
      </font>
    </dxf>
    <dxf>
      <font>
        <color auto="1"/>
      </font>
    </dxf>
    <dxf>
      <font>
        <color rgb="FF0070C0"/>
      </font>
    </dxf>
    <dxf>
      <font>
        <color rgb="FFC00000"/>
      </font>
    </dxf>
    <dxf>
      <font>
        <color auto="1"/>
      </font>
    </dxf>
    <dxf>
      <font>
        <color auto="1"/>
      </font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99FF99"/>
      <color rgb="FF66FFFF"/>
      <color rgb="FFFF9999"/>
      <color rgb="FF663300"/>
      <color rgb="FFCC0000"/>
      <color rgb="FFFFCCCC"/>
      <color rgb="FFCCFFFF"/>
      <color rgb="FF006699"/>
      <color rgb="FFFFFF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K22" sqref="K22"/>
    </sheetView>
  </sheetViews>
  <sheetFormatPr defaultRowHeight="16.5" x14ac:dyDescent="0.3"/>
  <cols>
    <col min="1" max="1" width="27.625" customWidth="1"/>
    <col min="2" max="2" width="10.75" style="2" bestFit="1" customWidth="1"/>
    <col min="3" max="4" width="10.125" customWidth="1"/>
    <col min="5" max="5" width="10.125" style="2" customWidth="1"/>
    <col min="6" max="7" width="9.5" customWidth="1"/>
    <col min="8" max="8" width="11" customWidth="1"/>
    <col min="9" max="9" width="9.125" customWidth="1"/>
    <col min="10" max="10" width="11.125" customWidth="1"/>
    <col min="11" max="11" width="11" bestFit="1" customWidth="1"/>
    <col min="12" max="13" width="14.25" customWidth="1"/>
    <col min="14" max="14" width="14.625" style="2" customWidth="1"/>
    <col min="15" max="15" width="10.875" style="2" bestFit="1" customWidth="1"/>
    <col min="16" max="16" width="4.875" style="2" customWidth="1"/>
    <col min="17" max="17" width="10.875" style="2" bestFit="1" customWidth="1"/>
    <col min="18" max="18" width="4.75" bestFit="1" customWidth="1"/>
    <col min="22" max="22" width="9" customWidth="1"/>
  </cols>
  <sheetData>
    <row r="1" spans="1:22" s="2" customFormat="1" ht="16.5" customHeight="1" x14ac:dyDescent="0.3">
      <c r="A1" s="319" t="s">
        <v>55</v>
      </c>
      <c r="B1" s="322" t="s">
        <v>98</v>
      </c>
      <c r="C1" s="309" t="s">
        <v>64</v>
      </c>
      <c r="D1" s="310"/>
      <c r="E1" s="311"/>
      <c r="F1" s="325" t="s">
        <v>92</v>
      </c>
      <c r="G1" s="326"/>
      <c r="H1" s="325" t="s">
        <v>202</v>
      </c>
      <c r="I1" s="329"/>
      <c r="J1" s="326"/>
      <c r="K1" s="279" t="s">
        <v>204</v>
      </c>
      <c r="L1" s="309" t="s">
        <v>93</v>
      </c>
      <c r="M1" s="310"/>
      <c r="N1" s="311"/>
      <c r="O1" s="315" t="s">
        <v>53</v>
      </c>
      <c r="P1" s="316"/>
      <c r="Q1" s="315" t="s">
        <v>214</v>
      </c>
      <c r="R1" s="316"/>
      <c r="S1" s="281" t="s">
        <v>205</v>
      </c>
      <c r="T1" s="281"/>
      <c r="U1" s="281"/>
      <c r="V1" s="281"/>
    </row>
    <row r="2" spans="1:22" s="2" customFormat="1" ht="16.5" customHeight="1" x14ac:dyDescent="0.3">
      <c r="A2" s="320"/>
      <c r="B2" s="323"/>
      <c r="C2" s="312"/>
      <c r="D2" s="313"/>
      <c r="E2" s="314"/>
      <c r="F2" s="327"/>
      <c r="G2" s="328"/>
      <c r="H2" s="327"/>
      <c r="I2" s="330"/>
      <c r="J2" s="328"/>
      <c r="K2" s="280"/>
      <c r="L2" s="312"/>
      <c r="M2" s="313"/>
      <c r="N2" s="314"/>
      <c r="O2" s="317"/>
      <c r="P2" s="318"/>
      <c r="Q2" s="317"/>
      <c r="R2" s="318"/>
      <c r="S2" s="281"/>
      <c r="T2" s="281"/>
      <c r="U2" s="281"/>
      <c r="V2" s="281"/>
    </row>
    <row r="3" spans="1:22" ht="17.25" customHeight="1" thickBot="1" x14ac:dyDescent="0.35">
      <c r="A3" s="321"/>
      <c r="B3" s="324"/>
      <c r="C3" s="184" t="s">
        <v>59</v>
      </c>
      <c r="D3" s="183" t="s">
        <v>60</v>
      </c>
      <c r="E3" s="185" t="s">
        <v>61</v>
      </c>
      <c r="F3" s="184" t="s">
        <v>62</v>
      </c>
      <c r="G3" s="185" t="s">
        <v>63</v>
      </c>
      <c r="H3" s="184" t="s">
        <v>50</v>
      </c>
      <c r="I3" s="183" t="s">
        <v>51</v>
      </c>
      <c r="J3" s="185" t="s">
        <v>52</v>
      </c>
      <c r="K3" s="212" t="s">
        <v>203</v>
      </c>
      <c r="L3" s="184" t="s">
        <v>95</v>
      </c>
      <c r="M3" s="183" t="s">
        <v>96</v>
      </c>
      <c r="N3" s="185" t="s">
        <v>97</v>
      </c>
      <c r="O3" s="360" t="s">
        <v>215</v>
      </c>
      <c r="P3" s="359" t="s">
        <v>54</v>
      </c>
      <c r="Q3" s="184" t="s">
        <v>216</v>
      </c>
      <c r="R3" s="186" t="s">
        <v>54</v>
      </c>
      <c r="S3" s="281"/>
      <c r="T3" s="281"/>
      <c r="U3" s="281"/>
      <c r="V3" s="281"/>
    </row>
    <row r="4" spans="1:22" ht="20.25" x14ac:dyDescent="0.3">
      <c r="A4" s="128" t="s">
        <v>104</v>
      </c>
      <c r="B4" s="203">
        <v>4090</v>
      </c>
      <c r="C4" s="165">
        <v>2.7944910333333302</v>
      </c>
      <c r="D4" s="166">
        <v>3.16926453333333</v>
      </c>
      <c r="E4" s="175">
        <v>3.5355963333333298</v>
      </c>
      <c r="F4" s="215">
        <v>83979</v>
      </c>
      <c r="G4" s="216">
        <v>37080</v>
      </c>
      <c r="H4" s="92"/>
      <c r="I4" s="12">
        <v>230.1</v>
      </c>
      <c r="J4" s="208">
        <v>197</v>
      </c>
      <c r="K4" s="221">
        <v>7385.9999999999927</v>
      </c>
      <c r="L4" s="13">
        <v>2302494</v>
      </c>
      <c r="M4" s="178">
        <v>2307744</v>
      </c>
      <c r="N4" s="353">
        <v>2659000</v>
      </c>
      <c r="O4" s="352">
        <f>M4/(D4*100)</f>
        <v>7281.6389282998389</v>
      </c>
      <c r="P4" s="14">
        <f>RANK(O4,$O$4:$O$17,1)</f>
        <v>9</v>
      </c>
      <c r="Q4" s="356">
        <f>M4/(E4*100)</f>
        <v>6527.1704754379552</v>
      </c>
      <c r="R4" s="14">
        <f>RANK(Q4,$Q$4:$Q$17,1)</f>
        <v>8</v>
      </c>
      <c r="S4" s="282" t="s">
        <v>209</v>
      </c>
      <c r="T4" s="282"/>
      <c r="U4" s="282"/>
      <c r="V4" s="283"/>
    </row>
    <row r="5" spans="1:22" s="2" customFormat="1" ht="20.25" x14ac:dyDescent="0.3">
      <c r="A5" s="129" t="s">
        <v>139</v>
      </c>
      <c r="B5" s="204">
        <v>4080</v>
      </c>
      <c r="C5" s="15">
        <v>2.4829142333333301</v>
      </c>
      <c r="D5" s="16">
        <v>2.61679066666666</v>
      </c>
      <c r="E5" s="176">
        <v>2.6062590000000001</v>
      </c>
      <c r="F5" s="217">
        <v>68257</v>
      </c>
      <c r="G5" s="218">
        <v>28412</v>
      </c>
      <c r="H5" s="93"/>
      <c r="I5" s="17">
        <v>200.1</v>
      </c>
      <c r="J5" s="209">
        <v>147.5</v>
      </c>
      <c r="K5" s="222">
        <v>5248.9999999999845</v>
      </c>
      <c r="L5" s="18">
        <v>1572167</v>
      </c>
      <c r="M5" s="148">
        <v>1526057</v>
      </c>
      <c r="N5" s="351">
        <v>1748980</v>
      </c>
      <c r="O5" s="19">
        <f t="shared" ref="O5:O17" si="0">M5/(D5*100)</f>
        <v>5831.7886082341211</v>
      </c>
      <c r="P5" s="20">
        <f t="shared" ref="P5:P17" si="1">RANK(O5,$O$4:$O$17,1)</f>
        <v>6</v>
      </c>
      <c r="Q5" s="357">
        <f>M5/(E5*100)</f>
        <v>5855.3543604070046</v>
      </c>
      <c r="R5" s="20">
        <f>RANK(Q5,$Q$4:$Q$17,1)</f>
        <v>6</v>
      </c>
      <c r="S5" s="284"/>
      <c r="T5" s="284"/>
      <c r="U5" s="284"/>
      <c r="V5" s="285"/>
    </row>
    <row r="6" spans="1:22" s="2" customFormat="1" ht="20.25" x14ac:dyDescent="0.3">
      <c r="A6" s="129" t="s">
        <v>105</v>
      </c>
      <c r="B6" s="204" t="s">
        <v>91</v>
      </c>
      <c r="C6" s="15">
        <v>2.40771530337953</v>
      </c>
      <c r="D6" s="16">
        <v>2.5441778536597499</v>
      </c>
      <c r="E6" s="176">
        <v>2.5799221541413102</v>
      </c>
      <c r="F6" s="217">
        <v>78155</v>
      </c>
      <c r="G6" s="218">
        <v>29415</v>
      </c>
      <c r="H6" s="93"/>
      <c r="I6" s="17"/>
      <c r="J6" s="209"/>
      <c r="K6" s="222">
        <v>3608.9999999999977</v>
      </c>
      <c r="L6" s="18">
        <v>1402617</v>
      </c>
      <c r="M6" s="148">
        <v>1451910</v>
      </c>
      <c r="N6" s="351">
        <v>1661980</v>
      </c>
      <c r="O6" s="19">
        <f t="shared" si="0"/>
        <v>5706.7944283512097</v>
      </c>
      <c r="P6" s="20">
        <f t="shared" si="1"/>
        <v>5</v>
      </c>
      <c r="Q6" s="357">
        <f>M6/(E6*100)</f>
        <v>5627.7279439202584</v>
      </c>
      <c r="R6" s="20">
        <f>RANK(Q6,$Q$4:$Q$17,1)</f>
        <v>5</v>
      </c>
      <c r="S6" s="284"/>
      <c r="T6" s="284"/>
      <c r="U6" s="284"/>
      <c r="V6" s="285"/>
    </row>
    <row r="7" spans="1:22" s="2" customFormat="1" ht="20.25" x14ac:dyDescent="0.3">
      <c r="A7" s="132" t="s">
        <v>26</v>
      </c>
      <c r="B7" s="205" t="s">
        <v>66</v>
      </c>
      <c r="C7" s="15">
        <v>2.0712000000000002</v>
      </c>
      <c r="D7" s="16">
        <v>2.1</v>
      </c>
      <c r="E7" s="176">
        <v>2.2029999999999998</v>
      </c>
      <c r="F7" s="217">
        <v>48812</v>
      </c>
      <c r="G7" s="218">
        <v>21982</v>
      </c>
      <c r="H7" s="93"/>
      <c r="I7" s="17">
        <v>1860</v>
      </c>
      <c r="J7" s="209"/>
      <c r="K7" s="222">
        <v>3904.9999999999673</v>
      </c>
      <c r="L7" s="18"/>
      <c r="M7" s="148" t="s">
        <v>154</v>
      </c>
      <c r="N7" s="351"/>
      <c r="O7" s="19"/>
      <c r="P7" s="20"/>
      <c r="Q7" s="357"/>
      <c r="R7" s="20"/>
      <c r="S7" s="284"/>
      <c r="T7" s="284"/>
      <c r="U7" s="284"/>
      <c r="V7" s="285"/>
    </row>
    <row r="8" spans="1:22" s="2" customFormat="1" ht="20.25" x14ac:dyDescent="0.3">
      <c r="A8" s="129" t="s">
        <v>106</v>
      </c>
      <c r="B8" s="205" t="s">
        <v>68</v>
      </c>
      <c r="C8" s="15">
        <v>2.2157248544996202</v>
      </c>
      <c r="D8" s="16">
        <v>2.2749173534313201</v>
      </c>
      <c r="E8" s="176">
        <v>2.18949397799671</v>
      </c>
      <c r="F8" s="217">
        <v>68394</v>
      </c>
      <c r="G8" s="218">
        <v>26262</v>
      </c>
      <c r="H8" s="93"/>
      <c r="I8" s="17"/>
      <c r="J8" s="209"/>
      <c r="K8" s="222">
        <v>3118.9999999999973</v>
      </c>
      <c r="L8" s="18">
        <v>1125407</v>
      </c>
      <c r="M8" s="149">
        <v>1165030</v>
      </c>
      <c r="N8" s="351">
        <v>1126000</v>
      </c>
      <c r="O8" s="19">
        <f t="shared" si="0"/>
        <v>5121.1970326867186</v>
      </c>
      <c r="P8" s="20">
        <f t="shared" si="1"/>
        <v>3</v>
      </c>
      <c r="Q8" s="357">
        <f>M8/(E8*100)</f>
        <v>5321.0011614918931</v>
      </c>
      <c r="R8" s="20">
        <f>RANK(Q8,$Q$4:$Q$17,1)</f>
        <v>3</v>
      </c>
      <c r="S8" s="284"/>
      <c r="T8" s="284"/>
      <c r="U8" s="284"/>
      <c r="V8" s="285"/>
    </row>
    <row r="9" spans="1:22" s="2" customFormat="1" ht="20.25" x14ac:dyDescent="0.3">
      <c r="A9" s="131" t="s">
        <v>107</v>
      </c>
      <c r="B9" s="205" t="s">
        <v>67</v>
      </c>
      <c r="C9" s="15">
        <v>2.1521652899920798</v>
      </c>
      <c r="D9" s="16">
        <v>2.1448564089766999</v>
      </c>
      <c r="E9" s="176">
        <v>2.0535925322864599</v>
      </c>
      <c r="F9" s="217">
        <v>56283</v>
      </c>
      <c r="G9" s="218">
        <v>22854</v>
      </c>
      <c r="H9" s="93"/>
      <c r="I9" s="17">
        <v>164</v>
      </c>
      <c r="J9" s="209">
        <v>115.8</v>
      </c>
      <c r="K9" s="222">
        <v>3992.9999999999873</v>
      </c>
      <c r="L9" s="18">
        <v>1119564</v>
      </c>
      <c r="M9" s="149">
        <v>1125740</v>
      </c>
      <c r="N9" s="351">
        <v>1193980</v>
      </c>
      <c r="O9" s="19">
        <f t="shared" si="0"/>
        <v>5248.5564781331204</v>
      </c>
      <c r="P9" s="20">
        <f t="shared" si="1"/>
        <v>4</v>
      </c>
      <c r="Q9" s="357">
        <f>M9/(E9*100)</f>
        <v>5481.8080135235323</v>
      </c>
      <c r="R9" s="20">
        <f>RANK(Q9,$Q$4:$Q$17,1)</f>
        <v>4</v>
      </c>
      <c r="S9" s="284"/>
      <c r="T9" s="284"/>
      <c r="U9" s="284"/>
      <c r="V9" s="285"/>
    </row>
    <row r="10" spans="1:22" s="2" customFormat="1" ht="20.25" x14ac:dyDescent="0.3">
      <c r="A10" s="132" t="s">
        <v>27</v>
      </c>
      <c r="B10" s="205">
        <v>3090</v>
      </c>
      <c r="C10" s="15">
        <v>2</v>
      </c>
      <c r="D10" s="16">
        <v>2</v>
      </c>
      <c r="E10" s="176">
        <v>2</v>
      </c>
      <c r="F10" s="217">
        <v>48812</v>
      </c>
      <c r="G10" s="218">
        <v>19865</v>
      </c>
      <c r="H10" s="93"/>
      <c r="I10" s="17"/>
      <c r="J10" s="209"/>
      <c r="K10" s="222">
        <v>3720</v>
      </c>
      <c r="L10" s="18">
        <v>2390740</v>
      </c>
      <c r="M10" s="149">
        <v>2380820</v>
      </c>
      <c r="N10" s="351" t="s">
        <v>201</v>
      </c>
      <c r="O10" s="19">
        <f t="shared" si="0"/>
        <v>11904.1</v>
      </c>
      <c r="P10" s="20">
        <f t="shared" si="1"/>
        <v>10</v>
      </c>
      <c r="Q10" s="357">
        <f>M10/(E10*100)</f>
        <v>11904.1</v>
      </c>
      <c r="R10" s="20">
        <f>RANK(Q10,$Q$4:$Q$17,1)</f>
        <v>10</v>
      </c>
      <c r="S10" s="284"/>
      <c r="T10" s="284"/>
      <c r="U10" s="284"/>
      <c r="V10" s="285"/>
    </row>
    <row r="11" spans="1:22" s="2" customFormat="1" ht="20.25" x14ac:dyDescent="0.3">
      <c r="A11" s="132" t="s">
        <v>18</v>
      </c>
      <c r="B11" s="205" t="s">
        <v>69</v>
      </c>
      <c r="C11" s="15">
        <v>1.9794</v>
      </c>
      <c r="D11" s="16">
        <v>1.9872000000000001</v>
      </c>
      <c r="E11" s="176">
        <v>1.976</v>
      </c>
      <c r="F11" s="217">
        <v>48546</v>
      </c>
      <c r="G11" s="218">
        <v>19508</v>
      </c>
      <c r="H11" s="93"/>
      <c r="I11" s="17"/>
      <c r="J11" s="209"/>
      <c r="K11" s="222">
        <v>3472.9999999999982</v>
      </c>
      <c r="L11" s="18"/>
      <c r="M11" s="149" t="s">
        <v>154</v>
      </c>
      <c r="N11" s="351"/>
      <c r="O11" s="19"/>
      <c r="P11" s="20"/>
      <c r="Q11" s="357"/>
      <c r="R11" s="20"/>
      <c r="S11" s="284"/>
      <c r="T11" s="284"/>
      <c r="U11" s="284"/>
      <c r="V11" s="285"/>
    </row>
    <row r="12" spans="1:22" s="2" customFormat="1" ht="20.25" x14ac:dyDescent="0.3">
      <c r="A12" s="132" t="s">
        <v>108</v>
      </c>
      <c r="B12" s="205" t="s">
        <v>70</v>
      </c>
      <c r="C12" s="15">
        <v>2.0588000000000002</v>
      </c>
      <c r="D12" s="16">
        <v>2.0297000000000001</v>
      </c>
      <c r="E12" s="176">
        <v>1.9570018416206201</v>
      </c>
      <c r="F12" s="217">
        <v>59875</v>
      </c>
      <c r="G12" s="218">
        <v>21597</v>
      </c>
      <c r="H12" s="93"/>
      <c r="I12" s="17"/>
      <c r="J12" s="209"/>
      <c r="K12" s="222">
        <v>2790</v>
      </c>
      <c r="L12" s="18">
        <v>1301437</v>
      </c>
      <c r="M12" s="149">
        <v>1327317</v>
      </c>
      <c r="N12" s="351" t="s">
        <v>200</v>
      </c>
      <c r="O12" s="19">
        <f t="shared" si="0"/>
        <v>6539.4738138641178</v>
      </c>
      <c r="P12" s="20">
        <f t="shared" si="1"/>
        <v>8</v>
      </c>
      <c r="Q12" s="357">
        <f>M12/(E12*100)</f>
        <v>6782.4003624893403</v>
      </c>
      <c r="R12" s="20">
        <f>RANK(Q12,$Q$4:$Q$17,1)</f>
        <v>9</v>
      </c>
      <c r="S12" s="284"/>
      <c r="T12" s="284"/>
      <c r="U12" s="284"/>
      <c r="V12" s="285"/>
    </row>
    <row r="13" spans="1:22" s="2" customFormat="1" ht="20.25" x14ac:dyDescent="0.3">
      <c r="A13" s="132" t="s">
        <v>28</v>
      </c>
      <c r="B13" s="205">
        <v>3080</v>
      </c>
      <c r="C13" s="15">
        <v>1.9154</v>
      </c>
      <c r="D13" s="16">
        <v>1.8944000000000001</v>
      </c>
      <c r="E13" s="176">
        <v>1.8580000000000001</v>
      </c>
      <c r="F13" s="217">
        <v>46544</v>
      </c>
      <c r="G13" s="218">
        <v>18106</v>
      </c>
      <c r="H13" s="93"/>
      <c r="I13" s="17"/>
      <c r="J13" s="209"/>
      <c r="K13" s="222">
        <v>3149.9999999999995</v>
      </c>
      <c r="L13" s="18"/>
      <c r="M13" s="149" t="s">
        <v>154</v>
      </c>
      <c r="N13" s="351"/>
      <c r="O13" s="19"/>
      <c r="P13" s="20"/>
      <c r="Q13" s="357"/>
      <c r="R13" s="20"/>
      <c r="S13" s="284"/>
      <c r="T13" s="284"/>
      <c r="U13" s="284"/>
      <c r="V13" s="285"/>
    </row>
    <row r="14" spans="1:22" s="2" customFormat="1" ht="20.25" x14ac:dyDescent="0.3">
      <c r="A14" s="132" t="s">
        <v>109</v>
      </c>
      <c r="B14" s="205" t="s">
        <v>71</v>
      </c>
      <c r="C14" s="15">
        <v>2.0318000000000001</v>
      </c>
      <c r="D14" s="16">
        <v>2.0017999999999998</v>
      </c>
      <c r="E14" s="176">
        <v>1.8080000000000001</v>
      </c>
      <c r="F14" s="217">
        <v>58093</v>
      </c>
      <c r="G14" s="218">
        <v>20293</v>
      </c>
      <c r="H14" s="93">
        <v>168.3</v>
      </c>
      <c r="I14" s="17">
        <v>147.80000000000001</v>
      </c>
      <c r="J14" s="209">
        <v>108.9</v>
      </c>
      <c r="K14" s="222">
        <v>2693.9999999999973</v>
      </c>
      <c r="L14" s="18">
        <v>851820</v>
      </c>
      <c r="M14" s="149">
        <v>867550</v>
      </c>
      <c r="N14" s="351">
        <v>822470</v>
      </c>
      <c r="O14" s="19">
        <f t="shared" si="0"/>
        <v>4333.8495354181241</v>
      </c>
      <c r="P14" s="20">
        <f t="shared" si="1"/>
        <v>1</v>
      </c>
      <c r="Q14" s="357">
        <f>M14/(E14*100)</f>
        <v>4798.396017699115</v>
      </c>
      <c r="R14" s="20">
        <f>RANK(Q14,$Q$4:$Q$17,1)</f>
        <v>1</v>
      </c>
      <c r="S14" s="284"/>
      <c r="T14" s="284"/>
      <c r="U14" s="284"/>
      <c r="V14" s="285"/>
    </row>
    <row r="15" spans="1:22" s="2" customFormat="1" ht="20.25" x14ac:dyDescent="0.3">
      <c r="A15" s="133" t="s">
        <v>110</v>
      </c>
      <c r="B15" s="205">
        <v>3080</v>
      </c>
      <c r="C15" s="15">
        <v>1.8727</v>
      </c>
      <c r="D15" s="16">
        <v>1.8248</v>
      </c>
      <c r="E15" s="176">
        <v>1.776</v>
      </c>
      <c r="F15" s="217">
        <v>44454</v>
      </c>
      <c r="G15" s="218">
        <v>17867</v>
      </c>
      <c r="H15" s="93">
        <v>160.30000000000001</v>
      </c>
      <c r="I15" s="17">
        <v>135.6</v>
      </c>
      <c r="J15" s="209">
        <v>99</v>
      </c>
      <c r="K15" s="222">
        <v>3079.9999999999968</v>
      </c>
      <c r="L15" s="18">
        <v>1092257</v>
      </c>
      <c r="M15" s="149">
        <v>1111767</v>
      </c>
      <c r="N15" s="351" t="s">
        <v>42</v>
      </c>
      <c r="O15" s="19">
        <f t="shared" si="0"/>
        <v>6092.5416483998251</v>
      </c>
      <c r="P15" s="20">
        <f t="shared" si="1"/>
        <v>7</v>
      </c>
      <c r="Q15" s="357">
        <f>M15/(E15*100)</f>
        <v>6259.9493243243242</v>
      </c>
      <c r="R15" s="20">
        <f>RANK(Q15,$Q$4:$Q$17,1)</f>
        <v>7</v>
      </c>
      <c r="S15" s="284"/>
      <c r="T15" s="284"/>
      <c r="U15" s="284"/>
      <c r="V15" s="285"/>
    </row>
    <row r="16" spans="1:22" s="2" customFormat="1" ht="20.25" x14ac:dyDescent="0.3">
      <c r="A16" s="132" t="s">
        <v>111</v>
      </c>
      <c r="B16" s="205" t="s">
        <v>72</v>
      </c>
      <c r="C16" s="15">
        <v>1.9345000000000001</v>
      </c>
      <c r="D16" s="16">
        <v>1.8575999999999999</v>
      </c>
      <c r="E16" s="176">
        <v>1.65</v>
      </c>
      <c r="F16" s="217">
        <v>52803</v>
      </c>
      <c r="G16" s="218">
        <v>18995</v>
      </c>
      <c r="H16" s="93"/>
      <c r="I16" s="17"/>
      <c r="J16" s="209"/>
      <c r="K16" s="222">
        <v>2523.9999999999964</v>
      </c>
      <c r="L16" s="18"/>
      <c r="M16" s="149" t="s">
        <v>154</v>
      </c>
      <c r="N16" s="351"/>
      <c r="O16" s="19"/>
      <c r="P16" s="20"/>
      <c r="Q16" s="357"/>
      <c r="R16" s="20"/>
      <c r="S16" s="284"/>
      <c r="T16" s="284"/>
      <c r="U16" s="284"/>
      <c r="V16" s="285"/>
    </row>
    <row r="17" spans="1:22" s="2" customFormat="1" ht="21" thickBot="1" x14ac:dyDescent="0.35">
      <c r="A17" s="211" t="s">
        <v>153</v>
      </c>
      <c r="B17" s="206">
        <v>4070</v>
      </c>
      <c r="C17" s="80">
        <v>1.87706614762157</v>
      </c>
      <c r="D17" s="81">
        <v>1.76651247402336</v>
      </c>
      <c r="E17" s="207">
        <v>1.6425153074815899</v>
      </c>
      <c r="F17" s="219">
        <v>45687</v>
      </c>
      <c r="G17" s="220">
        <v>18079</v>
      </c>
      <c r="H17" s="94"/>
      <c r="I17" s="78"/>
      <c r="J17" s="210"/>
      <c r="K17" s="223">
        <v>3397.9999999999973</v>
      </c>
      <c r="L17" s="45"/>
      <c r="M17" s="150">
        <v>842874</v>
      </c>
      <c r="N17" s="354">
        <v>869000</v>
      </c>
      <c r="O17" s="355">
        <f t="shared" si="0"/>
        <v>4771.4013481053635</v>
      </c>
      <c r="P17" s="21">
        <f t="shared" si="1"/>
        <v>2</v>
      </c>
      <c r="Q17" s="358">
        <f>M17/(E17*100)</f>
        <v>5131.6051434086703</v>
      </c>
      <c r="R17" s="21">
        <f>RANK(Q17,$Q$4:$Q$17,1)</f>
        <v>2</v>
      </c>
      <c r="S17" s="286"/>
      <c r="T17" s="286"/>
      <c r="U17" s="286"/>
      <c r="V17" s="287"/>
    </row>
    <row r="18" spans="1:22" s="2" customFormat="1" ht="18" thickBot="1" x14ac:dyDescent="0.35">
      <c r="A18" s="276" t="s">
        <v>65</v>
      </c>
      <c r="B18" s="277"/>
      <c r="C18" s="275" t="s">
        <v>125</v>
      </c>
      <c r="D18" s="275"/>
      <c r="E18" s="275"/>
      <c r="F18" s="275"/>
      <c r="G18" s="275"/>
      <c r="H18" s="350" t="s">
        <v>117</v>
      </c>
      <c r="I18" s="350"/>
      <c r="J18" s="350"/>
      <c r="K18" s="350"/>
      <c r="L18" s="350"/>
      <c r="M18" s="350"/>
      <c r="N18" s="350"/>
      <c r="O18" s="360" t="s">
        <v>215</v>
      </c>
      <c r="P18" s="359" t="s">
        <v>54</v>
      </c>
      <c r="Q18" s="360" t="s">
        <v>217</v>
      </c>
      <c r="R18" s="359" t="s">
        <v>54</v>
      </c>
      <c r="S18" s="9"/>
      <c r="T18" s="9"/>
      <c r="U18" s="9"/>
      <c r="V18" s="9"/>
    </row>
    <row r="19" spans="1:22" s="2" customFormat="1" ht="20.25" x14ac:dyDescent="0.3">
      <c r="A19" s="258" t="s">
        <v>208</v>
      </c>
      <c r="B19" s="259">
        <v>4070</v>
      </c>
      <c r="C19" s="260">
        <v>1.87706614762157</v>
      </c>
      <c r="D19" s="261">
        <v>1.76651247402336</v>
      </c>
      <c r="E19" s="262">
        <v>1.6425153074815899</v>
      </c>
      <c r="F19" s="263">
        <v>45687</v>
      </c>
      <c r="G19" s="264">
        <v>18079</v>
      </c>
      <c r="H19" s="265"/>
      <c r="I19" s="266"/>
      <c r="J19" s="267"/>
      <c r="K19" s="268">
        <v>3397.9999999999973</v>
      </c>
      <c r="L19" s="269"/>
      <c r="M19" s="270">
        <v>842874</v>
      </c>
      <c r="N19" s="271">
        <v>869000</v>
      </c>
      <c r="O19" s="27">
        <f>M19/(D19)/100</f>
        <v>4771.4013481053626</v>
      </c>
      <c r="P19" s="361">
        <f>RANK(O19,$O$19:$O$33,1)</f>
        <v>10</v>
      </c>
      <c r="Q19" s="27">
        <f>M19/(C19)/100</f>
        <v>4490.379846592009</v>
      </c>
      <c r="R19" s="28">
        <f>RANK(Q19,$Q$19:$Q$33,1)</f>
        <v>10</v>
      </c>
      <c r="S19" s="282" t="s">
        <v>210</v>
      </c>
      <c r="T19" s="282"/>
      <c r="U19" s="282"/>
      <c r="V19" s="283"/>
    </row>
    <row r="20" spans="1:22" s="2" customFormat="1" ht="20.25" x14ac:dyDescent="0.3">
      <c r="A20" s="132" t="s">
        <v>112</v>
      </c>
      <c r="B20" s="97">
        <v>6800</v>
      </c>
      <c r="C20" s="272">
        <v>1.7491000000000001</v>
      </c>
      <c r="D20" s="273">
        <v>1.6423000000000001</v>
      </c>
      <c r="E20" s="274">
        <v>1.46532999164578</v>
      </c>
      <c r="F20" s="226">
        <v>45671</v>
      </c>
      <c r="G20" s="227">
        <v>16183</v>
      </c>
      <c r="H20" s="108"/>
      <c r="I20" s="17"/>
      <c r="J20" s="25"/>
      <c r="K20" s="233">
        <v>1897.9999999999968</v>
      </c>
      <c r="L20" s="18">
        <v>702444</v>
      </c>
      <c r="M20" s="179">
        <v>774604</v>
      </c>
      <c r="N20" s="26" t="s">
        <v>42</v>
      </c>
      <c r="O20" s="29">
        <f t="shared" ref="O20:O33" si="2">M20/(D20)/100</f>
        <v>4716.5804055288309</v>
      </c>
      <c r="P20" s="362">
        <f t="shared" ref="P20:P33" si="3">RANK(O20,$O$19:$O$33,1)</f>
        <v>9</v>
      </c>
      <c r="Q20" s="29">
        <f t="shared" ref="Q20:Q33" si="4">M20/(C20)/100</f>
        <v>4428.5861300097195</v>
      </c>
      <c r="R20" s="30">
        <f>RANK(Q20,$Q$19:$Q$33,1)</f>
        <v>9</v>
      </c>
      <c r="S20" s="284"/>
      <c r="T20" s="284"/>
      <c r="U20" s="284"/>
      <c r="V20" s="285"/>
    </row>
    <row r="21" spans="1:22" s="2" customFormat="1" ht="20.25" x14ac:dyDescent="0.3">
      <c r="A21" s="130" t="s">
        <v>113</v>
      </c>
      <c r="B21" s="97" t="s">
        <v>73</v>
      </c>
      <c r="C21" s="15">
        <v>1.6908000000000001</v>
      </c>
      <c r="D21" s="100">
        <v>1.5660000000000001</v>
      </c>
      <c r="E21" s="176">
        <v>1.46532999164578</v>
      </c>
      <c r="F21" s="226">
        <v>37565</v>
      </c>
      <c r="G21" s="227">
        <v>14702</v>
      </c>
      <c r="H21" s="108"/>
      <c r="I21" s="17"/>
      <c r="J21" s="25"/>
      <c r="K21" s="233">
        <v>2395.9999999999986</v>
      </c>
      <c r="L21" s="18">
        <v>803720</v>
      </c>
      <c r="M21" s="179">
        <v>799180</v>
      </c>
      <c r="N21" s="26" t="s">
        <v>56</v>
      </c>
      <c r="O21" s="29">
        <f t="shared" si="2"/>
        <v>5103.3205619412511</v>
      </c>
      <c r="P21" s="362">
        <f t="shared" si="3"/>
        <v>11</v>
      </c>
      <c r="Q21" s="29">
        <f t="shared" si="4"/>
        <v>4726.6382777383487</v>
      </c>
      <c r="R21" s="30">
        <f>RANK(Q21,$Q$19:$Q$33,1)</f>
        <v>11</v>
      </c>
      <c r="S21" s="284"/>
      <c r="T21" s="284"/>
      <c r="U21" s="284"/>
      <c r="V21" s="285"/>
    </row>
    <row r="22" spans="1:22" s="2" customFormat="1" ht="20.25" x14ac:dyDescent="0.3">
      <c r="A22" s="135" t="s">
        <v>114</v>
      </c>
      <c r="B22" s="97">
        <v>3070</v>
      </c>
      <c r="C22" s="15">
        <v>1.5861000000000001</v>
      </c>
      <c r="D22" s="100">
        <v>1.4708000000000001</v>
      </c>
      <c r="E22" s="176">
        <v>1.34252297410192</v>
      </c>
      <c r="F22" s="226">
        <v>35001</v>
      </c>
      <c r="G22" s="227">
        <v>13572</v>
      </c>
      <c r="H22" s="108"/>
      <c r="I22" s="17"/>
      <c r="J22" s="25"/>
      <c r="K22" s="233">
        <v>2156.9999999999986</v>
      </c>
      <c r="L22" s="18">
        <v>678920</v>
      </c>
      <c r="M22" s="179">
        <v>652754</v>
      </c>
      <c r="N22" s="26">
        <v>635720</v>
      </c>
      <c r="O22" s="29">
        <f t="shared" si="2"/>
        <v>4438.0881153113951</v>
      </c>
      <c r="P22" s="362">
        <f t="shared" si="3"/>
        <v>7</v>
      </c>
      <c r="Q22" s="29">
        <f t="shared" si="4"/>
        <v>4115.465607464851</v>
      </c>
      <c r="R22" s="30">
        <f>RANK(Q22,$Q$19:$Q$33,1)</f>
        <v>7</v>
      </c>
      <c r="S22" s="284"/>
      <c r="T22" s="284"/>
      <c r="U22" s="284"/>
      <c r="V22" s="285"/>
    </row>
    <row r="23" spans="1:22" s="2" customFormat="1" ht="20.25" x14ac:dyDescent="0.3">
      <c r="A23" s="130" t="s">
        <v>9</v>
      </c>
      <c r="B23" s="98" t="s">
        <v>74</v>
      </c>
      <c r="C23" s="15">
        <v>1.5392999999999999</v>
      </c>
      <c r="D23" s="100">
        <v>1.4442999999999999</v>
      </c>
      <c r="E23" s="176">
        <v>1.35882892115578</v>
      </c>
      <c r="F23" s="228">
        <v>35353</v>
      </c>
      <c r="G23" s="229">
        <v>14478</v>
      </c>
      <c r="H23" s="110">
        <v>133.69999999999999</v>
      </c>
      <c r="I23" s="31">
        <v>109.6</v>
      </c>
      <c r="J23" s="32">
        <v>72.3</v>
      </c>
      <c r="K23" s="234">
        <v>2115.9999999999991</v>
      </c>
      <c r="L23" s="33"/>
      <c r="M23" s="151" t="s">
        <v>1</v>
      </c>
      <c r="N23" s="34"/>
      <c r="O23" s="29"/>
      <c r="P23" s="362"/>
      <c r="Q23" s="29"/>
      <c r="R23" s="30"/>
      <c r="S23" s="284"/>
      <c r="T23" s="284"/>
      <c r="U23" s="284"/>
      <c r="V23" s="285"/>
    </row>
    <row r="24" spans="1:22" s="2" customFormat="1" ht="20.25" x14ac:dyDescent="0.3">
      <c r="A24" s="135" t="s">
        <v>115</v>
      </c>
      <c r="B24" s="97" t="s">
        <v>75</v>
      </c>
      <c r="C24" s="15">
        <v>1.5777000000000001</v>
      </c>
      <c r="D24" s="100">
        <v>1.4339999999999999</v>
      </c>
      <c r="E24" s="176">
        <v>1.1888053467000801</v>
      </c>
      <c r="F24" s="226">
        <v>37207</v>
      </c>
      <c r="G24" s="227">
        <v>13741</v>
      </c>
      <c r="H24" s="108"/>
      <c r="I24" s="17"/>
      <c r="J24" s="25"/>
      <c r="K24" s="233">
        <v>1612.9999999999986</v>
      </c>
      <c r="L24" s="18">
        <v>685404</v>
      </c>
      <c r="M24" s="179">
        <v>632124</v>
      </c>
      <c r="N24" s="26" t="s">
        <v>116</v>
      </c>
      <c r="O24" s="29">
        <f t="shared" si="2"/>
        <v>4408.1171548117154</v>
      </c>
      <c r="P24" s="362">
        <f t="shared" si="3"/>
        <v>6</v>
      </c>
      <c r="Q24" s="29">
        <f t="shared" si="4"/>
        <v>4006.6172276098114</v>
      </c>
      <c r="R24" s="30">
        <f>RANK(Q24,$Q$19:$Q$33,1)</f>
        <v>6</v>
      </c>
      <c r="S24" s="284"/>
      <c r="T24" s="284"/>
      <c r="U24" s="284"/>
      <c r="V24" s="285"/>
    </row>
    <row r="25" spans="1:22" s="2" customFormat="1" ht="20.25" x14ac:dyDescent="0.3">
      <c r="A25" s="136" t="s">
        <v>90</v>
      </c>
      <c r="B25" s="97" t="s">
        <v>76</v>
      </c>
      <c r="C25" s="15">
        <v>1.49980374834353</v>
      </c>
      <c r="D25" s="100">
        <v>1.3884218973801501</v>
      </c>
      <c r="E25" s="176">
        <v>1.23477420912282</v>
      </c>
      <c r="F25" s="226">
        <v>31549</v>
      </c>
      <c r="G25" s="227">
        <v>12549</v>
      </c>
      <c r="H25" s="108"/>
      <c r="I25" s="17"/>
      <c r="J25" s="25"/>
      <c r="K25" s="233"/>
      <c r="L25" s="18">
        <v>562087</v>
      </c>
      <c r="M25" s="179">
        <v>539750</v>
      </c>
      <c r="N25" s="35">
        <v>558970</v>
      </c>
      <c r="O25" s="29">
        <f t="shared" si="2"/>
        <v>3887.5071116241288</v>
      </c>
      <c r="P25" s="362">
        <f t="shared" si="3"/>
        <v>4</v>
      </c>
      <c r="Q25" s="29">
        <f t="shared" si="4"/>
        <v>3598.8041808545358</v>
      </c>
      <c r="R25" s="30">
        <f>RANK(Q25,$Q$19:$Q$33,1)</f>
        <v>4</v>
      </c>
      <c r="S25" s="284"/>
      <c r="T25" s="284"/>
      <c r="U25" s="284"/>
      <c r="V25" s="285"/>
    </row>
    <row r="26" spans="1:22" s="2" customFormat="1" ht="20.25" x14ac:dyDescent="0.3">
      <c r="A26" s="133" t="s">
        <v>29</v>
      </c>
      <c r="B26" s="97" t="s">
        <v>77</v>
      </c>
      <c r="C26" s="15">
        <v>1.5130999999999999</v>
      </c>
      <c r="D26" s="100">
        <v>1.3631</v>
      </c>
      <c r="E26" s="176">
        <v>1.1328320802004901</v>
      </c>
      <c r="F26" s="226">
        <v>35476</v>
      </c>
      <c r="G26" s="227">
        <v>12795</v>
      </c>
      <c r="H26" s="108"/>
      <c r="I26" s="17"/>
      <c r="J26" s="25"/>
      <c r="K26" s="233">
        <v>1531.9999999999989</v>
      </c>
      <c r="L26" s="18">
        <v>620324</v>
      </c>
      <c r="M26" s="179">
        <v>631357</v>
      </c>
      <c r="N26" s="26">
        <v>501190</v>
      </c>
      <c r="O26" s="29">
        <f t="shared" si="2"/>
        <v>4631.7731641112168</v>
      </c>
      <c r="P26" s="362">
        <f t="shared" si="3"/>
        <v>8</v>
      </c>
      <c r="Q26" s="29">
        <f t="shared" si="4"/>
        <v>4172.6059083999744</v>
      </c>
      <c r="R26" s="30">
        <f>RANK(Q26,$Q$19:$Q$33,1)</f>
        <v>8</v>
      </c>
      <c r="S26" s="284"/>
      <c r="T26" s="284"/>
      <c r="U26" s="284"/>
      <c r="V26" s="285"/>
    </row>
    <row r="27" spans="1:22" s="2" customFormat="1" ht="20.25" x14ac:dyDescent="0.3">
      <c r="A27" s="133" t="s">
        <v>43</v>
      </c>
      <c r="B27" s="97" t="s">
        <v>76</v>
      </c>
      <c r="C27" s="15">
        <v>1.4662999999999999</v>
      </c>
      <c r="D27" s="100">
        <v>1.3375999999999999</v>
      </c>
      <c r="E27" s="176">
        <v>1.1879699248120199</v>
      </c>
      <c r="F27" s="226">
        <v>29324</v>
      </c>
      <c r="G27" s="227">
        <v>11885</v>
      </c>
      <c r="H27" s="108"/>
      <c r="I27" s="17"/>
      <c r="J27" s="25"/>
      <c r="K27" s="233">
        <v>1699.9999999999964</v>
      </c>
      <c r="L27" s="18">
        <v>547734</v>
      </c>
      <c r="M27" s="179">
        <v>539787</v>
      </c>
      <c r="N27" s="35">
        <v>555200</v>
      </c>
      <c r="O27" s="29">
        <f t="shared" si="2"/>
        <v>4035.4889354066986</v>
      </c>
      <c r="P27" s="362">
        <f t="shared" si="3"/>
        <v>5</v>
      </c>
      <c r="Q27" s="29">
        <f t="shared" si="4"/>
        <v>3681.2862306485713</v>
      </c>
      <c r="R27" s="30">
        <f>RANK(Q27,$Q$19:$Q$33,1)</f>
        <v>5</v>
      </c>
      <c r="S27" s="284"/>
      <c r="T27" s="284"/>
      <c r="U27" s="284"/>
      <c r="V27" s="285"/>
    </row>
    <row r="28" spans="1:22" ht="20.25" x14ac:dyDescent="0.3">
      <c r="A28" s="130" t="s">
        <v>11</v>
      </c>
      <c r="B28" s="98" t="s">
        <v>78</v>
      </c>
      <c r="C28" s="15">
        <v>1.3727</v>
      </c>
      <c r="D28" s="100">
        <v>1.2537</v>
      </c>
      <c r="E28" s="176">
        <v>1.1102522661794501</v>
      </c>
      <c r="F28" s="228">
        <v>29420</v>
      </c>
      <c r="G28" s="229">
        <v>11726</v>
      </c>
      <c r="H28" s="110"/>
      <c r="I28" s="31"/>
      <c r="J28" s="32"/>
      <c r="K28" s="234">
        <v>1734.9999999999977</v>
      </c>
      <c r="L28" s="33"/>
      <c r="M28" s="151" t="s">
        <v>1</v>
      </c>
      <c r="N28" s="34"/>
      <c r="O28" s="29"/>
      <c r="P28" s="362"/>
      <c r="Q28" s="29"/>
      <c r="R28" s="30"/>
      <c r="S28" s="284"/>
      <c r="T28" s="284"/>
      <c r="U28" s="284"/>
      <c r="V28" s="285"/>
    </row>
    <row r="29" spans="1:22" s="2" customFormat="1" ht="20.25" x14ac:dyDescent="0.3">
      <c r="A29" s="132" t="s">
        <v>124</v>
      </c>
      <c r="B29" s="98">
        <v>6700</v>
      </c>
      <c r="C29" s="15">
        <v>1.40714041919509</v>
      </c>
      <c r="D29" s="100">
        <v>1.23304268292682</v>
      </c>
      <c r="E29" s="176">
        <v>0.97004138252607197</v>
      </c>
      <c r="F29" s="226"/>
      <c r="G29" s="227">
        <v>11289</v>
      </c>
      <c r="H29" s="108"/>
      <c r="I29" s="17"/>
      <c r="J29" s="25"/>
      <c r="K29" s="233">
        <v>1399.9999999999986</v>
      </c>
      <c r="L29" s="18">
        <v>442390</v>
      </c>
      <c r="M29" s="149">
        <v>431880</v>
      </c>
      <c r="N29" s="26">
        <v>431880</v>
      </c>
      <c r="O29" s="29">
        <f t="shared" si="2"/>
        <v>3502.5551506040747</v>
      </c>
      <c r="P29" s="362">
        <f t="shared" si="3"/>
        <v>3</v>
      </c>
      <c r="Q29" s="29">
        <f t="shared" si="4"/>
        <v>3069.2032870965591</v>
      </c>
      <c r="R29" s="30">
        <f>RANK(Q29,$Q$19:$Q$33,1)</f>
        <v>3</v>
      </c>
      <c r="S29" s="284"/>
      <c r="T29" s="284"/>
      <c r="U29" s="284"/>
      <c r="V29" s="285"/>
    </row>
    <row r="30" spans="1:22" ht="20.25" x14ac:dyDescent="0.3">
      <c r="A30" s="130" t="s">
        <v>10</v>
      </c>
      <c r="B30" s="97">
        <v>2080</v>
      </c>
      <c r="C30" s="15">
        <v>1.3169999999999999</v>
      </c>
      <c r="D30" s="100">
        <v>1.1914</v>
      </c>
      <c r="E30" s="176">
        <v>1.0449433093453599</v>
      </c>
      <c r="F30" s="226">
        <v>28503</v>
      </c>
      <c r="G30" s="227">
        <v>11194</v>
      </c>
      <c r="H30" s="108">
        <v>117.5</v>
      </c>
      <c r="I30" s="17">
        <v>92</v>
      </c>
      <c r="J30" s="25">
        <v>56.8</v>
      </c>
      <c r="K30" s="233">
        <v>1686.9999999999964</v>
      </c>
      <c r="L30" s="18"/>
      <c r="M30" s="149" t="s">
        <v>1</v>
      </c>
      <c r="N30" s="26"/>
      <c r="O30" s="29"/>
      <c r="P30" s="362"/>
      <c r="Q30" s="29"/>
      <c r="R30" s="30"/>
      <c r="S30" s="284"/>
      <c r="T30" s="284"/>
      <c r="U30" s="284"/>
      <c r="V30" s="285"/>
    </row>
    <row r="31" spans="1:22" s="2" customFormat="1" ht="20.25" x14ac:dyDescent="0.3">
      <c r="A31" s="132" t="s">
        <v>123</v>
      </c>
      <c r="B31" s="98" t="s">
        <v>79</v>
      </c>
      <c r="C31" s="15">
        <v>1.3527</v>
      </c>
      <c r="D31" s="100">
        <v>1.1759999999999999</v>
      </c>
      <c r="E31" s="176">
        <v>0.88721804511277302</v>
      </c>
      <c r="F31" s="226">
        <v>29238</v>
      </c>
      <c r="G31" s="227">
        <v>10175</v>
      </c>
      <c r="H31" s="108"/>
      <c r="I31" s="17"/>
      <c r="J31" s="25"/>
      <c r="K31" s="233">
        <v>1160.9999999999984</v>
      </c>
      <c r="L31" s="36">
        <v>354594</v>
      </c>
      <c r="M31" s="180">
        <v>344540</v>
      </c>
      <c r="N31" s="26">
        <v>328500</v>
      </c>
      <c r="O31" s="29">
        <f>M31/(D31)/100</f>
        <v>2929.7619047619046</v>
      </c>
      <c r="P31" s="362">
        <f t="shared" si="3"/>
        <v>1</v>
      </c>
      <c r="Q31" s="29">
        <f t="shared" si="4"/>
        <v>2547.054040068012</v>
      </c>
      <c r="R31" s="30">
        <f>RANK(Q31,$Q$19:$Q$33,1)</f>
        <v>1</v>
      </c>
      <c r="S31" s="284"/>
      <c r="T31" s="284"/>
      <c r="U31" s="284"/>
      <c r="V31" s="285"/>
    </row>
    <row r="32" spans="1:22" s="2" customFormat="1" ht="20.25" x14ac:dyDescent="0.3">
      <c r="A32" s="130" t="s">
        <v>30</v>
      </c>
      <c r="B32" s="98" t="s">
        <v>80</v>
      </c>
      <c r="C32" s="15">
        <v>1.276</v>
      </c>
      <c r="D32" s="100">
        <v>1.1114999999999999</v>
      </c>
      <c r="E32" s="176">
        <v>0.83542188805345796</v>
      </c>
      <c r="F32" s="226">
        <v>28625</v>
      </c>
      <c r="G32" s="227">
        <v>9739</v>
      </c>
      <c r="H32" s="108"/>
      <c r="I32" s="17"/>
      <c r="J32" s="25"/>
      <c r="K32" s="233">
        <v>1112.999999999997</v>
      </c>
      <c r="L32" s="36">
        <v>369490</v>
      </c>
      <c r="M32" s="180">
        <v>377284</v>
      </c>
      <c r="N32" s="26">
        <v>352350</v>
      </c>
      <c r="O32" s="29">
        <f t="shared" si="2"/>
        <v>3394.367971210077</v>
      </c>
      <c r="P32" s="362">
        <f t="shared" si="3"/>
        <v>2</v>
      </c>
      <c r="Q32" s="29">
        <f t="shared" si="4"/>
        <v>2956.7711598746082</v>
      </c>
      <c r="R32" s="30">
        <f>RANK(Q32,$Q$19:$Q$33,1)</f>
        <v>2</v>
      </c>
      <c r="S32" s="284"/>
      <c r="T32" s="284"/>
      <c r="U32" s="284"/>
      <c r="V32" s="285"/>
    </row>
    <row r="33" spans="1:22" ht="21" thickBot="1" x14ac:dyDescent="0.35">
      <c r="A33" s="137" t="s">
        <v>12</v>
      </c>
      <c r="B33" s="99" t="s">
        <v>81</v>
      </c>
      <c r="C33" s="173">
        <v>1.2415</v>
      </c>
      <c r="D33" s="174">
        <v>1.1057999999999999</v>
      </c>
      <c r="E33" s="177">
        <v>0.97702199423792202</v>
      </c>
      <c r="F33" s="230">
        <v>26371</v>
      </c>
      <c r="G33" s="231">
        <v>10252</v>
      </c>
      <c r="H33" s="108"/>
      <c r="I33" s="17"/>
      <c r="J33" s="25"/>
      <c r="K33" s="235">
        <v>1560.9999999999982</v>
      </c>
      <c r="L33" s="37"/>
      <c r="M33" s="150" t="s">
        <v>1</v>
      </c>
      <c r="N33" s="26"/>
      <c r="O33" s="38"/>
      <c r="P33" s="363"/>
      <c r="Q33" s="38"/>
      <c r="R33" s="39"/>
      <c r="S33" s="286"/>
      <c r="T33" s="286"/>
      <c r="U33" s="286"/>
      <c r="V33" s="287"/>
    </row>
    <row r="34" spans="1:22" s="2" customFormat="1" ht="17.25" thickBot="1" x14ac:dyDescent="0.35">
      <c r="A34" s="276" t="s">
        <v>47</v>
      </c>
      <c r="B34" s="277"/>
      <c r="C34" s="275" t="s">
        <v>126</v>
      </c>
      <c r="D34" s="275"/>
      <c r="E34" s="275"/>
      <c r="F34" s="275"/>
      <c r="G34" s="275"/>
      <c r="H34" s="350" t="s">
        <v>218</v>
      </c>
      <c r="I34" s="350"/>
      <c r="J34" s="350"/>
      <c r="K34" s="350"/>
      <c r="L34" s="350"/>
      <c r="M34" s="350"/>
      <c r="N34" s="350"/>
      <c r="O34" s="365" t="s">
        <v>215</v>
      </c>
      <c r="P34" s="366" t="s">
        <v>54</v>
      </c>
      <c r="Q34" s="365" t="s">
        <v>217</v>
      </c>
      <c r="R34" s="366" t="s">
        <v>54</v>
      </c>
    </row>
    <row r="35" spans="1:22" ht="20.25" x14ac:dyDescent="0.3">
      <c r="A35" s="138" t="s">
        <v>131</v>
      </c>
      <c r="B35" s="96" t="s">
        <v>132</v>
      </c>
      <c r="C35" s="167">
        <v>1.1790582972582899</v>
      </c>
      <c r="D35" s="23">
        <v>1.04605555555555</v>
      </c>
      <c r="E35" s="101">
        <v>0.96006210069269504</v>
      </c>
      <c r="F35" s="224">
        <v>28320</v>
      </c>
      <c r="G35" s="225">
        <v>9471</v>
      </c>
      <c r="H35" s="111"/>
      <c r="I35" s="40"/>
      <c r="J35" s="83"/>
      <c r="K35" s="232">
        <v>945.99999999999932</v>
      </c>
      <c r="L35" s="41"/>
      <c r="M35" s="152" t="s">
        <v>1</v>
      </c>
      <c r="N35" s="26"/>
      <c r="O35" s="159"/>
      <c r="P35" s="364"/>
      <c r="Q35" s="159"/>
      <c r="R35" s="364"/>
      <c r="S35" s="290" t="s">
        <v>211</v>
      </c>
      <c r="T35" s="291"/>
      <c r="U35" s="291"/>
      <c r="V35" s="292"/>
    </row>
    <row r="36" spans="1:22" s="2" customFormat="1" ht="20.25" x14ac:dyDescent="0.3">
      <c r="A36" s="133" t="s">
        <v>129</v>
      </c>
      <c r="B36" s="97" t="s">
        <v>130</v>
      </c>
      <c r="C36" s="167">
        <v>1.1660999999999999</v>
      </c>
      <c r="D36" s="23">
        <v>1.0216000000000001</v>
      </c>
      <c r="E36" s="101">
        <v>0.89819408333918105</v>
      </c>
      <c r="F36" s="236">
        <v>26462</v>
      </c>
      <c r="G36" s="237">
        <v>9272</v>
      </c>
      <c r="H36" s="154"/>
      <c r="I36" s="155"/>
      <c r="J36" s="156"/>
      <c r="K36" s="238">
        <v>1023.9999999999998</v>
      </c>
      <c r="L36" s="157"/>
      <c r="M36" s="158" t="s">
        <v>1</v>
      </c>
      <c r="N36" s="26"/>
      <c r="O36" s="159"/>
      <c r="P36" s="30"/>
      <c r="Q36" s="159"/>
      <c r="R36" s="30"/>
      <c r="S36" s="293"/>
      <c r="T36" s="294"/>
      <c r="U36" s="294"/>
      <c r="V36" s="295"/>
    </row>
    <row r="37" spans="1:22" s="2" customFormat="1" ht="20.25" x14ac:dyDescent="0.3">
      <c r="A37" s="136" t="s">
        <v>39</v>
      </c>
      <c r="B37" s="98">
        <v>3060</v>
      </c>
      <c r="C37" s="167">
        <v>1.1536</v>
      </c>
      <c r="D37" s="23">
        <v>1.0185</v>
      </c>
      <c r="E37" s="101">
        <v>0.890559732664986</v>
      </c>
      <c r="F37" s="226">
        <v>22100</v>
      </c>
      <c r="G37" s="227">
        <v>8782</v>
      </c>
      <c r="H37" s="108"/>
      <c r="I37" s="17"/>
      <c r="J37" s="25"/>
      <c r="K37" s="233">
        <v>1343.9999999999993</v>
      </c>
      <c r="L37" s="18">
        <v>411190</v>
      </c>
      <c r="M37" s="179">
        <v>408687</v>
      </c>
      <c r="N37" s="35">
        <v>433990</v>
      </c>
      <c r="O37" s="29">
        <f>M37/(D37)/100</f>
        <v>4012.6362297496321</v>
      </c>
      <c r="P37" s="30">
        <f>RANK(O37,$O$35:$O$49,1)</f>
        <v>4</v>
      </c>
      <c r="Q37" s="29">
        <f>M37/(C37)/100</f>
        <v>3542.7097780859917</v>
      </c>
      <c r="R37" s="30">
        <f>RANK(Q37,$Q$35:$Q$49,1)</f>
        <v>4</v>
      </c>
      <c r="S37" s="296"/>
      <c r="T37" s="294"/>
      <c r="U37" s="294"/>
      <c r="V37" s="295"/>
    </row>
    <row r="38" spans="1:22" s="2" customFormat="1" ht="20.25" x14ac:dyDescent="0.3">
      <c r="A38" s="133" t="s">
        <v>151</v>
      </c>
      <c r="B38" s="98" t="s">
        <v>152</v>
      </c>
      <c r="C38" s="167">
        <v>1.14257400701547</v>
      </c>
      <c r="D38" s="23">
        <v>1.03298749440073</v>
      </c>
      <c r="E38" s="101">
        <v>0.97693733234886404</v>
      </c>
      <c r="F38" s="226">
        <v>28264</v>
      </c>
      <c r="G38" s="227">
        <v>8956</v>
      </c>
      <c r="H38" s="108"/>
      <c r="I38" s="17"/>
      <c r="J38" s="25"/>
      <c r="K38" s="233">
        <v>1156</v>
      </c>
      <c r="L38" s="18"/>
      <c r="M38" s="149" t="s">
        <v>1</v>
      </c>
      <c r="N38" s="35"/>
      <c r="O38" s="29"/>
      <c r="P38" s="30"/>
      <c r="Q38" s="29"/>
      <c r="R38" s="30"/>
      <c r="S38" s="296"/>
      <c r="T38" s="294"/>
      <c r="U38" s="294"/>
      <c r="V38" s="295"/>
    </row>
    <row r="39" spans="1:22" s="2" customFormat="1" ht="20.25" x14ac:dyDescent="0.3">
      <c r="A39" s="133" t="s">
        <v>19</v>
      </c>
      <c r="B39" s="98">
        <v>2070</v>
      </c>
      <c r="C39" s="167">
        <v>1.1316999999999999</v>
      </c>
      <c r="D39" s="23">
        <v>0.99099999999999999</v>
      </c>
      <c r="E39" s="101">
        <v>0.89587190209987</v>
      </c>
      <c r="F39" s="226">
        <v>23980</v>
      </c>
      <c r="G39" s="227">
        <v>9289</v>
      </c>
      <c r="H39" s="108">
        <v>101.9</v>
      </c>
      <c r="I39" s="17">
        <v>79.3</v>
      </c>
      <c r="J39" s="25">
        <v>51.6</v>
      </c>
      <c r="K39" s="233">
        <v>1402.9999999999977</v>
      </c>
      <c r="L39" s="18"/>
      <c r="M39" s="149" t="s">
        <v>1</v>
      </c>
      <c r="N39" s="26"/>
      <c r="O39" s="29"/>
      <c r="P39" s="30"/>
      <c r="Q39" s="29"/>
      <c r="R39" s="30"/>
      <c r="S39" s="296"/>
      <c r="T39" s="294"/>
      <c r="U39" s="294"/>
      <c r="V39" s="295"/>
    </row>
    <row r="40" spans="1:22" s="2" customFormat="1" ht="20.25" x14ac:dyDescent="0.3">
      <c r="A40" s="139" t="s">
        <v>118</v>
      </c>
      <c r="B40" s="98" t="s">
        <v>82</v>
      </c>
      <c r="C40" s="167">
        <v>1.113224</v>
      </c>
      <c r="D40" s="23">
        <v>1.0378514999999999</v>
      </c>
      <c r="E40" s="101"/>
      <c r="F40" s="226">
        <v>31792</v>
      </c>
      <c r="G40" s="227">
        <v>13450</v>
      </c>
      <c r="H40" s="108"/>
      <c r="I40" s="17"/>
      <c r="J40" s="25"/>
      <c r="K40" s="233">
        <v>1662.9999999999993</v>
      </c>
      <c r="L40" s="18">
        <v>500190</v>
      </c>
      <c r="M40" s="149">
        <v>479845</v>
      </c>
      <c r="N40" s="26">
        <v>493210</v>
      </c>
      <c r="O40" s="29">
        <f t="shared" ref="O38:O46" si="5">M40/(D40)/100</f>
        <v>4623.4456470892028</v>
      </c>
      <c r="P40" s="30">
        <f t="shared" ref="P38:P46" si="6">RANK(O40,$O$35:$O$49,1)</f>
        <v>6</v>
      </c>
      <c r="Q40" s="29">
        <f>M40/(C40)/100</f>
        <v>4310.4083275243793</v>
      </c>
      <c r="R40" s="30">
        <f>RANK(Q40,$Q$35:$Q$49,1)</f>
        <v>6</v>
      </c>
      <c r="S40" s="296"/>
      <c r="T40" s="294"/>
      <c r="U40" s="294"/>
      <c r="V40" s="295"/>
    </row>
    <row r="41" spans="1:22" ht="20.25" x14ac:dyDescent="0.3">
      <c r="A41" s="133" t="s">
        <v>31</v>
      </c>
      <c r="B41" s="98" t="s">
        <v>83</v>
      </c>
      <c r="C41" s="22">
        <v>1.0885</v>
      </c>
      <c r="D41" s="23">
        <v>0.9425</v>
      </c>
      <c r="E41" s="101">
        <v>0.81714566790808096</v>
      </c>
      <c r="F41" s="226">
        <v>22888</v>
      </c>
      <c r="G41" s="227">
        <v>8845</v>
      </c>
      <c r="H41" s="108"/>
      <c r="I41" s="17"/>
      <c r="J41" s="25"/>
      <c r="K41" s="233">
        <v>1367.9999999999964</v>
      </c>
      <c r="L41" s="18">
        <v>400967</v>
      </c>
      <c r="M41" s="179">
        <v>361547</v>
      </c>
      <c r="N41" s="26" t="s">
        <v>207</v>
      </c>
      <c r="O41" s="367">
        <f t="shared" si="5"/>
        <v>3836.0424403183024</v>
      </c>
      <c r="P41" s="368">
        <f t="shared" si="6"/>
        <v>3</v>
      </c>
      <c r="Q41" s="29">
        <f>M41/(C41)/100</f>
        <v>3321.5158474965551</v>
      </c>
      <c r="R41" s="30">
        <f>RANK(Q41,$Q$35:$Q$49,1)</f>
        <v>2</v>
      </c>
      <c r="S41" s="296"/>
      <c r="T41" s="294"/>
      <c r="U41" s="294"/>
      <c r="V41" s="295"/>
    </row>
    <row r="42" spans="1:22" ht="20.25" x14ac:dyDescent="0.3">
      <c r="A42" s="133" t="s">
        <v>7</v>
      </c>
      <c r="B42" s="98">
        <v>5700</v>
      </c>
      <c r="C42" s="22">
        <v>1.052</v>
      </c>
      <c r="D42" s="23">
        <v>0.91720000000000002</v>
      </c>
      <c r="E42" s="101">
        <v>0.81551137657226402</v>
      </c>
      <c r="F42" s="226">
        <v>23701</v>
      </c>
      <c r="G42" s="227">
        <v>8383</v>
      </c>
      <c r="H42" s="108"/>
      <c r="I42" s="17"/>
      <c r="J42" s="25"/>
      <c r="K42" s="233">
        <v>873.99999999999704</v>
      </c>
      <c r="L42" s="18"/>
      <c r="M42" s="151" t="s">
        <v>1</v>
      </c>
      <c r="N42" s="26"/>
      <c r="O42" s="367"/>
      <c r="P42" s="368"/>
      <c r="Q42" s="29"/>
      <c r="R42" s="30"/>
      <c r="S42" s="296"/>
      <c r="T42" s="294"/>
      <c r="U42" s="294"/>
      <c r="V42" s="295"/>
    </row>
    <row r="43" spans="1:22" s="2" customFormat="1" ht="20.25" x14ac:dyDescent="0.3">
      <c r="A43" s="133" t="s">
        <v>119</v>
      </c>
      <c r="B43" s="98">
        <v>6600</v>
      </c>
      <c r="C43" s="22">
        <v>1.04878833790278</v>
      </c>
      <c r="D43" s="23">
        <v>0.88164702886942103</v>
      </c>
      <c r="E43" s="101"/>
      <c r="F43" s="226">
        <v>24164</v>
      </c>
      <c r="G43" s="227">
        <v>8197</v>
      </c>
      <c r="H43" s="108"/>
      <c r="I43" s="17"/>
      <c r="J43" s="25"/>
      <c r="K43" s="233">
        <v>1000.9999999999989</v>
      </c>
      <c r="L43" s="18">
        <v>311070</v>
      </c>
      <c r="M43" s="149">
        <v>294460</v>
      </c>
      <c r="N43" s="26">
        <v>303090</v>
      </c>
      <c r="O43" s="367">
        <f t="shared" si="5"/>
        <v>3339.8853549997257</v>
      </c>
      <c r="P43" s="368">
        <f t="shared" si="6"/>
        <v>1</v>
      </c>
      <c r="Q43" s="29">
        <f>M43/(C43)/100</f>
        <v>2807.6208454874682</v>
      </c>
      <c r="R43" s="30">
        <f>RANK(Q43,$Q$35:$Q$49,1)</f>
        <v>1</v>
      </c>
      <c r="S43" s="296"/>
      <c r="T43" s="294"/>
      <c r="U43" s="294"/>
      <c r="V43" s="295"/>
    </row>
    <row r="44" spans="1:22" s="2" customFormat="1" ht="20.25" x14ac:dyDescent="0.3">
      <c r="A44" s="139" t="s">
        <v>120</v>
      </c>
      <c r="B44" s="98" t="s">
        <v>41</v>
      </c>
      <c r="C44" s="22">
        <v>1.0359328000000001</v>
      </c>
      <c r="D44" s="23">
        <v>0.94720499999999996</v>
      </c>
      <c r="E44" s="101"/>
      <c r="F44" s="226">
        <v>29224</v>
      </c>
      <c r="G44" s="227">
        <v>12541</v>
      </c>
      <c r="H44" s="108"/>
      <c r="I44" s="17"/>
      <c r="J44" s="25"/>
      <c r="K44" s="233">
        <v>1621</v>
      </c>
      <c r="L44" s="18">
        <v>353570</v>
      </c>
      <c r="M44" s="149">
        <v>355000</v>
      </c>
      <c r="N44" s="26">
        <v>355000</v>
      </c>
      <c r="O44" s="367">
        <f t="shared" si="5"/>
        <v>3747.8687295780746</v>
      </c>
      <c r="P44" s="368">
        <f t="shared" si="6"/>
        <v>2</v>
      </c>
      <c r="Q44" s="29">
        <f>M44/(C44)/100</f>
        <v>3426.8632096599308</v>
      </c>
      <c r="R44" s="30">
        <f>RANK(Q44,$Q$35:$Q$49,1)</f>
        <v>3</v>
      </c>
      <c r="S44" s="296"/>
      <c r="T44" s="294"/>
      <c r="U44" s="294"/>
      <c r="V44" s="295"/>
    </row>
    <row r="45" spans="1:22" s="2" customFormat="1" ht="20.25" x14ac:dyDescent="0.3">
      <c r="A45" s="133" t="s">
        <v>32</v>
      </c>
      <c r="B45" s="98">
        <v>2060</v>
      </c>
      <c r="C45" s="22">
        <v>1.0331999999999999</v>
      </c>
      <c r="D45" s="23">
        <v>0.86639999999999995</v>
      </c>
      <c r="E45" s="101"/>
      <c r="F45" s="226">
        <v>20538</v>
      </c>
      <c r="G45" s="227">
        <v>8042</v>
      </c>
      <c r="H45" s="108"/>
      <c r="I45" s="17"/>
      <c r="J45" s="25"/>
      <c r="K45" s="233"/>
      <c r="L45" s="18"/>
      <c r="M45" s="149" t="s">
        <v>154</v>
      </c>
      <c r="N45" s="26"/>
      <c r="O45" s="29"/>
      <c r="P45" s="30"/>
      <c r="Q45" s="29"/>
      <c r="R45" s="30"/>
      <c r="S45" s="296"/>
      <c r="T45" s="294"/>
      <c r="U45" s="294"/>
      <c r="V45" s="295"/>
    </row>
    <row r="46" spans="1:22" s="2" customFormat="1" ht="20.25" x14ac:dyDescent="0.3">
      <c r="A46" s="133" t="s">
        <v>40</v>
      </c>
      <c r="B46" s="98">
        <v>3060</v>
      </c>
      <c r="C46" s="22">
        <v>1.0085388775028099</v>
      </c>
      <c r="D46" s="23">
        <v>0.87954079427212195</v>
      </c>
      <c r="E46" s="101">
        <v>0.76534360222653697</v>
      </c>
      <c r="F46" s="226"/>
      <c r="G46" s="227">
        <v>7347</v>
      </c>
      <c r="H46" s="108"/>
      <c r="I46" s="17"/>
      <c r="J46" s="25"/>
      <c r="K46" s="233"/>
      <c r="L46" s="18">
        <v>410703</v>
      </c>
      <c r="M46" s="179">
        <v>395547</v>
      </c>
      <c r="N46" s="35">
        <v>379630</v>
      </c>
      <c r="O46" s="29">
        <f t="shared" si="5"/>
        <v>4497.199022216374</v>
      </c>
      <c r="P46" s="30">
        <f t="shared" si="6"/>
        <v>5</v>
      </c>
      <c r="Q46" s="29">
        <f>M46/(C46)/100</f>
        <v>3921.9806873423972</v>
      </c>
      <c r="R46" s="30">
        <f>RANK(Q46,$Q$35:$Q$49,1)</f>
        <v>5</v>
      </c>
      <c r="S46" s="296"/>
      <c r="T46" s="294"/>
      <c r="U46" s="294"/>
      <c r="V46" s="295"/>
    </row>
    <row r="47" spans="1:22" s="2" customFormat="1" ht="20.25" x14ac:dyDescent="0.3">
      <c r="A47" s="132" t="s">
        <v>0</v>
      </c>
      <c r="B47" s="98" t="s">
        <v>84</v>
      </c>
      <c r="C47" s="22">
        <v>0.98880000000000001</v>
      </c>
      <c r="D47" s="23">
        <v>0.87480000000000002</v>
      </c>
      <c r="E47" s="101"/>
      <c r="F47" s="226">
        <v>22333</v>
      </c>
      <c r="G47" s="227">
        <v>6832</v>
      </c>
      <c r="H47" s="108"/>
      <c r="I47" s="17"/>
      <c r="J47" s="25"/>
      <c r="K47" s="233">
        <v>611.99999999999977</v>
      </c>
      <c r="L47" s="18"/>
      <c r="M47" s="149" t="s">
        <v>1</v>
      </c>
      <c r="N47" s="26"/>
      <c r="O47" s="29"/>
      <c r="P47" s="30"/>
      <c r="Q47" s="29"/>
      <c r="R47" s="30"/>
      <c r="S47" s="296"/>
      <c r="T47" s="294"/>
      <c r="U47" s="294"/>
      <c r="V47" s="295"/>
    </row>
    <row r="48" spans="1:22" s="2" customFormat="1" ht="20.25" x14ac:dyDescent="0.3">
      <c r="A48" s="133" t="s">
        <v>20</v>
      </c>
      <c r="B48" s="98">
        <v>2060</v>
      </c>
      <c r="C48" s="194">
        <v>0.97199999999999998</v>
      </c>
      <c r="D48" s="23">
        <v>0.83030000000000004</v>
      </c>
      <c r="E48" s="195">
        <v>0.71229573562419801</v>
      </c>
      <c r="F48" s="226">
        <v>19958</v>
      </c>
      <c r="G48" s="227">
        <v>7583</v>
      </c>
      <c r="H48" s="198"/>
      <c r="I48" s="199"/>
      <c r="J48" s="213"/>
      <c r="K48" s="233">
        <v>1028.9999999999984</v>
      </c>
      <c r="L48" s="18"/>
      <c r="M48" s="149" t="s">
        <v>154</v>
      </c>
      <c r="N48" s="201"/>
      <c r="O48" s="29"/>
      <c r="P48" s="30"/>
      <c r="Q48" s="29"/>
      <c r="R48" s="30"/>
      <c r="S48" s="296"/>
      <c r="T48" s="294"/>
      <c r="U48" s="294"/>
      <c r="V48" s="295"/>
    </row>
    <row r="49" spans="1:22" s="2" customFormat="1" ht="21" thickBot="1" x14ac:dyDescent="0.35">
      <c r="A49" s="145" t="s">
        <v>149</v>
      </c>
      <c r="B49" s="99" t="s">
        <v>150</v>
      </c>
      <c r="C49" s="196">
        <v>0.93619640839358298</v>
      </c>
      <c r="D49" s="43">
        <v>0.81374300885636297</v>
      </c>
      <c r="E49" s="197">
        <v>0.73802070299042699</v>
      </c>
      <c r="F49" s="230">
        <v>23079</v>
      </c>
      <c r="G49" s="231">
        <v>7226</v>
      </c>
      <c r="H49" s="200"/>
      <c r="I49" s="78"/>
      <c r="J49" s="214"/>
      <c r="K49" s="235"/>
      <c r="L49" s="45"/>
      <c r="M49" s="150" t="s">
        <v>1</v>
      </c>
      <c r="N49" s="202"/>
      <c r="O49" s="38"/>
      <c r="P49" s="39"/>
      <c r="Q49" s="38"/>
      <c r="R49" s="39"/>
      <c r="S49" s="297"/>
      <c r="T49" s="298"/>
      <c r="U49" s="298"/>
      <c r="V49" s="299"/>
    </row>
    <row r="50" spans="1:22" ht="17.25" thickBot="1" x14ac:dyDescent="0.35">
      <c r="A50" s="276" t="s">
        <v>46</v>
      </c>
      <c r="B50" s="277"/>
      <c r="C50" s="308" t="s">
        <v>127</v>
      </c>
      <c r="D50" s="308"/>
      <c r="E50" s="308"/>
      <c r="F50" s="308"/>
      <c r="G50" s="308"/>
      <c r="H50" s="369" t="s">
        <v>44</v>
      </c>
      <c r="I50" s="369"/>
      <c r="J50" s="369"/>
      <c r="K50" s="369"/>
      <c r="L50" s="369"/>
      <c r="M50" s="369"/>
      <c r="N50" s="369"/>
      <c r="O50" s="372" t="s">
        <v>215</v>
      </c>
      <c r="P50" s="373" t="s">
        <v>54</v>
      </c>
      <c r="Q50" s="365" t="s">
        <v>217</v>
      </c>
      <c r="R50" s="366" t="s">
        <v>54</v>
      </c>
    </row>
    <row r="51" spans="1:22" ht="20.25" x14ac:dyDescent="0.3">
      <c r="A51" s="134" t="s">
        <v>33</v>
      </c>
      <c r="B51" s="141">
        <v>3050</v>
      </c>
      <c r="C51" s="168">
        <v>0.84066249056603704</v>
      </c>
      <c r="D51" s="163">
        <v>0.73334449999999995</v>
      </c>
      <c r="E51" s="102"/>
      <c r="F51" s="239">
        <v>16055</v>
      </c>
      <c r="G51" s="240">
        <v>6202</v>
      </c>
      <c r="H51" s="112"/>
      <c r="I51" s="47"/>
      <c r="J51" s="84"/>
      <c r="K51" s="247">
        <v>894.99999999999864</v>
      </c>
      <c r="L51" s="48">
        <v>378760</v>
      </c>
      <c r="M51" s="181">
        <v>337977</v>
      </c>
      <c r="N51" s="49">
        <v>359000</v>
      </c>
      <c r="O51" s="27">
        <f>M51/(D51)/100</f>
        <v>4608.7070946874219</v>
      </c>
      <c r="P51" s="28">
        <f>RANK(O51,$O$51:$O$63,1)</f>
        <v>4</v>
      </c>
      <c r="Q51" s="370">
        <f>M51/(C51)/100</f>
        <v>4020.3649359023075</v>
      </c>
      <c r="R51" s="28">
        <f>RANK(Q51,$Q$51:$Q$63,1)</f>
        <v>5</v>
      </c>
      <c r="S51" s="300" t="s">
        <v>212</v>
      </c>
      <c r="T51" s="301"/>
      <c r="U51" s="301"/>
      <c r="V51" s="302"/>
    </row>
    <row r="52" spans="1:22" s="2" customFormat="1" ht="20.25" x14ac:dyDescent="0.3">
      <c r="A52" s="132" t="s">
        <v>21</v>
      </c>
      <c r="B52" s="142" t="s">
        <v>85</v>
      </c>
      <c r="C52" s="169">
        <v>0.82469999999999999</v>
      </c>
      <c r="D52" s="164">
        <v>0.70730000000000004</v>
      </c>
      <c r="E52" s="103">
        <v>0.589577238595546</v>
      </c>
      <c r="F52" s="241">
        <v>16647</v>
      </c>
      <c r="G52" s="242">
        <v>6317</v>
      </c>
      <c r="H52" s="113">
        <v>78.099999999999994</v>
      </c>
      <c r="I52" s="50"/>
      <c r="J52" s="85"/>
      <c r="K52" s="248">
        <v>880.99999999999886</v>
      </c>
      <c r="L52" s="51">
        <v>284834</v>
      </c>
      <c r="M52" s="182">
        <v>273224</v>
      </c>
      <c r="N52" s="52" t="s">
        <v>57</v>
      </c>
      <c r="O52" s="29">
        <f t="shared" ref="O52:O59" si="7">M52/(D52)/100</f>
        <v>3862.9153117489041</v>
      </c>
      <c r="P52" s="30">
        <f t="shared" ref="P52:P59" si="8">RANK(O52,$O$51:$O$63,1)</f>
        <v>3</v>
      </c>
      <c r="Q52" s="371">
        <f>M52/(C52)/100</f>
        <v>3313.0107918030799</v>
      </c>
      <c r="R52" s="30">
        <f>RANK(Q52,$Q$51:$Q$63,1)</f>
        <v>3</v>
      </c>
      <c r="S52" s="303"/>
      <c r="T52" s="304"/>
      <c r="U52" s="304"/>
      <c r="V52" s="305"/>
    </row>
    <row r="53" spans="1:22" s="2" customFormat="1" ht="20.25" x14ac:dyDescent="0.3">
      <c r="A53" s="133" t="s">
        <v>22</v>
      </c>
      <c r="B53" s="98" t="s">
        <v>2</v>
      </c>
      <c r="C53" s="22">
        <v>0.7772</v>
      </c>
      <c r="D53" s="23">
        <v>0.66849999999999998</v>
      </c>
      <c r="E53" s="101"/>
      <c r="F53" s="226">
        <v>15983</v>
      </c>
      <c r="G53" s="227">
        <v>5993</v>
      </c>
      <c r="H53" s="114"/>
      <c r="I53" s="24"/>
      <c r="J53" s="42"/>
      <c r="K53" s="233">
        <v>837</v>
      </c>
      <c r="L53" s="53">
        <v>256147</v>
      </c>
      <c r="M53" s="179">
        <v>246714</v>
      </c>
      <c r="N53" s="54">
        <v>260480</v>
      </c>
      <c r="O53" s="29">
        <f t="shared" si="7"/>
        <v>3690.5609573672405</v>
      </c>
      <c r="P53" s="30">
        <f t="shared" si="8"/>
        <v>1</v>
      </c>
      <c r="Q53" s="371">
        <f>M53/(C53)/100</f>
        <v>3174.3952650540405</v>
      </c>
      <c r="R53" s="30">
        <f>RANK(Q53,$Q$51:$Q$63,1)</f>
        <v>1</v>
      </c>
      <c r="S53" s="304"/>
      <c r="T53" s="304"/>
      <c r="U53" s="304"/>
      <c r="V53" s="305"/>
    </row>
    <row r="54" spans="1:22" ht="20.25" x14ac:dyDescent="0.3">
      <c r="A54" s="133" t="s">
        <v>34</v>
      </c>
      <c r="B54" s="98">
        <v>1660</v>
      </c>
      <c r="C54" s="170">
        <v>0.72660000000000002</v>
      </c>
      <c r="D54" s="23">
        <v>0.62549999999999994</v>
      </c>
      <c r="E54" s="101"/>
      <c r="F54" s="226">
        <v>14437</v>
      </c>
      <c r="G54" s="227">
        <v>5545</v>
      </c>
      <c r="H54" s="108" t="s">
        <v>94</v>
      </c>
      <c r="I54" s="24"/>
      <c r="J54" s="86"/>
      <c r="K54" s="233">
        <v>758.99999999999955</v>
      </c>
      <c r="L54" s="18">
        <v>300410</v>
      </c>
      <c r="M54" s="179">
        <v>237247</v>
      </c>
      <c r="N54" s="26" t="s">
        <v>138</v>
      </c>
      <c r="O54" s="29">
        <f t="shared" si="7"/>
        <v>3792.9176658673068</v>
      </c>
      <c r="P54" s="30">
        <f t="shared" si="8"/>
        <v>2</v>
      </c>
      <c r="Q54" s="371">
        <f>M54/(C54)/100</f>
        <v>3265.1665290393612</v>
      </c>
      <c r="R54" s="30">
        <f>RANK(Q54,$Q$51:$Q$63,1)</f>
        <v>2</v>
      </c>
      <c r="S54" s="304"/>
      <c r="T54" s="304"/>
      <c r="U54" s="304"/>
      <c r="V54" s="305"/>
    </row>
    <row r="55" spans="1:22" s="2" customFormat="1" ht="20.25" x14ac:dyDescent="0.3">
      <c r="A55" s="133" t="s">
        <v>133</v>
      </c>
      <c r="B55" s="98" t="s">
        <v>134</v>
      </c>
      <c r="C55" s="170">
        <v>0.72162280771922804</v>
      </c>
      <c r="D55" s="23">
        <v>0.61741937953664106</v>
      </c>
      <c r="E55" s="101">
        <v>0.52363806531172996</v>
      </c>
      <c r="F55" s="226">
        <v>17097</v>
      </c>
      <c r="G55" s="227">
        <v>4974</v>
      </c>
      <c r="H55" s="108"/>
      <c r="I55" s="24"/>
      <c r="J55" s="86"/>
      <c r="K55" s="233"/>
      <c r="L55" s="18"/>
      <c r="M55" s="149" t="s">
        <v>1</v>
      </c>
      <c r="N55" s="160"/>
      <c r="O55" s="29"/>
      <c r="P55" s="30"/>
      <c r="Q55" s="371"/>
      <c r="R55" s="30"/>
      <c r="S55" s="304"/>
      <c r="T55" s="304"/>
      <c r="U55" s="304"/>
      <c r="V55" s="305"/>
    </row>
    <row r="56" spans="1:22" s="2" customFormat="1" ht="20.25" x14ac:dyDescent="0.3">
      <c r="A56" s="132" t="s">
        <v>4</v>
      </c>
      <c r="B56" s="98" t="s">
        <v>86</v>
      </c>
      <c r="C56" s="170">
        <v>0.65982297658175804</v>
      </c>
      <c r="D56" s="23">
        <v>0.57279999999999998</v>
      </c>
      <c r="E56" s="101"/>
      <c r="F56" s="226">
        <v>14187</v>
      </c>
      <c r="G56" s="227">
        <v>4832</v>
      </c>
      <c r="H56" s="108"/>
      <c r="I56" s="24"/>
      <c r="J56" s="86"/>
      <c r="K56" s="233">
        <v>521</v>
      </c>
      <c r="L56" s="18"/>
      <c r="M56" s="149" t="s">
        <v>1</v>
      </c>
      <c r="N56" s="26"/>
      <c r="O56" s="29"/>
      <c r="P56" s="30"/>
      <c r="Q56" s="371"/>
      <c r="R56" s="30"/>
      <c r="S56" s="304"/>
      <c r="T56" s="304"/>
      <c r="U56" s="304"/>
      <c r="V56" s="305"/>
    </row>
    <row r="57" spans="1:22" s="2" customFormat="1" ht="20.25" x14ac:dyDescent="0.3">
      <c r="A57" s="133" t="s">
        <v>16</v>
      </c>
      <c r="B57" s="98" t="s">
        <v>87</v>
      </c>
      <c r="C57" s="22">
        <v>0.65232128184059102</v>
      </c>
      <c r="D57" s="23">
        <v>0.54729600611503904</v>
      </c>
      <c r="E57" s="101"/>
      <c r="F57" s="226">
        <v>12385</v>
      </c>
      <c r="G57" s="227">
        <v>4719</v>
      </c>
      <c r="H57" s="115"/>
      <c r="I57" s="55"/>
      <c r="J57" s="86"/>
      <c r="K57" s="233">
        <v>583.99999999999648</v>
      </c>
      <c r="L57" s="18">
        <v>258095</v>
      </c>
      <c r="M57" s="149">
        <v>269740</v>
      </c>
      <c r="N57" s="26">
        <v>276000</v>
      </c>
      <c r="O57" s="29">
        <f t="shared" si="7"/>
        <v>4928.5943435754198</v>
      </c>
      <c r="P57" s="30">
        <f t="shared" si="8"/>
        <v>5</v>
      </c>
      <c r="Q57" s="371">
        <f>M57/(C57)/100</f>
        <v>4135.0789481971387</v>
      </c>
      <c r="R57" s="30">
        <f>RANK(Q57,$Q$51:$Q$63,1)</f>
        <v>6</v>
      </c>
      <c r="S57" s="304"/>
      <c r="T57" s="304"/>
      <c r="U57" s="304"/>
      <c r="V57" s="305"/>
    </row>
    <row r="58" spans="1:22" s="2" customFormat="1" ht="20.25" x14ac:dyDescent="0.3">
      <c r="A58" s="133" t="s">
        <v>3</v>
      </c>
      <c r="B58" s="98" t="s">
        <v>86</v>
      </c>
      <c r="C58" s="22">
        <v>0.6351</v>
      </c>
      <c r="D58" s="23">
        <v>0.54007169883432005</v>
      </c>
      <c r="E58" s="101"/>
      <c r="F58" s="226">
        <v>14142</v>
      </c>
      <c r="G58" s="227">
        <v>4830</v>
      </c>
      <c r="H58" s="115"/>
      <c r="I58" s="55"/>
      <c r="J58" s="86"/>
      <c r="K58" s="233">
        <v>515</v>
      </c>
      <c r="L58" s="18"/>
      <c r="M58" s="149" t="s">
        <v>1</v>
      </c>
      <c r="N58" s="26"/>
      <c r="O58" s="29"/>
      <c r="P58" s="30"/>
      <c r="Q58" s="371"/>
      <c r="R58" s="30"/>
      <c r="S58" s="304"/>
      <c r="T58" s="304"/>
      <c r="U58" s="304"/>
      <c r="V58" s="305"/>
    </row>
    <row r="59" spans="1:22" s="2" customFormat="1" ht="20.25" x14ac:dyDescent="0.3">
      <c r="A59" s="133" t="s">
        <v>35</v>
      </c>
      <c r="B59" s="98" t="s">
        <v>88</v>
      </c>
      <c r="C59" s="22">
        <v>0.63434796213227596</v>
      </c>
      <c r="D59" s="23"/>
      <c r="E59" s="101"/>
      <c r="F59" s="226">
        <v>15209</v>
      </c>
      <c r="G59" s="227">
        <v>5009</v>
      </c>
      <c r="H59" s="115"/>
      <c r="I59" s="55"/>
      <c r="J59" s="86"/>
      <c r="K59" s="233">
        <v>449.99999999999676</v>
      </c>
      <c r="L59" s="18">
        <v>218304</v>
      </c>
      <c r="M59" s="149">
        <v>217360</v>
      </c>
      <c r="N59" s="26">
        <v>251240</v>
      </c>
      <c r="O59" s="159"/>
      <c r="P59" s="364"/>
      <c r="Q59" s="371">
        <f>M59/(C59)/100</f>
        <v>3426.510574249713</v>
      </c>
      <c r="R59" s="30">
        <f>RANK(Q59,$Q$51:$Q$63,1)</f>
        <v>4</v>
      </c>
      <c r="S59" s="304"/>
      <c r="T59" s="304"/>
      <c r="U59" s="304"/>
      <c r="V59" s="305"/>
    </row>
    <row r="60" spans="1:22" s="2" customFormat="1" ht="20.25" x14ac:dyDescent="0.3">
      <c r="A60" s="133" t="s">
        <v>147</v>
      </c>
      <c r="B60" s="98" t="s">
        <v>148</v>
      </c>
      <c r="C60" s="22">
        <v>0.62564697429256999</v>
      </c>
      <c r="D60" s="23">
        <v>0.57265647452023405</v>
      </c>
      <c r="E60" s="101">
        <v>0.51222275548793395</v>
      </c>
      <c r="F60" s="226">
        <v>16098</v>
      </c>
      <c r="G60" s="227">
        <v>5173</v>
      </c>
      <c r="H60" s="115"/>
      <c r="I60" s="55"/>
      <c r="J60" s="86"/>
      <c r="K60" s="233"/>
      <c r="L60" s="18"/>
      <c r="M60" s="149" t="s">
        <v>206</v>
      </c>
      <c r="N60" s="26"/>
      <c r="O60" s="29"/>
      <c r="P60" s="30"/>
      <c r="Q60" s="371"/>
      <c r="R60" s="30"/>
      <c r="S60" s="304"/>
      <c r="T60" s="304"/>
      <c r="U60" s="304"/>
      <c r="V60" s="305"/>
    </row>
    <row r="61" spans="1:22" ht="20.25" x14ac:dyDescent="0.3">
      <c r="A61" s="132" t="s">
        <v>13</v>
      </c>
      <c r="B61" s="98">
        <v>1060</v>
      </c>
      <c r="C61" s="22">
        <v>0.58331162740590103</v>
      </c>
      <c r="D61" s="23">
        <v>0.49321046574041999</v>
      </c>
      <c r="E61" s="101"/>
      <c r="F61" s="226">
        <v>13117</v>
      </c>
      <c r="G61" s="227">
        <v>4145</v>
      </c>
      <c r="H61" s="115"/>
      <c r="I61" s="55"/>
      <c r="J61" s="86"/>
      <c r="K61" s="233">
        <v>447.99999999999733</v>
      </c>
      <c r="L61" s="53"/>
      <c r="M61" s="149" t="s">
        <v>1</v>
      </c>
      <c r="N61" s="56"/>
      <c r="O61" s="29"/>
      <c r="P61" s="30"/>
      <c r="Q61" s="371"/>
      <c r="R61" s="30"/>
      <c r="S61" s="304"/>
      <c r="T61" s="304"/>
      <c r="U61" s="304"/>
      <c r="V61" s="305"/>
    </row>
    <row r="62" spans="1:22" s="2" customFormat="1" ht="20.25" x14ac:dyDescent="0.3">
      <c r="A62" s="143" t="s">
        <v>6</v>
      </c>
      <c r="B62" s="144">
        <v>1060</v>
      </c>
      <c r="C62" s="57">
        <v>0.56859063030710899</v>
      </c>
      <c r="D62" s="58">
        <v>0.46985358245095099</v>
      </c>
      <c r="E62" s="87"/>
      <c r="F62" s="243">
        <v>12362</v>
      </c>
      <c r="G62" s="244">
        <v>3804</v>
      </c>
      <c r="H62" s="116"/>
      <c r="I62" s="59"/>
      <c r="J62" s="87"/>
      <c r="K62" s="249">
        <v>389.99999999999869</v>
      </c>
      <c r="L62" s="60"/>
      <c r="M62" s="149" t="s">
        <v>1</v>
      </c>
      <c r="N62" s="56"/>
      <c r="O62" s="29"/>
      <c r="P62" s="30"/>
      <c r="Q62" s="371"/>
      <c r="R62" s="30"/>
      <c r="S62" s="304"/>
      <c r="T62" s="304"/>
      <c r="U62" s="304"/>
      <c r="V62" s="305"/>
    </row>
    <row r="63" spans="1:22" s="2" customFormat="1" ht="21" thickBot="1" x14ac:dyDescent="0.35">
      <c r="A63" s="145" t="s">
        <v>5</v>
      </c>
      <c r="B63" s="146">
        <v>570</v>
      </c>
      <c r="C63" s="61">
        <v>0.54335998048235001</v>
      </c>
      <c r="D63" s="62">
        <v>0.46834042888236399</v>
      </c>
      <c r="E63" s="104"/>
      <c r="F63" s="245">
        <v>13260</v>
      </c>
      <c r="G63" s="246">
        <v>3795</v>
      </c>
      <c r="H63" s="117"/>
      <c r="I63" s="63"/>
      <c r="J63" s="88"/>
      <c r="K63" s="250"/>
      <c r="L63" s="64"/>
      <c r="M63" s="150" t="s">
        <v>1</v>
      </c>
      <c r="N63" s="65"/>
      <c r="O63" s="66"/>
      <c r="P63" s="39"/>
      <c r="Q63" s="374"/>
      <c r="R63" s="39"/>
      <c r="S63" s="306"/>
      <c r="T63" s="306"/>
      <c r="U63" s="306"/>
      <c r="V63" s="307"/>
    </row>
    <row r="64" spans="1:22" ht="17.25" thickBot="1" x14ac:dyDescent="0.35">
      <c r="A64" s="276" t="s">
        <v>48</v>
      </c>
      <c r="B64" s="277"/>
      <c r="C64" s="275" t="s">
        <v>128</v>
      </c>
      <c r="D64" s="275"/>
      <c r="E64" s="275"/>
      <c r="F64" s="275"/>
      <c r="G64" s="275"/>
      <c r="H64" s="275" t="s">
        <v>136</v>
      </c>
      <c r="I64" s="275"/>
      <c r="J64" s="275"/>
      <c r="K64" s="275"/>
      <c r="L64" s="275"/>
      <c r="M64" s="275"/>
      <c r="N64" s="275"/>
      <c r="O64" s="275"/>
      <c r="P64" s="275"/>
      <c r="Q64" s="275"/>
      <c r="R64" s="278"/>
    </row>
    <row r="65" spans="1:22" ht="20.25" x14ac:dyDescent="0.3">
      <c r="A65" s="138" t="s">
        <v>121</v>
      </c>
      <c r="B65" s="96">
        <v>6400</v>
      </c>
      <c r="C65" s="171">
        <v>0.50437626377845401</v>
      </c>
      <c r="D65" s="67"/>
      <c r="E65" s="105"/>
      <c r="F65" s="224">
        <v>12088</v>
      </c>
      <c r="G65" s="225">
        <v>3688</v>
      </c>
      <c r="H65" s="118"/>
      <c r="I65" s="68"/>
      <c r="J65" s="89"/>
      <c r="K65" s="232">
        <v>308.99999999999983</v>
      </c>
      <c r="L65" s="13">
        <v>197844</v>
      </c>
      <c r="M65" s="152">
        <v>194517</v>
      </c>
      <c r="N65" s="69">
        <v>193580</v>
      </c>
      <c r="O65" s="375"/>
      <c r="P65" s="376"/>
      <c r="Q65" s="27">
        <f>M65/(C65)/100</f>
        <v>3856.5851323535144</v>
      </c>
      <c r="R65" s="28">
        <f>RANK(Q65,$Q$65:$Q$82,1)</f>
        <v>1</v>
      </c>
      <c r="S65" s="282" t="s">
        <v>213</v>
      </c>
      <c r="T65" s="282"/>
      <c r="U65" s="282"/>
      <c r="V65" s="283"/>
    </row>
    <row r="66" spans="1:22" s="2" customFormat="1" ht="20.25" x14ac:dyDescent="0.3">
      <c r="A66" s="133" t="s">
        <v>23</v>
      </c>
      <c r="B66" s="147">
        <v>1650</v>
      </c>
      <c r="C66" s="172">
        <v>0.48151887907757501</v>
      </c>
      <c r="D66" s="70"/>
      <c r="E66" s="106"/>
      <c r="F66" s="251">
        <v>10203</v>
      </c>
      <c r="G66" s="252">
        <v>3565</v>
      </c>
      <c r="H66" s="119">
        <v>62.2</v>
      </c>
      <c r="I66" s="71"/>
      <c r="J66" s="90"/>
      <c r="K66" s="255">
        <v>494.99999999999903</v>
      </c>
      <c r="L66" s="72">
        <v>212367</v>
      </c>
      <c r="M66" s="179">
        <v>207160</v>
      </c>
      <c r="N66" s="73">
        <v>205200</v>
      </c>
      <c r="O66" s="377"/>
      <c r="P66" s="368"/>
      <c r="Q66" s="72">
        <f>M66/(C66)/100</f>
        <v>4302.2196844461732</v>
      </c>
      <c r="R66" s="30">
        <f>RANK(Q66,$Q$65:$Q$82,1)</f>
        <v>2</v>
      </c>
      <c r="S66" s="284"/>
      <c r="T66" s="284"/>
      <c r="U66" s="284"/>
      <c r="V66" s="285"/>
    </row>
    <row r="67" spans="1:22" s="2" customFormat="1" ht="20.25" x14ac:dyDescent="0.3">
      <c r="A67" s="133" t="s">
        <v>140</v>
      </c>
      <c r="B67" s="147" t="s">
        <v>135</v>
      </c>
      <c r="C67" s="172">
        <v>0.476350539477916</v>
      </c>
      <c r="D67" s="70">
        <v>0.40638458006453199</v>
      </c>
      <c r="E67" s="106">
        <v>0.34974828194111901</v>
      </c>
      <c r="F67" s="251">
        <v>11415</v>
      </c>
      <c r="G67" s="252">
        <v>3100</v>
      </c>
      <c r="H67" s="119"/>
      <c r="I67" s="71"/>
      <c r="J67" s="90"/>
      <c r="K67" s="255">
        <v>375.99999999999886</v>
      </c>
      <c r="L67" s="161"/>
      <c r="M67" s="149" t="s">
        <v>1</v>
      </c>
      <c r="N67" s="162"/>
      <c r="O67" s="377"/>
      <c r="P67" s="368"/>
      <c r="Q67" s="72"/>
      <c r="R67" s="30"/>
      <c r="S67" s="284"/>
      <c r="T67" s="284"/>
      <c r="U67" s="284"/>
      <c r="V67" s="285"/>
    </row>
    <row r="68" spans="1:22" s="2" customFormat="1" ht="20.25" x14ac:dyDescent="0.3">
      <c r="A68" s="133" t="s">
        <v>24</v>
      </c>
      <c r="B68" s="97">
        <v>1650</v>
      </c>
      <c r="C68" s="167">
        <v>0.46701287192637803</v>
      </c>
      <c r="D68" s="23"/>
      <c r="E68" s="101"/>
      <c r="F68" s="226">
        <v>9354</v>
      </c>
      <c r="G68" s="227">
        <v>3411</v>
      </c>
      <c r="H68" s="108"/>
      <c r="I68" s="55"/>
      <c r="J68" s="86"/>
      <c r="K68" s="233">
        <v>489.99999999999665</v>
      </c>
      <c r="L68" s="18">
        <v>205630</v>
      </c>
      <c r="M68" s="149">
        <v>222554</v>
      </c>
      <c r="N68" s="26">
        <v>215700</v>
      </c>
      <c r="O68" s="367"/>
      <c r="P68" s="368"/>
      <c r="Q68" s="29">
        <f>M68/(C68)/100</f>
        <v>4765.4789274220348</v>
      </c>
      <c r="R68" s="30">
        <f>RANK(Q68,$Q$65:$Q$82,1)</f>
        <v>3</v>
      </c>
      <c r="S68" s="284"/>
      <c r="T68" s="284"/>
      <c r="U68" s="284"/>
      <c r="V68" s="285"/>
    </row>
    <row r="69" spans="1:22" s="2" customFormat="1" ht="20.25" x14ac:dyDescent="0.3">
      <c r="A69" s="133" t="s">
        <v>145</v>
      </c>
      <c r="B69" s="97" t="s">
        <v>146</v>
      </c>
      <c r="C69" s="167">
        <v>0.446974431931417</v>
      </c>
      <c r="D69" s="23">
        <v>0.387975967671087</v>
      </c>
      <c r="E69" s="101">
        <v>0.36563532241626301</v>
      </c>
      <c r="F69" s="226">
        <v>11112</v>
      </c>
      <c r="G69" s="227">
        <v>3976</v>
      </c>
      <c r="H69" s="108"/>
      <c r="I69" s="55"/>
      <c r="J69" s="86"/>
      <c r="K69" s="233"/>
      <c r="L69" s="18"/>
      <c r="M69" s="149" t="s">
        <v>1</v>
      </c>
      <c r="N69" s="26"/>
      <c r="O69" s="367"/>
      <c r="P69" s="368"/>
      <c r="Q69" s="29"/>
      <c r="R69" s="30"/>
      <c r="S69" s="284"/>
      <c r="T69" s="284"/>
      <c r="U69" s="284"/>
      <c r="V69" s="285"/>
    </row>
    <row r="70" spans="1:22" s="2" customFormat="1" ht="20.25" x14ac:dyDescent="0.3">
      <c r="A70" s="133" t="s">
        <v>141</v>
      </c>
      <c r="B70" s="97">
        <v>680</v>
      </c>
      <c r="C70" s="167">
        <v>0.37891929491929399</v>
      </c>
      <c r="D70" s="23">
        <v>0.262521411497743</v>
      </c>
      <c r="E70" s="101"/>
      <c r="F70" s="226">
        <v>7212</v>
      </c>
      <c r="G70" s="227">
        <v>2040</v>
      </c>
      <c r="H70" s="108"/>
      <c r="I70" s="55"/>
      <c r="J70" s="86"/>
      <c r="K70" s="233">
        <v>216.99999999999989</v>
      </c>
      <c r="L70" s="18"/>
      <c r="M70" s="149" t="s">
        <v>1</v>
      </c>
      <c r="N70" s="26"/>
      <c r="O70" s="367"/>
      <c r="P70" s="368"/>
      <c r="Q70" s="29"/>
      <c r="R70" s="30"/>
      <c r="S70" s="284"/>
      <c r="T70" s="284"/>
      <c r="U70" s="284"/>
      <c r="V70" s="285"/>
    </row>
    <row r="71" spans="1:22" s="2" customFormat="1" ht="20.25" x14ac:dyDescent="0.3">
      <c r="A71" s="129" t="s">
        <v>36</v>
      </c>
      <c r="B71" s="97" t="s">
        <v>89</v>
      </c>
      <c r="C71" s="22">
        <v>0.35289999999999999</v>
      </c>
      <c r="D71" s="23"/>
      <c r="E71" s="101"/>
      <c r="F71" s="226">
        <v>7590</v>
      </c>
      <c r="G71" s="227">
        <v>2302</v>
      </c>
      <c r="H71" s="115"/>
      <c r="I71" s="55"/>
      <c r="J71" s="86"/>
      <c r="K71" s="233">
        <v>244.99999999999983</v>
      </c>
      <c r="L71" s="29">
        <v>186807</v>
      </c>
      <c r="M71" s="179">
        <v>181647</v>
      </c>
      <c r="N71" s="35">
        <v>179430</v>
      </c>
      <c r="O71" s="367"/>
      <c r="P71" s="368"/>
      <c r="Q71" s="29">
        <f>M71/(C71)/100</f>
        <v>5147.2655143100028</v>
      </c>
      <c r="R71" s="30">
        <f>RANK(Q71,$Q$65:$Q$82,1)</f>
        <v>4</v>
      </c>
      <c r="S71" s="284"/>
      <c r="T71" s="284"/>
      <c r="U71" s="284"/>
      <c r="V71" s="285"/>
    </row>
    <row r="72" spans="1:22" s="2" customFormat="1" ht="20.25" x14ac:dyDescent="0.3">
      <c r="A72" s="129" t="s">
        <v>144</v>
      </c>
      <c r="B72" s="97">
        <v>7970</v>
      </c>
      <c r="C72" s="22">
        <v>0.347250086986156</v>
      </c>
      <c r="D72" s="23">
        <v>0.247614989150861</v>
      </c>
      <c r="E72" s="101"/>
      <c r="F72" s="226">
        <v>7154</v>
      </c>
      <c r="G72" s="227">
        <v>2293</v>
      </c>
      <c r="H72" s="115"/>
      <c r="I72" s="55"/>
      <c r="J72" s="86"/>
      <c r="K72" s="233"/>
      <c r="L72" s="29"/>
      <c r="M72" s="149" t="s">
        <v>1</v>
      </c>
      <c r="N72" s="35"/>
      <c r="O72" s="367"/>
      <c r="P72" s="368"/>
      <c r="Q72" s="29"/>
      <c r="R72" s="30"/>
      <c r="S72" s="284"/>
      <c r="T72" s="284"/>
      <c r="U72" s="284"/>
      <c r="V72" s="285"/>
    </row>
    <row r="73" spans="1:22" s="2" customFormat="1" ht="20.25" x14ac:dyDescent="0.3">
      <c r="A73" s="129" t="s">
        <v>142</v>
      </c>
      <c r="B73" s="97">
        <v>580</v>
      </c>
      <c r="C73" s="22">
        <v>0.29674938908238202</v>
      </c>
      <c r="D73" s="23">
        <v>0.20139732374203501</v>
      </c>
      <c r="E73" s="101"/>
      <c r="F73" s="226">
        <v>4970</v>
      </c>
      <c r="G73" s="227">
        <v>812</v>
      </c>
      <c r="H73" s="115"/>
      <c r="I73" s="55"/>
      <c r="J73" s="86"/>
      <c r="K73" s="233"/>
      <c r="L73" s="29"/>
      <c r="M73" s="149" t="s">
        <v>1</v>
      </c>
      <c r="N73" s="35"/>
      <c r="O73" s="367"/>
      <c r="P73" s="368"/>
      <c r="Q73" s="29"/>
      <c r="R73" s="30"/>
      <c r="S73" s="284"/>
      <c r="T73" s="284"/>
      <c r="U73" s="284"/>
      <c r="V73" s="285"/>
    </row>
    <row r="74" spans="1:22" s="2" customFormat="1" ht="20.25" x14ac:dyDescent="0.3">
      <c r="A74" s="129" t="s">
        <v>122</v>
      </c>
      <c r="B74" s="97">
        <v>1630</v>
      </c>
      <c r="C74" s="22">
        <v>0.29508437058099501</v>
      </c>
      <c r="D74" s="23"/>
      <c r="E74" s="101"/>
      <c r="F74" s="226">
        <v>5688</v>
      </c>
      <c r="G74" s="227">
        <v>2101</v>
      </c>
      <c r="H74" s="115"/>
      <c r="I74" s="55"/>
      <c r="J74" s="86"/>
      <c r="K74" s="233"/>
      <c r="L74" s="53">
        <v>189327</v>
      </c>
      <c r="M74" s="149">
        <v>181687</v>
      </c>
      <c r="N74" s="26">
        <v>181060</v>
      </c>
      <c r="O74" s="367"/>
      <c r="P74" s="368"/>
      <c r="Q74" s="29">
        <f>M74/(C74)/100</f>
        <v>6157.1204073694034</v>
      </c>
      <c r="R74" s="30">
        <f>RANK(Q74,$Q$65:$Q$82,1)</f>
        <v>6</v>
      </c>
      <c r="S74" s="284"/>
      <c r="T74" s="284"/>
      <c r="U74" s="284"/>
      <c r="V74" s="285"/>
    </row>
    <row r="75" spans="1:22" s="2" customFormat="1" ht="20.25" x14ac:dyDescent="0.3">
      <c r="A75" s="129" t="s">
        <v>15</v>
      </c>
      <c r="B75" s="97">
        <v>560</v>
      </c>
      <c r="C75" s="22">
        <v>0.28405033069806901</v>
      </c>
      <c r="D75" s="23"/>
      <c r="E75" s="101"/>
      <c r="F75" s="226">
        <v>7056</v>
      </c>
      <c r="G75" s="227">
        <v>2045</v>
      </c>
      <c r="H75" s="115"/>
      <c r="I75" s="55"/>
      <c r="J75" s="86"/>
      <c r="K75" s="233"/>
      <c r="L75" s="53"/>
      <c r="M75" s="149" t="s">
        <v>1</v>
      </c>
      <c r="N75" s="26"/>
      <c r="O75" s="367"/>
      <c r="P75" s="368"/>
      <c r="Q75" s="29"/>
      <c r="R75" s="30"/>
      <c r="S75" s="284"/>
      <c r="T75" s="284"/>
      <c r="U75" s="284"/>
      <c r="V75" s="285"/>
    </row>
    <row r="76" spans="1:22" s="2" customFormat="1" ht="20.25" x14ac:dyDescent="0.3">
      <c r="A76" s="129" t="s">
        <v>37</v>
      </c>
      <c r="B76" s="97">
        <v>1050</v>
      </c>
      <c r="C76" s="153">
        <v>0.27429194312796201</v>
      </c>
      <c r="D76" s="74"/>
      <c r="E76" s="107"/>
      <c r="F76" s="253">
        <v>6885</v>
      </c>
      <c r="G76" s="254">
        <v>1739</v>
      </c>
      <c r="H76" s="120"/>
      <c r="I76" s="75"/>
      <c r="J76" s="91"/>
      <c r="K76" s="256">
        <v>213.99999999999997</v>
      </c>
      <c r="L76" s="53">
        <v>260325</v>
      </c>
      <c r="M76" s="149">
        <v>288275</v>
      </c>
      <c r="N76" s="56" t="s">
        <v>137</v>
      </c>
      <c r="O76" s="378"/>
      <c r="P76" s="368"/>
      <c r="Q76" s="76">
        <f>M76/(C76)/100</f>
        <v>10509.787371534812</v>
      </c>
      <c r="R76" s="30">
        <f>RANK(Q76,$Q$65:$Q$82,1)</f>
        <v>8</v>
      </c>
      <c r="S76" s="284"/>
      <c r="T76" s="284"/>
      <c r="U76" s="284"/>
      <c r="V76" s="285"/>
    </row>
    <row r="77" spans="1:22" s="2" customFormat="1" ht="20.25" x14ac:dyDescent="0.3">
      <c r="A77" s="129" t="s">
        <v>14</v>
      </c>
      <c r="B77" s="97">
        <v>560</v>
      </c>
      <c r="C77" s="153">
        <v>0.26093693266029</v>
      </c>
      <c r="D77" s="74"/>
      <c r="E77" s="107"/>
      <c r="F77" s="253">
        <v>6662</v>
      </c>
      <c r="G77" s="254">
        <v>1933</v>
      </c>
      <c r="H77" s="120"/>
      <c r="I77" s="75"/>
      <c r="J77" s="91"/>
      <c r="K77" s="256"/>
      <c r="L77" s="53"/>
      <c r="M77" s="149" t="s">
        <v>1</v>
      </c>
      <c r="N77" s="56"/>
      <c r="O77" s="378"/>
      <c r="P77" s="368"/>
      <c r="Q77" s="76"/>
      <c r="R77" s="30"/>
      <c r="S77" s="284"/>
      <c r="T77" s="284"/>
      <c r="U77" s="284"/>
      <c r="V77" s="285"/>
    </row>
    <row r="78" spans="1:22" s="2" customFormat="1" ht="20.25" x14ac:dyDescent="0.3">
      <c r="A78" s="129" t="s">
        <v>143</v>
      </c>
      <c r="B78" s="97">
        <v>480</v>
      </c>
      <c r="C78" s="153">
        <v>0.259182577489948</v>
      </c>
      <c r="D78" s="74">
        <v>0.17326240147213601</v>
      </c>
      <c r="E78" s="107"/>
      <c r="F78" s="253">
        <v>3650</v>
      </c>
      <c r="G78" s="254">
        <v>730</v>
      </c>
      <c r="H78" s="120"/>
      <c r="I78" s="75"/>
      <c r="J78" s="91"/>
      <c r="K78" s="256"/>
      <c r="L78" s="53"/>
      <c r="M78" s="149" t="s">
        <v>1</v>
      </c>
      <c r="N78" s="56"/>
      <c r="O78" s="378"/>
      <c r="P78" s="368"/>
      <c r="Q78" s="76"/>
      <c r="R78" s="30"/>
      <c r="S78" s="284"/>
      <c r="T78" s="284"/>
      <c r="U78" s="284"/>
      <c r="V78" s="285"/>
    </row>
    <row r="79" spans="1:22" s="2" customFormat="1" ht="20.25" x14ac:dyDescent="0.3">
      <c r="A79" s="129" t="s">
        <v>17</v>
      </c>
      <c r="B79" s="97">
        <v>550</v>
      </c>
      <c r="C79" s="153">
        <v>0.197413765377082</v>
      </c>
      <c r="D79" s="74"/>
      <c r="E79" s="107"/>
      <c r="F79" s="253">
        <v>4433</v>
      </c>
      <c r="G79" s="254">
        <v>1194</v>
      </c>
      <c r="H79" s="120"/>
      <c r="I79" s="75"/>
      <c r="J79" s="91"/>
      <c r="K79" s="256"/>
      <c r="L79" s="53">
        <v>108715</v>
      </c>
      <c r="M79" s="149">
        <v>103675</v>
      </c>
      <c r="N79" s="56">
        <v>94120</v>
      </c>
      <c r="O79" s="378"/>
      <c r="P79" s="368"/>
      <c r="Q79" s="76">
        <f>M79/(C79)/100</f>
        <v>5251.6601262312861</v>
      </c>
      <c r="R79" s="30">
        <f>RANK(Q79,$Q$65:$Q$82,1)</f>
        <v>5</v>
      </c>
      <c r="S79" s="284"/>
      <c r="T79" s="284"/>
      <c r="U79" s="284"/>
      <c r="V79" s="285"/>
    </row>
    <row r="80" spans="1:22" s="2" customFormat="1" ht="20.25" x14ac:dyDescent="0.3">
      <c r="A80" s="129" t="s">
        <v>8</v>
      </c>
      <c r="B80" s="97">
        <v>550</v>
      </c>
      <c r="C80" s="153">
        <v>0.16282326970168901</v>
      </c>
      <c r="D80" s="74"/>
      <c r="E80" s="107"/>
      <c r="F80" s="253">
        <v>4114</v>
      </c>
      <c r="G80" s="254">
        <v>1192</v>
      </c>
      <c r="H80" s="120"/>
      <c r="I80" s="75"/>
      <c r="J80" s="91"/>
      <c r="K80" s="256"/>
      <c r="L80" s="53"/>
      <c r="M80" s="149" t="s">
        <v>1</v>
      </c>
      <c r="N80" s="56"/>
      <c r="O80" s="378"/>
      <c r="P80" s="368"/>
      <c r="Q80" s="76"/>
      <c r="R80" s="30"/>
      <c r="S80" s="284"/>
      <c r="T80" s="284"/>
      <c r="U80" s="284"/>
      <c r="V80" s="285"/>
    </row>
    <row r="81" spans="1:22" s="2" customFormat="1" ht="20.25" x14ac:dyDescent="0.3">
      <c r="A81" s="133" t="s">
        <v>38</v>
      </c>
      <c r="B81" s="97">
        <v>1030</v>
      </c>
      <c r="C81" s="22">
        <v>0.143890331364284</v>
      </c>
      <c r="D81" s="23"/>
      <c r="E81" s="101"/>
      <c r="F81" s="226">
        <v>3633</v>
      </c>
      <c r="G81" s="227">
        <v>1074</v>
      </c>
      <c r="H81" s="115"/>
      <c r="I81" s="55"/>
      <c r="J81" s="86"/>
      <c r="K81" s="233">
        <v>81.99999999999973</v>
      </c>
      <c r="L81" s="29">
        <v>99437</v>
      </c>
      <c r="M81" s="179">
        <v>97950</v>
      </c>
      <c r="N81" s="35">
        <v>106620</v>
      </c>
      <c r="O81" s="367"/>
      <c r="P81" s="368"/>
      <c r="Q81" s="29">
        <f>M81/(C81)/100</f>
        <v>6807.2676649845307</v>
      </c>
      <c r="R81" s="30">
        <f>RANK(Q81,$Q$65:$Q$82,1)</f>
        <v>7</v>
      </c>
      <c r="S81" s="284"/>
      <c r="T81" s="284"/>
      <c r="U81" s="284"/>
      <c r="V81" s="285"/>
    </row>
    <row r="82" spans="1:22" ht="21" thickBot="1" x14ac:dyDescent="0.35">
      <c r="A82" s="140" t="s">
        <v>25</v>
      </c>
      <c r="B82" s="99">
        <v>1030</v>
      </c>
      <c r="C82" s="77">
        <v>7.3484792227740195E-2</v>
      </c>
      <c r="D82" s="78"/>
      <c r="E82" s="44"/>
      <c r="F82" s="219">
        <v>1922</v>
      </c>
      <c r="G82" s="220">
        <v>637</v>
      </c>
      <c r="H82" s="109"/>
      <c r="I82" s="78"/>
      <c r="J82" s="44"/>
      <c r="K82" s="257">
        <v>39.999999999999957</v>
      </c>
      <c r="L82" s="79">
        <v>102857</v>
      </c>
      <c r="M82" s="150">
        <v>104380</v>
      </c>
      <c r="N82" s="46">
        <v>106400</v>
      </c>
      <c r="O82" s="379"/>
      <c r="P82" s="380"/>
      <c r="Q82" s="38">
        <f>M82/(C82)/100</f>
        <v>14204.299534046582</v>
      </c>
      <c r="R82" s="39">
        <f>RANK(Q82,$Q$65:$Q$82,1)</f>
        <v>9</v>
      </c>
      <c r="S82" s="284"/>
      <c r="T82" s="284"/>
      <c r="U82" s="284"/>
      <c r="V82" s="285"/>
    </row>
    <row r="83" spans="1:22" s="2" customFormat="1" ht="18" thickBot="1" x14ac:dyDescent="0.35">
      <c r="A83" s="276" t="s">
        <v>49</v>
      </c>
      <c r="B83" s="277"/>
      <c r="C83" s="275"/>
      <c r="D83" s="275"/>
      <c r="E83" s="275"/>
      <c r="F83" s="275"/>
      <c r="G83" s="275"/>
      <c r="H83" s="275" t="s">
        <v>45</v>
      </c>
      <c r="I83" s="275"/>
      <c r="J83" s="275"/>
      <c r="K83" s="275"/>
      <c r="L83" s="275"/>
      <c r="M83" s="275"/>
      <c r="N83" s="275"/>
      <c r="O83" s="275"/>
      <c r="P83" s="275"/>
      <c r="Q83" s="275"/>
      <c r="R83" s="278"/>
      <c r="S83" s="11"/>
      <c r="T83" s="8"/>
      <c r="U83" s="8"/>
      <c r="V83" s="8"/>
    </row>
    <row r="84" spans="1:22" s="2" customFormat="1" x14ac:dyDescent="0.3"/>
    <row r="85" spans="1:22" s="1" customForma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22" s="1" customFormat="1" x14ac:dyDescent="0.3">
      <c r="B86" s="2"/>
      <c r="E86" s="2"/>
      <c r="N86" s="2"/>
      <c r="O86" s="2"/>
      <c r="P86" s="2"/>
      <c r="Q86" s="2"/>
    </row>
    <row r="87" spans="1:22" s="1" customFormat="1" ht="17.25" thickBot="1" x14ac:dyDescent="0.35">
      <c r="B87" s="2"/>
      <c r="E87" s="2"/>
      <c r="N87" s="2"/>
      <c r="O87" s="2"/>
      <c r="P87" s="2"/>
      <c r="Q87" s="2"/>
    </row>
    <row r="88" spans="1:22" s="1" customFormat="1" ht="49.5" customHeight="1" x14ac:dyDescent="0.3">
      <c r="A88" s="331" t="s">
        <v>155</v>
      </c>
      <c r="B88" s="332"/>
      <c r="C88" s="95" t="s">
        <v>156</v>
      </c>
      <c r="D88" s="10" t="s">
        <v>157</v>
      </c>
      <c r="E88" s="10" t="s">
        <v>158</v>
      </c>
      <c r="F88" s="10" t="s">
        <v>159</v>
      </c>
      <c r="G88" s="10" t="s">
        <v>160</v>
      </c>
      <c r="H88" s="10" t="s">
        <v>161</v>
      </c>
      <c r="I88" s="10" t="s">
        <v>162</v>
      </c>
      <c r="J88" s="193" t="s">
        <v>163</v>
      </c>
      <c r="K88" s="10" t="s">
        <v>164</v>
      </c>
      <c r="L88" s="193" t="s">
        <v>165</v>
      </c>
      <c r="M88" s="193" t="s">
        <v>166</v>
      </c>
      <c r="N88" s="288" t="s">
        <v>167</v>
      </c>
      <c r="O88" s="2"/>
      <c r="P88" s="2"/>
      <c r="Q88" s="2"/>
      <c r="R88" s="2"/>
      <c r="S88" s="2"/>
    </row>
    <row r="89" spans="1:22" s="1" customFormat="1" ht="17.25" thickBot="1" x14ac:dyDescent="0.35">
      <c r="A89" s="333" t="s">
        <v>168</v>
      </c>
      <c r="B89" s="334"/>
      <c r="C89" s="187" t="s">
        <v>169</v>
      </c>
      <c r="D89" s="188" t="s">
        <v>170</v>
      </c>
      <c r="E89" s="188" t="s">
        <v>169</v>
      </c>
      <c r="F89" s="188" t="s">
        <v>171</v>
      </c>
      <c r="G89" s="188" t="s">
        <v>172</v>
      </c>
      <c r="H89" s="188" t="s">
        <v>173</v>
      </c>
      <c r="I89" s="188" t="s">
        <v>174</v>
      </c>
      <c r="J89" s="188" t="s">
        <v>175</v>
      </c>
      <c r="K89" s="188" t="s">
        <v>176</v>
      </c>
      <c r="L89" s="188" t="s">
        <v>169</v>
      </c>
      <c r="M89" s="188" t="s">
        <v>58</v>
      </c>
      <c r="N89" s="289"/>
      <c r="O89" s="2"/>
      <c r="P89" s="2"/>
      <c r="Q89" s="2"/>
      <c r="R89" s="2"/>
      <c r="S89" s="2"/>
    </row>
    <row r="90" spans="1:22" s="2" customFormat="1" x14ac:dyDescent="0.3">
      <c r="A90" s="342" t="s">
        <v>177</v>
      </c>
      <c r="B90" s="343"/>
      <c r="C90" s="343"/>
      <c r="D90" s="343"/>
      <c r="E90" s="343"/>
      <c r="F90" s="343"/>
      <c r="G90" s="343"/>
      <c r="H90" s="343"/>
      <c r="I90" s="343"/>
      <c r="J90" s="343"/>
      <c r="K90" s="343"/>
      <c r="L90" s="343"/>
      <c r="M90" s="343"/>
      <c r="N90" s="344"/>
    </row>
    <row r="91" spans="1:22" s="1" customFormat="1" x14ac:dyDescent="0.3">
      <c r="A91" s="335" t="s">
        <v>178</v>
      </c>
      <c r="B91" s="336"/>
      <c r="C91" s="121"/>
      <c r="D91" s="82">
        <v>322</v>
      </c>
      <c r="E91" s="82">
        <v>629</v>
      </c>
      <c r="F91" s="82"/>
      <c r="G91" s="82"/>
      <c r="H91" s="82">
        <v>182</v>
      </c>
      <c r="I91" s="82"/>
      <c r="J91" s="82">
        <v>94</v>
      </c>
      <c r="K91" s="82">
        <v>126</v>
      </c>
      <c r="L91" s="82"/>
      <c r="M91" s="82">
        <v>237</v>
      </c>
      <c r="N91" s="125" t="s">
        <v>179</v>
      </c>
      <c r="O91" s="2"/>
      <c r="P91" s="2"/>
      <c r="Q91" s="2"/>
      <c r="R91" s="2"/>
      <c r="S91" s="2"/>
    </row>
    <row r="92" spans="1:22" s="1" customFormat="1" x14ac:dyDescent="0.3">
      <c r="A92" s="335" t="s">
        <v>180</v>
      </c>
      <c r="B92" s="336"/>
      <c r="C92" s="122"/>
      <c r="D92" s="5">
        <v>307</v>
      </c>
      <c r="E92" s="5">
        <v>540</v>
      </c>
      <c r="F92" s="5"/>
      <c r="G92" s="5"/>
      <c r="H92" s="5">
        <v>142</v>
      </c>
      <c r="I92" s="5"/>
      <c r="J92" s="5">
        <v>86</v>
      </c>
      <c r="K92" s="5">
        <v>106</v>
      </c>
      <c r="L92" s="5"/>
      <c r="M92" s="5">
        <v>231</v>
      </c>
      <c r="N92" s="126" t="s">
        <v>181</v>
      </c>
      <c r="O92" s="2"/>
      <c r="P92" s="2"/>
      <c r="Q92" s="2"/>
      <c r="R92" s="2"/>
      <c r="S92" s="2"/>
    </row>
    <row r="93" spans="1:22" s="1" customFormat="1" x14ac:dyDescent="0.3">
      <c r="A93" s="335" t="s">
        <v>182</v>
      </c>
      <c r="B93" s="336"/>
      <c r="C93" s="122">
        <v>141</v>
      </c>
      <c r="D93" s="5">
        <v>249</v>
      </c>
      <c r="E93" s="5">
        <v>469</v>
      </c>
      <c r="F93" s="5">
        <v>110</v>
      </c>
      <c r="G93" s="5">
        <v>165</v>
      </c>
      <c r="H93" s="5">
        <v>123</v>
      </c>
      <c r="I93" s="5">
        <v>96</v>
      </c>
      <c r="J93" s="3">
        <v>77</v>
      </c>
      <c r="K93" s="5">
        <v>91</v>
      </c>
      <c r="L93" s="5">
        <v>87</v>
      </c>
      <c r="M93" s="5">
        <v>188</v>
      </c>
      <c r="N93" s="126" t="s">
        <v>183</v>
      </c>
      <c r="O93" s="2"/>
      <c r="P93" s="2"/>
      <c r="Q93" s="2"/>
      <c r="R93" s="2"/>
      <c r="S93" s="2"/>
    </row>
    <row r="94" spans="1:22" s="1" customFormat="1" x14ac:dyDescent="0.3">
      <c r="A94" s="335" t="s">
        <v>184</v>
      </c>
      <c r="B94" s="336"/>
      <c r="C94" s="122">
        <v>111</v>
      </c>
      <c r="D94" s="5">
        <v>182</v>
      </c>
      <c r="E94" s="5">
        <v>380</v>
      </c>
      <c r="F94" s="5">
        <v>82</v>
      </c>
      <c r="G94" s="5">
        <v>133</v>
      </c>
      <c r="H94" s="5">
        <v>94</v>
      </c>
      <c r="I94" s="3">
        <v>71</v>
      </c>
      <c r="J94" s="3">
        <v>64</v>
      </c>
      <c r="K94" s="3">
        <v>71</v>
      </c>
      <c r="L94" s="3">
        <v>65</v>
      </c>
      <c r="M94" s="5">
        <v>149</v>
      </c>
      <c r="N94" s="126" t="s">
        <v>185</v>
      </c>
      <c r="O94" s="2"/>
      <c r="P94" s="2"/>
      <c r="Q94" s="2"/>
      <c r="R94" s="2"/>
      <c r="S94" s="2"/>
    </row>
    <row r="95" spans="1:22" s="1" customFormat="1" x14ac:dyDescent="0.3">
      <c r="A95" s="335" t="s">
        <v>186</v>
      </c>
      <c r="B95" s="336"/>
      <c r="C95" s="122">
        <v>96</v>
      </c>
      <c r="D95" s="5">
        <v>243</v>
      </c>
      <c r="E95" s="5">
        <v>319</v>
      </c>
      <c r="F95" s="3">
        <v>72</v>
      </c>
      <c r="G95" s="5">
        <v>108</v>
      </c>
      <c r="H95" s="3">
        <v>78</v>
      </c>
      <c r="I95" s="3">
        <v>63</v>
      </c>
      <c r="J95" s="3">
        <v>54</v>
      </c>
      <c r="K95" s="3">
        <v>56</v>
      </c>
      <c r="L95" s="3">
        <v>57</v>
      </c>
      <c r="M95" s="5">
        <v>130</v>
      </c>
      <c r="N95" s="126" t="s">
        <v>187</v>
      </c>
      <c r="O95" s="2"/>
      <c r="P95" s="2"/>
      <c r="Q95" s="2"/>
      <c r="R95" s="2"/>
      <c r="S95" s="2"/>
    </row>
    <row r="96" spans="1:22" s="1" customFormat="1" x14ac:dyDescent="0.3">
      <c r="A96" s="337" t="s">
        <v>188</v>
      </c>
      <c r="B96" s="338"/>
      <c r="C96" s="189">
        <v>73</v>
      </c>
      <c r="D96" s="190">
        <v>201</v>
      </c>
      <c r="E96" s="190">
        <v>253</v>
      </c>
      <c r="F96" s="191">
        <v>56</v>
      </c>
      <c r="G96" s="190">
        <v>87</v>
      </c>
      <c r="H96" s="191">
        <v>62</v>
      </c>
      <c r="I96" s="191">
        <v>47</v>
      </c>
      <c r="J96" s="191">
        <v>42</v>
      </c>
      <c r="K96" s="191">
        <v>45</v>
      </c>
      <c r="L96" s="191">
        <v>44</v>
      </c>
      <c r="M96" s="190">
        <v>111</v>
      </c>
      <c r="N96" s="192" t="s">
        <v>189</v>
      </c>
      <c r="O96" s="2"/>
      <c r="P96" s="2"/>
      <c r="Q96" s="2"/>
      <c r="R96" s="2"/>
      <c r="S96" s="2"/>
    </row>
    <row r="97" spans="1:19" s="2" customFormat="1" x14ac:dyDescent="0.3">
      <c r="A97" s="339" t="s">
        <v>190</v>
      </c>
      <c r="B97" s="340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340"/>
      <c r="N97" s="341"/>
    </row>
    <row r="98" spans="1:19" s="1" customFormat="1" x14ac:dyDescent="0.3">
      <c r="A98" s="335" t="s">
        <v>191</v>
      </c>
      <c r="B98" s="336"/>
      <c r="C98" s="122"/>
      <c r="D98" s="5">
        <v>238</v>
      </c>
      <c r="E98" s="5">
        <v>468</v>
      </c>
      <c r="F98" s="5"/>
      <c r="G98" s="5"/>
      <c r="H98" s="5">
        <v>135</v>
      </c>
      <c r="I98" s="5"/>
      <c r="J98" s="5">
        <v>81</v>
      </c>
      <c r="K98" s="5">
        <v>104</v>
      </c>
      <c r="L98" s="5"/>
      <c r="M98" s="5">
        <v>198</v>
      </c>
      <c r="N98" s="126" t="s">
        <v>192</v>
      </c>
      <c r="O98" s="2"/>
      <c r="P98" s="2"/>
      <c r="Q98" s="2"/>
      <c r="R98" s="2"/>
      <c r="S98" s="2"/>
    </row>
    <row r="99" spans="1:19" s="1" customFormat="1" x14ac:dyDescent="0.3">
      <c r="A99" s="335" t="s">
        <v>99</v>
      </c>
      <c r="B99" s="336"/>
      <c r="C99" s="122"/>
      <c r="D99" s="5">
        <v>211</v>
      </c>
      <c r="E99" s="5">
        <v>410</v>
      </c>
      <c r="F99" s="5"/>
      <c r="G99" s="5"/>
      <c r="H99" s="5">
        <v>104</v>
      </c>
      <c r="I99" s="5"/>
      <c r="J99" s="3">
        <v>71</v>
      </c>
      <c r="K99" s="5">
        <v>88</v>
      </c>
      <c r="L99" s="5"/>
      <c r="M99" s="5">
        <v>180</v>
      </c>
      <c r="N99" s="126" t="s">
        <v>193</v>
      </c>
      <c r="O99" s="2"/>
      <c r="P99" s="2"/>
      <c r="Q99" s="2"/>
      <c r="R99" s="2"/>
      <c r="S99" s="2"/>
    </row>
    <row r="100" spans="1:19" s="1" customFormat="1" x14ac:dyDescent="0.3">
      <c r="A100" s="335" t="s">
        <v>100</v>
      </c>
      <c r="B100" s="336"/>
      <c r="C100" s="122">
        <v>111</v>
      </c>
      <c r="D100" s="5">
        <v>170</v>
      </c>
      <c r="E100" s="5">
        <v>339</v>
      </c>
      <c r="F100" s="3">
        <v>77</v>
      </c>
      <c r="G100" s="5">
        <v>125</v>
      </c>
      <c r="H100" s="5">
        <v>87</v>
      </c>
      <c r="I100" s="3">
        <v>60</v>
      </c>
      <c r="J100" s="3">
        <v>63</v>
      </c>
      <c r="K100" s="3">
        <v>74</v>
      </c>
      <c r="L100" s="3">
        <v>69</v>
      </c>
      <c r="M100" s="5">
        <v>158</v>
      </c>
      <c r="N100" s="126" t="s">
        <v>194</v>
      </c>
      <c r="O100" s="2"/>
      <c r="P100" s="2"/>
      <c r="Q100" s="2"/>
      <c r="R100" s="2"/>
      <c r="S100" s="2"/>
    </row>
    <row r="101" spans="1:19" s="1" customFormat="1" x14ac:dyDescent="0.3">
      <c r="A101" s="335" t="s">
        <v>101</v>
      </c>
      <c r="B101" s="336"/>
      <c r="C101" s="122">
        <v>82</v>
      </c>
      <c r="D101" s="5">
        <v>123</v>
      </c>
      <c r="E101" s="5">
        <v>270</v>
      </c>
      <c r="F101" s="3">
        <v>57</v>
      </c>
      <c r="G101" s="5">
        <v>97</v>
      </c>
      <c r="H101" s="3">
        <v>66</v>
      </c>
      <c r="I101" s="3">
        <v>44</v>
      </c>
      <c r="J101" s="3">
        <v>50</v>
      </c>
      <c r="K101" s="3">
        <v>57</v>
      </c>
      <c r="L101" s="3">
        <v>52</v>
      </c>
      <c r="M101" s="5">
        <v>121</v>
      </c>
      <c r="N101" s="126" t="s">
        <v>187</v>
      </c>
      <c r="O101" s="2"/>
      <c r="P101" s="2"/>
      <c r="Q101" s="2"/>
      <c r="R101" s="2"/>
      <c r="S101" s="2"/>
    </row>
    <row r="102" spans="1:19" s="1" customFormat="1" x14ac:dyDescent="0.3">
      <c r="A102" s="335" t="s">
        <v>102</v>
      </c>
      <c r="B102" s="336"/>
      <c r="C102" s="123">
        <v>69</v>
      </c>
      <c r="D102" s="5">
        <v>105</v>
      </c>
      <c r="E102" s="5">
        <v>223</v>
      </c>
      <c r="F102" s="3">
        <v>46</v>
      </c>
      <c r="G102" s="3">
        <v>79</v>
      </c>
      <c r="H102" s="3">
        <v>53</v>
      </c>
      <c r="I102" s="3">
        <v>39</v>
      </c>
      <c r="J102" s="3">
        <v>40</v>
      </c>
      <c r="K102" s="3">
        <v>45</v>
      </c>
      <c r="L102" s="3">
        <v>44</v>
      </c>
      <c r="M102" s="5">
        <v>103</v>
      </c>
      <c r="N102" s="126" t="s">
        <v>195</v>
      </c>
      <c r="O102" s="2"/>
      <c r="P102" s="2"/>
      <c r="Q102" s="2"/>
      <c r="R102" s="2"/>
      <c r="S102" s="2"/>
    </row>
    <row r="103" spans="1:19" s="1" customFormat="1" x14ac:dyDescent="0.3">
      <c r="A103" s="337" t="s">
        <v>103</v>
      </c>
      <c r="B103" s="338"/>
      <c r="C103" s="189">
        <v>53</v>
      </c>
      <c r="D103" s="190">
        <v>83</v>
      </c>
      <c r="E103" s="190">
        <v>171</v>
      </c>
      <c r="F103" s="191">
        <v>37</v>
      </c>
      <c r="G103" s="191">
        <v>64</v>
      </c>
      <c r="H103" s="191">
        <v>42</v>
      </c>
      <c r="I103" s="191">
        <v>29</v>
      </c>
      <c r="J103" s="191">
        <v>31</v>
      </c>
      <c r="K103" s="191">
        <v>36</v>
      </c>
      <c r="L103" s="191">
        <v>65</v>
      </c>
      <c r="M103" s="190">
        <v>87</v>
      </c>
      <c r="N103" s="192" t="s">
        <v>195</v>
      </c>
      <c r="O103" s="2"/>
      <c r="P103" s="2"/>
      <c r="Q103" s="2"/>
      <c r="R103" s="2"/>
      <c r="S103" s="2"/>
    </row>
    <row r="104" spans="1:19" s="1" customFormat="1" x14ac:dyDescent="0.3">
      <c r="A104" s="347" t="s">
        <v>196</v>
      </c>
      <c r="B104" s="348"/>
      <c r="C104" s="348"/>
      <c r="D104" s="348"/>
      <c r="E104" s="348"/>
      <c r="F104" s="348"/>
      <c r="G104" s="348"/>
      <c r="H104" s="348"/>
      <c r="I104" s="348"/>
      <c r="J104" s="348"/>
      <c r="K104" s="348"/>
      <c r="L104" s="348"/>
      <c r="M104" s="348"/>
      <c r="N104" s="349"/>
      <c r="O104" s="2"/>
      <c r="P104" s="2"/>
      <c r="Q104" s="2"/>
      <c r="R104" s="2"/>
      <c r="S104" s="2"/>
    </row>
    <row r="105" spans="1:19" s="1" customFormat="1" x14ac:dyDescent="0.3">
      <c r="A105" s="335" t="s">
        <v>191</v>
      </c>
      <c r="B105" s="336"/>
      <c r="C105" s="122"/>
      <c r="D105" s="5">
        <v>132</v>
      </c>
      <c r="E105" s="5">
        <v>278</v>
      </c>
      <c r="F105" s="7"/>
      <c r="G105" s="5"/>
      <c r="H105" s="3">
        <v>72</v>
      </c>
      <c r="I105" s="3"/>
      <c r="J105" s="3">
        <v>54</v>
      </c>
      <c r="K105" s="7">
        <v>64</v>
      </c>
      <c r="L105" s="3"/>
      <c r="M105" s="5">
        <v>148</v>
      </c>
      <c r="N105" s="126" t="s">
        <v>187</v>
      </c>
      <c r="O105" s="2"/>
      <c r="P105" s="2"/>
      <c r="Q105" s="2"/>
      <c r="R105" s="2"/>
      <c r="S105" s="2"/>
    </row>
    <row r="106" spans="1:19" s="1" customFormat="1" x14ac:dyDescent="0.3">
      <c r="A106" s="335" t="s">
        <v>99</v>
      </c>
      <c r="B106" s="336"/>
      <c r="C106" s="123"/>
      <c r="D106" s="5">
        <v>113</v>
      </c>
      <c r="E106" s="5">
        <v>232</v>
      </c>
      <c r="F106" s="3"/>
      <c r="G106" s="5"/>
      <c r="H106" s="3">
        <v>59</v>
      </c>
      <c r="I106" s="3"/>
      <c r="J106" s="3">
        <v>47</v>
      </c>
      <c r="K106" s="3">
        <v>53</v>
      </c>
      <c r="L106" s="3"/>
      <c r="M106" s="5">
        <v>129</v>
      </c>
      <c r="N106" s="126" t="s">
        <v>197</v>
      </c>
      <c r="O106" s="2"/>
      <c r="P106" s="2"/>
      <c r="Q106" s="2"/>
      <c r="R106" s="2"/>
      <c r="S106" s="2"/>
    </row>
    <row r="107" spans="1:19" s="1" customFormat="1" x14ac:dyDescent="0.3">
      <c r="A107" s="335" t="s">
        <v>100</v>
      </c>
      <c r="B107" s="336"/>
      <c r="C107" s="123">
        <v>64</v>
      </c>
      <c r="D107" s="5">
        <v>90</v>
      </c>
      <c r="E107" s="5">
        <v>188</v>
      </c>
      <c r="F107" s="3">
        <v>41</v>
      </c>
      <c r="G107" s="3">
        <v>72</v>
      </c>
      <c r="H107" s="3">
        <v>48</v>
      </c>
      <c r="I107" s="3">
        <v>29</v>
      </c>
      <c r="J107" s="3">
        <v>40</v>
      </c>
      <c r="K107" s="3">
        <v>49</v>
      </c>
      <c r="L107" s="3">
        <v>44</v>
      </c>
      <c r="M107" s="5">
        <v>107</v>
      </c>
      <c r="N107" s="126" t="s">
        <v>195</v>
      </c>
      <c r="O107" s="2"/>
      <c r="P107" s="2"/>
      <c r="Q107" s="2"/>
      <c r="R107" s="2"/>
      <c r="S107" s="2"/>
    </row>
    <row r="108" spans="1:19" s="1" customFormat="1" x14ac:dyDescent="0.3">
      <c r="A108" s="335" t="s">
        <v>101</v>
      </c>
      <c r="B108" s="336"/>
      <c r="C108" s="123">
        <v>47</v>
      </c>
      <c r="D108" s="3">
        <v>64</v>
      </c>
      <c r="E108" s="5">
        <v>146</v>
      </c>
      <c r="F108" s="3">
        <v>30</v>
      </c>
      <c r="G108" s="3">
        <v>56</v>
      </c>
      <c r="H108" s="3">
        <v>36</v>
      </c>
      <c r="I108" s="3">
        <v>21</v>
      </c>
      <c r="J108" s="3">
        <v>31</v>
      </c>
      <c r="K108" s="3">
        <v>37</v>
      </c>
      <c r="L108" s="3">
        <v>33</v>
      </c>
      <c r="M108" s="3">
        <v>80</v>
      </c>
      <c r="N108" s="126" t="s">
        <v>198</v>
      </c>
      <c r="O108" s="2"/>
      <c r="P108" s="2"/>
      <c r="Q108" s="2"/>
      <c r="R108" s="2"/>
      <c r="S108" s="2"/>
    </row>
    <row r="109" spans="1:19" s="1" customFormat="1" x14ac:dyDescent="0.3">
      <c r="A109" s="335" t="s">
        <v>102</v>
      </c>
      <c r="B109" s="336"/>
      <c r="C109" s="123">
        <v>38</v>
      </c>
      <c r="D109" s="3">
        <v>55</v>
      </c>
      <c r="E109" s="5">
        <v>117</v>
      </c>
      <c r="F109" s="3">
        <v>24</v>
      </c>
      <c r="G109" s="3">
        <v>45</v>
      </c>
      <c r="H109" s="3">
        <v>25</v>
      </c>
      <c r="I109" s="3">
        <v>19</v>
      </c>
      <c r="J109" s="3"/>
      <c r="K109" s="3">
        <v>29</v>
      </c>
      <c r="L109" s="3">
        <v>27</v>
      </c>
      <c r="M109" s="3">
        <v>66</v>
      </c>
      <c r="N109" s="126" t="s">
        <v>199</v>
      </c>
      <c r="O109" s="2"/>
      <c r="P109" s="2"/>
      <c r="Q109" s="2"/>
      <c r="R109" s="2"/>
      <c r="S109" s="2"/>
    </row>
    <row r="110" spans="1:19" s="1" customFormat="1" ht="17.25" thickBot="1" x14ac:dyDescent="0.35">
      <c r="A110" s="345" t="s">
        <v>103</v>
      </c>
      <c r="B110" s="346"/>
      <c r="C110" s="124">
        <v>23</v>
      </c>
      <c r="D110" s="4">
        <v>42</v>
      </c>
      <c r="E110" s="6">
        <v>88</v>
      </c>
      <c r="F110" s="4">
        <v>19</v>
      </c>
      <c r="G110" s="4">
        <v>35</v>
      </c>
      <c r="H110" s="4">
        <v>21</v>
      </c>
      <c r="I110" s="4">
        <v>14</v>
      </c>
      <c r="J110" s="4">
        <v>18</v>
      </c>
      <c r="K110" s="4">
        <v>23</v>
      </c>
      <c r="L110" s="4">
        <v>21</v>
      </c>
      <c r="M110" s="4">
        <v>54</v>
      </c>
      <c r="N110" s="127" t="s">
        <v>198</v>
      </c>
      <c r="O110" s="2"/>
      <c r="P110" s="2"/>
      <c r="Q110" s="2"/>
      <c r="R110" s="2"/>
      <c r="S110" s="2"/>
    </row>
    <row r="111" spans="1:19" s="1" customFormat="1" x14ac:dyDescent="0.3">
      <c r="B111" s="2"/>
      <c r="E111" s="2"/>
      <c r="M111" s="2"/>
      <c r="N111" s="2"/>
      <c r="O111" s="2"/>
      <c r="P111" s="2"/>
    </row>
    <row r="112" spans="1:19" s="1" customFormat="1" x14ac:dyDescent="0.3">
      <c r="B112" s="2"/>
      <c r="E112" s="2"/>
      <c r="N112" s="2"/>
      <c r="O112" s="2"/>
      <c r="P112" s="2"/>
      <c r="Q112" s="2"/>
    </row>
    <row r="113" spans="2:17" s="1" customFormat="1" x14ac:dyDescent="0.3">
      <c r="B113" s="2"/>
      <c r="E113" s="2"/>
      <c r="N113" s="2"/>
      <c r="O113" s="2"/>
      <c r="P113" s="2"/>
      <c r="Q113" s="2"/>
    </row>
    <row r="114" spans="2:17" s="1" customFormat="1" x14ac:dyDescent="0.3">
      <c r="B114" s="2"/>
      <c r="E114" s="2"/>
      <c r="N114" s="2"/>
      <c r="O114" s="2"/>
      <c r="P114" s="2"/>
      <c r="Q114" s="2"/>
    </row>
    <row r="115" spans="2:17" s="1" customFormat="1" x14ac:dyDescent="0.3">
      <c r="B115" s="2"/>
      <c r="E115" s="2"/>
      <c r="N115" s="2"/>
      <c r="O115" s="2"/>
      <c r="P115" s="2"/>
      <c r="Q115" s="2"/>
    </row>
    <row r="116" spans="2:17" s="1" customFormat="1" x14ac:dyDescent="0.3">
      <c r="B116" s="2"/>
      <c r="E116" s="2"/>
      <c r="N116" s="2"/>
      <c r="O116" s="2"/>
      <c r="P116" s="2"/>
      <c r="Q116" s="2"/>
    </row>
    <row r="117" spans="2:17" s="1" customFormat="1" x14ac:dyDescent="0.3">
      <c r="B117" s="2"/>
      <c r="E117" s="2"/>
      <c r="N117" s="2"/>
      <c r="O117" s="2"/>
      <c r="P117" s="2"/>
      <c r="Q117" s="2"/>
    </row>
    <row r="118" spans="2:17" s="1" customFormat="1" x14ac:dyDescent="0.3">
      <c r="B118" s="2"/>
      <c r="E118" s="2"/>
      <c r="N118" s="2"/>
      <c r="O118" s="2"/>
      <c r="P118" s="2"/>
      <c r="Q118" s="2"/>
    </row>
    <row r="119" spans="2:17" s="1" customFormat="1" x14ac:dyDescent="0.3">
      <c r="B119" s="2"/>
      <c r="E119" s="2"/>
      <c r="N119" s="2"/>
      <c r="O119" s="2"/>
      <c r="P119" s="2"/>
      <c r="Q119" s="2"/>
    </row>
    <row r="120" spans="2:17" s="1" customFormat="1" x14ac:dyDescent="0.3">
      <c r="B120" s="2"/>
      <c r="E120" s="2"/>
      <c r="N120" s="2"/>
      <c r="O120" s="2"/>
      <c r="P120" s="2"/>
      <c r="Q120" s="2"/>
    </row>
    <row r="121" spans="2:17" s="1" customFormat="1" x14ac:dyDescent="0.3">
      <c r="B121" s="2"/>
      <c r="E121" s="2"/>
      <c r="N121" s="2"/>
      <c r="O121" s="2"/>
      <c r="P121" s="2"/>
      <c r="Q121" s="2"/>
    </row>
    <row r="122" spans="2:17" s="1" customFormat="1" x14ac:dyDescent="0.3">
      <c r="B122" s="2"/>
      <c r="E122" s="2"/>
      <c r="N122" s="2"/>
      <c r="O122" s="2"/>
      <c r="P122" s="2"/>
      <c r="Q122" s="2"/>
    </row>
    <row r="123" spans="2:17" s="1" customFormat="1" x14ac:dyDescent="0.3">
      <c r="B123" s="2"/>
      <c r="E123" s="2"/>
      <c r="N123" s="2"/>
      <c r="O123" s="2"/>
      <c r="P123" s="2"/>
      <c r="Q123" s="2"/>
    </row>
    <row r="124" spans="2:17" s="1" customFormat="1" x14ac:dyDescent="0.3">
      <c r="B124" s="2"/>
      <c r="E124" s="2"/>
      <c r="N124" s="2"/>
      <c r="O124" s="2"/>
      <c r="P124" s="2"/>
      <c r="Q124" s="2"/>
    </row>
    <row r="125" spans="2:17" s="1" customFormat="1" x14ac:dyDescent="0.3">
      <c r="B125" s="2"/>
      <c r="E125" s="2"/>
      <c r="N125" s="2"/>
      <c r="O125" s="2"/>
      <c r="P125" s="2"/>
      <c r="Q125" s="2"/>
    </row>
  </sheetData>
  <mergeCells count="51">
    <mergeCell ref="A105:B105"/>
    <mergeCell ref="A103:B103"/>
    <mergeCell ref="A102:B102"/>
    <mergeCell ref="A101:B101"/>
    <mergeCell ref="A100:B100"/>
    <mergeCell ref="A104:N104"/>
    <mergeCell ref="A110:B110"/>
    <mergeCell ref="A109:B109"/>
    <mergeCell ref="A108:B108"/>
    <mergeCell ref="A107:B107"/>
    <mergeCell ref="A106:B106"/>
    <mergeCell ref="A88:B88"/>
    <mergeCell ref="A89:B89"/>
    <mergeCell ref="A99:B99"/>
    <mergeCell ref="A98:B98"/>
    <mergeCell ref="A96:B96"/>
    <mergeCell ref="A95:B95"/>
    <mergeCell ref="A94:B94"/>
    <mergeCell ref="A93:B93"/>
    <mergeCell ref="A92:B92"/>
    <mergeCell ref="A91:B91"/>
    <mergeCell ref="A97:N97"/>
    <mergeCell ref="A90:N90"/>
    <mergeCell ref="A1:A3"/>
    <mergeCell ref="B1:B3"/>
    <mergeCell ref="C1:E2"/>
    <mergeCell ref="F1:G2"/>
    <mergeCell ref="H1:J2"/>
    <mergeCell ref="C34:G34"/>
    <mergeCell ref="C50:G50"/>
    <mergeCell ref="A18:B18"/>
    <mergeCell ref="A34:B34"/>
    <mergeCell ref="A50:B50"/>
    <mergeCell ref="C18:G18"/>
    <mergeCell ref="K1:K2"/>
    <mergeCell ref="S1:V3"/>
    <mergeCell ref="S4:V17"/>
    <mergeCell ref="N88:N89"/>
    <mergeCell ref="S35:V49"/>
    <mergeCell ref="S51:V63"/>
    <mergeCell ref="S65:V82"/>
    <mergeCell ref="S19:V33"/>
    <mergeCell ref="H64:R64"/>
    <mergeCell ref="L1:N2"/>
    <mergeCell ref="Q1:R2"/>
    <mergeCell ref="O1:P2"/>
    <mergeCell ref="C64:G64"/>
    <mergeCell ref="C83:G83"/>
    <mergeCell ref="A64:B64"/>
    <mergeCell ref="A83:B83"/>
    <mergeCell ref="H83:R83"/>
  </mergeCells>
  <phoneticPr fontId="1" type="noConversion"/>
  <conditionalFormatting sqref="E4:E17">
    <cfRule type="colorScale" priority="159">
      <colorScale>
        <cfvo type="min"/>
        <cfvo type="max"/>
        <color theme="0"/>
        <color theme="5" tint="0.39997558519241921"/>
      </colorScale>
    </cfRule>
  </conditionalFormatting>
  <conditionalFormatting sqref="C4:C17">
    <cfRule type="colorScale" priority="158">
      <colorScale>
        <cfvo type="min"/>
        <cfvo type="max"/>
        <color theme="0"/>
        <color theme="9" tint="0.39997558519241921"/>
      </colorScale>
    </cfRule>
  </conditionalFormatting>
  <conditionalFormatting sqref="D4:D17">
    <cfRule type="colorScale" priority="157">
      <colorScale>
        <cfvo type="min"/>
        <cfvo type="max"/>
        <color theme="0"/>
        <color theme="9" tint="0.39997558519241921"/>
      </colorScale>
    </cfRule>
  </conditionalFormatting>
  <conditionalFormatting sqref="D21:D33 D19">
    <cfRule type="colorScale" priority="156">
      <colorScale>
        <cfvo type="min"/>
        <cfvo type="max"/>
        <color theme="0"/>
        <color theme="5" tint="0.39997558519241921"/>
      </colorScale>
    </cfRule>
  </conditionalFormatting>
  <conditionalFormatting sqref="C21:C33 C19">
    <cfRule type="colorScale" priority="155">
      <colorScale>
        <cfvo type="min"/>
        <cfvo type="max"/>
        <color theme="0"/>
        <color theme="9" tint="0.39997558519241921"/>
      </colorScale>
    </cfRule>
  </conditionalFormatting>
  <conditionalFormatting sqref="E21:E33 E19">
    <cfRule type="colorScale" priority="154">
      <colorScale>
        <cfvo type="min"/>
        <cfvo type="max"/>
        <color theme="0"/>
        <color theme="9" tint="0.39997558519241921"/>
      </colorScale>
    </cfRule>
  </conditionalFormatting>
  <conditionalFormatting sqref="C35:C49">
    <cfRule type="colorScale" priority="153">
      <colorScale>
        <cfvo type="min"/>
        <cfvo type="max"/>
        <color theme="0"/>
        <color theme="5" tint="0.39997558519241921"/>
      </colorScale>
    </cfRule>
  </conditionalFormatting>
  <conditionalFormatting sqref="D35:D49">
    <cfRule type="colorScale" priority="152">
      <colorScale>
        <cfvo type="min"/>
        <cfvo type="max"/>
        <color theme="0"/>
        <color theme="9" tint="0.39997558519241921"/>
      </colorScale>
    </cfRule>
  </conditionalFormatting>
  <conditionalFormatting sqref="E35:E49">
    <cfRule type="colorScale" priority="151">
      <colorScale>
        <cfvo type="min"/>
        <cfvo type="max"/>
        <color theme="0"/>
        <color theme="9" tint="0.39997558519241921"/>
      </colorScale>
    </cfRule>
  </conditionalFormatting>
  <conditionalFormatting sqref="C65:C82">
    <cfRule type="colorScale" priority="148">
      <colorScale>
        <cfvo type="min"/>
        <cfvo type="max"/>
        <color theme="0"/>
        <color theme="5" tint="0.39997558519241921"/>
      </colorScale>
    </cfRule>
  </conditionalFormatting>
  <conditionalFormatting sqref="Q4:Q17">
    <cfRule type="expression" dxfId="124" priority="130">
      <formula>$Q4=SMALL($Q$4:$Q$17,1)</formula>
    </cfRule>
    <cfRule type="expression" dxfId="123" priority="131">
      <formula>$Q4=SMALL($Q$4:$Q$17,2)</formula>
    </cfRule>
    <cfRule type="expression" dxfId="122" priority="132">
      <formula>$Q4=SMALL($Q$4:$Q$17,3)</formula>
    </cfRule>
  </conditionalFormatting>
  <conditionalFormatting sqref="R4:R17">
    <cfRule type="expression" dxfId="121" priority="127">
      <formula>$R4=SMALL($R$4:$R$17,1)</formula>
    </cfRule>
    <cfRule type="expression" dxfId="120" priority="128">
      <formula>$R4=SMALL($R$4:$R$17,2)</formula>
    </cfRule>
    <cfRule type="expression" dxfId="119" priority="129">
      <formula>$R4=SMALL($R$4:$R$17,3)</formula>
    </cfRule>
  </conditionalFormatting>
  <conditionalFormatting sqref="Q19:Q33">
    <cfRule type="expression" dxfId="118" priority="124">
      <formula>$Q19=SMALL($Q$19:$Q$33,1)</formula>
    </cfRule>
    <cfRule type="expression" dxfId="117" priority="125">
      <formula>$Q19=SMALL($Q$19:$Q$33,2)</formula>
    </cfRule>
    <cfRule type="expression" dxfId="116" priority="126">
      <formula>$Q19=SMALL($Q$19:$Q$33,3)</formula>
    </cfRule>
  </conditionalFormatting>
  <conditionalFormatting sqref="R19 R21:R33">
    <cfRule type="expression" dxfId="115" priority="121">
      <formula>$R19=SMALL($R$19:$R$33,1)</formula>
    </cfRule>
    <cfRule type="expression" dxfId="114" priority="122">
      <formula>$R19=SMALL($R$19:$R$33,2)</formula>
    </cfRule>
    <cfRule type="expression" dxfId="113" priority="123">
      <formula>$R19=SMALL($R$19:$R$33,3)</formula>
    </cfRule>
  </conditionalFormatting>
  <conditionalFormatting sqref="Q65:Q82">
    <cfRule type="expression" dxfId="112" priority="106">
      <formula>$Q65=SMALL($Q$65:$Q$82,1)</formula>
    </cfRule>
    <cfRule type="expression" dxfId="111" priority="107">
      <formula>$Q65=SMALL($Q$65:$Q$82,2)</formula>
    </cfRule>
    <cfRule type="expression" dxfId="110" priority="108">
      <formula>$Q65=SMALL($Q$65:$Q$82,3)</formula>
    </cfRule>
  </conditionalFormatting>
  <conditionalFormatting sqref="R65:R82">
    <cfRule type="expression" dxfId="109" priority="103">
      <formula>$R65=SMALL($R$65:$R$82,1)</formula>
    </cfRule>
    <cfRule type="expression" dxfId="108" priority="104">
      <formula>$R65=SMALL($R$65:$R$82,2)</formula>
    </cfRule>
    <cfRule type="expression" dxfId="107" priority="105">
      <formula>$R65=SMALL($R$65:$R$82,3)</formula>
    </cfRule>
  </conditionalFormatting>
  <conditionalFormatting sqref="D65:D82">
    <cfRule type="colorScale" priority="101">
      <colorScale>
        <cfvo type="min"/>
        <cfvo type="max"/>
        <color theme="0"/>
        <color theme="9" tint="0.39997558519241921"/>
      </colorScale>
    </cfRule>
  </conditionalFormatting>
  <conditionalFormatting sqref="E65:E82">
    <cfRule type="colorScale" priority="100">
      <colorScale>
        <cfvo type="min"/>
        <cfvo type="max"/>
        <color theme="0"/>
        <color theme="9" tint="0.39997558519241921"/>
      </colorScale>
    </cfRule>
  </conditionalFormatting>
  <conditionalFormatting sqref="M4:M17 M51:M63 M48:M49">
    <cfRule type="expression" dxfId="106" priority="96">
      <formula>ISBLANK($L4)=TRUE</formula>
    </cfRule>
    <cfRule type="cellIs" dxfId="105" priority="97" operator="equal">
      <formula>$L4</formula>
    </cfRule>
    <cfRule type="cellIs" dxfId="104" priority="98" operator="greaterThan">
      <formula>$L4</formula>
    </cfRule>
    <cfRule type="cellIs" dxfId="103" priority="99" operator="lessThan">
      <formula>$L4</formula>
    </cfRule>
  </conditionalFormatting>
  <conditionalFormatting sqref="M19 M21:M33">
    <cfRule type="expression" dxfId="102" priority="92">
      <formula>ISBLANK($L19)=TRUE</formula>
    </cfRule>
    <cfRule type="cellIs" dxfId="101" priority="93" operator="equal">
      <formula>$L19</formula>
    </cfRule>
    <cfRule type="cellIs" dxfId="100" priority="94" operator="greaterThan">
      <formula>$L19</formula>
    </cfRule>
    <cfRule type="cellIs" dxfId="99" priority="95" operator="lessThan">
      <formula>$L19</formula>
    </cfRule>
  </conditionalFormatting>
  <conditionalFormatting sqref="M35:M47">
    <cfRule type="expression" dxfId="98" priority="88">
      <formula>ISBLANK($L35)=TRUE</formula>
    </cfRule>
    <cfRule type="cellIs" dxfId="97" priority="89" operator="equal">
      <formula>$L35</formula>
    </cfRule>
    <cfRule type="cellIs" dxfId="96" priority="90" operator="greaterThan">
      <formula>$L35</formula>
    </cfRule>
    <cfRule type="cellIs" dxfId="95" priority="91" operator="lessThan">
      <formula>$L35</formula>
    </cfRule>
  </conditionalFormatting>
  <conditionalFormatting sqref="M65:M82">
    <cfRule type="expression" dxfId="94" priority="80">
      <formula>ISBLANK($L65)=TRUE</formula>
    </cfRule>
    <cfRule type="cellIs" dxfId="93" priority="81" operator="equal">
      <formula>$L65</formula>
    </cfRule>
    <cfRule type="cellIs" dxfId="92" priority="82" operator="greaterThan">
      <formula>$L65</formula>
    </cfRule>
    <cfRule type="cellIs" dxfId="91" priority="83" operator="lessThan">
      <formula>$L65</formula>
    </cfRule>
  </conditionalFormatting>
  <conditionalFormatting sqref="C51:C63">
    <cfRule type="colorScale" priority="160">
      <colorScale>
        <cfvo type="min"/>
        <cfvo type="max"/>
        <color theme="0"/>
        <color theme="5" tint="0.39997558519241921"/>
      </colorScale>
    </cfRule>
  </conditionalFormatting>
  <conditionalFormatting sqref="D51:D63">
    <cfRule type="colorScale" priority="162">
      <colorScale>
        <cfvo type="min"/>
        <cfvo type="max"/>
        <color theme="0"/>
        <color theme="9" tint="0.39997558519241921"/>
      </colorScale>
    </cfRule>
  </conditionalFormatting>
  <conditionalFormatting sqref="Q51:Q63">
    <cfRule type="expression" dxfId="90" priority="164">
      <formula>$Q51=SMALL($Q$51:$Q$63,1)</formula>
    </cfRule>
    <cfRule type="expression" dxfId="89" priority="165">
      <formula>$Q51=SMALL($Q$51:$Q$63,2)</formula>
    </cfRule>
    <cfRule type="expression" dxfId="88" priority="166">
      <formula>$Q51=SMALL($Q$51:$Q$63,3)</formula>
    </cfRule>
  </conditionalFormatting>
  <conditionalFormatting sqref="R51:R63">
    <cfRule type="expression" dxfId="87" priority="170">
      <formula>$R51=SMALL($R$51:$R$63,1)</formula>
    </cfRule>
    <cfRule type="expression" dxfId="86" priority="171">
      <formula>$R51=SMALL($R$51:$R$63,2)</formula>
    </cfRule>
    <cfRule type="expression" dxfId="85" priority="172">
      <formula>$R51=SMALL($R$51:$R$63,3)</formula>
    </cfRule>
  </conditionalFormatting>
  <conditionalFormatting sqref="E51:E63">
    <cfRule type="colorScale" priority="176">
      <colorScale>
        <cfvo type="min"/>
        <cfvo type="max"/>
        <color theme="0"/>
        <color theme="9" tint="0.39997558519241921"/>
      </colorScale>
    </cfRule>
  </conditionalFormatting>
  <conditionalFormatting sqref="Q35:Q49">
    <cfRule type="expression" dxfId="84" priority="199">
      <formula>$Q35=SMALL($Q$35:$Q$49,1)</formula>
    </cfRule>
    <cfRule type="expression" dxfId="83" priority="200">
      <formula>$Q35=SMALL($Q$35:$Q$49,2)</formula>
    </cfRule>
    <cfRule type="expression" dxfId="82" priority="201">
      <formula>$Q35=SMALL($Q$35:$Q$49,3)</formula>
    </cfRule>
  </conditionalFormatting>
  <conditionalFormatting sqref="R35:R49">
    <cfRule type="expression" dxfId="81" priority="208">
      <formula>$R35=SMALL($R$35:$R$49,1)</formula>
    </cfRule>
    <cfRule type="expression" dxfId="80" priority="209">
      <formula>$R35=SMALL($R$35:$R$49,2)</formula>
    </cfRule>
    <cfRule type="expression" dxfId="79" priority="210">
      <formula>$R35=SMALL($R$35:$R$49,3)</formula>
    </cfRule>
  </conditionalFormatting>
  <conditionalFormatting sqref="D20">
    <cfRule type="colorScale" priority="49">
      <colorScale>
        <cfvo type="min"/>
        <cfvo type="max"/>
        <color theme="0"/>
        <color theme="5" tint="0.39997558519241921"/>
      </colorScale>
    </cfRule>
  </conditionalFormatting>
  <conditionalFormatting sqref="C20">
    <cfRule type="colorScale" priority="48">
      <colorScale>
        <cfvo type="min"/>
        <cfvo type="max"/>
        <color theme="0"/>
        <color theme="9" tint="0.39997558519241921"/>
      </colorScale>
    </cfRule>
  </conditionalFormatting>
  <conditionalFormatting sqref="E20">
    <cfRule type="colorScale" priority="47">
      <colorScale>
        <cfvo type="min"/>
        <cfvo type="max"/>
        <color theme="0"/>
        <color theme="9" tint="0.39997558519241921"/>
      </colorScale>
    </cfRule>
  </conditionalFormatting>
  <conditionalFormatting sqref="R20">
    <cfRule type="expression" dxfId="75" priority="41">
      <formula>$R20=SMALL($R$19:$R$33,1)</formula>
    </cfRule>
    <cfRule type="expression" dxfId="74" priority="42">
      <formula>$R20=SMALL($R$19:$R$33,2)</formula>
    </cfRule>
    <cfRule type="expression" dxfId="73" priority="43">
      <formula>$R20=SMALL($R$19:$R$33,3)</formula>
    </cfRule>
  </conditionalFormatting>
  <conditionalFormatting sqref="M20">
    <cfRule type="expression" dxfId="72" priority="37">
      <formula>ISBLANK($L20)=TRUE</formula>
    </cfRule>
    <cfRule type="cellIs" dxfId="71" priority="38" operator="equal">
      <formula>$L20</formula>
    </cfRule>
    <cfRule type="cellIs" dxfId="70" priority="39" operator="greaterThan">
      <formula>$L20</formula>
    </cfRule>
    <cfRule type="cellIs" dxfId="69" priority="40" operator="lessThan">
      <formula>$L20</formula>
    </cfRule>
  </conditionalFormatting>
  <conditionalFormatting sqref="O4:O17">
    <cfRule type="expression" dxfId="68" priority="22">
      <formula>$Q4=SMALL($Q$4:$Q$17,1)</formula>
    </cfRule>
    <cfRule type="expression" dxfId="67" priority="23">
      <formula>$Q4=SMALL($Q$4:$Q$17,2)</formula>
    </cfRule>
    <cfRule type="expression" dxfId="66" priority="24">
      <formula>$Q4=SMALL($Q$4:$Q$17,3)</formula>
    </cfRule>
  </conditionalFormatting>
  <conditionalFormatting sqref="P4:P17">
    <cfRule type="expression" dxfId="29" priority="19">
      <formula>$R4=SMALL($R$4:$R$17,1)</formula>
    </cfRule>
    <cfRule type="expression" dxfId="28" priority="20">
      <formula>$R4=SMALL($R$4:$R$17,2)</formula>
    </cfRule>
    <cfRule type="expression" dxfId="27" priority="21">
      <formula>$R4=SMALL($R$4:$R$17,3)</formula>
    </cfRule>
  </conditionalFormatting>
  <conditionalFormatting sqref="O19:O33">
    <cfRule type="expression" dxfId="65" priority="16">
      <formula>$Q19=SMALL($Q$19:$Q$33,1)</formula>
    </cfRule>
    <cfRule type="expression" dxfId="64" priority="17">
      <formula>$Q19=SMALL($Q$19:$Q$33,2)</formula>
    </cfRule>
    <cfRule type="expression" dxfId="63" priority="18">
      <formula>$Q19=SMALL($Q$19:$Q$33,3)</formula>
    </cfRule>
  </conditionalFormatting>
  <conditionalFormatting sqref="P19:P33">
    <cfRule type="expression" dxfId="62" priority="13">
      <formula>$R19=SMALL($R$19:$R$33,1)</formula>
    </cfRule>
    <cfRule type="expression" dxfId="61" priority="14">
      <formula>$R19=SMALL($R$19:$R$33,2)</formula>
    </cfRule>
    <cfRule type="expression" dxfId="60" priority="15">
      <formula>$R19=SMALL($R$19:$R$33,3)</formula>
    </cfRule>
  </conditionalFormatting>
  <conditionalFormatting sqref="O65:O82">
    <cfRule type="expression" dxfId="59" priority="10">
      <formula>$Q65=SMALL($Q$65:$Q$82,1)</formula>
    </cfRule>
    <cfRule type="expression" dxfId="58" priority="11">
      <formula>$Q65=SMALL($Q$65:$Q$82,2)</formula>
    </cfRule>
    <cfRule type="expression" dxfId="57" priority="12">
      <formula>$Q65=SMALL($Q$65:$Q$82,3)</formula>
    </cfRule>
  </conditionalFormatting>
  <conditionalFormatting sqref="P65:P82">
    <cfRule type="expression" dxfId="56" priority="7">
      <formula>$R65=SMALL($R$65:$R$82,1)</formula>
    </cfRule>
    <cfRule type="expression" dxfId="55" priority="8">
      <formula>$R65=SMALL($R$65:$R$82,2)</formula>
    </cfRule>
    <cfRule type="expression" dxfId="54" priority="9">
      <formula>$R65=SMALL($R$65:$R$82,3)</formula>
    </cfRule>
  </conditionalFormatting>
  <conditionalFormatting sqref="O51:O63">
    <cfRule type="expression" dxfId="53" priority="25">
      <formula>$Q51=SMALL($Q$51:$Q$63,1)</formula>
    </cfRule>
    <cfRule type="expression" dxfId="52" priority="26">
      <formula>$Q51=SMALL($Q$51:$Q$63,2)</formula>
    </cfRule>
    <cfRule type="expression" dxfId="51" priority="27">
      <formula>$Q51=SMALL($Q$51:$Q$63,3)</formula>
    </cfRule>
  </conditionalFormatting>
  <conditionalFormatting sqref="P51:P63">
    <cfRule type="expression" dxfId="50" priority="28">
      <formula>$R51=SMALL($R$51:$R$63,1)</formula>
    </cfRule>
    <cfRule type="expression" dxfId="49" priority="29">
      <formula>$R51=SMALL($R$51:$R$63,2)</formula>
    </cfRule>
    <cfRule type="expression" dxfId="48" priority="30">
      <formula>$R51=SMALL($R$51:$R$63,3)</formula>
    </cfRule>
  </conditionalFormatting>
  <conditionalFormatting sqref="O35:O49">
    <cfRule type="expression" dxfId="47" priority="31">
      <formula>$Q35=SMALL($Q$35:$Q$49,1)</formula>
    </cfRule>
    <cfRule type="expression" dxfId="46" priority="32">
      <formula>$Q35=SMALL($Q$35:$Q$49,2)</formula>
    </cfRule>
    <cfRule type="expression" dxfId="45" priority="33">
      <formula>$Q35=SMALL($Q$35:$Q$49,3)</formula>
    </cfRule>
  </conditionalFormatting>
  <conditionalFormatting sqref="P35:P49">
    <cfRule type="expression" dxfId="44" priority="34">
      <formula>$R35=SMALL($R$35:$R$49,1)</formula>
    </cfRule>
    <cfRule type="expression" dxfId="43" priority="35">
      <formula>$R35=SMALL($R$35:$R$49,2)</formula>
    </cfRule>
    <cfRule type="expression" dxfId="42" priority="36">
      <formula>$R35=SMALL($R$35:$R$49,3)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신성조의 그래픽 카드 가성비 비교표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SINSUNGZO</dc:creator>
  <cp:lastModifiedBy>신성조조조</cp:lastModifiedBy>
  <dcterms:created xsi:type="dcterms:W3CDTF">2019-03-14T09:27:36Z</dcterms:created>
  <dcterms:modified xsi:type="dcterms:W3CDTF">2023-04-21T08:00:35Z</dcterms:modified>
</cp:coreProperties>
</file>