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3" sheetId="3" r:id="rId2"/>
  </sheets>
  <definedNames>
    <definedName name="_xlnm._FilterDatabase" localSheetId="0" hidden="1">Sheet2!$A$45:$Y$45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6" i="2" l="1"/>
  <c r="I86" i="2"/>
  <c r="H86" i="2"/>
  <c r="G86" i="2"/>
  <c r="F86" i="2"/>
  <c r="G63" i="2"/>
  <c r="H63" i="2"/>
  <c r="I63" i="2"/>
  <c r="J63" i="2"/>
  <c r="F63" i="2"/>
  <c r="E86" i="2" l="1"/>
  <c r="D86" i="2"/>
  <c r="C86" i="2"/>
  <c r="B86" i="2"/>
  <c r="C63" i="2"/>
  <c r="D63" i="2"/>
  <c r="E63" i="2"/>
  <c r="B63" i="2"/>
  <c r="D74" i="2"/>
  <c r="E74" i="2" s="1"/>
  <c r="D83" i="2"/>
  <c r="E83" i="2" s="1"/>
  <c r="D80" i="2"/>
  <c r="E80" i="2" s="1"/>
  <c r="D79" i="2"/>
  <c r="E79" i="2" s="1"/>
  <c r="D85" i="2"/>
  <c r="E85" i="2" s="1"/>
  <c r="D77" i="2"/>
  <c r="E77" i="2" s="1"/>
  <c r="D82" i="2"/>
  <c r="E82" i="2" s="1"/>
  <c r="D81" i="2"/>
  <c r="E81" i="2" s="1"/>
  <c r="D76" i="2"/>
  <c r="E76" i="2" s="1"/>
  <c r="D73" i="2"/>
  <c r="E73" i="2" s="1"/>
  <c r="D75" i="2"/>
  <c r="E75" i="2" s="1"/>
  <c r="D72" i="2"/>
  <c r="E72" i="2" s="1"/>
  <c r="D84" i="2"/>
  <c r="E84" i="2" s="1"/>
  <c r="D70" i="2"/>
  <c r="E70" i="2" s="1"/>
  <c r="D71" i="2"/>
  <c r="E71" i="2" s="1"/>
  <c r="D69" i="2"/>
  <c r="E69" i="2" s="1"/>
  <c r="D78" i="2"/>
  <c r="E78" i="2" s="1"/>
  <c r="D51" i="2"/>
  <c r="E51" i="2" s="1"/>
  <c r="D60" i="2"/>
  <c r="E60" i="2" s="1"/>
  <c r="D57" i="2"/>
  <c r="E57" i="2" s="1"/>
  <c r="D56" i="2"/>
  <c r="E56" i="2" s="1"/>
  <c r="D62" i="2"/>
  <c r="E62" i="2" s="1"/>
  <c r="D54" i="2"/>
  <c r="E54" i="2" s="1"/>
  <c r="D59" i="2"/>
  <c r="E59" i="2" s="1"/>
  <c r="D58" i="2"/>
  <c r="E58" i="2" s="1"/>
  <c r="D53" i="2"/>
  <c r="E53" i="2" s="1"/>
  <c r="D50" i="2"/>
  <c r="E50" i="2" s="1"/>
  <c r="D52" i="2"/>
  <c r="E52" i="2" s="1"/>
  <c r="D49" i="2"/>
  <c r="E49" i="2" s="1"/>
  <c r="D61" i="2"/>
  <c r="E61" i="2" s="1"/>
  <c r="D47" i="2"/>
  <c r="E47" i="2" s="1"/>
  <c r="D48" i="2"/>
  <c r="E48" i="2" s="1"/>
  <c r="D46" i="2"/>
  <c r="E46" i="2" s="1"/>
  <c r="D55" i="2"/>
  <c r="E55" i="2" s="1"/>
  <c r="G39" i="2"/>
  <c r="H39" i="2"/>
  <c r="J39" i="2"/>
  <c r="I39" i="2"/>
  <c r="F39" i="2"/>
  <c r="B40" i="2"/>
  <c r="C40" i="2"/>
  <c r="C39" i="2"/>
  <c r="B39" i="2"/>
  <c r="D14" i="2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D25" i="2"/>
  <c r="E25" i="2" s="1"/>
  <c r="D26" i="2"/>
  <c r="E26" i="2" s="1"/>
  <c r="D27" i="2"/>
  <c r="E27" i="2" s="1"/>
  <c r="D28" i="2"/>
  <c r="E28" i="2" s="1"/>
  <c r="D29" i="2"/>
  <c r="E29" i="2" s="1"/>
  <c r="D30" i="2"/>
  <c r="E30" i="2" s="1"/>
  <c r="D31" i="2"/>
  <c r="E31" i="2" s="1"/>
  <c r="D32" i="2"/>
  <c r="E32" i="2" s="1"/>
  <c r="D33" i="2"/>
  <c r="E33" i="2" s="1"/>
  <c r="D34" i="2"/>
  <c r="E34" i="2" s="1"/>
  <c r="D35" i="2"/>
  <c r="E35" i="2" s="1"/>
  <c r="D36" i="2"/>
  <c r="E36" i="2" s="1"/>
  <c r="D37" i="2"/>
  <c r="E37" i="2" s="1"/>
  <c r="D38" i="2"/>
  <c r="E38" i="2" s="1"/>
  <c r="D6" i="2"/>
  <c r="E6" i="2" s="1"/>
  <c r="D7" i="2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5" i="2"/>
  <c r="E5" i="2" s="1"/>
  <c r="D39" i="2" l="1"/>
  <c r="E39" i="2" s="1"/>
  <c r="D40" i="2"/>
  <c r="E40" i="2" s="1"/>
  <c r="E7" i="2"/>
</calcChain>
</file>

<file path=xl/sharedStrings.xml><?xml version="1.0" encoding="utf-8"?>
<sst xmlns="http://schemas.openxmlformats.org/spreadsheetml/2006/main" count="159" uniqueCount="69">
  <si>
    <t>진격의 방패</t>
  </si>
  <si>
    <t>진격의 방패</t>
    <phoneticPr fontId="2" type="noConversion"/>
  </si>
  <si>
    <t>이름</t>
    <phoneticPr fontId="2" type="noConversion"/>
  </si>
  <si>
    <t>최소방</t>
    <phoneticPr fontId="2" type="noConversion"/>
  </si>
  <si>
    <t>최대방</t>
    <phoneticPr fontId="2" type="noConversion"/>
  </si>
  <si>
    <t>평균방어</t>
    <phoneticPr fontId="2" type="noConversion"/>
  </si>
  <si>
    <t>군단장의 거울 방패</t>
  </si>
  <si>
    <t>군단장의 거울 방패</t>
    <phoneticPr fontId="2" type="noConversion"/>
  </si>
  <si>
    <t>체 8%</t>
  </si>
  <si>
    <t>체 8%</t>
    <phoneticPr fontId="2" type="noConversion"/>
  </si>
  <si>
    <t>옵션</t>
    <phoneticPr fontId="2" type="noConversion"/>
  </si>
  <si>
    <t>체력</t>
    <phoneticPr fontId="2" type="noConversion"/>
  </si>
  <si>
    <t>방어</t>
    <phoneticPr fontId="2" type="noConversion"/>
  </si>
  <si>
    <t>기술 충전</t>
    <phoneticPr fontId="2" type="noConversion"/>
  </si>
  <si>
    <t>기술 피해</t>
    <phoneticPr fontId="2" type="noConversion"/>
  </si>
  <si>
    <t>초월 옵</t>
    <phoneticPr fontId="2" type="noConversion"/>
  </si>
  <si>
    <t>공 5%</t>
  </si>
  <si>
    <t>공 5%</t>
    <phoneticPr fontId="2" type="noConversion"/>
  </si>
  <si>
    <t>미노타우로스 방패</t>
  </si>
  <si>
    <t>미노타우로스 방패</t>
    <phoneticPr fontId="2" type="noConversion"/>
  </si>
  <si>
    <t>*피감 의미없어 제외</t>
    <phoneticPr fontId="2" type="noConversion"/>
  </si>
  <si>
    <t>체 5%</t>
  </si>
  <si>
    <t>체 5%</t>
    <phoneticPr fontId="2" type="noConversion"/>
  </si>
  <si>
    <t>라이온 하트 쉴드</t>
  </si>
  <si>
    <t>라이온 하트 쉴드</t>
    <phoneticPr fontId="2" type="noConversion"/>
  </si>
  <si>
    <t>엘파바의 미소</t>
  </si>
  <si>
    <t>엘파바의 미소</t>
    <phoneticPr fontId="2" type="noConversion"/>
  </si>
  <si>
    <t>킬기충-0.4초</t>
  </si>
  <si>
    <t>킬기충-0.4초</t>
    <phoneticPr fontId="2" type="noConversion"/>
  </si>
  <si>
    <t>킬보호막2%</t>
  </si>
  <si>
    <t>킬보호막2%</t>
    <phoneticPr fontId="2" type="noConversion"/>
  </si>
  <si>
    <t>천사의 방패</t>
  </si>
  <si>
    <t>천사의 방패</t>
    <phoneticPr fontId="2" type="noConversion"/>
  </si>
  <si>
    <t>뱀파이어 쉴드</t>
  </si>
  <si>
    <t>뱀파이어 쉴드</t>
    <phoneticPr fontId="2" type="noConversion"/>
  </si>
  <si>
    <t>킬피흡2%</t>
  </si>
  <si>
    <t>킬피흡2%</t>
    <phoneticPr fontId="2" type="noConversion"/>
  </si>
  <si>
    <t>얼음 공주의 방패</t>
  </si>
  <si>
    <t>얼음 공주의 방패</t>
    <phoneticPr fontId="2" type="noConversion"/>
  </si>
  <si>
    <t>징벌의 방패</t>
  </si>
  <si>
    <t>징벌의 방패</t>
    <phoneticPr fontId="2" type="noConversion"/>
  </si>
  <si>
    <t>킬공증12%</t>
  </si>
  <si>
    <t>킬공증12%</t>
    <phoneticPr fontId="2" type="noConversion"/>
  </si>
  <si>
    <t>*선택옵션의 경우 잡옵을 제외함</t>
    <phoneticPr fontId="2" type="noConversion"/>
  </si>
  <si>
    <t>기사의 방패</t>
  </si>
  <si>
    <t>기사의 방패</t>
    <phoneticPr fontId="2" type="noConversion"/>
  </si>
  <si>
    <t>데몬 쉴드</t>
  </si>
  <si>
    <t>데몬 쉴드</t>
    <phoneticPr fontId="2" type="noConversion"/>
  </si>
  <si>
    <t>탱커의 방패</t>
  </si>
  <si>
    <t>탱커의 방패</t>
    <phoneticPr fontId="2" type="noConversion"/>
  </si>
  <si>
    <t>블레이드 쉴드</t>
  </si>
  <si>
    <t>블레이드 쉴드</t>
    <phoneticPr fontId="2" type="noConversion"/>
  </si>
  <si>
    <t>공격(속공)</t>
    <phoneticPr fontId="2" type="noConversion"/>
  </si>
  <si>
    <t>돌진의 방패</t>
  </si>
  <si>
    <t>돌진의 방패</t>
    <phoneticPr fontId="2" type="noConversion"/>
  </si>
  <si>
    <t>킬피흡0.6%</t>
  </si>
  <si>
    <t>킬피흡0.6%</t>
    <phoneticPr fontId="2" type="noConversion"/>
  </si>
  <si>
    <t>거울방패</t>
  </si>
  <si>
    <t>거울방패</t>
    <phoneticPr fontId="2" type="noConversion"/>
  </si>
  <si>
    <t>세트 쉴드</t>
  </si>
  <si>
    <t>세트 쉴드</t>
    <phoneticPr fontId="2" type="noConversion"/>
  </si>
  <si>
    <t>비룡의 방패</t>
  </si>
  <si>
    <t>비룡의 방패</t>
    <phoneticPr fontId="2" type="noConversion"/>
  </si>
  <si>
    <t>평균</t>
  </si>
  <si>
    <t>평균</t>
    <phoneticPr fontId="2" type="noConversion"/>
  </si>
  <si>
    <t>최대-평균</t>
    <phoneticPr fontId="2" type="noConversion"/>
  </si>
  <si>
    <t>잡옵</t>
    <phoneticPr fontId="2" type="noConversion"/>
  </si>
  <si>
    <t>3~5성 방패 Lv.66</t>
    <phoneticPr fontId="2" type="noConversion"/>
  </si>
  <si>
    <t>3~5성 방패 풀초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</si>
</sst>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/>
    <xf numFmtId="0" fontId="0" fillId="0" borderId="0" xfId="0" applyAlignment="1">
      <alignment horizontal="left" vertical="center"/>
    </xf>
    <xf numFmtId="0" fontId="0" fillId="2" borderId="1" xfId="1" applyFont="1" applyAlignment="1"/>
    <xf numFmtId="176" fontId="0" fillId="2" borderId="1" xfId="1" applyNumberFormat="1" applyFont="1" applyAlignment="1"/>
    <xf numFmtId="0" fontId="0" fillId="3" borderId="0" xfId="0" applyFill="1"/>
    <xf numFmtId="0" fontId="0" fillId="4" borderId="0" xfId="0" applyFill="1"/>
    <xf numFmtId="0" fontId="0" fillId="5" borderId="0" xfId="0" applyFill="1"/>
    <xf numFmtId="176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1" applyFont="1" applyAlignment="1">
      <alignment horizontal="left" vertical="center"/>
    </xf>
    <xf numFmtId="9" fontId="0" fillId="0" borderId="0" xfId="0" applyNumberFormat="1" applyAlignment="1">
      <alignment horizontal="center" vertical="center"/>
    </xf>
    <xf numFmtId="9" fontId="0" fillId="2" borderId="1" xfId="1" applyNumberFormat="1" applyFont="1" applyAlignment="1">
      <alignment horizontal="center" vertical="center"/>
    </xf>
    <xf numFmtId="0" fontId="0" fillId="2" borderId="1" xfId="1" applyFont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tabSelected="1" topLeftCell="A58" zoomScale="85" zoomScaleNormal="85" workbookViewId="0">
      <selection activeCell="A66" sqref="A66:L87"/>
    </sheetView>
  </sheetViews>
  <sheetFormatPr defaultRowHeight="16.5" x14ac:dyDescent="0.3"/>
  <cols>
    <col min="1" max="1" width="18.625" style="1" bestFit="1" customWidth="1"/>
    <col min="6" max="10" width="9" style="2"/>
    <col min="12" max="12" width="12.375" bestFit="1" customWidth="1"/>
  </cols>
  <sheetData>
    <row r="1" spans="1:12" x14ac:dyDescent="0.3">
      <c r="F1"/>
      <c r="G1"/>
      <c r="H1"/>
      <c r="I1"/>
      <c r="J1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 t="s">
        <v>2</v>
      </c>
      <c r="B3" s="10" t="s">
        <v>3</v>
      </c>
      <c r="C3" s="10" t="s">
        <v>4</v>
      </c>
      <c r="D3" s="10" t="s">
        <v>5</v>
      </c>
      <c r="E3" s="10" t="s">
        <v>65</v>
      </c>
      <c r="F3" s="11" t="s">
        <v>10</v>
      </c>
      <c r="G3" s="11"/>
      <c r="H3" s="11"/>
      <c r="I3" s="11"/>
      <c r="J3" s="11"/>
      <c r="K3" s="11"/>
      <c r="L3" s="11"/>
    </row>
    <row r="4" spans="1:12" x14ac:dyDescent="0.3">
      <c r="A4" s="10"/>
      <c r="B4" s="10"/>
      <c r="C4" s="10"/>
      <c r="D4" s="10"/>
      <c r="E4" s="10"/>
      <c r="F4" t="s">
        <v>11</v>
      </c>
      <c r="G4" t="s">
        <v>12</v>
      </c>
      <c r="H4" t="s">
        <v>13</v>
      </c>
      <c r="I4" t="s">
        <v>52</v>
      </c>
      <c r="J4" t="s">
        <v>14</v>
      </c>
      <c r="K4" t="s">
        <v>15</v>
      </c>
      <c r="L4" t="s">
        <v>66</v>
      </c>
    </row>
    <row r="5" spans="1:12" x14ac:dyDescent="0.3">
      <c r="A5" s="18" t="s">
        <v>7</v>
      </c>
      <c r="B5">
        <v>145</v>
      </c>
      <c r="C5">
        <v>162</v>
      </c>
      <c r="D5">
        <f>(B5+C5)/2</f>
        <v>153.5</v>
      </c>
      <c r="E5">
        <f>C5-D5</f>
        <v>8.5</v>
      </c>
      <c r="F5" s="13">
        <v>0.08</v>
      </c>
      <c r="G5" s="13">
        <v>0.08</v>
      </c>
      <c r="H5" s="13">
        <v>0.08</v>
      </c>
      <c r="I5" s="13">
        <v>0.15</v>
      </c>
      <c r="J5" s="13">
        <v>0.12</v>
      </c>
      <c r="K5" s="10" t="s">
        <v>17</v>
      </c>
      <c r="L5" s="10"/>
    </row>
    <row r="6" spans="1:12" x14ac:dyDescent="0.3">
      <c r="A6" s="18"/>
      <c r="B6">
        <v>160</v>
      </c>
      <c r="C6">
        <v>179</v>
      </c>
      <c r="D6">
        <f t="shared" ref="D6:D38" si="0">(B6+C6)/2</f>
        <v>169.5</v>
      </c>
      <c r="E6">
        <f t="shared" ref="E6:E40" si="1">C6-D6</f>
        <v>9.5</v>
      </c>
      <c r="F6" s="13"/>
      <c r="G6" s="13"/>
      <c r="H6" s="13"/>
      <c r="I6" s="13"/>
      <c r="J6" s="13"/>
      <c r="K6" s="10"/>
      <c r="L6" s="10"/>
    </row>
    <row r="7" spans="1:12" x14ac:dyDescent="0.3">
      <c r="A7" s="17" t="s">
        <v>19</v>
      </c>
      <c r="B7">
        <v>141</v>
      </c>
      <c r="C7">
        <v>176</v>
      </c>
      <c r="D7">
        <f t="shared" si="0"/>
        <v>158.5</v>
      </c>
      <c r="E7">
        <f t="shared" si="1"/>
        <v>17.5</v>
      </c>
      <c r="F7" s="13">
        <v>0.14000000000000001</v>
      </c>
      <c r="G7" s="13">
        <v>0.08</v>
      </c>
      <c r="H7" s="13">
        <v>0.06</v>
      </c>
      <c r="I7" s="13"/>
      <c r="J7" s="13">
        <v>0.1</v>
      </c>
      <c r="K7" s="10" t="s">
        <v>22</v>
      </c>
      <c r="L7" s="10"/>
    </row>
    <row r="8" spans="1:12" x14ac:dyDescent="0.3">
      <c r="A8" s="17"/>
      <c r="B8">
        <v>155</v>
      </c>
      <c r="C8">
        <v>194</v>
      </c>
      <c r="D8">
        <f t="shared" si="0"/>
        <v>174.5</v>
      </c>
      <c r="E8">
        <f t="shared" si="1"/>
        <v>19.5</v>
      </c>
      <c r="F8" s="13"/>
      <c r="G8" s="13"/>
      <c r="H8" s="13"/>
      <c r="I8" s="13"/>
      <c r="J8" s="13"/>
      <c r="K8" s="10"/>
      <c r="L8" s="10"/>
    </row>
    <row r="9" spans="1:12" x14ac:dyDescent="0.3">
      <c r="A9" s="18" t="s">
        <v>1</v>
      </c>
      <c r="B9">
        <v>155</v>
      </c>
      <c r="C9">
        <v>167</v>
      </c>
      <c r="D9">
        <f t="shared" si="0"/>
        <v>161</v>
      </c>
      <c r="E9">
        <f t="shared" si="1"/>
        <v>6</v>
      </c>
      <c r="F9" s="13">
        <v>0.1</v>
      </c>
      <c r="G9" s="13">
        <v>0.08</v>
      </c>
      <c r="H9" s="13">
        <v>0.08</v>
      </c>
      <c r="I9" s="13">
        <v>0.1</v>
      </c>
      <c r="J9" s="13"/>
      <c r="K9" s="10" t="s">
        <v>17</v>
      </c>
      <c r="L9" s="10"/>
    </row>
    <row r="10" spans="1:12" x14ac:dyDescent="0.3">
      <c r="A10" s="18"/>
      <c r="B10">
        <v>171</v>
      </c>
      <c r="C10">
        <v>185</v>
      </c>
      <c r="D10">
        <f t="shared" si="0"/>
        <v>178</v>
      </c>
      <c r="E10">
        <f t="shared" si="1"/>
        <v>7</v>
      </c>
      <c r="F10" s="13"/>
      <c r="G10" s="13"/>
      <c r="H10" s="13"/>
      <c r="I10" s="13"/>
      <c r="J10" s="13"/>
      <c r="K10" s="10"/>
      <c r="L10" s="10"/>
    </row>
    <row r="11" spans="1:12" x14ac:dyDescent="0.3">
      <c r="A11" s="18" t="s">
        <v>24</v>
      </c>
      <c r="B11">
        <v>157</v>
      </c>
      <c r="C11">
        <v>169</v>
      </c>
      <c r="D11">
        <f t="shared" si="0"/>
        <v>163</v>
      </c>
      <c r="E11">
        <f t="shared" si="1"/>
        <v>6</v>
      </c>
      <c r="F11" s="13">
        <v>0.1</v>
      </c>
      <c r="G11" s="13">
        <v>0.1</v>
      </c>
      <c r="H11" s="13"/>
      <c r="I11" s="13"/>
      <c r="J11" s="13">
        <v>0.15</v>
      </c>
      <c r="K11" s="13" t="s">
        <v>22</v>
      </c>
      <c r="L11" s="10" t="s">
        <v>30</v>
      </c>
    </row>
    <row r="12" spans="1:12" x14ac:dyDescent="0.3">
      <c r="A12" s="18"/>
      <c r="B12">
        <v>173</v>
      </c>
      <c r="C12">
        <v>187</v>
      </c>
      <c r="D12">
        <f t="shared" si="0"/>
        <v>180</v>
      </c>
      <c r="E12">
        <f t="shared" si="1"/>
        <v>7</v>
      </c>
      <c r="F12" s="13"/>
      <c r="G12" s="13"/>
      <c r="H12" s="13"/>
      <c r="I12" s="13"/>
      <c r="J12" s="13"/>
      <c r="K12" s="10"/>
      <c r="L12" s="10"/>
    </row>
    <row r="13" spans="1:12" x14ac:dyDescent="0.3">
      <c r="A13" s="18" t="s">
        <v>26</v>
      </c>
      <c r="B13">
        <v>109</v>
      </c>
      <c r="C13">
        <v>125</v>
      </c>
      <c r="D13">
        <f t="shared" si="0"/>
        <v>117</v>
      </c>
      <c r="E13">
        <f t="shared" si="1"/>
        <v>8</v>
      </c>
      <c r="F13" s="13">
        <v>0.1</v>
      </c>
      <c r="G13" s="13"/>
      <c r="H13" s="13">
        <v>0.12</v>
      </c>
      <c r="I13" s="13"/>
      <c r="J13" s="13">
        <v>0.15</v>
      </c>
      <c r="K13" s="10" t="s">
        <v>9</v>
      </c>
      <c r="L13" s="10"/>
    </row>
    <row r="14" spans="1:12" x14ac:dyDescent="0.3">
      <c r="A14" s="18"/>
      <c r="B14">
        <v>120</v>
      </c>
      <c r="C14">
        <v>138</v>
      </c>
      <c r="D14">
        <f t="shared" si="0"/>
        <v>129</v>
      </c>
      <c r="E14">
        <f t="shared" si="1"/>
        <v>9</v>
      </c>
      <c r="F14" s="13"/>
      <c r="G14" s="13"/>
      <c r="H14" s="13"/>
      <c r="I14" s="13"/>
      <c r="J14" s="13"/>
      <c r="K14" s="10"/>
      <c r="L14" s="10"/>
    </row>
    <row r="15" spans="1:12" x14ac:dyDescent="0.3">
      <c r="A15" s="17" t="s">
        <v>32</v>
      </c>
      <c r="B15">
        <v>154</v>
      </c>
      <c r="C15">
        <v>166</v>
      </c>
      <c r="D15">
        <f t="shared" si="0"/>
        <v>160</v>
      </c>
      <c r="E15">
        <f t="shared" si="1"/>
        <v>6</v>
      </c>
      <c r="F15" s="13">
        <v>0.12</v>
      </c>
      <c r="G15" s="13">
        <v>0.08</v>
      </c>
      <c r="H15" s="13"/>
      <c r="I15" s="13"/>
      <c r="J15" s="13">
        <v>0.1</v>
      </c>
      <c r="K15" s="10" t="s">
        <v>22</v>
      </c>
      <c r="L15" s="10"/>
    </row>
    <row r="16" spans="1:12" x14ac:dyDescent="0.3">
      <c r="A16" s="17"/>
      <c r="B16">
        <v>170</v>
      </c>
      <c r="C16">
        <v>183</v>
      </c>
      <c r="D16">
        <f t="shared" si="0"/>
        <v>176.5</v>
      </c>
      <c r="E16">
        <f t="shared" si="1"/>
        <v>6.5</v>
      </c>
      <c r="F16" s="13"/>
      <c r="G16" s="13"/>
      <c r="H16" s="13"/>
      <c r="I16" s="13"/>
      <c r="J16" s="13"/>
      <c r="K16" s="10"/>
      <c r="L16" s="10"/>
    </row>
    <row r="17" spans="1:12" x14ac:dyDescent="0.3">
      <c r="A17" s="17" t="s">
        <v>34</v>
      </c>
      <c r="B17">
        <v>151</v>
      </c>
      <c r="C17">
        <v>163</v>
      </c>
      <c r="D17">
        <f t="shared" si="0"/>
        <v>157</v>
      </c>
      <c r="E17">
        <f t="shared" si="1"/>
        <v>6</v>
      </c>
      <c r="F17" s="13">
        <v>0.15</v>
      </c>
      <c r="G17" s="13">
        <v>0.08</v>
      </c>
      <c r="H17" s="13"/>
      <c r="I17" s="13"/>
      <c r="J17" s="13"/>
      <c r="K17" s="10" t="s">
        <v>22</v>
      </c>
      <c r="L17" s="10" t="s">
        <v>36</v>
      </c>
    </row>
    <row r="18" spans="1:12" x14ac:dyDescent="0.3">
      <c r="A18" s="17"/>
      <c r="B18">
        <v>166</v>
      </c>
      <c r="C18">
        <v>179</v>
      </c>
      <c r="D18">
        <f t="shared" si="0"/>
        <v>172.5</v>
      </c>
      <c r="E18">
        <f t="shared" si="1"/>
        <v>6.5</v>
      </c>
      <c r="F18" s="13"/>
      <c r="G18" s="13"/>
      <c r="H18" s="13"/>
      <c r="I18" s="13"/>
      <c r="J18" s="13"/>
      <c r="K18" s="10"/>
      <c r="L18" s="10"/>
    </row>
    <row r="19" spans="1:12" x14ac:dyDescent="0.3">
      <c r="A19" s="17" t="s">
        <v>38</v>
      </c>
      <c r="B19">
        <v>152</v>
      </c>
      <c r="C19">
        <v>164</v>
      </c>
      <c r="D19">
        <f t="shared" si="0"/>
        <v>158</v>
      </c>
      <c r="E19">
        <f t="shared" si="1"/>
        <v>6</v>
      </c>
      <c r="F19" s="13">
        <v>0.14000000000000001</v>
      </c>
      <c r="G19" s="13">
        <v>0.08</v>
      </c>
      <c r="H19" s="13"/>
      <c r="I19" s="13"/>
      <c r="J19" s="13"/>
      <c r="K19" s="10" t="s">
        <v>22</v>
      </c>
      <c r="L19" s="10" t="s">
        <v>28</v>
      </c>
    </row>
    <row r="20" spans="1:12" x14ac:dyDescent="0.3">
      <c r="A20" s="17"/>
      <c r="B20">
        <v>168</v>
      </c>
      <c r="C20">
        <v>181</v>
      </c>
      <c r="D20">
        <f t="shared" si="0"/>
        <v>174.5</v>
      </c>
      <c r="E20">
        <f t="shared" si="1"/>
        <v>6.5</v>
      </c>
      <c r="F20" s="13"/>
      <c r="G20" s="13"/>
      <c r="H20" s="13"/>
      <c r="I20" s="13"/>
      <c r="J20" s="13"/>
      <c r="K20" s="10"/>
      <c r="L20" s="10"/>
    </row>
    <row r="21" spans="1:12" x14ac:dyDescent="0.3">
      <c r="A21" s="17" t="s">
        <v>40</v>
      </c>
      <c r="B21">
        <v>151</v>
      </c>
      <c r="C21">
        <v>163</v>
      </c>
      <c r="D21">
        <f t="shared" si="0"/>
        <v>157</v>
      </c>
      <c r="E21">
        <f t="shared" si="1"/>
        <v>6</v>
      </c>
      <c r="F21" s="13">
        <v>0.12</v>
      </c>
      <c r="G21" s="13">
        <v>0.08</v>
      </c>
      <c r="H21" s="13"/>
      <c r="I21" s="13"/>
      <c r="J21" s="13"/>
      <c r="K21" s="10" t="s">
        <v>22</v>
      </c>
      <c r="L21" s="10" t="s">
        <v>42</v>
      </c>
    </row>
    <row r="22" spans="1:12" x14ac:dyDescent="0.3">
      <c r="A22" s="17"/>
      <c r="B22">
        <v>166</v>
      </c>
      <c r="C22">
        <v>179</v>
      </c>
      <c r="D22">
        <f t="shared" si="0"/>
        <v>172.5</v>
      </c>
      <c r="E22">
        <f t="shared" si="1"/>
        <v>6.5</v>
      </c>
      <c r="F22" s="13"/>
      <c r="G22" s="13"/>
      <c r="H22" s="13"/>
      <c r="I22" s="13"/>
      <c r="J22" s="13"/>
      <c r="K22" s="10"/>
      <c r="L22" s="10"/>
    </row>
    <row r="23" spans="1:12" x14ac:dyDescent="0.3">
      <c r="A23" s="16" t="s">
        <v>45</v>
      </c>
      <c r="B23">
        <v>149</v>
      </c>
      <c r="C23">
        <v>158</v>
      </c>
      <c r="D23">
        <f t="shared" si="0"/>
        <v>153.5</v>
      </c>
      <c r="E23">
        <f t="shared" si="1"/>
        <v>4.5</v>
      </c>
      <c r="F23" s="13">
        <v>0.1</v>
      </c>
      <c r="G23" s="13">
        <v>0.1</v>
      </c>
      <c r="H23" s="13"/>
      <c r="I23" s="13"/>
      <c r="J23" s="13"/>
      <c r="K23" s="10"/>
      <c r="L23" s="10"/>
    </row>
    <row r="24" spans="1:12" x14ac:dyDescent="0.3">
      <c r="A24" s="16"/>
      <c r="B24">
        <v>165</v>
      </c>
      <c r="C24">
        <v>175</v>
      </c>
      <c r="D24">
        <f t="shared" si="0"/>
        <v>170</v>
      </c>
      <c r="E24">
        <f t="shared" si="1"/>
        <v>5</v>
      </c>
      <c r="F24" s="13"/>
      <c r="G24" s="13"/>
      <c r="H24" s="13"/>
      <c r="I24" s="13"/>
      <c r="J24" s="13"/>
      <c r="K24" s="10"/>
      <c r="L24" s="10"/>
    </row>
    <row r="25" spans="1:12" x14ac:dyDescent="0.3">
      <c r="A25" s="16" t="s">
        <v>47</v>
      </c>
      <c r="B25">
        <v>137</v>
      </c>
      <c r="C25">
        <v>148</v>
      </c>
      <c r="D25">
        <f t="shared" si="0"/>
        <v>142.5</v>
      </c>
      <c r="E25">
        <f t="shared" si="1"/>
        <v>5.5</v>
      </c>
      <c r="F25" s="13">
        <v>0.1</v>
      </c>
      <c r="G25" s="13">
        <v>0.06</v>
      </c>
      <c r="H25" s="13"/>
      <c r="I25" s="13">
        <v>0.05</v>
      </c>
      <c r="J25" s="13"/>
      <c r="K25" s="10" t="s">
        <v>17</v>
      </c>
      <c r="L25" s="10"/>
    </row>
    <row r="26" spans="1:12" x14ac:dyDescent="0.3">
      <c r="A26" s="16"/>
      <c r="B26">
        <v>152</v>
      </c>
      <c r="C26">
        <v>164</v>
      </c>
      <c r="D26">
        <f t="shared" si="0"/>
        <v>158</v>
      </c>
      <c r="E26">
        <f t="shared" si="1"/>
        <v>6</v>
      </c>
      <c r="F26" s="13"/>
      <c r="G26" s="13"/>
      <c r="H26" s="13"/>
      <c r="I26" s="13"/>
      <c r="J26" s="13"/>
      <c r="K26" s="10"/>
      <c r="L26" s="10"/>
    </row>
    <row r="27" spans="1:12" x14ac:dyDescent="0.3">
      <c r="A27" s="16" t="s">
        <v>49</v>
      </c>
      <c r="B27">
        <v>151</v>
      </c>
      <c r="C27">
        <v>163</v>
      </c>
      <c r="D27">
        <f t="shared" si="0"/>
        <v>157</v>
      </c>
      <c r="E27">
        <f t="shared" si="1"/>
        <v>6</v>
      </c>
      <c r="F27" s="13">
        <v>0.1</v>
      </c>
      <c r="G27" s="13">
        <v>0.1</v>
      </c>
      <c r="H27" s="13"/>
      <c r="I27" s="13"/>
      <c r="J27" s="13"/>
      <c r="K27" s="10" t="s">
        <v>22</v>
      </c>
      <c r="L27" s="10"/>
    </row>
    <row r="28" spans="1:12" x14ac:dyDescent="0.3">
      <c r="A28" s="16"/>
      <c r="B28">
        <v>166</v>
      </c>
      <c r="C28">
        <v>179</v>
      </c>
      <c r="D28">
        <f t="shared" si="0"/>
        <v>172.5</v>
      </c>
      <c r="E28">
        <f t="shared" si="1"/>
        <v>6.5</v>
      </c>
      <c r="F28" s="13"/>
      <c r="G28" s="13"/>
      <c r="H28" s="13"/>
      <c r="I28" s="13"/>
      <c r="J28" s="13"/>
      <c r="K28" s="10"/>
      <c r="L28" s="10"/>
    </row>
    <row r="29" spans="1:12" x14ac:dyDescent="0.3">
      <c r="A29" s="16" t="s">
        <v>51</v>
      </c>
      <c r="B29">
        <v>89</v>
      </c>
      <c r="C29">
        <v>96</v>
      </c>
      <c r="D29">
        <f t="shared" si="0"/>
        <v>92.5</v>
      </c>
      <c r="E29">
        <f t="shared" si="1"/>
        <v>3.5</v>
      </c>
      <c r="F29" s="13">
        <v>0.08</v>
      </c>
      <c r="G29" s="13">
        <v>0.1</v>
      </c>
      <c r="H29" s="13"/>
      <c r="I29" s="13">
        <v>0.15</v>
      </c>
      <c r="J29" s="13"/>
      <c r="K29" s="10" t="s">
        <v>17</v>
      </c>
      <c r="L29" s="10"/>
    </row>
    <row r="30" spans="1:12" x14ac:dyDescent="0.3">
      <c r="A30" s="16"/>
      <c r="B30">
        <v>98</v>
      </c>
      <c r="C30">
        <v>106</v>
      </c>
      <c r="D30">
        <f t="shared" si="0"/>
        <v>102</v>
      </c>
      <c r="E30">
        <f t="shared" si="1"/>
        <v>4</v>
      </c>
      <c r="F30" s="13"/>
      <c r="G30" s="13"/>
      <c r="H30" s="13"/>
      <c r="I30" s="13"/>
      <c r="J30" s="13"/>
      <c r="K30" s="10"/>
      <c r="L30" s="10"/>
    </row>
    <row r="31" spans="1:12" x14ac:dyDescent="0.3">
      <c r="A31" s="16" t="s">
        <v>54</v>
      </c>
      <c r="B31">
        <v>149</v>
      </c>
      <c r="C31">
        <v>161</v>
      </c>
      <c r="D31">
        <f t="shared" si="0"/>
        <v>155</v>
      </c>
      <c r="E31">
        <f t="shared" si="1"/>
        <v>6</v>
      </c>
      <c r="F31" s="13">
        <v>0.1</v>
      </c>
      <c r="G31" s="13">
        <v>0.08</v>
      </c>
      <c r="H31" s="13"/>
      <c r="I31" s="13"/>
      <c r="J31" s="13"/>
      <c r="K31" s="10" t="s">
        <v>22</v>
      </c>
      <c r="L31" s="10" t="s">
        <v>56</v>
      </c>
    </row>
    <row r="32" spans="1:12" x14ac:dyDescent="0.3">
      <c r="A32" s="16"/>
      <c r="B32">
        <v>165</v>
      </c>
      <c r="C32">
        <v>178</v>
      </c>
      <c r="D32">
        <f t="shared" si="0"/>
        <v>171.5</v>
      </c>
      <c r="E32">
        <f t="shared" si="1"/>
        <v>6.5</v>
      </c>
      <c r="F32" s="13"/>
      <c r="G32" s="13"/>
      <c r="H32" s="13"/>
      <c r="I32" s="13"/>
      <c r="J32" s="13"/>
      <c r="K32" s="10"/>
      <c r="L32" s="10"/>
    </row>
    <row r="33" spans="1:12" x14ac:dyDescent="0.3">
      <c r="A33" s="16" t="s">
        <v>58</v>
      </c>
      <c r="B33">
        <v>149</v>
      </c>
      <c r="C33">
        <v>161</v>
      </c>
      <c r="D33">
        <f t="shared" si="0"/>
        <v>155</v>
      </c>
      <c r="E33">
        <f t="shared" si="1"/>
        <v>6</v>
      </c>
      <c r="F33" s="13">
        <v>0.1</v>
      </c>
      <c r="G33" s="13">
        <v>0.08</v>
      </c>
      <c r="H33" s="13">
        <v>0.1</v>
      </c>
      <c r="I33" s="13"/>
      <c r="J33" s="13"/>
      <c r="K33" s="10" t="s">
        <v>22</v>
      </c>
      <c r="L33" s="10"/>
    </row>
    <row r="34" spans="1:12" x14ac:dyDescent="0.3">
      <c r="A34" s="16"/>
      <c r="B34">
        <v>165</v>
      </c>
      <c r="C34">
        <v>178</v>
      </c>
      <c r="D34">
        <f t="shared" si="0"/>
        <v>171.5</v>
      </c>
      <c r="E34">
        <f t="shared" si="1"/>
        <v>6.5</v>
      </c>
      <c r="F34" s="13"/>
      <c r="G34" s="13"/>
      <c r="H34" s="13"/>
      <c r="I34" s="13"/>
      <c r="J34" s="13"/>
      <c r="K34" s="10"/>
      <c r="L34" s="10"/>
    </row>
    <row r="35" spans="1:12" x14ac:dyDescent="0.3">
      <c r="A35" s="16" t="s">
        <v>60</v>
      </c>
      <c r="B35">
        <v>133</v>
      </c>
      <c r="C35">
        <v>143</v>
      </c>
      <c r="D35">
        <f t="shared" si="0"/>
        <v>138</v>
      </c>
      <c r="E35">
        <f t="shared" si="1"/>
        <v>5</v>
      </c>
      <c r="F35" s="13">
        <v>0.1</v>
      </c>
      <c r="G35" s="13">
        <v>0.08</v>
      </c>
      <c r="H35" s="13"/>
      <c r="I35" s="13"/>
      <c r="J35" s="13">
        <v>0.15</v>
      </c>
      <c r="K35" s="10"/>
      <c r="L35" s="10"/>
    </row>
    <row r="36" spans="1:12" x14ac:dyDescent="0.3">
      <c r="A36" s="16"/>
      <c r="B36">
        <v>147</v>
      </c>
      <c r="C36">
        <v>158</v>
      </c>
      <c r="D36">
        <f t="shared" si="0"/>
        <v>152.5</v>
      </c>
      <c r="E36">
        <f t="shared" si="1"/>
        <v>5.5</v>
      </c>
      <c r="F36" s="13"/>
      <c r="G36" s="13"/>
      <c r="H36" s="13"/>
      <c r="I36" s="13"/>
      <c r="J36" s="13"/>
      <c r="K36" s="10"/>
      <c r="L36" s="10"/>
    </row>
    <row r="37" spans="1:12" x14ac:dyDescent="0.3">
      <c r="A37" s="16" t="s">
        <v>62</v>
      </c>
      <c r="B37">
        <v>152</v>
      </c>
      <c r="C37">
        <v>164</v>
      </c>
      <c r="D37">
        <f t="shared" si="0"/>
        <v>158</v>
      </c>
      <c r="E37">
        <f t="shared" si="1"/>
        <v>6</v>
      </c>
      <c r="F37" s="13">
        <v>0.1</v>
      </c>
      <c r="G37" s="13">
        <v>0.1</v>
      </c>
      <c r="H37" s="13"/>
      <c r="I37" s="13"/>
      <c r="J37" s="13"/>
      <c r="K37" s="10" t="s">
        <v>22</v>
      </c>
      <c r="L37" s="10"/>
    </row>
    <row r="38" spans="1:12" x14ac:dyDescent="0.3">
      <c r="A38" s="16"/>
      <c r="B38">
        <v>168</v>
      </c>
      <c r="C38">
        <v>181</v>
      </c>
      <c r="D38">
        <f t="shared" si="0"/>
        <v>174.5</v>
      </c>
      <c r="E38">
        <f t="shared" si="1"/>
        <v>6.5</v>
      </c>
      <c r="F38" s="13"/>
      <c r="G38" s="13"/>
      <c r="H38" s="13"/>
      <c r="I38" s="13"/>
      <c r="J38" s="13"/>
      <c r="K38" s="10"/>
      <c r="L38" s="10"/>
    </row>
    <row r="39" spans="1:12" x14ac:dyDescent="0.3">
      <c r="A39" s="12" t="s">
        <v>64</v>
      </c>
      <c r="B39" s="5">
        <f>AVERAGE(B5,B7,B9,B11,B13,B15,B17,B19,B21,B23,B25,B27,B29,B31,B33,B35,B37)</f>
        <v>142.58823529411765</v>
      </c>
      <c r="C39" s="5">
        <f t="shared" ref="C39:D40" si="2">AVERAGE(C5,C7,C9,C11,C13,C15,C17,C19,C21,C23,C25,C27,C29,C31,C33,C35,C37)</f>
        <v>155.8235294117647</v>
      </c>
      <c r="D39" s="5">
        <f t="shared" si="2"/>
        <v>149.20588235294119</v>
      </c>
      <c r="E39" s="4">
        <f t="shared" si="1"/>
        <v>6.6176470588235077</v>
      </c>
      <c r="F39" s="14">
        <f>SUM(F5:F38)/17</f>
        <v>0.10764705882352946</v>
      </c>
      <c r="G39" s="14">
        <f t="shared" ref="G39:H39" si="3">SUM(G5:G38)/17</f>
        <v>0.08</v>
      </c>
      <c r="H39" s="14">
        <f t="shared" si="3"/>
        <v>2.5882352941176474E-2</v>
      </c>
      <c r="I39" s="14">
        <f>SUM(I5:I38)/17</f>
        <v>2.6470588235294114E-2</v>
      </c>
      <c r="J39" s="14">
        <f>SUM(J5:J38)/17</f>
        <v>4.5294117647058825E-2</v>
      </c>
      <c r="K39" s="15"/>
      <c r="L39" s="15"/>
    </row>
    <row r="40" spans="1:12" x14ac:dyDescent="0.3">
      <c r="A40" s="12"/>
      <c r="B40" s="5">
        <f>AVERAGE(B6,B8,B10,B12,B14,B16,B18,B20,B22,B24,B26,B28,B30,B32,B34,B36,B38)</f>
        <v>157.35294117647058</v>
      </c>
      <c r="C40" s="5">
        <f t="shared" si="2"/>
        <v>172</v>
      </c>
      <c r="D40" s="5">
        <f>AVERAGE(D6,D8,D10,D12,D14,D16,D18,D20,D22,D24,D26,D28,D30,D32,D34,D36,D38)</f>
        <v>164.6764705882353</v>
      </c>
      <c r="E40" s="4">
        <f t="shared" si="1"/>
        <v>7.3235294117646959</v>
      </c>
      <c r="F40" s="14"/>
      <c r="G40" s="14"/>
      <c r="H40" s="14"/>
      <c r="I40" s="14"/>
      <c r="J40" s="14"/>
      <c r="K40" s="15"/>
      <c r="L40" s="15"/>
    </row>
    <row r="41" spans="1:12" x14ac:dyDescent="0.3">
      <c r="H41"/>
      <c r="I41"/>
    </row>
    <row r="42" spans="1:12" x14ac:dyDescent="0.3">
      <c r="A42" s="3"/>
    </row>
    <row r="43" spans="1:12" x14ac:dyDescent="0.3">
      <c r="A43" s="10" t="s">
        <v>67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3">
      <c r="A44" s="10" t="s">
        <v>2</v>
      </c>
      <c r="B44" s="10" t="s">
        <v>3</v>
      </c>
      <c r="C44" s="10" t="s">
        <v>4</v>
      </c>
      <c r="D44" s="10" t="s">
        <v>5</v>
      </c>
      <c r="E44" s="10" t="s">
        <v>65</v>
      </c>
      <c r="F44" s="11" t="s">
        <v>10</v>
      </c>
      <c r="G44" s="11"/>
      <c r="H44" s="11"/>
      <c r="I44" s="11"/>
      <c r="J44" s="11"/>
      <c r="K44" s="11"/>
      <c r="L44" s="11"/>
    </row>
    <row r="45" spans="1:12" x14ac:dyDescent="0.3">
      <c r="A45" s="10"/>
      <c r="B45" s="10"/>
      <c r="C45" s="10"/>
      <c r="D45" s="10"/>
      <c r="E45" s="10"/>
      <c r="F45" t="s">
        <v>11</v>
      </c>
      <c r="G45" t="s">
        <v>12</v>
      </c>
      <c r="H45" t="s">
        <v>13</v>
      </c>
      <c r="I45" t="s">
        <v>52</v>
      </c>
      <c r="J45" t="s">
        <v>14</v>
      </c>
      <c r="K45" t="s">
        <v>15</v>
      </c>
      <c r="L45" t="s">
        <v>66</v>
      </c>
    </row>
    <row r="46" spans="1:12" x14ac:dyDescent="0.3">
      <c r="A46" s="7" t="s">
        <v>18</v>
      </c>
      <c r="B46">
        <v>141</v>
      </c>
      <c r="C46">
        <v>176</v>
      </c>
      <c r="D46">
        <f t="shared" ref="D46:D62" si="4">(B46+C46)/2</f>
        <v>158.5</v>
      </c>
      <c r="E46">
        <f t="shared" ref="E46:E62" si="5">C46-D46</f>
        <v>17.5</v>
      </c>
      <c r="F46" s="2">
        <v>0.14000000000000001</v>
      </c>
      <c r="G46" s="2">
        <v>0.08</v>
      </c>
      <c r="H46" s="2">
        <v>0.06</v>
      </c>
      <c r="J46" s="2">
        <v>0.1</v>
      </c>
      <c r="K46" t="s">
        <v>21</v>
      </c>
    </row>
    <row r="47" spans="1:12" x14ac:dyDescent="0.3">
      <c r="A47" s="6" t="s">
        <v>23</v>
      </c>
      <c r="B47">
        <v>157</v>
      </c>
      <c r="C47">
        <v>169</v>
      </c>
      <c r="D47">
        <f t="shared" si="4"/>
        <v>163</v>
      </c>
      <c r="E47">
        <f t="shared" si="5"/>
        <v>6</v>
      </c>
      <c r="F47" s="2">
        <v>0.1</v>
      </c>
      <c r="G47" s="2">
        <v>0.1</v>
      </c>
      <c r="J47" s="2">
        <v>0.15</v>
      </c>
      <c r="K47" t="s">
        <v>21</v>
      </c>
      <c r="L47" t="s">
        <v>29</v>
      </c>
    </row>
    <row r="48" spans="1:12" x14ac:dyDescent="0.3">
      <c r="A48" s="6" t="s">
        <v>0</v>
      </c>
      <c r="B48">
        <v>155</v>
      </c>
      <c r="C48">
        <v>167</v>
      </c>
      <c r="D48">
        <f t="shared" si="4"/>
        <v>161</v>
      </c>
      <c r="E48">
        <f t="shared" si="5"/>
        <v>6</v>
      </c>
      <c r="F48" s="2">
        <v>0.1</v>
      </c>
      <c r="G48" s="2">
        <v>0.08</v>
      </c>
      <c r="H48" s="2">
        <v>0.08</v>
      </c>
      <c r="I48" s="2">
        <v>0.1</v>
      </c>
      <c r="K48" t="s">
        <v>16</v>
      </c>
    </row>
    <row r="49" spans="1:12" x14ac:dyDescent="0.3">
      <c r="A49" s="7" t="s">
        <v>31</v>
      </c>
      <c r="B49">
        <v>154</v>
      </c>
      <c r="C49">
        <v>166</v>
      </c>
      <c r="D49">
        <f t="shared" si="4"/>
        <v>160</v>
      </c>
      <c r="E49">
        <f t="shared" si="5"/>
        <v>6</v>
      </c>
      <c r="F49" s="2">
        <v>0.12</v>
      </c>
      <c r="G49" s="2">
        <v>0.08</v>
      </c>
      <c r="J49" s="2">
        <v>0.1</v>
      </c>
      <c r="K49" t="s">
        <v>21</v>
      </c>
    </row>
    <row r="50" spans="1:12" x14ac:dyDescent="0.3">
      <c r="A50" s="7" t="s">
        <v>37</v>
      </c>
      <c r="B50">
        <v>152</v>
      </c>
      <c r="C50">
        <v>164</v>
      </c>
      <c r="D50">
        <f t="shared" si="4"/>
        <v>158</v>
      </c>
      <c r="E50">
        <f t="shared" si="5"/>
        <v>6</v>
      </c>
      <c r="F50" s="2">
        <v>0.14000000000000001</v>
      </c>
      <c r="G50" s="2">
        <v>0.08</v>
      </c>
      <c r="K50" t="s">
        <v>21</v>
      </c>
      <c r="L50" t="s">
        <v>27</v>
      </c>
    </row>
    <row r="51" spans="1:12" x14ac:dyDescent="0.3">
      <c r="A51" s="8" t="s">
        <v>61</v>
      </c>
      <c r="B51">
        <v>152</v>
      </c>
      <c r="C51">
        <v>164</v>
      </c>
      <c r="D51">
        <f t="shared" si="4"/>
        <v>158</v>
      </c>
      <c r="E51">
        <f t="shared" si="5"/>
        <v>6</v>
      </c>
      <c r="F51" s="2">
        <v>0.1</v>
      </c>
      <c r="G51" s="2">
        <v>0.1</v>
      </c>
      <c r="K51" t="s">
        <v>21</v>
      </c>
    </row>
    <row r="52" spans="1:12" x14ac:dyDescent="0.3">
      <c r="A52" s="7" t="s">
        <v>33</v>
      </c>
      <c r="B52">
        <v>151</v>
      </c>
      <c r="C52">
        <v>163</v>
      </c>
      <c r="D52">
        <f t="shared" si="4"/>
        <v>157</v>
      </c>
      <c r="E52">
        <f t="shared" si="5"/>
        <v>6</v>
      </c>
      <c r="F52" s="2">
        <v>0.15</v>
      </c>
      <c r="G52" s="2">
        <v>0.08</v>
      </c>
      <c r="K52" t="s">
        <v>21</v>
      </c>
      <c r="L52" t="s">
        <v>35</v>
      </c>
    </row>
    <row r="53" spans="1:12" x14ac:dyDescent="0.3">
      <c r="A53" s="7" t="s">
        <v>39</v>
      </c>
      <c r="B53">
        <v>151</v>
      </c>
      <c r="C53">
        <v>163</v>
      </c>
      <c r="D53">
        <f t="shared" si="4"/>
        <v>157</v>
      </c>
      <c r="E53">
        <f t="shared" si="5"/>
        <v>6</v>
      </c>
      <c r="F53" s="2">
        <v>0.12</v>
      </c>
      <c r="G53" s="2">
        <v>0.08</v>
      </c>
      <c r="K53" t="s">
        <v>21</v>
      </c>
      <c r="L53" t="s">
        <v>41</v>
      </c>
    </row>
    <row r="54" spans="1:12" x14ac:dyDescent="0.3">
      <c r="A54" s="8" t="s">
        <v>48</v>
      </c>
      <c r="B54">
        <v>151</v>
      </c>
      <c r="C54">
        <v>163</v>
      </c>
      <c r="D54">
        <f t="shared" si="4"/>
        <v>157</v>
      </c>
      <c r="E54">
        <f t="shared" si="5"/>
        <v>6</v>
      </c>
      <c r="F54" s="2">
        <v>0.1</v>
      </c>
      <c r="G54" s="2">
        <v>0.1</v>
      </c>
      <c r="K54" t="s">
        <v>21</v>
      </c>
    </row>
    <row r="55" spans="1:12" x14ac:dyDescent="0.3">
      <c r="A55" s="6" t="s">
        <v>6</v>
      </c>
      <c r="B55">
        <v>145</v>
      </c>
      <c r="C55">
        <v>162</v>
      </c>
      <c r="D55">
        <f t="shared" si="4"/>
        <v>153.5</v>
      </c>
      <c r="E55">
        <f t="shared" si="5"/>
        <v>8.5</v>
      </c>
      <c r="F55" s="2">
        <v>0.08</v>
      </c>
      <c r="G55" s="2">
        <v>0.08</v>
      </c>
      <c r="H55" s="2">
        <v>0.08</v>
      </c>
      <c r="I55" s="2">
        <v>0.15</v>
      </c>
      <c r="J55" s="2">
        <v>0.12</v>
      </c>
      <c r="K55" t="s">
        <v>16</v>
      </c>
    </row>
    <row r="56" spans="1:12" x14ac:dyDescent="0.3">
      <c r="A56" s="8" t="s">
        <v>53</v>
      </c>
      <c r="B56">
        <v>149</v>
      </c>
      <c r="C56">
        <v>161</v>
      </c>
      <c r="D56">
        <f t="shared" si="4"/>
        <v>155</v>
      </c>
      <c r="E56">
        <f t="shared" si="5"/>
        <v>6</v>
      </c>
      <c r="F56" s="2">
        <v>0.1</v>
      </c>
      <c r="G56" s="2">
        <v>0.08</v>
      </c>
      <c r="K56" t="s">
        <v>21</v>
      </c>
      <c r="L56" t="s">
        <v>55</v>
      </c>
    </row>
    <row r="57" spans="1:12" x14ac:dyDescent="0.3">
      <c r="A57" s="8" t="s">
        <v>57</v>
      </c>
      <c r="B57">
        <v>149</v>
      </c>
      <c r="C57">
        <v>161</v>
      </c>
      <c r="D57">
        <f t="shared" si="4"/>
        <v>155</v>
      </c>
      <c r="E57">
        <f t="shared" si="5"/>
        <v>6</v>
      </c>
      <c r="F57" s="2">
        <v>0.1</v>
      </c>
      <c r="G57" s="2">
        <v>0.08</v>
      </c>
      <c r="H57" s="2">
        <v>0.1</v>
      </c>
      <c r="K57" t="s">
        <v>21</v>
      </c>
    </row>
    <row r="58" spans="1:12" x14ac:dyDescent="0.3">
      <c r="A58" s="8" t="s">
        <v>44</v>
      </c>
      <c r="B58">
        <v>149</v>
      </c>
      <c r="C58">
        <v>158</v>
      </c>
      <c r="D58">
        <f t="shared" si="4"/>
        <v>153.5</v>
      </c>
      <c r="E58">
        <f t="shared" si="5"/>
        <v>4.5</v>
      </c>
      <c r="F58" s="2">
        <v>0.1</v>
      </c>
      <c r="G58" s="2">
        <v>0.1</v>
      </c>
    </row>
    <row r="59" spans="1:12" x14ac:dyDescent="0.3">
      <c r="A59" s="8" t="s">
        <v>46</v>
      </c>
      <c r="B59">
        <v>137</v>
      </c>
      <c r="C59">
        <v>148</v>
      </c>
      <c r="D59">
        <f t="shared" si="4"/>
        <v>142.5</v>
      </c>
      <c r="E59">
        <f t="shared" si="5"/>
        <v>5.5</v>
      </c>
      <c r="F59" s="2">
        <v>0.1</v>
      </c>
      <c r="G59" s="2">
        <v>0.06</v>
      </c>
      <c r="I59" s="2">
        <v>0.05</v>
      </c>
      <c r="K59" t="s">
        <v>16</v>
      </c>
    </row>
    <row r="60" spans="1:12" x14ac:dyDescent="0.3">
      <c r="A60" s="8" t="s">
        <v>59</v>
      </c>
      <c r="B60">
        <v>133</v>
      </c>
      <c r="C60">
        <v>143</v>
      </c>
      <c r="D60">
        <f t="shared" si="4"/>
        <v>138</v>
      </c>
      <c r="E60">
        <f t="shared" si="5"/>
        <v>5</v>
      </c>
      <c r="F60" s="2">
        <v>0.1</v>
      </c>
      <c r="G60" s="2">
        <v>0.08</v>
      </c>
      <c r="J60" s="2">
        <v>0.15</v>
      </c>
    </row>
    <row r="61" spans="1:12" x14ac:dyDescent="0.3">
      <c r="A61" s="6" t="s">
        <v>25</v>
      </c>
      <c r="B61">
        <v>109</v>
      </c>
      <c r="C61">
        <v>125</v>
      </c>
      <c r="D61">
        <f t="shared" si="4"/>
        <v>117</v>
      </c>
      <c r="E61">
        <f t="shared" si="5"/>
        <v>8</v>
      </c>
      <c r="F61" s="2">
        <v>0.1</v>
      </c>
      <c r="H61" s="2">
        <v>0.12</v>
      </c>
      <c r="J61" s="2">
        <v>0.15</v>
      </c>
      <c r="K61" t="s">
        <v>8</v>
      </c>
    </row>
    <row r="62" spans="1:12" x14ac:dyDescent="0.3">
      <c r="A62" s="8" t="s">
        <v>50</v>
      </c>
      <c r="B62">
        <v>89</v>
      </c>
      <c r="C62">
        <v>96</v>
      </c>
      <c r="D62">
        <f t="shared" si="4"/>
        <v>92.5</v>
      </c>
      <c r="E62">
        <f t="shared" si="5"/>
        <v>3.5</v>
      </c>
      <c r="F62" s="2">
        <v>0.08</v>
      </c>
      <c r="G62" s="2">
        <v>0.1</v>
      </c>
      <c r="I62" s="2">
        <v>0.15</v>
      </c>
      <c r="K62" t="s">
        <v>16</v>
      </c>
    </row>
    <row r="63" spans="1:12" x14ac:dyDescent="0.3">
      <c r="A63" t="s">
        <v>63</v>
      </c>
      <c r="B63" s="9">
        <f>AVERAGE(B46:B62)</f>
        <v>142.58823529411765</v>
      </c>
      <c r="C63" s="9">
        <f t="shared" ref="C63:J63" si="6">AVERAGE(C46:C62)</f>
        <v>155.8235294117647</v>
      </c>
      <c r="D63" s="9">
        <f t="shared" si="6"/>
        <v>149.20588235294119</v>
      </c>
      <c r="E63" s="9">
        <f t="shared" si="6"/>
        <v>6.617647058823529</v>
      </c>
      <c r="F63" s="2">
        <f>SUM(F46:F62)/17</f>
        <v>0.10764705882352946</v>
      </c>
      <c r="G63" s="2">
        <f t="shared" ref="G63:J63" si="7">SUM(G46:G62)/17</f>
        <v>0.08</v>
      </c>
      <c r="H63" s="2">
        <f t="shared" si="7"/>
        <v>2.5882352941176474E-2</v>
      </c>
      <c r="I63" s="2">
        <f t="shared" si="7"/>
        <v>2.6470588235294114E-2</v>
      </c>
      <c r="J63" s="2">
        <f t="shared" si="7"/>
        <v>4.5294117647058825E-2</v>
      </c>
    </row>
    <row r="64" spans="1:12" x14ac:dyDescent="0.3">
      <c r="A64" s="1" t="s">
        <v>20</v>
      </c>
      <c r="B64" t="s">
        <v>43</v>
      </c>
      <c r="F64"/>
      <c r="G64"/>
      <c r="H64"/>
      <c r="I64"/>
      <c r="J64"/>
    </row>
    <row r="65" spans="1:12" x14ac:dyDescent="0.3">
      <c r="A65"/>
      <c r="F65"/>
      <c r="G65"/>
      <c r="H65"/>
      <c r="I65"/>
      <c r="J65"/>
    </row>
    <row r="66" spans="1:12" x14ac:dyDescent="0.3">
      <c r="A66" s="10" t="s">
        <v>68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x14ac:dyDescent="0.3">
      <c r="A67" s="10" t="s">
        <v>2</v>
      </c>
      <c r="B67" s="10" t="s">
        <v>3</v>
      </c>
      <c r="C67" s="10" t="s">
        <v>4</v>
      </c>
      <c r="D67" s="10" t="s">
        <v>5</v>
      </c>
      <c r="E67" s="10" t="s">
        <v>65</v>
      </c>
      <c r="F67" s="11" t="s">
        <v>10</v>
      </c>
      <c r="G67" s="11"/>
      <c r="H67" s="11"/>
      <c r="I67" s="11"/>
      <c r="J67" s="11"/>
      <c r="K67" s="11"/>
      <c r="L67" s="11"/>
    </row>
    <row r="68" spans="1:12" x14ac:dyDescent="0.3">
      <c r="A68" s="10"/>
      <c r="B68" s="10"/>
      <c r="C68" s="10"/>
      <c r="D68" s="10"/>
      <c r="E68" s="10"/>
      <c r="F68" t="s">
        <v>11</v>
      </c>
      <c r="G68" t="s">
        <v>12</v>
      </c>
      <c r="H68" t="s">
        <v>13</v>
      </c>
      <c r="I68" t="s">
        <v>52</v>
      </c>
      <c r="J68" t="s">
        <v>14</v>
      </c>
      <c r="K68" t="s">
        <v>15</v>
      </c>
      <c r="L68" t="s">
        <v>66</v>
      </c>
    </row>
    <row r="69" spans="1:12" x14ac:dyDescent="0.3">
      <c r="A69" s="7" t="s">
        <v>18</v>
      </c>
      <c r="B69">
        <v>155</v>
      </c>
      <c r="C69">
        <v>194</v>
      </c>
      <c r="D69">
        <f t="shared" ref="D69:D85" si="8">(B69+C69)/2</f>
        <v>174.5</v>
      </c>
      <c r="E69">
        <f t="shared" ref="E69:E85" si="9">C69-D69</f>
        <v>19.5</v>
      </c>
      <c r="F69" s="2">
        <v>0.14000000000000001</v>
      </c>
      <c r="G69" s="2">
        <v>0.08</v>
      </c>
      <c r="H69" s="2">
        <v>0.06</v>
      </c>
      <c r="J69" s="2">
        <v>0.1</v>
      </c>
      <c r="K69" t="s">
        <v>21</v>
      </c>
    </row>
    <row r="70" spans="1:12" x14ac:dyDescent="0.3">
      <c r="A70" s="6" t="s">
        <v>23</v>
      </c>
      <c r="B70">
        <v>173</v>
      </c>
      <c r="C70">
        <v>187</v>
      </c>
      <c r="D70">
        <f t="shared" si="8"/>
        <v>180</v>
      </c>
      <c r="E70">
        <f t="shared" si="9"/>
        <v>7</v>
      </c>
      <c r="F70" s="2">
        <v>0.1</v>
      </c>
      <c r="G70" s="2">
        <v>0.1</v>
      </c>
      <c r="J70" s="2">
        <v>0.15</v>
      </c>
      <c r="K70" t="s">
        <v>21</v>
      </c>
      <c r="L70" t="s">
        <v>29</v>
      </c>
    </row>
    <row r="71" spans="1:12" x14ac:dyDescent="0.3">
      <c r="A71" s="6" t="s">
        <v>0</v>
      </c>
      <c r="B71">
        <v>171</v>
      </c>
      <c r="C71">
        <v>185</v>
      </c>
      <c r="D71">
        <f t="shared" si="8"/>
        <v>178</v>
      </c>
      <c r="E71">
        <f t="shared" si="9"/>
        <v>7</v>
      </c>
      <c r="F71" s="2">
        <v>0.1</v>
      </c>
      <c r="G71" s="2">
        <v>0.08</v>
      </c>
      <c r="H71" s="2">
        <v>0.08</v>
      </c>
      <c r="I71" s="2">
        <v>0.1</v>
      </c>
      <c r="K71" t="s">
        <v>16</v>
      </c>
    </row>
    <row r="72" spans="1:12" x14ac:dyDescent="0.3">
      <c r="A72" s="7" t="s">
        <v>31</v>
      </c>
      <c r="B72">
        <v>170</v>
      </c>
      <c r="C72">
        <v>183</v>
      </c>
      <c r="D72">
        <f t="shared" si="8"/>
        <v>176.5</v>
      </c>
      <c r="E72">
        <f t="shared" si="9"/>
        <v>6.5</v>
      </c>
      <c r="F72" s="2">
        <v>0.12</v>
      </c>
      <c r="G72" s="2">
        <v>0.08</v>
      </c>
      <c r="J72" s="2">
        <v>0.1</v>
      </c>
      <c r="K72" t="s">
        <v>21</v>
      </c>
    </row>
    <row r="73" spans="1:12" x14ac:dyDescent="0.3">
      <c r="A73" s="7" t="s">
        <v>37</v>
      </c>
      <c r="B73">
        <v>168</v>
      </c>
      <c r="C73">
        <v>181</v>
      </c>
      <c r="D73">
        <f t="shared" si="8"/>
        <v>174.5</v>
      </c>
      <c r="E73">
        <f t="shared" si="9"/>
        <v>6.5</v>
      </c>
      <c r="F73" s="2">
        <v>0.14000000000000001</v>
      </c>
      <c r="G73" s="2">
        <v>0.08</v>
      </c>
      <c r="K73" t="s">
        <v>21</v>
      </c>
      <c r="L73" t="s">
        <v>27</v>
      </c>
    </row>
    <row r="74" spans="1:12" x14ac:dyDescent="0.3">
      <c r="A74" s="8" t="s">
        <v>61</v>
      </c>
      <c r="B74">
        <v>168</v>
      </c>
      <c r="C74">
        <v>181</v>
      </c>
      <c r="D74">
        <f t="shared" si="8"/>
        <v>174.5</v>
      </c>
      <c r="E74">
        <f t="shared" si="9"/>
        <v>6.5</v>
      </c>
      <c r="F74" s="2">
        <v>0.1</v>
      </c>
      <c r="G74" s="2">
        <v>0.1</v>
      </c>
      <c r="K74" t="s">
        <v>21</v>
      </c>
    </row>
    <row r="75" spans="1:12" x14ac:dyDescent="0.3">
      <c r="A75" s="7" t="s">
        <v>33</v>
      </c>
      <c r="B75">
        <v>166</v>
      </c>
      <c r="C75">
        <v>179</v>
      </c>
      <c r="D75">
        <f t="shared" si="8"/>
        <v>172.5</v>
      </c>
      <c r="E75">
        <f t="shared" si="9"/>
        <v>6.5</v>
      </c>
      <c r="F75" s="2">
        <v>0.15</v>
      </c>
      <c r="G75" s="2">
        <v>0.08</v>
      </c>
      <c r="K75" t="s">
        <v>21</v>
      </c>
      <c r="L75" t="s">
        <v>35</v>
      </c>
    </row>
    <row r="76" spans="1:12" x14ac:dyDescent="0.3">
      <c r="A76" s="7" t="s">
        <v>39</v>
      </c>
      <c r="B76">
        <v>166</v>
      </c>
      <c r="C76">
        <v>179</v>
      </c>
      <c r="D76">
        <f t="shared" si="8"/>
        <v>172.5</v>
      </c>
      <c r="E76">
        <f t="shared" si="9"/>
        <v>6.5</v>
      </c>
      <c r="F76" s="2">
        <v>0.12</v>
      </c>
      <c r="G76" s="2">
        <v>0.08</v>
      </c>
      <c r="K76" t="s">
        <v>21</v>
      </c>
      <c r="L76" t="s">
        <v>41</v>
      </c>
    </row>
    <row r="77" spans="1:12" x14ac:dyDescent="0.3">
      <c r="A77" s="8" t="s">
        <v>48</v>
      </c>
      <c r="B77">
        <v>166</v>
      </c>
      <c r="C77">
        <v>179</v>
      </c>
      <c r="D77">
        <f t="shared" si="8"/>
        <v>172.5</v>
      </c>
      <c r="E77">
        <f t="shared" si="9"/>
        <v>6.5</v>
      </c>
      <c r="F77" s="2">
        <v>0.1</v>
      </c>
      <c r="G77" s="2">
        <v>0.1</v>
      </c>
      <c r="K77" t="s">
        <v>21</v>
      </c>
    </row>
    <row r="78" spans="1:12" x14ac:dyDescent="0.3">
      <c r="A78" s="6" t="s">
        <v>6</v>
      </c>
      <c r="B78">
        <v>160</v>
      </c>
      <c r="C78">
        <v>179</v>
      </c>
      <c r="D78">
        <f t="shared" si="8"/>
        <v>169.5</v>
      </c>
      <c r="E78">
        <f t="shared" si="9"/>
        <v>9.5</v>
      </c>
      <c r="F78" s="2">
        <v>0.08</v>
      </c>
      <c r="G78" s="2">
        <v>0.08</v>
      </c>
      <c r="H78" s="2">
        <v>0.08</v>
      </c>
      <c r="I78" s="2">
        <v>0.15</v>
      </c>
      <c r="J78" s="2">
        <v>0.12</v>
      </c>
      <c r="K78" t="s">
        <v>16</v>
      </c>
    </row>
    <row r="79" spans="1:12" x14ac:dyDescent="0.3">
      <c r="A79" s="8" t="s">
        <v>53</v>
      </c>
      <c r="B79">
        <v>165</v>
      </c>
      <c r="C79">
        <v>178</v>
      </c>
      <c r="D79">
        <f t="shared" si="8"/>
        <v>171.5</v>
      </c>
      <c r="E79">
        <f t="shared" si="9"/>
        <v>6.5</v>
      </c>
      <c r="F79" s="2">
        <v>0.1</v>
      </c>
      <c r="G79" s="2">
        <v>0.08</v>
      </c>
      <c r="K79" t="s">
        <v>21</v>
      </c>
      <c r="L79" t="s">
        <v>55</v>
      </c>
    </row>
    <row r="80" spans="1:12" x14ac:dyDescent="0.3">
      <c r="A80" s="8" t="s">
        <v>57</v>
      </c>
      <c r="B80">
        <v>165</v>
      </c>
      <c r="C80">
        <v>178</v>
      </c>
      <c r="D80">
        <f t="shared" si="8"/>
        <v>171.5</v>
      </c>
      <c r="E80">
        <f t="shared" si="9"/>
        <v>6.5</v>
      </c>
      <c r="F80" s="2">
        <v>0.1</v>
      </c>
      <c r="G80" s="2">
        <v>0.08</v>
      </c>
      <c r="H80" s="2">
        <v>0.1</v>
      </c>
      <c r="K80" t="s">
        <v>21</v>
      </c>
    </row>
    <row r="81" spans="1:11" x14ac:dyDescent="0.3">
      <c r="A81" s="8" t="s">
        <v>44</v>
      </c>
      <c r="B81">
        <v>165</v>
      </c>
      <c r="C81">
        <v>175</v>
      </c>
      <c r="D81">
        <f t="shared" si="8"/>
        <v>170</v>
      </c>
      <c r="E81">
        <f t="shared" si="9"/>
        <v>5</v>
      </c>
      <c r="F81" s="2">
        <v>0.1</v>
      </c>
      <c r="G81" s="2">
        <v>0.1</v>
      </c>
    </row>
    <row r="82" spans="1:11" x14ac:dyDescent="0.3">
      <c r="A82" s="8" t="s">
        <v>46</v>
      </c>
      <c r="B82">
        <v>152</v>
      </c>
      <c r="C82">
        <v>164</v>
      </c>
      <c r="D82">
        <f t="shared" si="8"/>
        <v>158</v>
      </c>
      <c r="E82">
        <f t="shared" si="9"/>
        <v>6</v>
      </c>
      <c r="F82" s="2">
        <v>0.1</v>
      </c>
      <c r="G82" s="2">
        <v>0.06</v>
      </c>
      <c r="I82" s="2">
        <v>0.05</v>
      </c>
      <c r="K82" t="s">
        <v>16</v>
      </c>
    </row>
    <row r="83" spans="1:11" x14ac:dyDescent="0.3">
      <c r="A83" s="8" t="s">
        <v>59</v>
      </c>
      <c r="B83">
        <v>147</v>
      </c>
      <c r="C83">
        <v>158</v>
      </c>
      <c r="D83">
        <f t="shared" si="8"/>
        <v>152.5</v>
      </c>
      <c r="E83">
        <f t="shared" si="9"/>
        <v>5.5</v>
      </c>
      <c r="F83" s="2">
        <v>0.1</v>
      </c>
      <c r="G83" s="2">
        <v>0.08</v>
      </c>
      <c r="J83" s="2">
        <v>0.15</v>
      </c>
    </row>
    <row r="84" spans="1:11" x14ac:dyDescent="0.3">
      <c r="A84" s="6" t="s">
        <v>25</v>
      </c>
      <c r="B84">
        <v>120</v>
      </c>
      <c r="C84">
        <v>138</v>
      </c>
      <c r="D84">
        <f t="shared" si="8"/>
        <v>129</v>
      </c>
      <c r="E84">
        <f t="shared" si="9"/>
        <v>9</v>
      </c>
      <c r="F84" s="2">
        <v>0.1</v>
      </c>
      <c r="H84" s="2">
        <v>0.12</v>
      </c>
      <c r="J84" s="2">
        <v>0.15</v>
      </c>
      <c r="K84" t="s">
        <v>8</v>
      </c>
    </row>
    <row r="85" spans="1:11" x14ac:dyDescent="0.3">
      <c r="A85" s="8" t="s">
        <v>50</v>
      </c>
      <c r="B85">
        <v>98</v>
      </c>
      <c r="C85">
        <v>106</v>
      </c>
      <c r="D85">
        <f t="shared" si="8"/>
        <v>102</v>
      </c>
      <c r="E85">
        <f t="shared" si="9"/>
        <v>4</v>
      </c>
      <c r="F85" s="2">
        <v>0.08</v>
      </c>
      <c r="G85" s="2">
        <v>0.1</v>
      </c>
      <c r="I85" s="2">
        <v>0.15</v>
      </c>
      <c r="K85" t="s">
        <v>16</v>
      </c>
    </row>
    <row r="86" spans="1:11" x14ac:dyDescent="0.3">
      <c r="A86" t="s">
        <v>63</v>
      </c>
      <c r="B86" s="9">
        <f>AVERAGE(B69:B85)</f>
        <v>157.35294117647058</v>
      </c>
      <c r="C86" s="9">
        <f t="shared" ref="C86" si="10">AVERAGE(C69:C85)</f>
        <v>172</v>
      </c>
      <c r="D86" s="9">
        <f t="shared" ref="D86" si="11">AVERAGE(D69:D85)</f>
        <v>164.6764705882353</v>
      </c>
      <c r="E86" s="9">
        <f t="shared" ref="E86" si="12">AVERAGE(E69:E85)</f>
        <v>7.3235294117647056</v>
      </c>
      <c r="F86" s="2">
        <f>SUM(F69:F85)/17</f>
        <v>0.10764705882352946</v>
      </c>
      <c r="G86" s="2">
        <f t="shared" ref="G86" si="13">SUM(G69:G85)/17</f>
        <v>0.08</v>
      </c>
      <c r="H86" s="2">
        <f t="shared" ref="H86" si="14">SUM(H69:H85)/17</f>
        <v>2.5882352941176474E-2</v>
      </c>
      <c r="I86" s="2">
        <f t="shared" ref="I86" si="15">SUM(I69:I85)/17</f>
        <v>2.6470588235294114E-2</v>
      </c>
      <c r="J86" s="2">
        <f t="shared" ref="J86" si="16">SUM(J69:J85)/17</f>
        <v>4.5294117647058825E-2</v>
      </c>
    </row>
    <row r="87" spans="1:11" x14ac:dyDescent="0.3">
      <c r="A87" s="1" t="s">
        <v>20</v>
      </c>
      <c r="B87" t="s">
        <v>43</v>
      </c>
      <c r="F87"/>
      <c r="G87"/>
      <c r="H87"/>
      <c r="I87"/>
      <c r="J87"/>
    </row>
    <row r="88" spans="1:11" x14ac:dyDescent="0.3">
      <c r="A88"/>
      <c r="F88"/>
      <c r="G88"/>
      <c r="H88"/>
      <c r="I88"/>
      <c r="J88"/>
    </row>
    <row r="89" spans="1:11" x14ac:dyDescent="0.3">
      <c r="A89"/>
      <c r="F89"/>
      <c r="G89"/>
      <c r="H89"/>
      <c r="I89"/>
      <c r="J89"/>
    </row>
    <row r="90" spans="1:11" x14ac:dyDescent="0.3">
      <c r="A90"/>
      <c r="F90"/>
      <c r="G90"/>
      <c r="H90"/>
      <c r="I90"/>
      <c r="J90"/>
    </row>
    <row r="91" spans="1:11" x14ac:dyDescent="0.3">
      <c r="A91"/>
      <c r="F91"/>
      <c r="G91"/>
      <c r="H91"/>
      <c r="I91"/>
      <c r="J91"/>
    </row>
    <row r="92" spans="1:11" x14ac:dyDescent="0.3">
      <c r="A92"/>
      <c r="F92"/>
      <c r="G92"/>
      <c r="H92"/>
      <c r="I92"/>
      <c r="J92"/>
    </row>
    <row r="93" spans="1:11" x14ac:dyDescent="0.3">
      <c r="A93"/>
      <c r="F93"/>
      <c r="G93"/>
      <c r="H93"/>
      <c r="I93"/>
      <c r="J93"/>
    </row>
    <row r="94" spans="1:11" x14ac:dyDescent="0.3">
      <c r="A94"/>
      <c r="F94"/>
      <c r="G94"/>
      <c r="H94"/>
      <c r="I94"/>
      <c r="J94"/>
    </row>
    <row r="95" spans="1:11" x14ac:dyDescent="0.3">
      <c r="A95"/>
      <c r="F95"/>
      <c r="G95"/>
      <c r="H95"/>
      <c r="I95"/>
      <c r="J95"/>
    </row>
    <row r="96" spans="1:11" x14ac:dyDescent="0.3">
      <c r="A96"/>
      <c r="F96"/>
      <c r="G96"/>
      <c r="H96"/>
      <c r="I96"/>
      <c r="J96"/>
    </row>
    <row r="97" spans="1:10" x14ac:dyDescent="0.3">
      <c r="A97"/>
      <c r="F97"/>
      <c r="G97"/>
      <c r="H97"/>
      <c r="I97"/>
      <c r="J97"/>
    </row>
    <row r="98" spans="1:10" x14ac:dyDescent="0.3">
      <c r="A98"/>
      <c r="F98"/>
      <c r="G98"/>
      <c r="H98"/>
      <c r="I98"/>
      <c r="J98"/>
    </row>
    <row r="99" spans="1:10" x14ac:dyDescent="0.3">
      <c r="A99"/>
      <c r="F99"/>
      <c r="G99"/>
      <c r="H99"/>
      <c r="I99"/>
      <c r="J99"/>
    </row>
    <row r="100" spans="1:10" x14ac:dyDescent="0.3">
      <c r="A100"/>
      <c r="F100"/>
      <c r="G100"/>
      <c r="H100"/>
      <c r="I100"/>
      <c r="J100"/>
    </row>
    <row r="101" spans="1:10" x14ac:dyDescent="0.3">
      <c r="A101"/>
      <c r="F101"/>
      <c r="G101"/>
      <c r="H101"/>
      <c r="I101"/>
      <c r="J101"/>
    </row>
    <row r="102" spans="1:10" x14ac:dyDescent="0.3">
      <c r="A102"/>
      <c r="F102"/>
      <c r="G102"/>
      <c r="H102"/>
      <c r="I102"/>
      <c r="J102"/>
    </row>
    <row r="103" spans="1:10" x14ac:dyDescent="0.3">
      <c r="A103"/>
      <c r="F103"/>
      <c r="G103"/>
      <c r="H103"/>
      <c r="I103"/>
      <c r="J103"/>
    </row>
    <row r="104" spans="1:10" x14ac:dyDescent="0.3">
      <c r="A104"/>
      <c r="F104"/>
      <c r="G104"/>
      <c r="H104"/>
      <c r="I104"/>
      <c r="J104"/>
    </row>
    <row r="105" spans="1:10" x14ac:dyDescent="0.3">
      <c r="A105"/>
      <c r="F105"/>
      <c r="G105"/>
      <c r="H105"/>
      <c r="I105"/>
      <c r="J105"/>
    </row>
    <row r="106" spans="1:10" x14ac:dyDescent="0.3">
      <c r="A106"/>
      <c r="F106"/>
      <c r="G106"/>
      <c r="H106"/>
      <c r="I106"/>
      <c r="J106"/>
    </row>
    <row r="107" spans="1:10" x14ac:dyDescent="0.3">
      <c r="A107"/>
      <c r="F107"/>
      <c r="G107"/>
      <c r="H107"/>
      <c r="I107"/>
      <c r="J107"/>
    </row>
    <row r="108" spans="1:10" x14ac:dyDescent="0.3">
      <c r="A108"/>
      <c r="F108"/>
      <c r="G108"/>
      <c r="H108"/>
      <c r="I108"/>
      <c r="J108"/>
    </row>
    <row r="109" spans="1:10" x14ac:dyDescent="0.3">
      <c r="A109"/>
      <c r="F109"/>
      <c r="G109"/>
      <c r="H109"/>
      <c r="I109"/>
      <c r="J109"/>
    </row>
    <row r="110" spans="1:10" x14ac:dyDescent="0.3">
      <c r="A110"/>
      <c r="F110"/>
      <c r="G110"/>
      <c r="H110"/>
      <c r="I110"/>
      <c r="J110"/>
    </row>
    <row r="111" spans="1:10" x14ac:dyDescent="0.3">
      <c r="A111"/>
      <c r="F111"/>
      <c r="G111"/>
      <c r="H111"/>
      <c r="I111"/>
      <c r="J111"/>
    </row>
    <row r="112" spans="1:10" x14ac:dyDescent="0.3">
      <c r="A112"/>
      <c r="F112"/>
      <c r="G112"/>
      <c r="H112"/>
      <c r="I112"/>
      <c r="J112"/>
    </row>
    <row r="113" spans="1:10" x14ac:dyDescent="0.3">
      <c r="A113"/>
      <c r="F113"/>
      <c r="G113"/>
      <c r="H113"/>
      <c r="I113"/>
      <c r="J113"/>
    </row>
    <row r="114" spans="1:10" x14ac:dyDescent="0.3">
      <c r="A114"/>
      <c r="F114"/>
      <c r="G114"/>
      <c r="H114"/>
      <c r="I114"/>
      <c r="J114"/>
    </row>
    <row r="115" spans="1:10" x14ac:dyDescent="0.3">
      <c r="A115"/>
      <c r="F115"/>
      <c r="G115"/>
      <c r="H115"/>
      <c r="I115"/>
      <c r="J115"/>
    </row>
    <row r="116" spans="1:10" x14ac:dyDescent="0.3">
      <c r="A116"/>
      <c r="F116"/>
      <c r="G116"/>
      <c r="H116"/>
      <c r="I116"/>
      <c r="J116"/>
    </row>
  </sheetData>
  <mergeCells count="165">
    <mergeCell ref="A5:A6"/>
    <mergeCell ref="A7:A8"/>
    <mergeCell ref="A9:A10"/>
    <mergeCell ref="A11:A12"/>
    <mergeCell ref="A13:A14"/>
    <mergeCell ref="A15:A16"/>
    <mergeCell ref="A29:A30"/>
    <mergeCell ref="A31:A32"/>
    <mergeCell ref="A33:A34"/>
    <mergeCell ref="A35:A36"/>
    <mergeCell ref="A37:A38"/>
    <mergeCell ref="A17:A18"/>
    <mergeCell ref="A19:A20"/>
    <mergeCell ref="A21:A22"/>
    <mergeCell ref="A23:A24"/>
    <mergeCell ref="A25:A26"/>
    <mergeCell ref="A27:A28"/>
    <mergeCell ref="K5:K6"/>
    <mergeCell ref="L5:L6"/>
    <mergeCell ref="F7:F8"/>
    <mergeCell ref="G7:G8"/>
    <mergeCell ref="H7:H8"/>
    <mergeCell ref="J7:J8"/>
    <mergeCell ref="K7:K8"/>
    <mergeCell ref="L7:L8"/>
    <mergeCell ref="F5:F6"/>
    <mergeCell ref="G5:G6"/>
    <mergeCell ref="H5:H6"/>
    <mergeCell ref="J5:J6"/>
    <mergeCell ref="F13:F14"/>
    <mergeCell ref="G13:G14"/>
    <mergeCell ref="H13:H14"/>
    <mergeCell ref="J13:J14"/>
    <mergeCell ref="K13:K14"/>
    <mergeCell ref="L13:L14"/>
    <mergeCell ref="K9:K10"/>
    <mergeCell ref="L9:L10"/>
    <mergeCell ref="F11:F12"/>
    <mergeCell ref="G11:G12"/>
    <mergeCell ref="H11:H12"/>
    <mergeCell ref="J11:J12"/>
    <mergeCell ref="K11:K12"/>
    <mergeCell ref="L11:L12"/>
    <mergeCell ref="F9:F10"/>
    <mergeCell ref="G9:G10"/>
    <mergeCell ref="H9:H10"/>
    <mergeCell ref="J9:J10"/>
    <mergeCell ref="F17:F18"/>
    <mergeCell ref="G17:G18"/>
    <mergeCell ref="H17:H18"/>
    <mergeCell ref="J17:J18"/>
    <mergeCell ref="K17:K18"/>
    <mergeCell ref="L17:L18"/>
    <mergeCell ref="F15:F16"/>
    <mergeCell ref="G15:G16"/>
    <mergeCell ref="H15:H16"/>
    <mergeCell ref="J15:J16"/>
    <mergeCell ref="K15:K16"/>
    <mergeCell ref="L15:L16"/>
    <mergeCell ref="F21:F22"/>
    <mergeCell ref="G21:G22"/>
    <mergeCell ref="H21:H22"/>
    <mergeCell ref="J21:J22"/>
    <mergeCell ref="K21:K22"/>
    <mergeCell ref="L21:L22"/>
    <mergeCell ref="I21:I22"/>
    <mergeCell ref="F19:F20"/>
    <mergeCell ref="G19:G20"/>
    <mergeCell ref="H19:H20"/>
    <mergeCell ref="J19:J20"/>
    <mergeCell ref="K19:K20"/>
    <mergeCell ref="L19:L20"/>
    <mergeCell ref="F25:F26"/>
    <mergeCell ref="G25:G26"/>
    <mergeCell ref="H25:H26"/>
    <mergeCell ref="J25:J26"/>
    <mergeCell ref="K25:K26"/>
    <mergeCell ref="L25:L26"/>
    <mergeCell ref="I25:I26"/>
    <mergeCell ref="F23:F24"/>
    <mergeCell ref="G23:G24"/>
    <mergeCell ref="H23:H24"/>
    <mergeCell ref="J23:J24"/>
    <mergeCell ref="K23:K24"/>
    <mergeCell ref="L23:L24"/>
    <mergeCell ref="I23:I24"/>
    <mergeCell ref="F29:F30"/>
    <mergeCell ref="G29:G30"/>
    <mergeCell ref="H29:H30"/>
    <mergeCell ref="J29:J30"/>
    <mergeCell ref="K29:K30"/>
    <mergeCell ref="L29:L30"/>
    <mergeCell ref="I29:I30"/>
    <mergeCell ref="F27:F28"/>
    <mergeCell ref="G27:G28"/>
    <mergeCell ref="H27:H28"/>
    <mergeCell ref="J27:J28"/>
    <mergeCell ref="K27:K28"/>
    <mergeCell ref="L27:L28"/>
    <mergeCell ref="I27:I28"/>
    <mergeCell ref="F33:F34"/>
    <mergeCell ref="G33:G34"/>
    <mergeCell ref="H33:H34"/>
    <mergeCell ref="J33:J34"/>
    <mergeCell ref="K33:K34"/>
    <mergeCell ref="L33:L34"/>
    <mergeCell ref="I33:I34"/>
    <mergeCell ref="F31:F32"/>
    <mergeCell ref="G31:G32"/>
    <mergeCell ref="H31:H32"/>
    <mergeCell ref="J31:J32"/>
    <mergeCell ref="K31:K32"/>
    <mergeCell ref="L31:L32"/>
    <mergeCell ref="I31:I32"/>
    <mergeCell ref="G37:G38"/>
    <mergeCell ref="H37:H38"/>
    <mergeCell ref="J37:J38"/>
    <mergeCell ref="K37:K38"/>
    <mergeCell ref="L37:L38"/>
    <mergeCell ref="I37:I38"/>
    <mergeCell ref="F35:F36"/>
    <mergeCell ref="G35:G36"/>
    <mergeCell ref="H35:H36"/>
    <mergeCell ref="J35:J36"/>
    <mergeCell ref="K35:K36"/>
    <mergeCell ref="L35:L36"/>
    <mergeCell ref="I35:I36"/>
    <mergeCell ref="E3:E4"/>
    <mergeCell ref="A2:L2"/>
    <mergeCell ref="A3:A4"/>
    <mergeCell ref="B3:B4"/>
    <mergeCell ref="C3:C4"/>
    <mergeCell ref="D3:D4"/>
    <mergeCell ref="F3:L3"/>
    <mergeCell ref="A39:A40"/>
    <mergeCell ref="I5:I6"/>
    <mergeCell ref="I7:I8"/>
    <mergeCell ref="I9:I10"/>
    <mergeCell ref="I11:I12"/>
    <mergeCell ref="I13:I14"/>
    <mergeCell ref="I15:I16"/>
    <mergeCell ref="I17:I18"/>
    <mergeCell ref="I19:I20"/>
    <mergeCell ref="F39:F40"/>
    <mergeCell ref="G39:G40"/>
    <mergeCell ref="H39:H40"/>
    <mergeCell ref="J39:J40"/>
    <mergeCell ref="K39:K40"/>
    <mergeCell ref="L39:L40"/>
    <mergeCell ref="I39:I40"/>
    <mergeCell ref="F37:F38"/>
    <mergeCell ref="A67:A68"/>
    <mergeCell ref="B67:B68"/>
    <mergeCell ref="C67:C68"/>
    <mergeCell ref="D67:D68"/>
    <mergeCell ref="E67:E68"/>
    <mergeCell ref="F67:L67"/>
    <mergeCell ref="A43:L43"/>
    <mergeCell ref="A66:L66"/>
    <mergeCell ref="A44:A45"/>
    <mergeCell ref="B44:B45"/>
    <mergeCell ref="C44:C45"/>
    <mergeCell ref="D44:D45"/>
    <mergeCell ref="E44:E45"/>
    <mergeCell ref="F44:L4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2020-10-05T05:31:59Z</dcterms:modified>
</cp:coreProperties>
</file>