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사용자\Desktop\"/>
    </mc:Choice>
  </mc:AlternateContent>
  <xr:revisionPtr revIDLastSave="0" documentId="13_ncr:1_{1BB23F33-F258-42C1-8DBB-5E08ABD0994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공지사항1" sheetId="63" r:id="rId1"/>
    <sheet name="부과총괄표" sheetId="64" r:id="rId2"/>
    <sheet name="작업시트" sheetId="6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aaa">[1]세액계산!#REF!</definedName>
    <definedName name="_xlnm.Database">#REF!</definedName>
    <definedName name="eothd">[1]세액계산!#REF!</definedName>
    <definedName name="tlstprl">#REF!</definedName>
    <definedName name="TV수신료">[2]내역서!$E$14</definedName>
    <definedName name="TV수신료부과세대">[2]내역서!$E$13</definedName>
    <definedName name="가로등청구요금">[2]내역서!$I$8</definedName>
    <definedName name="개정세율" localSheetId="0">[3]세액계산!#REF!</definedName>
    <definedName name="개정세율">[1]세액계산!#REF!</definedName>
    <definedName name="개정세율2002" localSheetId="0">[3]세액계산!#REF!</definedName>
    <definedName name="개정세율2002">[1]세액계산!#REF!</definedName>
    <definedName name="경정청구용">#REF!</definedName>
    <definedName name="공용사용량">[2]세대및공용!$C$681</definedName>
    <definedName name="공지사항1">[4]작업시트1!$A$40:$AC$62</definedName>
    <definedName name="기본세율">[5]사업소득자세수추계!$A$58:$B$61</definedName>
    <definedName name="기본요금">'[2]1'!$G$64:$G$67</definedName>
    <definedName name="기본전력량요금합산">'[2]1'!$C$59</definedName>
    <definedName name="다른종합소득과세표준" localSheetId="0">[6]금융소득종합과세!#REF!</definedName>
    <definedName name="다른종합소득과세표준">[6]금융소득종합과세!#REF!</definedName>
    <definedName name="단일범주">'[2]1'!$A$64:$A$67</definedName>
    <definedName name="단일적용범주">'[2]1'!$G$7</definedName>
    <definedName name="단일적용사용량">'[7]세대전기사용량별 각종요금'!$D$23</definedName>
    <definedName name="당월공용단가">[8]내역서!$H$18</definedName>
    <definedName name="무너">[3]세액계산!#REF!</definedName>
    <definedName name="뭐냐">[9]세액계산!#REF!</definedName>
    <definedName name="배출요령">#REF!</definedName>
    <definedName name="보고3">[4]작업시트2!$A$1:$AJ$22</definedName>
    <definedName name="복지할인세대">'[7]세대전기사용량별 각종요금'!$D$22</definedName>
    <definedName name="복지할인세대수">[2]내역서!$I$30</definedName>
    <definedName name="복지할인총액">'[2]1'!$B$59</definedName>
    <definedName name="부과공동사용량">[2]내역서!$C$18</definedName>
    <definedName name="부과공동전기료">[2]내역서!$C$19</definedName>
    <definedName name="산업용갑청구요금">[2]내역서!$I$7</definedName>
    <definedName name="세대사용량">'[7]세대전기사용량별 각종요금'!$D$19</definedName>
    <definedName name="세대전체사용량">[2]세대및공용!$E$678</definedName>
    <definedName name="세율">#REF!</definedName>
    <definedName name="세율98" localSheetId="0">[6]근로소득세2001!#REF!</definedName>
    <definedName name="세율98">[6]근로소득세2001!#REF!</definedName>
    <definedName name="순수세대전기료">[2]내역서!$D$14</definedName>
    <definedName name="승강기사용량">#REF!</definedName>
    <definedName name="승강기전기료">#REF!</definedName>
    <definedName name="앞표지" localSheetId="0">[10]세액계산!#REF!</definedName>
    <definedName name="앞표지">[11]세액계산!#REF!</definedName>
    <definedName name="월분">#REF!</definedName>
    <definedName name="인쇄2관리사무소">[12]세액계산!#REF!</definedName>
    <definedName name="인쇄용">[13]세액계산!#REF!</definedName>
    <definedName name="인터넷잡수익">[14]세대및공용!$H$710</definedName>
    <definedName name="일반용공용요금">[2]내역서!$F$14</definedName>
    <definedName name="입사일" localSheetId="0">[3]세액계산!#REF!</definedName>
    <definedName name="입사일">[1]세액계산!#REF!</definedName>
    <definedName name="잔여공용요금">[2]내역서!$I$14</definedName>
    <definedName name="잡수입">[6]금융소득종합과세!#REF!</definedName>
    <definedName name="잡수입보고">[3]세액계산!#REF!</definedName>
    <definedName name="중간정산일" localSheetId="0">[3]세액계산!#REF!</definedName>
    <definedName name="중간정산일">[1]세액계산!#REF!</definedName>
    <definedName name="중퇴과표" localSheetId="0">[3]세액계산!#REF!</definedName>
    <definedName name="중퇴과표">[1]세액계산!#REF!</definedName>
    <definedName name="중퇴근속연수" localSheetId="0">[3]세액계산!#REF!</definedName>
    <definedName name="중퇴근속연수">[1]세액계산!#REF!</definedName>
    <definedName name="중퇴근속연수계" localSheetId="0">[3]세액계산!#REF!</definedName>
    <definedName name="중퇴근속연수계">[1]세액계산!#REF!</definedName>
    <definedName name="중퇴금" localSheetId="0">[3]세액계산!#REF!</definedName>
    <definedName name="중퇴금">[1]세액계산!#REF!</definedName>
    <definedName name="중퇴금계" localSheetId="0">[3]세액계산!#REF!</definedName>
    <definedName name="중퇴금계">[1]세액계산!#REF!</definedName>
    <definedName name="중퇴명퇴금" localSheetId="0">[3]세액계산!#REF!</definedName>
    <definedName name="중퇴명퇴금">[1]세액계산!#REF!</definedName>
    <definedName name="중퇴명퇴금계" localSheetId="0">[3]세액계산!#REF!</definedName>
    <definedName name="중퇴명퇴금계">[1]세액계산!#REF!</definedName>
    <definedName name="중퇴산출세액" localSheetId="0">[3]세액계산!#REF!</definedName>
    <definedName name="중퇴산출세액">[1]세액계산!#REF!</definedName>
    <definedName name="중퇴산출세액계" localSheetId="0">[3]세액계산!#REF!</definedName>
    <definedName name="중퇴산출세액계">[1]세액계산!#REF!</definedName>
    <definedName name="중퇴연평균과표" localSheetId="0">[3]세액계산!#REF!</definedName>
    <definedName name="중퇴연평균과표">[1]세액계산!#REF!</definedName>
    <definedName name="중퇴퇴직소득공제계" localSheetId="0">[3]세액계산!#REF!</definedName>
    <definedName name="중퇴퇴직소득공제계">[1]세액계산!#REF!</definedName>
    <definedName name="중퇴환산세액" localSheetId="0">[3]세액계산!#REF!</definedName>
    <definedName name="중퇴환산세액">[1]세액계산!#REF!</definedName>
    <definedName name="중퇴환산세액계" localSheetId="0">[3]세액계산!#REF!</definedName>
    <definedName name="중퇴환산세액계">[1]세액계산!#REF!</definedName>
    <definedName name="총세대수">'[7]세대전기사용량별 각종요금'!$D$20</definedName>
    <definedName name="표지1" localSheetId="0">[10]세액계산!#REF!</definedName>
    <definedName name="표지1">[11]세액계산!#REF!</definedName>
    <definedName name="표지26" localSheetId="0">[10]세액계산!#REF!</definedName>
    <definedName name="표지26">[11]세액계산!#REF!</definedName>
    <definedName name="ㅎㅎ">[13]세액계산!#REF!</definedName>
    <definedName name="한전검침일">[2]내역서!$I$32</definedName>
    <definedName name="ㅗ232">#REF!</definedName>
    <definedName name="ㅠㅠ" localSheetId="0">[10]세액계산!#REF!</definedName>
    <definedName name="ㅠㅠ">[11]세액계산!#REF!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64" l="1"/>
  <c r="H18" i="64"/>
  <c r="A140" i="65"/>
  <c r="H28" i="64" l="1"/>
  <c r="H27" i="64"/>
  <c r="H23" i="64"/>
  <c r="Q18" i="64" l="1"/>
  <c r="AA18" i="64" s="1"/>
  <c r="AF18" i="64" s="1"/>
  <c r="H17" i="64"/>
  <c r="I31" i="65"/>
  <c r="Q20" i="64"/>
  <c r="W20" i="64" s="1"/>
  <c r="AA20" i="64" s="1"/>
  <c r="AF20" i="64" s="1"/>
  <c r="H19" i="64" l="1"/>
  <c r="Q19" i="64" s="1"/>
  <c r="W19" i="64" s="1"/>
  <c r="AA19" i="64" s="1"/>
  <c r="AF19" i="64" s="1"/>
  <c r="K131" i="65"/>
  <c r="G131" i="65"/>
  <c r="J123" i="65"/>
  <c r="H6" i="64" l="1"/>
  <c r="O123" i="65"/>
  <c r="K136" i="65"/>
  <c r="H7" i="64"/>
  <c r="Q7" i="64" s="1"/>
  <c r="H8" i="64"/>
  <c r="Q8" i="64" s="1"/>
  <c r="W8" i="64" s="1"/>
  <c r="AA8" i="64" s="1"/>
  <c r="AF8" i="64" s="1"/>
  <c r="H9" i="64"/>
  <c r="Q9" i="64" s="1"/>
  <c r="W9" i="64" s="1"/>
  <c r="H10" i="64"/>
  <c r="Q10" i="64" s="1"/>
  <c r="W10" i="64" s="1"/>
  <c r="AA10" i="64" s="1"/>
  <c r="AF10" i="64" s="1"/>
  <c r="H15" i="64"/>
  <c r="Q15" i="64" s="1"/>
  <c r="W15" i="64" s="1"/>
  <c r="AA15" i="64" s="1"/>
  <c r="AF15" i="64" s="1"/>
  <c r="H16" i="64"/>
  <c r="Q16" i="64" s="1"/>
  <c r="W16" i="64" s="1"/>
  <c r="AA16" i="64" s="1"/>
  <c r="AF16" i="64" s="1"/>
  <c r="Q17" i="64"/>
  <c r="W17" i="64" s="1"/>
  <c r="AA17" i="64" s="1"/>
  <c r="AF17" i="64" s="1"/>
  <c r="H21" i="64"/>
  <c r="Q21" i="64" s="1"/>
  <c r="W21" i="64" s="1"/>
  <c r="AA21" i="64" s="1"/>
  <c r="AF21" i="64" s="1"/>
  <c r="H22" i="64"/>
  <c r="Q22" i="64" s="1"/>
  <c r="W22" i="64" s="1"/>
  <c r="Q23" i="64"/>
  <c r="W23" i="64" s="1"/>
  <c r="AA23" i="64" s="1"/>
  <c r="AF23" i="64" s="1"/>
  <c r="H24" i="64"/>
  <c r="Q24" i="64" s="1"/>
  <c r="W24" i="64" s="1"/>
  <c r="AA24" i="64" s="1"/>
  <c r="AF24" i="64" s="1"/>
  <c r="H25" i="64"/>
  <c r="AA25" i="64" s="1"/>
  <c r="AF25" i="64" s="1"/>
  <c r="H26" i="64"/>
  <c r="AA26" i="64" s="1"/>
  <c r="AF26" i="64" s="1"/>
  <c r="AA27" i="64"/>
  <c r="AF27" i="64" s="1"/>
  <c r="Q28" i="64"/>
  <c r="W28" i="64" s="1"/>
  <c r="AA28" i="64" s="1"/>
  <c r="AF28" i="64" s="1"/>
  <c r="H29" i="64" l="1"/>
  <c r="AA22" i="64"/>
  <c r="AF22" i="64" s="1"/>
  <c r="W7" i="64"/>
  <c r="AA7" i="64" s="1"/>
  <c r="AF7" i="64" s="1"/>
  <c r="AA9" i="64"/>
  <c r="AF9" i="64" s="1"/>
  <c r="Q6" i="64"/>
  <c r="AA6" i="64" l="1"/>
  <c r="AA29" i="64" s="1"/>
  <c r="AF6" i="64" l="1"/>
  <c r="AF29" i="64" s="1"/>
</calcChain>
</file>

<file path=xl/sharedStrings.xml><?xml version="1.0" encoding="utf-8"?>
<sst xmlns="http://schemas.openxmlformats.org/spreadsheetml/2006/main" count="299" uniqueCount="263">
  <si>
    <t>◈ 주차질서 확립사고 예방 안내</t>
    <phoneticPr fontId="4" type="noConversion"/>
  </si>
  <si>
    <t>전기료</t>
  </si>
  <si>
    <t>구    분</t>
  </si>
  <si>
    <t>총사용량(KWH)</t>
  </si>
  <si>
    <t>금 액</t>
  </si>
  <si>
    <t>비      고</t>
  </si>
  <si>
    <t>가로등</t>
  </si>
  <si>
    <t>가로등 (을)적용</t>
  </si>
  <si>
    <t>일반용</t>
  </si>
  <si>
    <t>세     대</t>
  </si>
  <si>
    <t>세대 전기 사용료(할인적용함)</t>
  </si>
  <si>
    <t>TV 수신료</t>
  </si>
  <si>
    <t>공     동</t>
  </si>
  <si>
    <t>가로등(공동)</t>
  </si>
  <si>
    <t>SK,KT선수전기료</t>
  </si>
  <si>
    <t>삼성카드할인</t>
  </si>
  <si>
    <t>합    계</t>
  </si>
  <si>
    <t>급여</t>
  </si>
  <si>
    <t>제수당</t>
  </si>
  <si>
    <t>통신비</t>
  </si>
  <si>
    <t xml:space="preserve">    ▩ 다음카페  : café.daum.net/2917027ks</t>
    <phoneticPr fontId="4" type="noConversion"/>
  </si>
  <si>
    <t xml:space="preserve">         완주군정신건강복지센터  ☎ 063-262-3066  / 자살예방상담전화 ☎ 109</t>
    <phoneticPr fontId="4" type="noConversion"/>
  </si>
  <si>
    <t xml:space="preserve">    ▩  정신건강상담/ 치료비지원/ 자살관련 상담/ 자살유족지원/ 중독관리</t>
    <phoneticPr fontId="4" type="noConversion"/>
  </si>
  <si>
    <t xml:space="preserve">       평상시에 방화문은 꼭 닫아주세요 </t>
    <phoneticPr fontId="4" type="noConversion"/>
  </si>
  <si>
    <t>  ⇒ 화재시 유독한 연기는 엘리베이터 수직 통로나 계단으로 빠르게 이동하기 때문에 매우 위험합니다.</t>
    <phoneticPr fontId="4" type="noConversion"/>
  </si>
  <si>
    <t> ▩ 방화문은 꼭 닫아주세요.</t>
    <phoneticPr fontId="4" type="noConversion"/>
  </si>
  <si>
    <t> ▩ 엘리베이터는 이용하지 마세요.</t>
    <phoneticPr fontId="4" type="noConversion"/>
  </si>
  <si>
    <t> ▩ 소화기 등을 이용하여 초기 소화에 힘씁니다.</t>
    <phoneticPr fontId="4" type="noConversion"/>
  </si>
  <si>
    <t xml:space="preserve">         (경량칸막이)를 파괴후 옆집 세대로 대피하는 것이 안전합니다.</t>
    <phoneticPr fontId="4" type="noConversion"/>
  </si>
  <si>
    <t>  ⇒ 아파트 계단에 연기가 가득하여 대피가 곤란한 경우에는 베란다에 설치된 비상탈출구</t>
    <phoneticPr fontId="4" type="noConversion"/>
  </si>
  <si>
    <t xml:space="preserve"> </t>
    <phoneticPr fontId="4" type="noConversion"/>
  </si>
  <si>
    <t xml:space="preserve">         곤란한  경우에는 아파트 옥상으로 대피하기 바랍니다.</t>
    <phoneticPr fontId="4" type="noConversion"/>
  </si>
  <si>
    <t xml:space="preserve">  ⇒ 아래층 세대에서 불이 난 경우에는 계단을 통하여 밖으로 대피하고, 아래층으로 대피가 </t>
    <phoneticPr fontId="4" type="noConversion"/>
  </si>
  <si>
    <t xml:space="preserve">        코와 입을 막은 후 낮은 자세로 대피하여야 합니다.</t>
    <phoneticPr fontId="4" type="noConversion"/>
  </si>
  <si>
    <t xml:space="preserve">  ⇒ 화재의 발견이 늦었거나 초기 소화 작업이 곤란할 정도로 불이 번진 경우 젖은 수건으로 </t>
    <phoneticPr fontId="4" type="noConversion"/>
  </si>
  <si>
    <t xml:space="preserve"> ▩ 신속하게 대피하도록 합니다. </t>
    <phoneticPr fontId="4" type="noConversion"/>
  </si>
  <si>
    <t xml:space="preserve"> ▩ 우선 가족과 이웃에게 알리고 119로 신속하게 신고 하여야 합니다. </t>
    <phoneticPr fontId="4" type="noConversion"/>
  </si>
  <si>
    <t>◈ 아파트에 화재가 발생하면 이렇게 해야 합니다. ◈</t>
    <phoneticPr fontId="4" type="noConversion"/>
  </si>
  <si>
    <t xml:space="preserve">        특히 이중주차로 인하여 사고가 발생하고 있으니 주의하시기 바랍니다. </t>
    <phoneticPr fontId="4" type="noConversion"/>
  </si>
  <si>
    <t>  ♧  “주차금지”구역과 중앙통행로에는 주차를 하지 맙시다</t>
    <phoneticPr fontId="4" type="noConversion"/>
  </si>
  <si>
    <t>  ＊ 소방진입도로 및 코너에는 이면주차하지 않습니다.(강력스티커 부착합니다.)</t>
    <phoneticPr fontId="4" type="noConversion"/>
  </si>
  <si>
    <t>  ＊ 차량구입시나 번호 변경시에는 관리사무소에 등록하시고 스티커를 반드시 부착합시다.</t>
    <phoneticPr fontId="4" type="noConversion"/>
  </si>
  <si>
    <t>  ＊ 차량스티커는 밖에서 잘 보이도록 부착해 주시고 주차시에는 주차라인을 꼭 지킵시다.</t>
    <phoneticPr fontId="4" type="noConversion"/>
  </si>
  <si>
    <r>
      <t>    </t>
    </r>
    <r>
      <rPr>
        <sz val="11"/>
        <color indexed="8"/>
        <rFont val="KBIZ한마음고딕 B"/>
        <family val="1"/>
        <charset val="129"/>
      </rPr>
      <t>미납금 전액 납부시에만 해제</t>
    </r>
    <r>
      <rPr>
        <sz val="11"/>
        <color indexed="8"/>
        <rFont val="KBIZ한마음고딕 R"/>
        <family val="1"/>
        <charset val="129"/>
      </rPr>
      <t>하오니, 유념하셔서 관리비 연체가 되지 않도록 협조부탁드립니다.</t>
    </r>
    <phoneticPr fontId="4" type="noConversion"/>
  </si>
  <si>
    <r>
      <t xml:space="preserve">    관리비 연체시 무거운 연체료가 부과되고 </t>
    </r>
    <r>
      <rPr>
        <sz val="11"/>
        <color indexed="8"/>
        <rFont val="KBIZ한마음고딕 B"/>
        <family val="1"/>
        <charset val="129"/>
      </rPr>
      <t>3개월 이상 연체시 단전, 단수 등의 조치가 시행</t>
    </r>
    <r>
      <rPr>
        <sz val="11"/>
        <color indexed="8"/>
        <rFont val="KBIZ한마음고딕 R"/>
        <family val="1"/>
        <charset val="129"/>
      </rPr>
      <t>되며</t>
    </r>
    <phoneticPr fontId="4" type="noConversion"/>
  </si>
  <si>
    <t>◈ 관리비 연체시 유의사항</t>
    <phoneticPr fontId="4" type="noConversion"/>
  </si>
  <si>
    <t>  - 신한카드, 롯데카드 관리비납부 자동이체 신청 가능합니다. (해당 카드사 문의)</t>
    <phoneticPr fontId="4" type="noConversion"/>
  </si>
  <si>
    <t>  - 농협, 우체국, 전북은행에서 관리비 수납하고 있으며, 자동이체 신청 가능합니다.</t>
    <phoneticPr fontId="4" type="noConversion"/>
  </si>
  <si>
    <t>◈ 관리비 납부 안내</t>
    <phoneticPr fontId="4" type="noConversion"/>
  </si>
  <si>
    <t xml:space="preserve">     주시기 바랍니다. 입주자카드를 작성하지 않아 발생된 문제는 관리사무소에서 책임지지 않습니다.</t>
    <phoneticPr fontId="4" type="noConversion"/>
  </si>
  <si>
    <t>  - 이사 오시는 분께서는 "입주자카드"를 반드시 작성하여 주시고, 차량스티커를 받아서  차량에 붙여</t>
    <phoneticPr fontId="4" type="noConversion"/>
  </si>
  <si>
    <t xml:space="preserve">     있사오니 세입자께서는 이사시 관리사무소를 통하여 장기수선충당금을 정산요청 하시기 바랍니다.</t>
    <phoneticPr fontId="4" type="noConversion"/>
  </si>
  <si>
    <t>  - 장기수선충당금의 법적의무는 공동주택관리법시행령 제31조 7항에 의거하여 해당주택의 소유자에게</t>
    <phoneticPr fontId="4" type="noConversion"/>
  </si>
  <si>
    <t xml:space="preserve">     별도로 정산하시기 바랍니다.</t>
    <phoneticPr fontId="4" type="noConversion"/>
  </si>
  <si>
    <t>  - 이사 하는날(혹은 전일) 관리사무소에 오셔서 중간관리비를 정산하시고, 폐기물은 경비실에 신고하여</t>
    <phoneticPr fontId="4" type="noConversion"/>
  </si>
  <si>
    <t>◈ 전입, 전출시 안내사항</t>
    <phoneticPr fontId="4" type="noConversion"/>
  </si>
  <si>
    <r>
      <t>【  공지 및 협조사항</t>
    </r>
    <r>
      <rPr>
        <sz val="11"/>
        <color rgb="FF072555"/>
        <rFont val="KBIZ한마음고딕 B"/>
        <family val="1"/>
        <charset val="129"/>
      </rPr>
      <t>  】</t>
    </r>
    <phoneticPr fontId="4" type="noConversion"/>
  </si>
  <si>
    <t>☎ (063)  291-7027</t>
    <phoneticPr fontId="2" type="noConversion"/>
  </si>
  <si>
    <t>삼례 대명아파트 관리사무소</t>
    <phoneticPr fontId="2" type="noConversion"/>
  </si>
  <si>
    <t xml:space="preserve">     자동이체금액은 총금액에서 통장잔고가 1원이라도 부족시 전액 자동이체 안됩니다.</t>
    <phoneticPr fontId="4" type="noConversion"/>
  </si>
  <si>
    <t xml:space="preserve">  ♠ 자동이체를 원하실 경우는 상기 은행에 별도로 신청하시기 바랍니다.</t>
    <phoneticPr fontId="4" type="noConversion"/>
  </si>
  <si>
    <t xml:space="preserve">  ♠ 납기일 이후에는 연체료가 가산되오니 꼭 기일내에 납부하시기 바랍니다.</t>
    <phoneticPr fontId="4" type="noConversion"/>
  </si>
  <si>
    <t>▶특징: 연체 경과일수에 따라 일할 계산되므로 납부 마감일이 지난 경우 하루라도 빨리 납부하시는 것이 연체료가 덜 계산됩니다.</t>
    <phoneticPr fontId="4" type="noConversion"/>
  </si>
  <si>
    <t>연체료=미납금*연 연체요율(12%)*(연체일수/365)</t>
    <phoneticPr fontId="2" type="noConversion"/>
  </si>
  <si>
    <t>연체료산출</t>
    <phoneticPr fontId="4" type="noConversion"/>
  </si>
  <si>
    <t>12% 일할계산</t>
    <phoneticPr fontId="2" type="noConversion"/>
  </si>
  <si>
    <t>연체요율(%)</t>
  </si>
  <si>
    <t xml:space="preserve">⊙ 연체가산금 일할계산                        </t>
    <phoneticPr fontId="4" type="noConversion"/>
  </si>
  <si>
    <t>입금자명으로 입금하신 경우 관리사무소로 반드시 연락주시기 바랍니다.</t>
    <phoneticPr fontId="2" type="noConversion"/>
  </si>
  <si>
    <r>
      <t xml:space="preserve">※ 무통장입금,  텔레뱅킹 입금시는 </t>
    </r>
    <r>
      <rPr>
        <sz val="11"/>
        <color rgb="FF0000FF"/>
        <rFont val="KBIZ한마음고딕 B"/>
        <family val="1"/>
        <charset val="129"/>
      </rPr>
      <t>입금자 동,호수를 표기</t>
    </r>
    <r>
      <rPr>
        <sz val="11"/>
        <rFont val="KBIZ한마음고딕 B"/>
        <family val="1"/>
        <charset val="129"/>
      </rPr>
      <t xml:space="preserve"> 바라며,</t>
    </r>
    <phoneticPr fontId="2" type="noConversion"/>
  </si>
  <si>
    <t>400465-01-016523</t>
    <phoneticPr fontId="4" type="noConversion"/>
  </si>
  <si>
    <t>우 체 국</t>
    <phoneticPr fontId="4" type="noConversion"/>
  </si>
  <si>
    <t>1013-01-0906796</t>
    <phoneticPr fontId="4" type="noConversion"/>
  </si>
  <si>
    <t>전북은행</t>
    <phoneticPr fontId="4" type="noConversion"/>
  </si>
  <si>
    <t>삼례대명아파트입주자대표회의</t>
    <phoneticPr fontId="4" type="noConversion"/>
  </si>
  <si>
    <t>501084-51-042924</t>
    <phoneticPr fontId="4" type="noConversion"/>
  </si>
  <si>
    <t>농     협</t>
    <phoneticPr fontId="4" type="noConversion"/>
  </si>
  <si>
    <t>예 금 주</t>
    <phoneticPr fontId="4" type="noConversion"/>
  </si>
  <si>
    <t>계  좌  번  호</t>
    <phoneticPr fontId="4" type="noConversion"/>
  </si>
  <si>
    <t>은  행  명</t>
    <phoneticPr fontId="4" type="noConversion"/>
  </si>
  <si>
    <t>관리비납기마감일</t>
    <phoneticPr fontId="4" type="noConversion"/>
  </si>
  <si>
    <t xml:space="preserve">  수도료(공동수도료)</t>
    <phoneticPr fontId="4" type="noConversion"/>
  </si>
  <si>
    <t>2일</t>
    <phoneticPr fontId="4" type="noConversion"/>
  </si>
  <si>
    <t>수  도  료</t>
    <phoneticPr fontId="4" type="noConversion"/>
  </si>
  <si>
    <t>전기료(세대전기료/공동전기료외)</t>
    <phoneticPr fontId="4" type="noConversion"/>
  </si>
  <si>
    <t>1일</t>
    <phoneticPr fontId="4" type="noConversion"/>
  </si>
  <si>
    <t>전  기  료</t>
    <phoneticPr fontId="4" type="noConversion"/>
  </si>
  <si>
    <t>관리비 (공용부과 / 개별부과)</t>
    <phoneticPr fontId="4" type="noConversion"/>
  </si>
  <si>
    <t>관  리  비</t>
    <phoneticPr fontId="4" type="noConversion"/>
  </si>
  <si>
    <t>비   고</t>
    <phoneticPr fontId="4" type="noConversion"/>
  </si>
  <si>
    <t>검침일</t>
    <phoneticPr fontId="4" type="noConversion"/>
  </si>
  <si>
    <t>부 과 기 간 (적용기간)</t>
    <phoneticPr fontId="4" type="noConversion"/>
  </si>
  <si>
    <t>구   분</t>
    <phoneticPr fontId="4" type="noConversion"/>
  </si>
  <si>
    <t>삼 례  대 명 아 파 트  소 식</t>
    <phoneticPr fontId="4" type="noConversion"/>
  </si>
  <si>
    <t>관리비부과 총계</t>
    <phoneticPr fontId="4" type="noConversion"/>
  </si>
  <si>
    <t>공용수도료</t>
    <phoneticPr fontId="4" type="noConversion"/>
  </si>
  <si>
    <t>사용량에 따라 부과</t>
    <phoneticPr fontId="4" type="noConversion"/>
  </si>
  <si>
    <t>수도료</t>
    <phoneticPr fontId="4" type="noConversion"/>
  </si>
  <si>
    <t>월 전기 사용량 50kwh 이상 사용시 부과</t>
    <phoneticPr fontId="4" type="noConversion"/>
  </si>
  <si>
    <t>TV 수신료</t>
    <phoneticPr fontId="4" type="noConversion"/>
  </si>
  <si>
    <t>세대전기료</t>
    <phoneticPr fontId="4" type="noConversion"/>
  </si>
  <si>
    <t>가로등전기료</t>
    <phoneticPr fontId="4" type="noConversion"/>
  </si>
  <si>
    <t>공용전기료</t>
    <phoneticPr fontId="4" type="noConversion"/>
  </si>
  <si>
    <t>생활폐기물수수료</t>
    <phoneticPr fontId="4" type="noConversion"/>
  </si>
  <si>
    <t>위탁관리수수료</t>
    <phoneticPr fontId="4" type="noConversion"/>
  </si>
  <si>
    <t>시설유지비</t>
    <phoneticPr fontId="4" type="noConversion"/>
  </si>
  <si>
    <t>장기수선충당금</t>
    <phoneticPr fontId="4" type="noConversion"/>
  </si>
  <si>
    <t>화재보험료</t>
    <phoneticPr fontId="4" type="noConversion"/>
  </si>
  <si>
    <t>(단, 101동 208, 102동 209는 2배 부과)</t>
    <phoneticPr fontId="4" type="noConversion"/>
  </si>
  <si>
    <t>205/206] 미부과, 나머지 전부부과</t>
    <phoneticPr fontId="4" type="noConversion"/>
  </si>
  <si>
    <t>102동 210, 103동 201/202/203/204/</t>
    <phoneticPr fontId="4" type="noConversion"/>
  </si>
  <si>
    <t>[1층 전세대, 101동 201/202/203/204/207,</t>
    <phoneticPr fontId="4" type="noConversion"/>
  </si>
  <si>
    <t>승강기유지비</t>
    <phoneticPr fontId="4" type="noConversion"/>
  </si>
  <si>
    <t>소독비</t>
    <phoneticPr fontId="4" type="noConversion"/>
  </si>
  <si>
    <t>경비비</t>
    <phoneticPr fontId="4" type="noConversion"/>
  </si>
  <si>
    <t>청소비</t>
    <phoneticPr fontId="4" type="noConversion"/>
  </si>
  <si>
    <t>일반관리비</t>
    <phoneticPr fontId="4" type="noConversion"/>
  </si>
  <si>
    <t>공  동  관  리  비</t>
    <phoneticPr fontId="4" type="noConversion"/>
  </si>
  <si>
    <t>(부과차이)</t>
    <phoneticPr fontId="4" type="noConversion"/>
  </si>
  <si>
    <t>(㎡)</t>
    <phoneticPr fontId="4" type="noConversion"/>
  </si>
  <si>
    <t>(㎡당)</t>
    <phoneticPr fontId="4" type="noConversion"/>
  </si>
  <si>
    <t>비고</t>
    <phoneticPr fontId="4" type="noConversion"/>
  </si>
  <si>
    <t>부과금액</t>
    <phoneticPr fontId="4" type="noConversion"/>
  </si>
  <si>
    <t>세대금액</t>
    <phoneticPr fontId="4" type="noConversion"/>
  </si>
  <si>
    <t>면적</t>
    <phoneticPr fontId="4" type="noConversion"/>
  </si>
  <si>
    <t>단가</t>
    <phoneticPr fontId="4" type="noConversion"/>
  </si>
  <si>
    <t>관리면적</t>
    <phoneticPr fontId="4" type="noConversion"/>
  </si>
  <si>
    <t>발생액</t>
    <phoneticPr fontId="4" type="noConversion"/>
  </si>
  <si>
    <t>항  목</t>
    <phoneticPr fontId="4" type="noConversion"/>
  </si>
  <si>
    <t xml:space="preserve">  검침 사용량에 따라 부과</t>
    <phoneticPr fontId="4" type="noConversion"/>
  </si>
  <si>
    <t>지   출  내   역</t>
    <phoneticPr fontId="4" type="noConversion"/>
  </si>
  <si>
    <t>카드결제 할인액(0.500%)</t>
    <phoneticPr fontId="4" type="noConversion"/>
  </si>
  <si>
    <t>세대관리비 (별도등록)할인적용</t>
    <phoneticPr fontId="4" type="noConversion"/>
  </si>
  <si>
    <t>에너지바우처 할인</t>
    <phoneticPr fontId="4" type="noConversion"/>
  </si>
  <si>
    <t>가로등(을)적용</t>
    <phoneticPr fontId="4" type="noConversion"/>
  </si>
  <si>
    <t xml:space="preserve"> 지하주차장,전기실,승강기,계단</t>
    <phoneticPr fontId="4" type="noConversion"/>
  </si>
  <si>
    <t>(KWH)</t>
    <phoneticPr fontId="4" type="noConversion"/>
  </si>
  <si>
    <t>총사용량</t>
    <phoneticPr fontId="4" type="noConversion"/>
  </si>
  <si>
    <t>나.전기요금  산출내역</t>
    <phoneticPr fontId="4" type="noConversion"/>
  </si>
  <si>
    <t xml:space="preserve">한국전력공사 </t>
    <phoneticPr fontId="4" type="noConversion"/>
  </si>
  <si>
    <t xml:space="preserve"> 합      계</t>
    <phoneticPr fontId="4" type="noConversion"/>
  </si>
  <si>
    <t>주택용 고압 (단일계약)고지서 금액</t>
    <phoneticPr fontId="4" type="noConversion"/>
  </si>
  <si>
    <t>고지금액</t>
    <phoneticPr fontId="4" type="noConversion"/>
  </si>
  <si>
    <t>가. 전기요금  고지내역</t>
    <phoneticPr fontId="4" type="noConversion"/>
  </si>
  <si>
    <t>▣ 전기료</t>
  </si>
  <si>
    <t xml:space="preserve">  KG당 @36원 종량제 세대부과</t>
    <phoneticPr fontId="4" type="noConversion"/>
  </si>
  <si>
    <t>지    출     내    역</t>
    <phoneticPr fontId="4" type="noConversion"/>
  </si>
  <si>
    <t>발 생 액</t>
    <phoneticPr fontId="4" type="noConversion"/>
  </si>
  <si>
    <t xml:space="preserve"> 위탁관리계약 : ㈜한국종합주택관리 ( VAT포함 )</t>
    <phoneticPr fontId="4" type="noConversion"/>
  </si>
  <si>
    <t>발   생   액</t>
    <phoneticPr fontId="4" type="noConversion"/>
  </si>
  <si>
    <t xml:space="preserve"> 수선시 일시에 많은 비용이 발생되므로 미리 조금씩 적립해 두는 충당성 비용</t>
    <phoneticPr fontId="4" type="noConversion"/>
  </si>
  <si>
    <t xml:space="preserve"> 주택 건설촉진법 제38조의 2, 공동주택관리령 제23조에 의거 공용부분 각종 시설물 교체,</t>
    <phoneticPr fontId="4" type="noConversion"/>
  </si>
  <si>
    <r>
      <t>나머지</t>
    </r>
    <r>
      <rPr>
        <sz val="11"/>
        <rFont val="KBIZ한마음고딕 B"/>
        <family val="1"/>
        <charset val="129"/>
      </rPr>
      <t xml:space="preserve"> </t>
    </r>
    <r>
      <rPr>
        <sz val="11"/>
        <rFont val="KBIZ한마음고딕 R"/>
        <family val="1"/>
        <charset val="129"/>
      </rPr>
      <t>전부</t>
    </r>
    <r>
      <rPr>
        <sz val="11"/>
        <rFont val="KBIZ한마음고딕 B"/>
        <family val="1"/>
        <charset val="129"/>
      </rPr>
      <t xml:space="preserve"> </t>
    </r>
    <r>
      <rPr>
        <sz val="11"/>
        <rFont val="KBIZ한마음고딕 R"/>
        <family val="1"/>
        <charset val="129"/>
      </rPr>
      <t>부과</t>
    </r>
    <r>
      <rPr>
        <sz val="11"/>
        <rFont val="KBIZ한마음고딕 B"/>
        <family val="1"/>
        <charset val="129"/>
      </rPr>
      <t xml:space="preserve"> </t>
    </r>
    <r>
      <rPr>
        <sz val="11"/>
        <rFont val="KBIZ한마음고딕 R"/>
        <family val="1"/>
        <charset val="129"/>
      </rPr>
      <t xml:space="preserve">(단, </t>
    </r>
    <r>
      <rPr>
        <u/>
        <sz val="11"/>
        <rFont val="KBIZ한마음고딕 B"/>
        <family val="1"/>
        <charset val="129"/>
      </rPr>
      <t>101동 208, 102동 209는 2배 부과</t>
    </r>
    <r>
      <rPr>
        <sz val="11"/>
        <rFont val="KBIZ한마음고딕 R"/>
        <family val="1"/>
        <charset val="129"/>
      </rPr>
      <t>)</t>
    </r>
    <phoneticPr fontId="4" type="noConversion"/>
  </si>
  <si>
    <t xml:space="preserve">[1층 전세대, 101동 201/202/203/204/207, 102동 210, 103동 201/202/203/204/205/206] 미부과, </t>
    <phoneticPr fontId="4" type="noConversion"/>
  </si>
  <si>
    <t>지   출   내   역</t>
    <phoneticPr fontId="4" type="noConversion"/>
  </si>
  <si>
    <t>5. 승강기 유지비</t>
    <phoneticPr fontId="4" type="noConversion"/>
  </si>
  <si>
    <t xml:space="preserve">4. 소독비 </t>
    <phoneticPr fontId="4" type="noConversion"/>
  </si>
  <si>
    <t xml:space="preserve">3. 경비비 </t>
    <phoneticPr fontId="4" type="noConversion"/>
  </si>
  <si>
    <t>관리실 폐기물 담당 미화원 남자 1명</t>
    <phoneticPr fontId="4" type="noConversion"/>
  </si>
  <si>
    <t>내부청소 여3명, 외부청소 남1명(개미환경)</t>
    <phoneticPr fontId="4" type="noConversion"/>
  </si>
  <si>
    <t>2. 청소비</t>
    <phoneticPr fontId="4" type="noConversion"/>
  </si>
  <si>
    <t>일반관리비 총계</t>
    <phoneticPr fontId="4" type="noConversion"/>
  </si>
  <si>
    <t>지급수수료</t>
    <phoneticPr fontId="4" type="noConversion"/>
  </si>
  <si>
    <t>유형자산감가상각비</t>
    <phoneticPr fontId="4" type="noConversion"/>
  </si>
  <si>
    <t>관리용품구입비</t>
    <phoneticPr fontId="4" type="noConversion"/>
  </si>
  <si>
    <t>피복비</t>
    <phoneticPr fontId="4" type="noConversion"/>
  </si>
  <si>
    <t>우편료</t>
    <phoneticPr fontId="4" type="noConversion"/>
  </si>
  <si>
    <t>kt 관리소 전화요금(291-0699), sk브로드밴드 tv 인터넷 요금등</t>
    <phoneticPr fontId="4" type="noConversion"/>
  </si>
  <si>
    <t xml:space="preserve">전화요금, 팩스료, 승강기 비상통화장치, </t>
    <phoneticPr fontId="4" type="noConversion"/>
  </si>
  <si>
    <t>전산고지비</t>
    <phoneticPr fontId="4" type="noConversion"/>
  </si>
  <si>
    <t>일반사무용품비</t>
    <phoneticPr fontId="4" type="noConversion"/>
  </si>
  <si>
    <t>복리후생비</t>
    <phoneticPr fontId="4" type="noConversion"/>
  </si>
  <si>
    <t>고용보험료</t>
    <phoneticPr fontId="4" type="noConversion"/>
  </si>
  <si>
    <t xml:space="preserve"> 직원5인 건강보험료</t>
    <phoneticPr fontId="4" type="noConversion"/>
  </si>
  <si>
    <t>건강보험료</t>
    <phoneticPr fontId="4" type="noConversion"/>
  </si>
  <si>
    <t xml:space="preserve"> 직원5인 산재보험료(자동이체 250원 할인)</t>
    <phoneticPr fontId="4" type="noConversion"/>
  </si>
  <si>
    <t>산재보험료</t>
    <phoneticPr fontId="4" type="noConversion"/>
  </si>
  <si>
    <t>국민연금</t>
    <phoneticPr fontId="4" type="noConversion"/>
  </si>
  <si>
    <t>관리소 직원 연차수당</t>
    <phoneticPr fontId="4" type="noConversion"/>
  </si>
  <si>
    <t>연차수당충당전입액</t>
    <phoneticPr fontId="4" type="noConversion"/>
  </si>
  <si>
    <t xml:space="preserve">관리소 직원 퇴직금 </t>
    <phoneticPr fontId="4" type="noConversion"/>
  </si>
  <si>
    <t>퇴직충당금전입액</t>
    <phoneticPr fontId="4" type="noConversion"/>
  </si>
  <si>
    <t xml:space="preserve"> 출납수당, 직무수당 등</t>
    <phoneticPr fontId="4" type="noConversion"/>
  </si>
  <si>
    <t xml:space="preserve"> 주택관리사자격수당, 소방안전관리자, 전기안전관리자,  </t>
    <phoneticPr fontId="4" type="noConversion"/>
  </si>
  <si>
    <t xml:space="preserve"> 소장1명, 과장1명, 기사2명, 경리1명 기본급</t>
    <phoneticPr fontId="4" type="noConversion"/>
  </si>
  <si>
    <t>내          역</t>
    <phoneticPr fontId="4" type="noConversion"/>
  </si>
  <si>
    <t>발  생  액</t>
    <phoneticPr fontId="4" type="noConversion"/>
  </si>
  <si>
    <t>부과계정과목</t>
    <phoneticPr fontId="4" type="noConversion"/>
  </si>
  <si>
    <t>순번</t>
    <phoneticPr fontId="4" type="noConversion"/>
  </si>
  <si>
    <t>1. 일반관리비</t>
    <phoneticPr fontId="4" type="noConversion"/>
  </si>
  <si>
    <t xml:space="preserve"> ※납부계좌 : 농협 501084-51-042924 </t>
    <phoneticPr fontId="4" type="noConversion"/>
  </si>
  <si>
    <t xml:space="preserve">                 전북은행 1013-01-0906796 </t>
    <phoneticPr fontId="4" type="noConversion"/>
  </si>
  <si>
    <t xml:space="preserve">                 우체국 400465-01-016523</t>
    <phoneticPr fontId="4" type="noConversion"/>
  </si>
  <si>
    <t>상여금</t>
    <phoneticPr fontId="4" type="noConversion"/>
  </si>
  <si>
    <t>입주자대표회의운영비</t>
    <phoneticPr fontId="4" type="noConversion"/>
  </si>
  <si>
    <t>선거관리위원회운영비</t>
    <phoneticPr fontId="4" type="noConversion"/>
  </si>
  <si>
    <r>
      <t xml:space="preserve"> </t>
    </r>
    <r>
      <rPr>
        <b/>
        <sz val="12"/>
        <color rgb="FFFF0000"/>
        <rFont val="KBIZ한마음고딕 B"/>
        <family val="1"/>
        <charset val="129"/>
      </rPr>
      <t xml:space="preserve">※관리비 입금시 꼭 00동00호로 입금해 주시기 바랍니다. </t>
    </r>
    <phoneticPr fontId="4" type="noConversion"/>
  </si>
  <si>
    <t xml:space="preserve">  실내소독비 (금호c/s), 수목소독비 (장한관리공사)</t>
    <phoneticPr fontId="4" type="noConversion"/>
  </si>
  <si>
    <t>12. 선거관리위원회 운영비</t>
    <phoneticPr fontId="4" type="noConversion"/>
  </si>
  <si>
    <t>499-28-12+2=461세대</t>
    <phoneticPr fontId="4" type="noConversion"/>
  </si>
  <si>
    <t>도서인쇄비</t>
    <phoneticPr fontId="4" type="noConversion"/>
  </si>
  <si>
    <t>관리규약 개정 14차 30부 인쇄, 한국아파트신문 1년</t>
    <phoneticPr fontId="4" type="noConversion"/>
  </si>
  <si>
    <t>에너지 바우처 할인</t>
    <phoneticPr fontId="4" type="noConversion"/>
  </si>
  <si>
    <t>해당세대 비용부과후 전기료할인적용</t>
    <phoneticPr fontId="4" type="noConversion"/>
  </si>
  <si>
    <t>예비비적립금</t>
    <phoneticPr fontId="4" type="noConversion"/>
  </si>
  <si>
    <t xml:space="preserve"> 예비비적립금 추가할인</t>
    <phoneticPr fontId="4" type="noConversion"/>
  </si>
  <si>
    <t>교육훈련비</t>
    <phoneticPr fontId="4" type="noConversion"/>
  </si>
  <si>
    <t>11. 선거관리위원회 운영비</t>
    <phoneticPr fontId="4" type="noConversion"/>
  </si>
  <si>
    <t>관리소 직원 추석 상여금</t>
    <phoneticPr fontId="4" type="noConversion"/>
  </si>
  <si>
    <t>7. 안전점검비</t>
    <phoneticPr fontId="4" type="noConversion"/>
  </si>
  <si>
    <t>관리비고지서 인쇄비</t>
    <phoneticPr fontId="4" type="noConversion"/>
  </si>
  <si>
    <t xml:space="preserve">  승강기 유지관리비(55,000원*14대)</t>
    <phoneticPr fontId="4" type="noConversion"/>
  </si>
  <si>
    <t>잡                      비</t>
    <phoneticPr fontId="4" type="noConversion"/>
  </si>
  <si>
    <t>면적 79.184 * 세대수 461 = 36.504</t>
    <phoneticPr fontId="4" type="noConversion"/>
  </si>
  <si>
    <t>  - 자동이체 신청 및 해지시는 본인이 직접 카드나 은행에 방문 접수하셔야 합니다.</t>
    <phoneticPr fontId="4" type="noConversion"/>
  </si>
  <si>
    <t>2026년</t>
    <phoneticPr fontId="2" type="noConversion"/>
  </si>
  <si>
    <t xml:space="preserve"> 고안직능지원금(4,600원) 할인, (자동이체 250 할인)</t>
    <phoneticPr fontId="4" type="noConversion"/>
  </si>
  <si>
    <t>  - 옥상출입문은 자동개폐장치로 설치되어 있어 화재발생시 자동으로 문이 개폐되므로 옥상으로</t>
    <phoneticPr fontId="4" type="noConversion"/>
  </si>
  <si>
    <t xml:space="preserve">     대피하시기 바랍니다. </t>
    <phoneticPr fontId="4" type="noConversion"/>
  </si>
  <si>
    <t xml:space="preserve">◈ 옥상출입문 </t>
    <phoneticPr fontId="4" type="noConversion"/>
  </si>
  <si>
    <t>건축물 정밀안전점검 - ㈜아도엔지니어링</t>
    <phoneticPr fontId="4" type="noConversion"/>
  </si>
  <si>
    <t xml:space="preserve"> 직원2인 국민연금료(이메일 고지 200원 할인)</t>
    <phoneticPr fontId="4" type="noConversion"/>
  </si>
  <si>
    <t>◈ 소방시설 세대점검 ◈</t>
    <phoneticPr fontId="4" type="noConversion"/>
  </si>
  <si>
    <t>소방시설 세대점검(2년 주기) 미제출 시 과태료 부과(50만원)</t>
    <phoneticPr fontId="4" type="noConversion"/>
  </si>
  <si>
    <t>문의 : 관리사무소 / 완주소방서</t>
    <phoneticPr fontId="4" type="noConversion"/>
  </si>
  <si>
    <t>6. 수선유지비</t>
    <phoneticPr fontId="4" type="noConversion"/>
  </si>
  <si>
    <t>수선유지비</t>
    <phoneticPr fontId="4" type="noConversion"/>
  </si>
  <si>
    <t>7. 시설유지비</t>
    <phoneticPr fontId="4" type="noConversion"/>
  </si>
  <si>
    <t>8. 위탁관리수수료</t>
    <phoneticPr fontId="4" type="noConversion"/>
  </si>
  <si>
    <t>9. 생활폐기물수수료</t>
    <phoneticPr fontId="4" type="noConversion"/>
  </si>
  <si>
    <t>10. 입주자대표회의 운영비</t>
    <phoneticPr fontId="4" type="noConversion"/>
  </si>
  <si>
    <t>11. 화재 보험료</t>
    <phoneticPr fontId="4" type="noConversion"/>
  </si>
  <si>
    <t>12. 장기수선 충당금 전입액</t>
    <phoneticPr fontId="4" type="noConversion"/>
  </si>
  <si>
    <t>13. 공동 전기료</t>
    <phoneticPr fontId="4" type="noConversion"/>
  </si>
  <si>
    <t>14. 상.하수도료</t>
    <phoneticPr fontId="4" type="noConversion"/>
  </si>
  <si>
    <t>15. 공용 수도료</t>
    <phoneticPr fontId="4" type="noConversion"/>
  </si>
  <si>
    <t xml:space="preserve"> 직원 5인 식대 보조, xp보이스이용료, 정수기2대 이용료</t>
    <phoneticPr fontId="4" type="noConversion"/>
  </si>
  <si>
    <t>타행이체수수료, 예금잔액증명 발급수수료</t>
    <phoneticPr fontId="4" type="noConversion"/>
  </si>
  <si>
    <t>2026. 4. 01  ~  2026. 4. 30</t>
    <phoneticPr fontId="4" type="noConversion"/>
  </si>
  <si>
    <t xml:space="preserve">
6 월 호</t>
    <phoneticPr fontId="2" type="noConversion"/>
  </si>
  <si>
    <t>2026. 5. 01  ~  2026. 5. 31</t>
    <phoneticPr fontId="4" type="noConversion"/>
  </si>
  <si>
    <t>2026. 4. 02  ~  2026. 5. 01</t>
    <phoneticPr fontId="4" type="noConversion"/>
  </si>
  <si>
    <t>2026년 6월 30일 (화요일)</t>
    <phoneticPr fontId="4" type="noConversion"/>
  </si>
  <si>
    <t>5월분  관리비 부과 총괄표</t>
    <phoneticPr fontId="4" type="noConversion"/>
  </si>
  <si>
    <t>(2026. 5. 01. ~ 2026. 5. 31.)</t>
    <phoneticPr fontId="4" type="noConversion"/>
  </si>
  <si>
    <t xml:space="preserve">회의용의자10,책상1,의자1,파티션1,3단수납장2 구입(1,249,000/12  12회차)             </t>
    <phoneticPr fontId="4" type="noConversion"/>
  </si>
  <si>
    <t xml:space="preserve">승강기 비상사다리함 14개(701,400/12 5회차)                                                                                         </t>
    <phoneticPr fontId="4" type="noConversion"/>
  </si>
  <si>
    <t>관리사무실 컴퓨터 교체(590,000/12 5회차)</t>
    <phoneticPr fontId="4" type="noConversion"/>
  </si>
  <si>
    <t>관리사무실 냉장고 구입(474,000/6  2회차)</t>
    <phoneticPr fontId="4" type="noConversion"/>
  </si>
  <si>
    <t>배수캡 5개</t>
    <phoneticPr fontId="4" type="noConversion"/>
  </si>
  <si>
    <t>한국 소방안전보조자 교육</t>
    <phoneticPr fontId="4" type="noConversion"/>
  </si>
  <si>
    <t>직원 하복 구입비</t>
    <phoneticPr fontId="4" type="noConversion"/>
  </si>
  <si>
    <t>외부회계감사 은행조회서 선납등기료(4곳)</t>
    <phoneticPr fontId="4" type="noConversion"/>
  </si>
  <si>
    <t xml:space="preserve"> 경비원 급여,경비용역비 (5.01~5.31) 경비원 2인,연차수당,퇴직급여,4대보험외</t>
    <phoneticPr fontId="4" type="noConversion"/>
  </si>
  <si>
    <t>5월분 수선충당금</t>
    <phoneticPr fontId="4" type="noConversion"/>
  </si>
  <si>
    <t xml:space="preserve">소방안전관리 업무대행용역 ,1년계약 (3,384,000/12=282,000) (11/12)                                        </t>
    <phoneticPr fontId="4" type="noConversion"/>
  </si>
  <si>
    <t xml:space="preserve"> 화재,영업배상,놀이터보험(6,284,100/12=523,670)(6/12)                                      </t>
    <phoneticPr fontId="4" type="noConversion"/>
  </si>
  <si>
    <t>5월 대표회장 직책수당/ 입주자대표회장 신원보증증권/5/29일 입주자대표회의후 간식</t>
    <phoneticPr fontId="4" type="noConversion"/>
  </si>
  <si>
    <t xml:space="preserve">413세대 ( 1,032,500/2,500)  </t>
    <phoneticPr fontId="4" type="noConversion"/>
  </si>
  <si>
    <t xml:space="preserve"> 4월분 할인적용</t>
    <phoneticPr fontId="4" type="noConversion"/>
  </si>
  <si>
    <t>전기료(18,123,081)-선수전기료(1,391,080)=(16,732,001)</t>
    <phoneticPr fontId="4" type="noConversion"/>
  </si>
  <si>
    <t>커피믹스 210T, 에프킬라3개, 대표회장 인감증명서 4통, 매립용봉투20L 10장, 쓰레기봉투 75L 1장</t>
    <phoneticPr fontId="4" type="noConversion"/>
  </si>
  <si>
    <t xml:space="preserve"> 프린터임대료(2대), AA 건전지 20개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</si>
</sst>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2" formatCode="_-&quot;₩&quot;* #,##0_-;\-&quot;₩&quot;* #,##0_-;_-&quot;₩&quot;* &quot;-&quot;_-;_-@_-"/>
    <numFmt numFmtId="41" formatCode="_-* #,##0_-;\-* #,##0_-;_-* &quot;-&quot;_-;_-@_-"/>
    <numFmt numFmtId="176" formatCode="#,##0.00_ "/>
    <numFmt numFmtId="177" formatCode="_ * #,##0_ ;_ * \-#,##0_ ;_ * &quot;-&quot;_ ;_ @_ "/>
    <numFmt numFmtId="178" formatCode="_ * #,##0.00_ ;_ * \-#,##0.00_ ;_ * &quot;-&quot;??_ ;_ @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.0"/>
    <numFmt numFmtId="182" formatCode="_-* #,##0_-;&quot;₩&quot;\!\-* #,##0_-;_-* &quot;-&quot;_-;_-@_-"/>
    <numFmt numFmtId="183" formatCode="#,##0.000"/>
    <numFmt numFmtId="184" formatCode="#,##0\ "/>
    <numFmt numFmtId="185" formatCode="\+#,##0;\-#,##0;;"/>
    <numFmt numFmtId="186" formatCode="#,##0\ &quot;원&quot;;\-#,##0\ &quot;원&quot;;\ &quot;원&quot;;"/>
    <numFmt numFmtId="187" formatCode="#,##0."/>
    <numFmt numFmtId="188" formatCode="&quot;₩&quot;#,##0_);[Red]\(&quot;₩&quot;#,##0\)"/>
    <numFmt numFmtId="189" formatCode="#,##0\ \ "/>
    <numFmt numFmtId="190" formatCode="#,##0.00\ &quot;원&quot;"/>
    <numFmt numFmtId="191" formatCode="#,##0&quot;원&quot;"/>
    <numFmt numFmtId="192" formatCode="#,##0\ &quot;원&quot;"/>
    <numFmt numFmtId="193" formatCode="#,##0.00\ &quot;㎡&quot;"/>
    <numFmt numFmtId="194" formatCode="#,##0_);[Red]\(#,##0\)"/>
    <numFmt numFmtId="195" formatCode="#,###\ &quot;t&quot;"/>
    <numFmt numFmtId="196" formatCode="#,##0\ &quot;형&quot;"/>
    <numFmt numFmtId="197" formatCode="#,##0;&quot;△&quot;#,##0"/>
    <numFmt numFmtId="198" formatCode="&quot;₩&quot;#,##0;&quot;₩&quot;\-#,##0"/>
    <numFmt numFmtId="199" formatCode="0_ "/>
    <numFmt numFmtId="200" formatCode="&quot;&quot;#&quot;월호&quot;"/>
    <numFmt numFmtId="201" formatCode="&quot;20&quot;##&quot;년도&quot;"/>
  </numFmts>
  <fonts count="8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10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8"/>
      <color indexed="56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2"/>
      <name val="¹UAAA¼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Arial"/>
      <family val="2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4"/>
      <name val="뼻뮝"/>
      <family val="3"/>
      <charset val="129"/>
    </font>
    <font>
      <sz val="11"/>
      <name val="굴림체"/>
      <family val="3"/>
      <charset val="129"/>
    </font>
    <font>
      <sz val="11"/>
      <color indexed="19"/>
      <name val="맑은 고딕"/>
      <family val="3"/>
      <charset val="129"/>
    </font>
    <font>
      <sz val="12"/>
      <name val="뼻뮝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b/>
      <sz val="11"/>
      <name val="KBIZ한마음고딕 R"/>
      <family val="1"/>
      <charset val="129"/>
    </font>
    <font>
      <sz val="11"/>
      <color indexed="8"/>
      <name val="KBIZ한마음고딕 R"/>
      <family val="1"/>
      <charset val="129"/>
    </font>
    <font>
      <sz val="11"/>
      <name val="KBIZ한마음고딕 R"/>
      <family val="1"/>
      <charset val="129"/>
    </font>
    <font>
      <sz val="11"/>
      <color indexed="8"/>
      <name val="KBIZ한마음고딕 B"/>
      <family val="1"/>
      <charset val="129"/>
    </font>
    <font>
      <sz val="11"/>
      <name val="KBIZ한마음고딕 B"/>
      <family val="1"/>
      <charset val="129"/>
    </font>
    <font>
      <sz val="14"/>
      <name val="KBIZ한마음고딕 B"/>
      <family val="1"/>
      <charset val="129"/>
    </font>
    <font>
      <b/>
      <sz val="14"/>
      <color rgb="FF072555"/>
      <name val="KBIZ한마음고딕 B"/>
      <family val="1"/>
      <charset val="129"/>
    </font>
    <font>
      <sz val="14"/>
      <color rgb="FF072555"/>
      <name val="KBIZ한마음고딕 B"/>
      <family val="1"/>
      <charset val="129"/>
    </font>
    <font>
      <b/>
      <sz val="14"/>
      <name val="KBIZ한마음고딕 R"/>
      <family val="1"/>
      <charset val="129"/>
    </font>
    <font>
      <sz val="14"/>
      <name val="KBIZ한마음고딕 R"/>
      <family val="1"/>
      <charset val="129"/>
    </font>
    <font>
      <sz val="11"/>
      <color rgb="FF072555"/>
      <name val="KBIZ한마음고딕 B"/>
      <family val="1"/>
      <charset val="129"/>
    </font>
    <font>
      <sz val="11"/>
      <color indexed="10"/>
      <name val="KBIZ한마음고딕 R"/>
      <family val="1"/>
      <charset val="129"/>
    </font>
    <font>
      <u/>
      <sz val="11"/>
      <name val="KBIZ한마음고딕 B"/>
      <family val="1"/>
      <charset val="129"/>
    </font>
    <font>
      <u/>
      <sz val="14.3"/>
      <color indexed="12"/>
      <name val="돋움"/>
      <family val="3"/>
      <charset val="129"/>
    </font>
    <font>
      <b/>
      <sz val="12"/>
      <name val="a드림고딕2"/>
      <family val="1"/>
      <charset val="129"/>
    </font>
    <font>
      <b/>
      <sz val="12"/>
      <color rgb="FF007BA0"/>
      <name val="a드림고딕2"/>
      <family val="1"/>
      <charset val="129"/>
    </font>
    <font>
      <b/>
      <sz val="12"/>
      <color rgb="FF820505"/>
      <name val="a드림고딕3"/>
      <family val="1"/>
      <charset val="129"/>
    </font>
    <font>
      <b/>
      <sz val="12"/>
      <color theme="9" tint="-0.499984740745262"/>
      <name val="a드림고딕2"/>
      <family val="1"/>
      <charset val="129"/>
    </font>
    <font>
      <b/>
      <sz val="12"/>
      <color rgb="FF505050"/>
      <name val="a드림고딕2"/>
      <family val="1"/>
      <charset val="129"/>
    </font>
    <font>
      <b/>
      <sz val="13"/>
      <color rgb="FF007BA0"/>
      <name val="나눔고딕 ExtraBold"/>
      <family val="3"/>
      <charset val="129"/>
    </font>
    <font>
      <b/>
      <sz val="12"/>
      <name val="바탕체"/>
      <family val="1"/>
      <charset val="129"/>
    </font>
    <font>
      <b/>
      <sz val="10"/>
      <color rgb="FF820505"/>
      <name val="나눔고딕 ExtraBold"/>
      <family val="3"/>
      <charset val="129"/>
    </font>
    <font>
      <b/>
      <sz val="10"/>
      <color rgb="FF505050"/>
      <name val="나눔고딕"/>
      <family val="3"/>
      <charset val="129"/>
    </font>
    <font>
      <sz val="11"/>
      <color rgb="FF072555"/>
      <name val="KBIZ한마음고딕 R"/>
      <family val="1"/>
      <charset val="129"/>
    </font>
    <font>
      <sz val="14"/>
      <color indexed="56"/>
      <name val="KBIZ한마음고딕 B"/>
      <family val="1"/>
      <charset val="129"/>
    </font>
    <font>
      <sz val="14"/>
      <color indexed="12"/>
      <name val="KBIZ한마음고딕 B"/>
      <family val="1"/>
      <charset val="129"/>
    </font>
    <font>
      <sz val="11"/>
      <color rgb="FF0000FF"/>
      <name val="KBIZ한마음고딕 B"/>
      <family val="1"/>
      <charset val="129"/>
    </font>
    <font>
      <b/>
      <sz val="12"/>
      <name val="KBIZ한마음고딕 R"/>
      <family val="1"/>
      <charset val="129"/>
    </font>
    <font>
      <sz val="12"/>
      <name val="KBIZ한마음고딕 B"/>
      <family val="1"/>
      <charset val="129"/>
    </font>
    <font>
      <sz val="16"/>
      <name val="KBIZ한마음고딕 B"/>
      <family val="1"/>
      <charset val="129"/>
    </font>
    <font>
      <b/>
      <sz val="11"/>
      <color rgb="FFFF0000"/>
      <name val="KBIZ한마음고딕 R"/>
      <family val="1"/>
      <charset val="129"/>
    </font>
    <font>
      <sz val="11"/>
      <color rgb="FFFF0000"/>
      <name val="KBIZ한마음고딕 B"/>
      <family val="1"/>
      <charset val="129"/>
    </font>
    <font>
      <sz val="11"/>
      <name val="맑은 고딕"/>
      <family val="3"/>
      <charset val="129"/>
    </font>
    <font>
      <sz val="14"/>
      <color rgb="FF002060"/>
      <name val="KBIZ한마음고딕 B"/>
      <family val="1"/>
      <charset val="129"/>
    </font>
    <font>
      <sz val="22"/>
      <color rgb="FF002060"/>
      <name val="KBIZ한마음고딕 B"/>
      <family val="1"/>
      <charset val="129"/>
    </font>
    <font>
      <sz val="11"/>
      <name val="굴림"/>
      <family val="3"/>
      <charset val="129"/>
    </font>
    <font>
      <sz val="12"/>
      <color rgb="FF072555"/>
      <name val="KBIZ한마음고딕 B"/>
      <family val="1"/>
      <charset val="129"/>
    </font>
    <font>
      <sz val="10"/>
      <color indexed="56"/>
      <name val="KBIZ한마음고딕 B"/>
      <family val="1"/>
      <charset val="129"/>
    </font>
    <font>
      <sz val="10"/>
      <color indexed="12"/>
      <name val="KBIZ한마음고딕 B"/>
      <family val="1"/>
      <charset val="129"/>
    </font>
    <font>
      <sz val="10"/>
      <color rgb="FF072555"/>
      <name val="KBIZ한마음고딕 B"/>
      <family val="1"/>
      <charset val="129"/>
    </font>
    <font>
      <sz val="11"/>
      <color indexed="56"/>
      <name val="KBIZ한마음고딕 R"/>
      <family val="1"/>
      <charset val="129"/>
    </font>
    <font>
      <sz val="11"/>
      <color indexed="12"/>
      <name val="KBIZ한마음고딕 R"/>
      <family val="1"/>
      <charset val="129"/>
    </font>
    <font>
      <sz val="11"/>
      <color indexed="12"/>
      <name val="KBIZ한마음고딕 B"/>
      <family val="1"/>
      <charset val="129"/>
    </font>
    <font>
      <sz val="12"/>
      <color rgb="FFFF0000"/>
      <name val="KBIZ한마음고딕 B"/>
      <family val="1"/>
      <charset val="129"/>
    </font>
    <font>
      <b/>
      <sz val="12"/>
      <color rgb="FFFF0000"/>
      <name val="KBIZ한마음고딕 B"/>
      <family val="1"/>
      <charset val="129"/>
    </font>
    <font>
      <sz val="10"/>
      <name val="KBIZ한마음고딕 R"/>
      <family val="1"/>
      <charset val="129"/>
    </font>
    <font>
      <sz val="12"/>
      <name val="KBIZ한마음고딕 R"/>
      <family val="1"/>
      <charset val="129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5D7F1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BA0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 diagonalDown="1"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54">
    <xf numFmtId="0" fontId="0" fillId="0" borderId="0"/>
    <xf numFmtId="0" fontId="7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0" fillId="0" borderId="0"/>
    <xf numFmtId="0" fontId="12" fillId="22" borderId="1" applyNumberFormat="0" applyAlignment="0" applyProtection="0">
      <alignment vertical="center"/>
    </xf>
    <xf numFmtId="0" fontId="13" fillId="23" borderId="2" applyNumberFormat="0" applyAlignment="0" applyProtection="0">
      <alignment vertical="center"/>
    </xf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3" applyNumberFormat="0" applyAlignment="0" applyProtection="0">
      <alignment horizontal="left" vertical="center"/>
    </xf>
    <xf numFmtId="0" fontId="17" fillId="0" borderId="4">
      <alignment horizontal="left"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/>
    <xf numFmtId="0" fontId="5" fillId="10" borderId="9" applyNumberFormat="0" applyFon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5" fillId="0" borderId="0" applyFill="0" applyBorder="0" applyProtection="0">
      <alignment horizontal="centerContinuous" vertical="center"/>
    </xf>
    <xf numFmtId="0" fontId="26" fillId="24" borderId="0" applyFill="0" applyBorder="0" applyProtection="0">
      <alignment horizontal="center" vertical="center"/>
    </xf>
    <xf numFmtId="0" fontId="27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7" borderId="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7" fillId="10" borderId="9" applyNumberFormat="0" applyFont="0" applyAlignment="0" applyProtection="0">
      <alignment vertical="center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9" fontId="31" fillId="24" borderId="0" applyFill="0" applyBorder="0" applyProtection="0">
      <alignment horizontal="right"/>
    </xf>
    <xf numFmtId="10" fontId="31" fillId="0" borderId="0" applyFill="0" applyBorder="0" applyProtection="0">
      <alignment horizontal="right"/>
    </xf>
    <xf numFmtId="0" fontId="32" fillId="1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3" fillId="0" borderId="0"/>
    <xf numFmtId="0" fontId="15" fillId="0" borderId="0" applyNumberFormat="0" applyFill="0" applyBorder="0" applyAlignment="0" applyProtection="0">
      <alignment vertical="center"/>
    </xf>
    <xf numFmtId="0" fontId="13" fillId="23" borderId="2" applyNumberFormat="0" applyAlignment="0" applyProtection="0">
      <alignment vertical="center"/>
    </xf>
    <xf numFmtId="41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4" fillId="0" borderId="0"/>
    <xf numFmtId="0" fontId="28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13" borderId="1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176" fontId="31" fillId="24" borderId="0" applyFill="0" applyBorder="0" applyProtection="0">
      <alignment horizontal="right"/>
    </xf>
    <xf numFmtId="42" fontId="2" fillId="0" borderId="0" applyFon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5" fillId="0" borderId="0"/>
    <xf numFmtId="0" fontId="8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2" fillId="0" borderId="0"/>
    <xf numFmtId="0" fontId="2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14" fillId="0" borderId="0"/>
    <xf numFmtId="197" fontId="14" fillId="0" borderId="32">
      <alignment horizontal="right" vertical="center" shrinkToFit="1"/>
    </xf>
    <xf numFmtId="0" fontId="53" fillId="0" borderId="0" applyNumberFormat="0" applyFill="0" applyBorder="0" applyAlignment="0" applyProtection="0">
      <protection locked="0"/>
    </xf>
    <xf numFmtId="0" fontId="54" fillId="0" borderId="0" applyNumberFormat="0" applyFill="0" applyBorder="0" applyAlignment="0" applyProtection="0">
      <alignment vertical="center" shrinkToFit="1"/>
      <protection locked="0"/>
    </xf>
    <xf numFmtId="0" fontId="55" fillId="0" borderId="0" applyNumberFormat="0" applyFill="0" applyBorder="0" applyAlignment="0" applyProtection="0">
      <alignment vertical="center" shrinkToFit="1"/>
      <protection locked="0"/>
    </xf>
    <xf numFmtId="0" fontId="56" fillId="29" borderId="0" applyNumberFormat="0" applyFill="0" applyBorder="0" applyAlignment="0" applyProtection="0">
      <alignment horizontal="left" vertical="center" shrinkToFit="1"/>
      <protection locked="0"/>
    </xf>
    <xf numFmtId="0" fontId="57" fillId="0" borderId="0" applyNumberFormat="0" applyFill="0" applyBorder="0" applyAlignment="0" applyProtection="0">
      <alignment vertical="center" shrinkToFit="1"/>
      <protection locked="0"/>
    </xf>
    <xf numFmtId="41" fontId="1" fillId="0" borderId="0" applyFont="0" applyFill="0" applyBorder="0" applyAlignment="0" applyProtection="0"/>
    <xf numFmtId="0" fontId="58" fillId="0" borderId="33" applyNumberFormat="0" applyAlignment="0" applyProtection="0">
      <alignment horizontal="left" vertical="center" shrinkToFit="1"/>
      <protection locked="0"/>
    </xf>
    <xf numFmtId="0" fontId="7" fillId="0" borderId="0"/>
    <xf numFmtId="198" fontId="31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34" applyNumberFormat="0" applyAlignment="0" applyProtection="0">
      <alignment horizontal="distributed" vertical="center" shrinkToFit="1"/>
      <protection locked="0"/>
    </xf>
    <xf numFmtId="0" fontId="61" fillId="31" borderId="35" applyNumberFormat="0" applyAlignment="0" applyProtection="0">
      <alignment horizontal="center" vertical="center" shrinkToFit="1"/>
      <protection locked="0"/>
    </xf>
    <xf numFmtId="0" fontId="1" fillId="0" borderId="0"/>
    <xf numFmtId="0" fontId="1" fillId="0" borderId="0"/>
    <xf numFmtId="181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" fillId="0" borderId="0"/>
    <xf numFmtId="181" fontId="1" fillId="0" borderId="0" applyFont="0" applyFill="0" applyBorder="0" applyAlignment="0" applyProtection="0"/>
  </cellStyleXfs>
  <cellXfs count="391">
    <xf numFmtId="0" fontId="0" fillId="0" borderId="0" xfId="0"/>
    <xf numFmtId="41" fontId="41" fillId="0" borderId="0" xfId="124" applyFont="1" applyFill="1" applyBorder="1" applyAlignment="1">
      <alignment vertical="center" shrinkToFit="1"/>
    </xf>
    <xf numFmtId="1" fontId="41" fillId="0" borderId="0" xfId="128" applyNumberFormat="1" applyFont="1" applyFill="1" applyBorder="1" applyAlignment="1" applyProtection="1">
      <alignment horizontal="left" vertical="center" shrinkToFit="1"/>
    </xf>
    <xf numFmtId="41" fontId="41" fillId="0" borderId="0" xfId="126" applyFont="1" applyFill="1" applyBorder="1" applyAlignment="1">
      <alignment horizontal="center" vertical="center" shrinkToFit="1"/>
    </xf>
    <xf numFmtId="41" fontId="41" fillId="0" borderId="0" xfId="124" applyFont="1" applyFill="1" applyBorder="1" applyAlignment="1">
      <alignment horizontal="center" vertical="center" shrinkToFit="1"/>
    </xf>
    <xf numFmtId="184" fontId="41" fillId="0" borderId="0" xfId="124" quotePrefix="1" applyNumberFormat="1" applyFont="1" applyFill="1" applyBorder="1" applyAlignment="1">
      <alignment horizontal="center" vertical="center" shrinkToFit="1"/>
    </xf>
    <xf numFmtId="184" fontId="41" fillId="0" borderId="0" xfId="124" applyNumberFormat="1" applyFont="1" applyFill="1" applyBorder="1" applyAlignment="1">
      <alignment horizontal="center" vertical="center" shrinkToFit="1"/>
    </xf>
    <xf numFmtId="41" fontId="41" fillId="0" borderId="0" xfId="124" applyFont="1" applyFill="1" applyBorder="1" applyAlignment="1">
      <alignment horizontal="right" vertical="center" shrinkToFit="1"/>
    </xf>
    <xf numFmtId="189" fontId="41" fillId="0" borderId="0" xfId="124" applyNumberFormat="1" applyFont="1" applyFill="1" applyBorder="1" applyAlignment="1">
      <alignment horizontal="right" vertical="center" shrinkToFit="1"/>
    </xf>
    <xf numFmtId="0" fontId="41" fillId="0" borderId="0" xfId="128" applyFont="1" applyFill="1" applyBorder="1" applyAlignment="1" applyProtection="1">
      <alignment horizontal="left" vertical="center" shrinkToFit="1"/>
    </xf>
    <xf numFmtId="186" fontId="41" fillId="0" borderId="0" xfId="124" applyNumberFormat="1" applyFont="1" applyFill="1" applyBorder="1" applyAlignment="1">
      <alignment horizontal="right" vertical="center" shrinkToFit="1"/>
    </xf>
    <xf numFmtId="41" fontId="41" fillId="0" borderId="0" xfId="126" applyFont="1" applyFill="1" applyBorder="1" applyAlignment="1">
      <alignment horizontal="right" vertical="center" shrinkToFit="1"/>
    </xf>
    <xf numFmtId="195" fontId="41" fillId="0" borderId="0" xfId="126" applyNumberFormat="1" applyFont="1" applyFill="1" applyBorder="1" applyAlignment="1">
      <alignment horizontal="center" vertical="center" shrinkToFit="1"/>
    </xf>
    <xf numFmtId="195" fontId="41" fillId="0" borderId="0" xfId="124" applyNumberFormat="1" applyFont="1" applyFill="1" applyBorder="1" applyAlignment="1">
      <alignment horizontal="center" vertical="center" shrinkToFit="1"/>
    </xf>
    <xf numFmtId="186" fontId="41" fillId="0" borderId="0" xfId="124" applyNumberFormat="1" applyFont="1" applyFill="1" applyBorder="1" applyAlignment="1">
      <alignment horizontal="center" vertical="center" shrinkToFit="1"/>
    </xf>
    <xf numFmtId="0" fontId="41" fillId="0" borderId="0" xfId="125" applyFont="1" applyAlignment="1">
      <alignment vertical="center" shrinkToFit="1"/>
    </xf>
    <xf numFmtId="0" fontId="48" fillId="0" borderId="0" xfId="125" applyFont="1" applyAlignment="1">
      <alignment vertical="center" shrinkToFit="1"/>
    </xf>
    <xf numFmtId="0" fontId="39" fillId="24" borderId="0" xfId="122" applyFont="1" applyFill="1" applyAlignment="1">
      <alignment vertical="center" shrinkToFit="1"/>
    </xf>
    <xf numFmtId="49" fontId="66" fillId="24" borderId="0" xfId="122" applyNumberFormat="1" applyFont="1" applyFill="1" applyAlignment="1">
      <alignment horizontal="center" vertical="center" shrinkToFit="1"/>
    </xf>
    <xf numFmtId="0" fontId="39" fillId="24" borderId="0" xfId="122" applyFont="1" applyFill="1" applyAlignment="1">
      <alignment horizontal="center" vertical="center" shrinkToFit="1"/>
    </xf>
    <xf numFmtId="49" fontId="67" fillId="24" borderId="0" xfId="122" applyNumberFormat="1" applyFont="1" applyFill="1" applyAlignment="1">
      <alignment horizontal="center" vertical="center" shrinkToFit="1"/>
    </xf>
    <xf numFmtId="0" fontId="47" fillId="24" borderId="0" xfId="122" applyFont="1" applyFill="1" applyAlignment="1">
      <alignment horizontal="center" vertical="center" shrinkToFit="1"/>
    </xf>
    <xf numFmtId="0" fontId="46" fillId="0" borderId="0" xfId="125" applyFont="1" applyAlignment="1">
      <alignment vertical="center" shrinkToFit="1"/>
    </xf>
    <xf numFmtId="0" fontId="41" fillId="0" borderId="0" xfId="144" applyFont="1" applyAlignment="1">
      <alignment vertical="center" shrinkToFit="1"/>
    </xf>
    <xf numFmtId="182" fontId="41" fillId="0" borderId="0" xfId="145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41" fontId="39" fillId="0" borderId="0" xfId="150" applyFont="1" applyFill="1" applyBorder="1" applyAlignment="1">
      <alignment vertical="center" shrinkToFit="1"/>
    </xf>
    <xf numFmtId="0" fontId="39" fillId="0" borderId="0" xfId="151" applyFont="1" applyAlignment="1">
      <alignment vertical="center" shrinkToFit="1"/>
    </xf>
    <xf numFmtId="182" fontId="41" fillId="0" borderId="0" xfId="145" applyNumberFormat="1" applyFont="1" applyBorder="1" applyAlignment="1">
      <alignment vertical="center" shrinkToFit="1"/>
    </xf>
    <xf numFmtId="41" fontId="41" fillId="0" borderId="0" xfId="150" applyFont="1" applyFill="1" applyBorder="1" applyAlignment="1">
      <alignment horizontal="center" vertical="center" shrinkToFit="1"/>
    </xf>
    <xf numFmtId="41" fontId="69" fillId="0" borderId="0" xfId="150" applyFont="1" applyFill="1" applyBorder="1" applyAlignment="1">
      <alignment horizontal="center" vertical="center" shrinkToFit="1"/>
    </xf>
    <xf numFmtId="0" fontId="39" fillId="0" borderId="0" xfId="151" applyFont="1" applyAlignment="1">
      <alignment horizontal="center" vertical="center" shrinkToFit="1"/>
    </xf>
    <xf numFmtId="49" fontId="67" fillId="24" borderId="0" xfId="143" applyNumberFormat="1" applyFont="1" applyFill="1" applyAlignment="1">
      <alignment horizontal="distributed" vertical="center" shrinkToFit="1"/>
    </xf>
    <xf numFmtId="49" fontId="67" fillId="29" borderId="0" xfId="143" applyNumberFormat="1" applyFont="1" applyFill="1" applyAlignment="1">
      <alignment horizontal="distributed" vertical="center" shrinkToFit="1"/>
    </xf>
    <xf numFmtId="0" fontId="72" fillId="29" borderId="0" xfId="143" applyFont="1" applyFill="1" applyAlignment="1">
      <alignment horizontal="center" vertical="center" shrinkToFit="1"/>
    </xf>
    <xf numFmtId="200" fontId="44" fillId="29" borderId="0" xfId="143" applyNumberFormat="1" applyFont="1" applyFill="1" applyAlignment="1">
      <alignment vertical="center" shrinkToFit="1"/>
    </xf>
    <xf numFmtId="200" fontId="44" fillId="24" borderId="0" xfId="143" applyNumberFormat="1" applyFont="1" applyFill="1" applyAlignment="1">
      <alignment vertical="center" shrinkToFit="1"/>
    </xf>
    <xf numFmtId="0" fontId="41" fillId="0" borderId="0" xfId="123" applyFont="1" applyAlignment="1">
      <alignment vertical="center" shrinkToFit="1"/>
    </xf>
    <xf numFmtId="186" fontId="41" fillId="0" borderId="0" xfId="123" applyNumberFormat="1" applyFont="1" applyAlignment="1">
      <alignment horizontal="right" vertical="center" shrinkToFit="1"/>
    </xf>
    <xf numFmtId="0" fontId="41" fillId="0" borderId="0" xfId="125" applyFont="1" applyAlignment="1">
      <alignment horizontal="fill" vertical="center" shrinkToFit="1"/>
    </xf>
    <xf numFmtId="0" fontId="41" fillId="0" borderId="0" xfId="123" applyFont="1" applyAlignment="1">
      <alignment horizontal="center" vertical="center" shrinkToFit="1"/>
    </xf>
    <xf numFmtId="192" fontId="41" fillId="0" borderId="0" xfId="125" applyNumberFormat="1" applyFont="1" applyAlignment="1">
      <alignment horizontal="center" vertical="center" shrinkToFit="1"/>
    </xf>
    <xf numFmtId="0" fontId="41" fillId="0" borderId="0" xfId="125" applyFont="1" applyAlignment="1">
      <alignment horizontal="center" vertical="center" shrinkToFit="1"/>
    </xf>
    <xf numFmtId="196" fontId="41" fillId="0" borderId="0" xfId="125" applyNumberFormat="1" applyFont="1" applyAlignment="1">
      <alignment horizontal="center" vertical="center" shrinkToFit="1"/>
    </xf>
    <xf numFmtId="0" fontId="41" fillId="0" borderId="0" xfId="125" applyFont="1" applyAlignment="1">
      <alignment horizontal="right" vertical="center" shrinkToFit="1"/>
    </xf>
    <xf numFmtId="0" fontId="41" fillId="0" borderId="0" xfId="125" applyFont="1" applyAlignment="1">
      <alignment horizontal="distributed" vertical="center" shrinkToFit="1"/>
    </xf>
    <xf numFmtId="187" fontId="41" fillId="0" borderId="0" xfId="125" applyNumberFormat="1" applyFont="1" applyAlignment="1">
      <alignment horizontal="left" vertical="center" shrinkToFit="1"/>
    </xf>
    <xf numFmtId="186" fontId="41" fillId="0" borderId="0" xfId="123" applyNumberFormat="1" applyFont="1" applyAlignment="1">
      <alignment horizontal="left" vertical="center" shrinkToFit="1"/>
    </xf>
    <xf numFmtId="191" fontId="41" fillId="0" borderId="0" xfId="123" applyNumberFormat="1" applyFont="1" applyAlignment="1">
      <alignment horizontal="right" vertical="center" shrinkToFit="1"/>
    </xf>
    <xf numFmtId="0" fontId="41" fillId="0" borderId="0" xfId="123" applyFont="1" applyAlignment="1">
      <alignment horizontal="distributed" vertical="center" shrinkToFit="1"/>
    </xf>
    <xf numFmtId="0" fontId="62" fillId="0" borderId="0" xfId="123" applyFont="1" applyAlignment="1">
      <alignment vertical="center" shrinkToFit="1"/>
    </xf>
    <xf numFmtId="186" fontId="62" fillId="0" borderId="0" xfId="125" applyNumberFormat="1" applyFont="1" applyAlignment="1">
      <alignment horizontal="right" vertical="center" shrinkToFit="1"/>
    </xf>
    <xf numFmtId="0" fontId="62" fillId="0" borderId="0" xfId="125" applyFont="1" applyAlignment="1">
      <alignment horizontal="fill" vertical="center" shrinkToFit="1"/>
    </xf>
    <xf numFmtId="0" fontId="62" fillId="0" borderId="0" xfId="125" applyFont="1" applyAlignment="1">
      <alignment horizontal="left" vertical="center" shrinkToFit="1"/>
    </xf>
    <xf numFmtId="0" fontId="41" fillId="0" borderId="0" xfId="123" applyFont="1" applyAlignment="1">
      <alignment horizontal="left" vertical="center" shrinkToFit="1"/>
    </xf>
    <xf numFmtId="0" fontId="41" fillId="0" borderId="0" xfId="123" applyFont="1" applyAlignment="1">
      <alignment horizontal="right" vertical="center" shrinkToFit="1"/>
    </xf>
    <xf numFmtId="0" fontId="62" fillId="0" borderId="0" xfId="125" applyFont="1" applyAlignment="1">
      <alignment vertical="center" shrinkToFit="1"/>
    </xf>
    <xf numFmtId="190" fontId="41" fillId="0" borderId="0" xfId="125" applyNumberFormat="1" applyFont="1" applyAlignment="1">
      <alignment horizontal="center" vertical="center" shrinkToFit="1"/>
    </xf>
    <xf numFmtId="193" fontId="41" fillId="0" borderId="0" xfId="125" applyNumberFormat="1" applyFont="1" applyAlignment="1">
      <alignment horizontal="center" vertical="center" shrinkToFit="1"/>
    </xf>
    <xf numFmtId="191" fontId="41" fillId="0" borderId="0" xfId="123" applyNumberFormat="1" applyFont="1" applyAlignment="1">
      <alignment horizontal="center" vertical="center" shrinkToFit="1"/>
    </xf>
    <xf numFmtId="192" fontId="62" fillId="0" borderId="0" xfId="125" applyNumberFormat="1" applyFont="1" applyAlignment="1">
      <alignment horizontal="right" vertical="center" shrinkToFit="1"/>
    </xf>
    <xf numFmtId="187" fontId="41" fillId="0" borderId="0" xfId="125" applyNumberFormat="1" applyFont="1" applyAlignment="1">
      <alignment horizontal="distributed" vertical="center" shrinkToFit="1"/>
    </xf>
    <xf numFmtId="187" fontId="41" fillId="0" borderId="0" xfId="125" applyNumberFormat="1" applyFont="1" applyAlignment="1">
      <alignment horizontal="center" vertical="center" shrinkToFit="1"/>
    </xf>
    <xf numFmtId="0" fontId="62" fillId="0" borderId="0" xfId="125" applyFont="1" applyAlignment="1">
      <alignment horizontal="center" vertical="center" shrinkToFit="1"/>
    </xf>
    <xf numFmtId="196" fontId="41" fillId="0" borderId="0" xfId="125" applyNumberFormat="1" applyFont="1" applyAlignment="1">
      <alignment horizontal="left" vertical="center" shrinkToFit="1"/>
    </xf>
    <xf numFmtId="3" fontId="41" fillId="0" borderId="0" xfId="123" applyNumberFormat="1" applyFont="1" applyAlignment="1">
      <alignment horizontal="left" vertical="center" shrinkToFit="1"/>
    </xf>
    <xf numFmtId="3" fontId="41" fillId="0" borderId="0" xfId="123" applyNumberFormat="1" applyFont="1" applyAlignment="1">
      <alignment horizontal="right" vertical="center" shrinkToFit="1"/>
    </xf>
    <xf numFmtId="3" fontId="41" fillId="0" borderId="0" xfId="123" applyNumberFormat="1" applyFont="1" applyAlignment="1">
      <alignment horizontal="center" vertical="center" shrinkToFit="1"/>
    </xf>
    <xf numFmtId="186" fontId="41" fillId="0" borderId="0" xfId="123" applyNumberFormat="1" applyFont="1" applyAlignment="1">
      <alignment horizontal="center" vertical="center" shrinkToFit="1"/>
    </xf>
    <xf numFmtId="184" fontId="41" fillId="0" borderId="0" xfId="123" applyNumberFormat="1" applyFont="1" applyAlignment="1">
      <alignment horizontal="center" vertical="center" shrinkToFit="1"/>
    </xf>
    <xf numFmtId="190" fontId="41" fillId="0" borderId="0" xfId="123" applyNumberFormat="1" applyFont="1" applyAlignment="1">
      <alignment horizontal="center" vertical="center" shrinkToFit="1"/>
    </xf>
    <xf numFmtId="0" fontId="41" fillId="0" borderId="0" xfId="123" quotePrefix="1" applyFont="1" applyAlignment="1">
      <alignment horizontal="center" vertical="center" shrinkToFit="1"/>
    </xf>
    <xf numFmtId="4" fontId="41" fillId="0" borderId="0" xfId="123" applyNumberFormat="1" applyFont="1" applyAlignment="1">
      <alignment horizontal="center" vertical="center" shrinkToFit="1"/>
    </xf>
    <xf numFmtId="195" fontId="41" fillId="0" borderId="0" xfId="123" applyNumberFormat="1" applyFont="1" applyAlignment="1">
      <alignment horizontal="center" vertical="center" shrinkToFit="1"/>
    </xf>
    <xf numFmtId="186" fontId="62" fillId="0" borderId="0" xfId="127" applyNumberFormat="1" applyFont="1" applyAlignment="1">
      <alignment horizontal="right" vertical="center" shrinkToFit="1"/>
    </xf>
    <xf numFmtId="1" fontId="41" fillId="0" borderId="0" xfId="125" applyNumberFormat="1" applyFont="1" applyAlignment="1">
      <alignment horizontal="left" vertical="center" shrinkToFit="1"/>
    </xf>
    <xf numFmtId="187" fontId="41" fillId="0" borderId="0" xfId="125" applyNumberFormat="1" applyFont="1" applyAlignment="1">
      <alignment horizontal="center" vertical="center" textRotation="255" shrinkToFit="1"/>
    </xf>
    <xf numFmtId="186" fontId="41" fillId="0" borderId="0" xfId="125" applyNumberFormat="1" applyFont="1" applyAlignment="1">
      <alignment horizontal="right" vertical="center" shrinkToFit="1"/>
    </xf>
    <xf numFmtId="190" fontId="41" fillId="0" borderId="0" xfId="123" applyNumberFormat="1" applyFont="1" applyAlignment="1">
      <alignment horizontal="right" vertical="center" shrinkToFit="1"/>
    </xf>
    <xf numFmtId="192" fontId="41" fillId="0" borderId="0" xfId="123" applyNumberFormat="1" applyFont="1" applyAlignment="1">
      <alignment horizontal="center" vertical="center" shrinkToFit="1"/>
    </xf>
    <xf numFmtId="184" fontId="41" fillId="0" borderId="0" xfId="123" applyNumberFormat="1" applyFont="1" applyAlignment="1">
      <alignment vertical="center" shrinkToFit="1"/>
    </xf>
    <xf numFmtId="184" fontId="41" fillId="0" borderId="0" xfId="123" applyNumberFormat="1" applyFont="1" applyAlignment="1">
      <alignment horizontal="left" vertical="center" shrinkToFit="1"/>
    </xf>
    <xf numFmtId="184" fontId="41" fillId="0" borderId="0" xfId="123" applyNumberFormat="1" applyFont="1" applyAlignment="1">
      <alignment horizontal="right" vertical="center" shrinkToFit="1"/>
    </xf>
    <xf numFmtId="0" fontId="41" fillId="0" borderId="0" xfId="125" applyFont="1" applyAlignment="1">
      <alignment horizontal="left" vertical="center" shrinkToFit="1"/>
    </xf>
    <xf numFmtId="194" fontId="41" fillId="0" borderId="0" xfId="123" applyNumberFormat="1" applyFont="1" applyAlignment="1">
      <alignment horizontal="right" vertical="center" shrinkToFit="1"/>
    </xf>
    <xf numFmtId="186" fontId="41" fillId="0" borderId="0" xfId="125" applyNumberFormat="1" applyFont="1" applyAlignment="1">
      <alignment vertical="center" shrinkToFit="1"/>
    </xf>
    <xf numFmtId="3" fontId="62" fillId="0" borderId="0" xfId="125" applyNumberFormat="1" applyFont="1" applyAlignment="1">
      <alignment horizontal="right" vertical="center" shrinkToFit="1"/>
    </xf>
    <xf numFmtId="3" fontId="41" fillId="0" borderId="0" xfId="125" applyNumberFormat="1" applyFont="1" applyAlignment="1">
      <alignment horizontal="left" vertical="center" shrinkToFit="1"/>
    </xf>
    <xf numFmtId="191" fontId="41" fillId="0" borderId="0" xfId="127" applyNumberFormat="1" applyFont="1" applyAlignment="1">
      <alignment horizontal="right" vertical="center" shrinkToFit="1"/>
    </xf>
    <xf numFmtId="0" fontId="41" fillId="0" borderId="0" xfId="125" applyFont="1" applyAlignment="1">
      <alignment horizontal="center" vertical="center" textRotation="255" shrinkToFit="1"/>
    </xf>
    <xf numFmtId="0" fontId="41" fillId="0" borderId="0" xfId="0" applyFont="1" applyAlignment="1">
      <alignment horizontal="distributed" vertical="center" shrinkToFit="1"/>
    </xf>
    <xf numFmtId="191" fontId="41" fillId="0" borderId="0" xfId="125" applyNumberFormat="1" applyFont="1" applyAlignment="1">
      <alignment horizontal="right" vertical="center" shrinkToFit="1"/>
    </xf>
    <xf numFmtId="0" fontId="41" fillId="0" borderId="0" xfId="0" applyFont="1" applyAlignment="1">
      <alignment horizontal="left" vertical="center" shrinkToFit="1"/>
    </xf>
    <xf numFmtId="0" fontId="41" fillId="0" borderId="0" xfId="0" applyFont="1" applyAlignment="1">
      <alignment vertical="center" shrinkToFit="1"/>
    </xf>
    <xf numFmtId="0" fontId="41" fillId="0" borderId="0" xfId="127" applyFont="1" applyAlignment="1">
      <alignment vertical="center" shrinkToFit="1"/>
    </xf>
    <xf numFmtId="187" fontId="41" fillId="0" borderId="0" xfId="127" applyNumberFormat="1" applyFont="1" applyAlignment="1">
      <alignment horizontal="left" vertical="center" shrinkToFit="1"/>
    </xf>
    <xf numFmtId="188" fontId="41" fillId="0" borderId="0" xfId="127" applyNumberFormat="1" applyFont="1" applyAlignment="1">
      <alignment horizontal="left" vertical="center" shrinkToFit="1"/>
    </xf>
    <xf numFmtId="41" fontId="41" fillId="0" borderId="0" xfId="125" applyNumberFormat="1" applyFont="1" applyAlignment="1">
      <alignment horizontal="center" vertical="center" shrinkToFit="1"/>
    </xf>
    <xf numFmtId="185" fontId="41" fillId="0" borderId="0" xfId="123" applyNumberFormat="1" applyFont="1" applyAlignment="1">
      <alignment horizontal="right" vertical="center" shrinkToFit="1"/>
    </xf>
    <xf numFmtId="41" fontId="41" fillId="0" borderId="0" xfId="123" applyNumberFormat="1" applyFont="1" applyAlignment="1">
      <alignment horizontal="right" vertical="center" shrinkToFit="1"/>
    </xf>
    <xf numFmtId="0" fontId="41" fillId="0" borderId="0" xfId="152" applyFont="1" applyAlignment="1">
      <alignment vertical="center" shrinkToFit="1"/>
    </xf>
    <xf numFmtId="0" fontId="74" fillId="0" borderId="0" xfId="152" applyFont="1" applyAlignment="1">
      <alignment vertical="center" shrinkToFit="1"/>
    </xf>
    <xf numFmtId="0" fontId="44" fillId="0" borderId="0" xfId="152" applyFont="1" applyAlignment="1">
      <alignment vertical="center" shrinkToFit="1"/>
    </xf>
    <xf numFmtId="0" fontId="46" fillId="0" borderId="0" xfId="152" applyFont="1" applyAlignment="1">
      <alignment vertical="center" shrinkToFit="1"/>
    </xf>
    <xf numFmtId="0" fontId="76" fillId="29" borderId="0" xfId="152" applyFont="1" applyFill="1" applyAlignment="1">
      <alignment vertical="center" shrinkToFit="1"/>
    </xf>
    <xf numFmtId="0" fontId="77" fillId="29" borderId="0" xfId="152" applyFont="1" applyFill="1" applyAlignment="1">
      <alignment vertical="center" shrinkToFit="1"/>
    </xf>
    <xf numFmtId="0" fontId="50" fillId="0" borderId="0" xfId="152" applyFont="1" applyAlignment="1">
      <alignment horizontal="center" vertical="center" shrinkToFit="1"/>
    </xf>
    <xf numFmtId="0" fontId="50" fillId="0" borderId="0" xfId="152" applyFont="1" applyAlignment="1">
      <alignment vertical="center" shrinkToFit="1"/>
    </xf>
    <xf numFmtId="0" fontId="49" fillId="0" borderId="0" xfId="152" applyFont="1" applyAlignment="1">
      <alignment vertical="center" shrinkToFit="1"/>
    </xf>
    <xf numFmtId="0" fontId="41" fillId="0" borderId="0" xfId="152" applyFont="1" applyBorder="1" applyAlignment="1">
      <alignment horizontal="center" vertical="center" shrinkToFit="1"/>
    </xf>
    <xf numFmtId="182" fontId="43" fillId="0" borderId="0" xfId="153" applyNumberFormat="1" applyFont="1" applyFill="1" applyBorder="1" applyAlignment="1">
      <alignment horizontal="center" vertical="center" shrinkToFit="1"/>
    </xf>
    <xf numFmtId="0" fontId="63" fillId="29" borderId="0" xfId="152" applyFont="1" applyFill="1" applyAlignment="1">
      <alignment vertical="center" shrinkToFit="1"/>
    </xf>
    <xf numFmtId="0" fontId="64" fillId="29" borderId="0" xfId="152" applyFont="1" applyFill="1" applyAlignment="1">
      <alignment vertical="center" shrinkToFit="1"/>
    </xf>
    <xf numFmtId="0" fontId="41" fillId="0" borderId="0" xfId="152" applyFont="1" applyAlignment="1">
      <alignment horizontal="left" vertical="center" shrinkToFit="1"/>
    </xf>
    <xf numFmtId="182" fontId="41" fillId="0" borderId="0" xfId="153" applyNumberFormat="1" applyFont="1" applyFill="1" applyBorder="1" applyAlignment="1">
      <alignment horizontal="center" vertical="center" shrinkToFit="1"/>
    </xf>
    <xf numFmtId="0" fontId="41" fillId="0" borderId="24" xfId="152" applyFont="1" applyBorder="1" applyAlignment="1">
      <alignment horizontal="left" vertical="center" shrinkToFit="1"/>
    </xf>
    <xf numFmtId="0" fontId="76" fillId="29" borderId="0" xfId="152" applyFont="1" applyFill="1" applyAlignment="1">
      <alignment horizontal="center" vertical="center" shrinkToFit="1"/>
    </xf>
    <xf numFmtId="0" fontId="63" fillId="29" borderId="0" xfId="152" applyFont="1" applyFill="1" applyAlignment="1">
      <alignment horizontal="center" vertical="center" shrinkToFit="1"/>
    </xf>
    <xf numFmtId="184" fontId="79" fillId="0" borderId="0" xfId="123" applyNumberFormat="1" applyFont="1" applyAlignment="1">
      <alignment horizontal="right" vertical="center" shrinkToFit="1"/>
    </xf>
    <xf numFmtId="0" fontId="41" fillId="0" borderId="22" xfId="152" applyFont="1" applyBorder="1" applyAlignment="1">
      <alignment vertical="center" shrinkToFit="1"/>
    </xf>
    <xf numFmtId="0" fontId="41" fillId="0" borderId="0" xfId="152" applyFont="1" applyAlignment="1">
      <alignment vertical="center" shrinkToFit="1"/>
    </xf>
    <xf numFmtId="0" fontId="41" fillId="33" borderId="0" xfId="152" applyFont="1" applyFill="1" applyBorder="1" applyAlignment="1">
      <alignment vertical="center" shrinkToFit="1"/>
    </xf>
    <xf numFmtId="182" fontId="43" fillId="33" borderId="0" xfId="153" applyNumberFormat="1" applyFont="1" applyFill="1" applyBorder="1" applyAlignment="1" applyProtection="1">
      <alignment horizontal="center" vertical="center" shrinkToFit="1"/>
    </xf>
    <xf numFmtId="0" fontId="43" fillId="33" borderId="0" xfId="152" applyFont="1" applyFill="1" applyBorder="1" applyAlignment="1">
      <alignment horizontal="center" vertical="center" shrinkToFit="1"/>
    </xf>
    <xf numFmtId="0" fontId="50" fillId="0" borderId="22" xfId="152" applyFont="1" applyBorder="1" applyAlignment="1">
      <alignment horizontal="center" vertical="center" shrinkToFit="1"/>
    </xf>
    <xf numFmtId="0" fontId="41" fillId="0" borderId="0" xfId="152" applyFont="1" applyBorder="1" applyAlignment="1">
      <alignment horizontal="left" vertical="center" shrinkToFit="1"/>
    </xf>
    <xf numFmtId="0" fontId="41" fillId="0" borderId="0" xfId="144" applyFont="1" applyAlignment="1">
      <alignment vertical="center" wrapText="1" shrinkToFit="1"/>
    </xf>
    <xf numFmtId="182" fontId="81" fillId="29" borderId="0" xfId="153" applyNumberFormat="1" applyFont="1" applyFill="1" applyBorder="1" applyAlignment="1" applyProtection="1">
      <alignment horizontal="center" vertical="center" shrinkToFit="1"/>
    </xf>
    <xf numFmtId="182" fontId="81" fillId="29" borderId="0" xfId="153" applyNumberFormat="1" applyFont="1" applyFill="1" applyBorder="1" applyAlignment="1" applyProtection="1">
      <alignment vertical="center" shrinkToFit="1"/>
    </xf>
    <xf numFmtId="0" fontId="46" fillId="0" borderId="0" xfId="152" applyFont="1" applyAlignment="1">
      <alignment vertical="center" shrinkToFit="1"/>
    </xf>
    <xf numFmtId="0" fontId="41" fillId="0" borderId="0" xfId="152" applyFont="1" applyAlignment="1">
      <alignment vertical="center" shrinkToFit="1"/>
    </xf>
    <xf numFmtId="0" fontId="46" fillId="0" borderId="0" xfId="152" applyFont="1" applyAlignment="1">
      <alignment vertical="center" shrinkToFit="1"/>
    </xf>
    <xf numFmtId="0" fontId="41" fillId="0" borderId="0" xfId="152" applyFont="1" applyBorder="1" applyAlignment="1">
      <alignment vertical="center" shrinkToFit="1"/>
    </xf>
    <xf numFmtId="0" fontId="41" fillId="0" borderId="0" xfId="152" applyFont="1" applyAlignment="1">
      <alignment vertical="center" shrinkToFit="1"/>
    </xf>
    <xf numFmtId="3" fontId="81" fillId="29" borderId="0" xfId="152" applyNumberFormat="1" applyFont="1" applyFill="1" applyBorder="1" applyAlignment="1">
      <alignment horizontal="right" vertical="center" shrinkToFit="1"/>
    </xf>
    <xf numFmtId="0" fontId="41" fillId="0" borderId="0" xfId="152" applyFont="1" applyAlignment="1">
      <alignment vertical="center" shrinkToFit="1"/>
    </xf>
    <xf numFmtId="0" fontId="41" fillId="0" borderId="0" xfId="152" applyFont="1" applyAlignment="1">
      <alignment vertical="center" shrinkToFit="1"/>
    </xf>
    <xf numFmtId="0" fontId="46" fillId="0" borderId="0" xfId="152" applyFont="1" applyAlignment="1">
      <alignment vertical="center" shrinkToFit="1"/>
    </xf>
    <xf numFmtId="0" fontId="46" fillId="0" borderId="22" xfId="152" applyFont="1" applyBorder="1" applyAlignment="1">
      <alignment vertical="center" shrinkToFit="1"/>
    </xf>
    <xf numFmtId="0" fontId="41" fillId="0" borderId="0" xfId="152" applyFont="1" applyAlignment="1">
      <alignment vertical="center" shrinkToFit="1"/>
    </xf>
    <xf numFmtId="0" fontId="46" fillId="0" borderId="0" xfId="152" applyFont="1" applyAlignment="1">
      <alignment vertical="center" shrinkToFit="1"/>
    </xf>
    <xf numFmtId="0" fontId="46" fillId="0" borderId="22" xfId="152" applyFont="1" applyBorder="1" applyAlignment="1">
      <alignment horizontal="left" vertical="center" shrinkToFit="1"/>
    </xf>
    <xf numFmtId="0" fontId="41" fillId="0" borderId="0" xfId="152" applyFont="1" applyAlignment="1">
      <alignment vertical="center" shrinkToFit="1"/>
    </xf>
    <xf numFmtId="0" fontId="41" fillId="0" borderId="0" xfId="152" applyFont="1" applyBorder="1" applyAlignment="1">
      <alignment horizontal="center" vertical="center" shrinkToFit="1"/>
    </xf>
    <xf numFmtId="0" fontId="46" fillId="0" borderId="0" xfId="152" applyFont="1" applyAlignment="1">
      <alignment vertical="center" shrinkToFit="1"/>
    </xf>
    <xf numFmtId="0" fontId="46" fillId="0" borderId="22" xfId="152" applyFont="1" applyBorder="1" applyAlignment="1">
      <alignment vertical="center" shrinkToFit="1"/>
    </xf>
    <xf numFmtId="0" fontId="41" fillId="0" borderId="0" xfId="152" applyFont="1" applyAlignment="1">
      <alignment vertical="center" shrinkToFit="1"/>
    </xf>
    <xf numFmtId="0" fontId="41" fillId="0" borderId="0" xfId="125" applyFont="1" applyAlignment="1">
      <alignment vertical="center" shrinkToFit="1"/>
    </xf>
    <xf numFmtId="0" fontId="41" fillId="0" borderId="0" xfId="152" applyFont="1" applyAlignment="1">
      <alignment vertical="center" shrinkToFit="1"/>
    </xf>
    <xf numFmtId="0" fontId="41" fillId="0" borderId="0" xfId="152" applyFont="1" applyAlignment="1">
      <alignment vertical="center" shrinkToFit="1"/>
    </xf>
    <xf numFmtId="0" fontId="46" fillId="0" borderId="22" xfId="152" applyFont="1" applyBorder="1" applyAlignment="1">
      <alignment vertical="center" shrinkToFit="1"/>
    </xf>
    <xf numFmtId="0" fontId="41" fillId="0" borderId="0" xfId="152" applyFont="1" applyAlignment="1">
      <alignment vertical="center" shrinkToFit="1"/>
    </xf>
    <xf numFmtId="0" fontId="41" fillId="0" borderId="0" xfId="152" applyFont="1" applyAlignment="1">
      <alignment vertical="center" shrinkToFit="1"/>
    </xf>
    <xf numFmtId="0" fontId="49" fillId="0" borderId="0" xfId="125" applyFont="1" applyAlignment="1">
      <alignment vertical="center" shrinkToFit="1"/>
    </xf>
    <xf numFmtId="0" fontId="41" fillId="0" borderId="0" xfId="125" applyFont="1" applyAlignment="1">
      <alignment vertical="center" shrinkToFit="1"/>
    </xf>
    <xf numFmtId="0" fontId="68" fillId="24" borderId="0" xfId="122" applyFont="1" applyFill="1" applyAlignment="1">
      <alignment horizontal="center" vertical="center" shrinkToFit="1"/>
    </xf>
    <xf numFmtId="49" fontId="67" fillId="24" borderId="0" xfId="122" applyNumberFormat="1" applyFont="1" applyFill="1" applyAlignment="1">
      <alignment horizontal="center" vertical="center" shrinkToFit="1"/>
    </xf>
    <xf numFmtId="0" fontId="46" fillId="30" borderId="29" xfId="122" applyFont="1" applyFill="1" applyBorder="1" applyAlignment="1">
      <alignment horizontal="center" vertical="center" shrinkToFit="1"/>
    </xf>
    <xf numFmtId="0" fontId="46" fillId="30" borderId="28" xfId="122" applyFont="1" applyFill="1" applyBorder="1" applyAlignment="1">
      <alignment horizontal="center" vertical="center" shrinkToFit="1"/>
    </xf>
    <xf numFmtId="0" fontId="46" fillId="30" borderId="30" xfId="122" applyFont="1" applyFill="1" applyBorder="1" applyAlignment="1">
      <alignment horizontal="center" vertical="center" shrinkToFit="1"/>
    </xf>
    <xf numFmtId="0" fontId="66" fillId="0" borderId="0" xfId="125" applyFont="1" applyAlignment="1">
      <alignment vertical="center" shrinkToFit="1"/>
    </xf>
    <xf numFmtId="0" fontId="82" fillId="0" borderId="0" xfId="125" applyFont="1" applyAlignment="1">
      <alignment vertical="center" shrinkToFit="1"/>
    </xf>
    <xf numFmtId="0" fontId="43" fillId="0" borderId="0" xfId="125" applyFont="1" applyAlignment="1">
      <alignment vertical="center" shrinkToFit="1"/>
    </xf>
    <xf numFmtId="0" fontId="41" fillId="0" borderId="0" xfId="125" applyFont="1" applyAlignment="1">
      <alignment horizontal="justify" vertical="center" shrinkToFit="1"/>
    </xf>
    <xf numFmtId="201" fontId="68" fillId="24" borderId="23" xfId="143" applyNumberFormat="1" applyFont="1" applyFill="1" applyBorder="1" applyAlignment="1">
      <alignment horizontal="center" vertical="center" shrinkToFit="1"/>
    </xf>
    <xf numFmtId="201" fontId="68" fillId="24" borderId="24" xfId="143" applyNumberFormat="1" applyFont="1" applyFill="1" applyBorder="1" applyAlignment="1">
      <alignment horizontal="center" vertical="center" shrinkToFit="1"/>
    </xf>
    <xf numFmtId="201" fontId="68" fillId="24" borderId="25" xfId="143" applyNumberFormat="1" applyFont="1" applyFill="1" applyBorder="1" applyAlignment="1">
      <alignment horizontal="center" vertical="center" shrinkToFit="1"/>
    </xf>
    <xf numFmtId="201" fontId="68" fillId="24" borderId="20" xfId="143" applyNumberFormat="1" applyFont="1" applyFill="1" applyBorder="1" applyAlignment="1">
      <alignment horizontal="center" vertical="center" shrinkToFit="1"/>
    </xf>
    <xf numFmtId="201" fontId="68" fillId="24" borderId="0" xfId="143" applyNumberFormat="1" applyFont="1" applyFill="1" applyBorder="1" applyAlignment="1">
      <alignment horizontal="center" vertical="center" shrinkToFit="1"/>
    </xf>
    <xf numFmtId="201" fontId="68" fillId="24" borderId="26" xfId="143" applyNumberFormat="1" applyFont="1" applyFill="1" applyBorder="1" applyAlignment="1">
      <alignment horizontal="center" vertical="center" shrinkToFit="1"/>
    </xf>
    <xf numFmtId="201" fontId="68" fillId="24" borderId="21" xfId="143" applyNumberFormat="1" applyFont="1" applyFill="1" applyBorder="1" applyAlignment="1">
      <alignment horizontal="center" vertical="center" shrinkToFit="1"/>
    </xf>
    <xf numFmtId="201" fontId="68" fillId="24" borderId="22" xfId="143" applyNumberFormat="1" applyFont="1" applyFill="1" applyBorder="1" applyAlignment="1">
      <alignment horizontal="center" vertical="center" shrinkToFit="1"/>
    </xf>
    <xf numFmtId="201" fontId="68" fillId="24" borderId="27" xfId="143" applyNumberFormat="1" applyFont="1" applyFill="1" applyBorder="1" applyAlignment="1">
      <alignment horizontal="center" vertical="center" shrinkToFit="1"/>
    </xf>
    <xf numFmtId="0" fontId="73" fillId="29" borderId="23" xfId="143" applyFont="1" applyFill="1" applyBorder="1" applyAlignment="1">
      <alignment horizontal="center" vertical="center" shrinkToFit="1"/>
    </xf>
    <xf numFmtId="0" fontId="73" fillId="29" borderId="24" xfId="143" applyFont="1" applyFill="1" applyBorder="1" applyAlignment="1">
      <alignment horizontal="center" vertical="center" shrinkToFit="1"/>
    </xf>
    <xf numFmtId="0" fontId="73" fillId="29" borderId="25" xfId="143" applyFont="1" applyFill="1" applyBorder="1" applyAlignment="1">
      <alignment horizontal="center" vertical="center" shrinkToFit="1"/>
    </xf>
    <xf numFmtId="0" fontId="73" fillId="29" borderId="20" xfId="143" applyFont="1" applyFill="1" applyBorder="1" applyAlignment="1">
      <alignment horizontal="center" vertical="center" shrinkToFit="1"/>
    </xf>
    <xf numFmtId="0" fontId="73" fillId="29" borderId="0" xfId="143" applyFont="1" applyFill="1" applyBorder="1" applyAlignment="1">
      <alignment horizontal="center" vertical="center" shrinkToFit="1"/>
    </xf>
    <xf numFmtId="0" fontId="73" fillId="29" borderId="26" xfId="143" applyFont="1" applyFill="1" applyBorder="1" applyAlignment="1">
      <alignment horizontal="center" vertical="center" shrinkToFit="1"/>
    </xf>
    <xf numFmtId="0" fontId="73" fillId="29" borderId="21" xfId="143" applyFont="1" applyFill="1" applyBorder="1" applyAlignment="1">
      <alignment horizontal="center" vertical="center" shrinkToFit="1"/>
    </xf>
    <xf numFmtId="0" fontId="73" fillId="29" borderId="22" xfId="143" applyFont="1" applyFill="1" applyBorder="1" applyAlignment="1">
      <alignment horizontal="center" vertical="center" shrinkToFit="1"/>
    </xf>
    <xf numFmtId="0" fontId="73" fillId="29" borderId="27" xfId="143" applyFont="1" applyFill="1" applyBorder="1" applyAlignment="1">
      <alignment horizontal="center" vertical="center" shrinkToFit="1"/>
    </xf>
    <xf numFmtId="49" fontId="68" fillId="24" borderId="44" xfId="143" applyNumberFormat="1" applyFont="1" applyFill="1" applyBorder="1" applyAlignment="1">
      <alignment horizontal="center" vertical="top" wrapText="1" shrinkToFit="1"/>
    </xf>
    <xf numFmtId="49" fontId="68" fillId="24" borderId="43" xfId="143" applyNumberFormat="1" applyFont="1" applyFill="1" applyBorder="1" applyAlignment="1">
      <alignment horizontal="center" vertical="top" shrinkToFit="1"/>
    </xf>
    <xf numFmtId="49" fontId="68" fillId="24" borderId="42" xfId="143" applyNumberFormat="1" applyFont="1" applyFill="1" applyBorder="1" applyAlignment="1">
      <alignment horizontal="center" vertical="top" shrinkToFit="1"/>
    </xf>
    <xf numFmtId="49" fontId="68" fillId="24" borderId="41" xfId="143" applyNumberFormat="1" applyFont="1" applyFill="1" applyBorder="1" applyAlignment="1">
      <alignment horizontal="center" vertical="top" shrinkToFit="1"/>
    </xf>
    <xf numFmtId="49" fontId="68" fillId="24" borderId="32" xfId="143" applyNumberFormat="1" applyFont="1" applyFill="1" applyBorder="1" applyAlignment="1">
      <alignment horizontal="center" vertical="top" shrinkToFit="1"/>
    </xf>
    <xf numFmtId="49" fontId="68" fillId="24" borderId="40" xfId="143" applyNumberFormat="1" applyFont="1" applyFill="1" applyBorder="1" applyAlignment="1">
      <alignment horizontal="center" vertical="top" shrinkToFit="1"/>
    </xf>
    <xf numFmtId="49" fontId="68" fillId="24" borderId="39" xfId="143" applyNumberFormat="1" applyFont="1" applyFill="1" applyBorder="1" applyAlignment="1">
      <alignment horizontal="center" vertical="top" shrinkToFit="1"/>
    </xf>
    <xf numFmtId="49" fontId="68" fillId="24" borderId="38" xfId="143" applyNumberFormat="1" applyFont="1" applyFill="1" applyBorder="1" applyAlignment="1">
      <alignment horizontal="center" vertical="top" shrinkToFit="1"/>
    </xf>
    <xf numFmtId="49" fontId="68" fillId="24" borderId="37" xfId="143" applyNumberFormat="1" applyFont="1" applyFill="1" applyBorder="1" applyAlignment="1">
      <alignment horizontal="center" vertical="top" shrinkToFit="1"/>
    </xf>
    <xf numFmtId="0" fontId="41" fillId="30" borderId="17" xfId="151" applyFont="1" applyFill="1" applyBorder="1" applyAlignment="1">
      <alignment horizontal="center" vertical="center" shrinkToFit="1"/>
    </xf>
    <xf numFmtId="0" fontId="41" fillId="24" borderId="0" xfId="146" applyFont="1" applyFill="1" applyAlignment="1">
      <alignment vertical="center" shrinkToFit="1"/>
    </xf>
    <xf numFmtId="0" fontId="41" fillId="30" borderId="17" xfId="148" applyFont="1" applyFill="1" applyBorder="1" applyAlignment="1">
      <alignment horizontal="center" vertical="center" shrinkToFit="1"/>
    </xf>
    <xf numFmtId="199" fontId="41" fillId="24" borderId="17" xfId="148" applyNumberFormat="1" applyFont="1" applyFill="1" applyBorder="1" applyAlignment="1">
      <alignment horizontal="center" vertical="center" shrinkToFit="1"/>
    </xf>
    <xf numFmtId="199" fontId="43" fillId="24" borderId="17" xfId="148" applyNumberFormat="1" applyFont="1" applyFill="1" applyBorder="1" applyAlignment="1">
      <alignment horizontal="center" vertical="center" shrinkToFit="1"/>
    </xf>
    <xf numFmtId="0" fontId="41" fillId="24" borderId="24" xfId="147" applyFont="1" applyFill="1" applyBorder="1" applyAlignment="1">
      <alignment vertical="center" shrinkToFit="1"/>
    </xf>
    <xf numFmtId="0" fontId="43" fillId="0" borderId="17" xfId="151" applyFont="1" applyBorder="1" applyAlignment="1">
      <alignment horizontal="center" vertical="center" shrinkToFit="1"/>
    </xf>
    <xf numFmtId="41" fontId="43" fillId="0" borderId="17" xfId="150" applyFont="1" applyFill="1" applyBorder="1" applyAlignment="1">
      <alignment horizontal="center" vertical="center" shrinkToFit="1"/>
    </xf>
    <xf numFmtId="0" fontId="43" fillId="0" borderId="23" xfId="151" applyFont="1" applyBorder="1" applyAlignment="1">
      <alignment horizontal="center" vertical="center" shrinkToFit="1"/>
    </xf>
    <xf numFmtId="0" fontId="43" fillId="0" borderId="24" xfId="151" applyFont="1" applyBorder="1" applyAlignment="1">
      <alignment horizontal="center" vertical="center" shrinkToFit="1"/>
    </xf>
    <xf numFmtId="0" fontId="43" fillId="0" borderId="25" xfId="151" applyFont="1" applyBorder="1" applyAlignment="1">
      <alignment horizontal="center" vertical="center" shrinkToFit="1"/>
    </xf>
    <xf numFmtId="0" fontId="43" fillId="24" borderId="0" xfId="149" applyFont="1" applyFill="1" applyAlignment="1">
      <alignment vertical="center" shrinkToFit="1"/>
    </xf>
    <xf numFmtId="41" fontId="71" fillId="0" borderId="36" xfId="150" applyFont="1" applyFill="1" applyBorder="1" applyAlignment="1">
      <alignment horizontal="center" vertical="center" shrinkToFit="1"/>
    </xf>
    <xf numFmtId="41" fontId="41" fillId="0" borderId="36" xfId="150" applyFont="1" applyFill="1" applyBorder="1" applyAlignment="1">
      <alignment horizontal="center" vertical="center" shrinkToFit="1"/>
    </xf>
    <xf numFmtId="41" fontId="41" fillId="0" borderId="17" xfId="150" applyFont="1" applyFill="1" applyBorder="1" applyAlignment="1">
      <alignment horizontal="center" vertical="center" shrinkToFit="1"/>
    </xf>
    <xf numFmtId="0" fontId="41" fillId="32" borderId="17" xfId="151" applyFont="1" applyFill="1" applyBorder="1" applyAlignment="1">
      <alignment horizontal="center" vertical="center" shrinkToFit="1"/>
    </xf>
    <xf numFmtId="41" fontId="70" fillId="0" borderId="17" xfId="150" applyFont="1" applyFill="1" applyBorder="1" applyAlignment="1">
      <alignment horizontal="center" vertical="center" shrinkToFit="1"/>
    </xf>
    <xf numFmtId="0" fontId="43" fillId="0" borderId="21" xfId="151" applyFont="1" applyBorder="1" applyAlignment="1">
      <alignment horizontal="center" vertical="center" shrinkToFit="1"/>
    </xf>
    <xf numFmtId="0" fontId="43" fillId="0" borderId="22" xfId="151" applyFont="1" applyBorder="1" applyAlignment="1">
      <alignment horizontal="center" vertical="center" shrinkToFit="1"/>
    </xf>
    <xf numFmtId="0" fontId="43" fillId="0" borderId="27" xfId="151" applyFont="1" applyBorder="1" applyAlignment="1">
      <alignment horizontal="center" vertical="center" shrinkToFit="1"/>
    </xf>
    <xf numFmtId="0" fontId="41" fillId="0" borderId="0" xfId="125" applyFont="1" applyAlignment="1">
      <alignment horizontal="left" vertical="center" shrinkToFit="1"/>
    </xf>
    <xf numFmtId="0" fontId="45" fillId="29" borderId="0" xfId="143" applyFont="1" applyFill="1" applyAlignment="1">
      <alignment horizontal="center" vertical="center" shrinkToFit="1"/>
    </xf>
    <xf numFmtId="0" fontId="46" fillId="29" borderId="0" xfId="143" applyFont="1" applyFill="1" applyAlignment="1">
      <alignment horizontal="distributed" vertical="center" shrinkToFit="1"/>
    </xf>
    <xf numFmtId="49" fontId="46" fillId="29" borderId="0" xfId="143" applyNumberFormat="1" applyFont="1" applyFill="1" applyAlignment="1">
      <alignment horizontal="center" vertical="center" shrinkToFit="1"/>
    </xf>
    <xf numFmtId="41" fontId="80" fillId="34" borderId="17" xfId="124" applyFont="1" applyFill="1" applyBorder="1" applyAlignment="1">
      <alignment vertical="center" shrinkToFit="1"/>
    </xf>
    <xf numFmtId="41" fontId="80" fillId="34" borderId="17" xfId="124" applyFont="1" applyFill="1" applyBorder="1" applyAlignment="1">
      <alignment horizontal="right" vertical="center" shrinkToFit="1"/>
    </xf>
    <xf numFmtId="0" fontId="41" fillId="0" borderId="17" xfId="152" applyFont="1" applyBorder="1" applyAlignment="1">
      <alignment horizontal="distributed" vertical="center" shrinkToFit="1"/>
    </xf>
    <xf numFmtId="4" fontId="41" fillId="29" borderId="17" xfId="152" applyNumberFormat="1" applyFont="1" applyFill="1" applyBorder="1" applyAlignment="1">
      <alignment horizontal="right" vertical="center" shrinkToFit="1"/>
    </xf>
    <xf numFmtId="181" fontId="80" fillId="34" borderId="17" xfId="152" applyNumberFormat="1" applyFont="1" applyFill="1" applyBorder="1" applyAlignment="1">
      <alignment horizontal="right" vertical="center" shrinkToFit="1"/>
    </xf>
    <xf numFmtId="183" fontId="41" fillId="29" borderId="17" xfId="152" applyNumberFormat="1" applyFont="1" applyFill="1" applyBorder="1" applyAlignment="1">
      <alignment horizontal="right" vertical="center" shrinkToFit="1"/>
    </xf>
    <xf numFmtId="0" fontId="46" fillId="30" borderId="29" xfId="152" applyFont="1" applyFill="1" applyBorder="1" applyAlignment="1">
      <alignment horizontal="center" vertical="center" shrinkToFit="1"/>
    </xf>
    <xf numFmtId="0" fontId="46" fillId="30" borderId="28" xfId="152" applyFont="1" applyFill="1" applyBorder="1" applyAlignment="1">
      <alignment horizontal="center" vertical="center" shrinkToFit="1"/>
    </xf>
    <xf numFmtId="0" fontId="46" fillId="30" borderId="30" xfId="152" applyFont="1" applyFill="1" applyBorder="1" applyAlignment="1">
      <alignment horizontal="center" vertical="center" shrinkToFit="1"/>
    </xf>
    <xf numFmtId="0" fontId="75" fillId="0" borderId="0" xfId="152" applyFont="1" applyAlignment="1">
      <alignment horizontal="center" vertical="center" shrinkToFit="1"/>
    </xf>
    <xf numFmtId="0" fontId="41" fillId="30" borderId="17" xfId="152" applyFont="1" applyFill="1" applyBorder="1" applyAlignment="1">
      <alignment horizontal="center" vertical="center" shrinkToFit="1"/>
    </xf>
    <xf numFmtId="0" fontId="41" fillId="30" borderId="18" xfId="152" applyFont="1" applyFill="1" applyBorder="1" applyAlignment="1">
      <alignment horizontal="center" vertical="center" shrinkToFit="1"/>
    </xf>
    <xf numFmtId="0" fontId="41" fillId="30" borderId="19" xfId="152" applyFont="1" applyFill="1" applyBorder="1" applyAlignment="1">
      <alignment horizontal="center" vertical="center" shrinkToFit="1"/>
    </xf>
    <xf numFmtId="4" fontId="41" fillId="29" borderId="31" xfId="152" applyNumberFormat="1" applyFont="1" applyFill="1" applyBorder="1" applyAlignment="1">
      <alignment horizontal="center" vertical="center" shrinkToFit="1"/>
    </xf>
    <xf numFmtId="4" fontId="43" fillId="29" borderId="19" xfId="152" applyNumberFormat="1" applyFont="1" applyFill="1" applyBorder="1" applyAlignment="1">
      <alignment horizontal="center" vertical="center" shrinkToFit="1"/>
    </xf>
    <xf numFmtId="0" fontId="41" fillId="29" borderId="17" xfId="152" applyFont="1" applyFill="1" applyBorder="1" applyAlignment="1">
      <alignment horizontal="center" vertical="center" shrinkToFit="1"/>
    </xf>
    <xf numFmtId="4" fontId="41" fillId="29" borderId="17" xfId="152" applyNumberFormat="1" applyFont="1" applyFill="1" applyBorder="1" applyAlignment="1">
      <alignment horizontal="center" vertical="center" shrinkToFit="1"/>
    </xf>
    <xf numFmtId="41" fontId="80" fillId="34" borderId="29" xfId="124" applyFont="1" applyFill="1" applyBorder="1" applyAlignment="1">
      <alignment horizontal="center" vertical="center" shrinkToFit="1"/>
    </xf>
    <xf numFmtId="41" fontId="80" fillId="34" borderId="28" xfId="124" applyFont="1" applyFill="1" applyBorder="1" applyAlignment="1">
      <alignment horizontal="center" vertical="center" shrinkToFit="1"/>
    </xf>
    <xf numFmtId="41" fontId="80" fillId="34" borderId="30" xfId="124" applyFont="1" applyFill="1" applyBorder="1" applyAlignment="1">
      <alignment horizontal="center" vertical="center" shrinkToFit="1"/>
    </xf>
    <xf numFmtId="0" fontId="41" fillId="0" borderId="17" xfId="152" applyFont="1" applyFill="1" applyBorder="1" applyAlignment="1">
      <alignment horizontal="center" vertical="center" textRotation="255" shrinkToFit="1"/>
    </xf>
    <xf numFmtId="4" fontId="41" fillId="29" borderId="18" xfId="152" applyNumberFormat="1" applyFont="1" applyFill="1" applyBorder="1" applyAlignment="1">
      <alignment horizontal="center" vertical="center" shrinkToFit="1"/>
    </xf>
    <xf numFmtId="3" fontId="80" fillId="34" borderId="17" xfId="152" applyNumberFormat="1" applyFont="1" applyFill="1" applyBorder="1" applyAlignment="1">
      <alignment horizontal="right" vertical="center" shrinkToFit="1"/>
    </xf>
    <xf numFmtId="3" fontId="80" fillId="34" borderId="17" xfId="152" applyNumberFormat="1" applyFont="1" applyFill="1" applyBorder="1" applyAlignment="1">
      <alignment vertical="center" shrinkToFit="1"/>
    </xf>
    <xf numFmtId="0" fontId="41" fillId="0" borderId="29" xfId="152" applyFont="1" applyBorder="1" applyAlignment="1">
      <alignment horizontal="center" vertical="center" shrinkToFit="1"/>
    </xf>
    <xf numFmtId="0" fontId="41" fillId="0" borderId="28" xfId="152" applyFont="1" applyBorder="1" applyAlignment="1">
      <alignment horizontal="center" vertical="center" shrinkToFit="1"/>
    </xf>
    <xf numFmtId="0" fontId="41" fillId="0" borderId="30" xfId="152" applyFont="1" applyBorder="1" applyAlignment="1">
      <alignment horizontal="center" vertical="center" shrinkToFit="1"/>
    </xf>
    <xf numFmtId="0" fontId="41" fillId="0" borderId="0" xfId="152" applyFont="1" applyAlignment="1">
      <alignment horizontal="left" vertical="center" shrinkToFit="1"/>
    </xf>
    <xf numFmtId="0" fontId="41" fillId="0" borderId="0" xfId="152" applyFont="1" applyAlignment="1">
      <alignment horizontal="center" vertical="center" shrinkToFit="1"/>
    </xf>
    <xf numFmtId="182" fontId="41" fillId="0" borderId="29" xfId="153" applyNumberFormat="1" applyFont="1" applyFill="1" applyBorder="1" applyAlignment="1" applyProtection="1">
      <alignment vertical="center" shrinkToFit="1"/>
    </xf>
    <xf numFmtId="182" fontId="41" fillId="0" borderId="28" xfId="153" applyNumberFormat="1" applyFont="1" applyFill="1" applyBorder="1" applyAlignment="1" applyProtection="1">
      <alignment vertical="center" shrinkToFit="1"/>
    </xf>
    <xf numFmtId="182" fontId="41" fillId="0" borderId="30" xfId="153" applyNumberFormat="1" applyFont="1" applyFill="1" applyBorder="1" applyAlignment="1" applyProtection="1">
      <alignment vertical="center" shrinkToFit="1"/>
    </xf>
    <xf numFmtId="0" fontId="41" fillId="0" borderId="29" xfId="152" applyFont="1" applyBorder="1" applyAlignment="1">
      <alignment vertical="center" shrinkToFit="1"/>
    </xf>
    <xf numFmtId="0" fontId="41" fillId="0" borderId="28" xfId="152" applyFont="1" applyBorder="1" applyAlignment="1">
      <alignment vertical="center" shrinkToFit="1"/>
    </xf>
    <xf numFmtId="0" fontId="41" fillId="0" borderId="30" xfId="152" applyFont="1" applyBorder="1" applyAlignment="1">
      <alignment vertical="center" shrinkToFit="1"/>
    </xf>
    <xf numFmtId="182" fontId="41" fillId="0" borderId="29" xfId="153" applyNumberFormat="1" applyFont="1" applyFill="1" applyBorder="1" applyAlignment="1" applyProtection="1">
      <alignment horizontal="center" vertical="center" shrinkToFit="1"/>
    </xf>
    <xf numFmtId="182" fontId="41" fillId="0" borderId="28" xfId="153" applyNumberFormat="1" applyFont="1" applyFill="1" applyBorder="1" applyAlignment="1" applyProtection="1">
      <alignment horizontal="center" vertical="center" shrinkToFit="1"/>
    </xf>
    <xf numFmtId="182" fontId="41" fillId="0" borderId="30" xfId="153" applyNumberFormat="1" applyFont="1" applyFill="1" applyBorder="1" applyAlignment="1" applyProtection="1">
      <alignment horizontal="center" vertical="center" shrinkToFit="1"/>
    </xf>
    <xf numFmtId="0" fontId="41" fillId="30" borderId="29" xfId="152" applyFont="1" applyFill="1" applyBorder="1" applyAlignment="1">
      <alignment horizontal="center" vertical="center" shrinkToFit="1"/>
    </xf>
    <xf numFmtId="0" fontId="41" fillId="30" borderId="28" xfId="152" applyFont="1" applyFill="1" applyBorder="1" applyAlignment="1">
      <alignment horizontal="center" vertical="center" shrinkToFit="1"/>
    </xf>
    <xf numFmtId="0" fontId="41" fillId="30" borderId="30" xfId="152" applyFont="1" applyFill="1" applyBorder="1" applyAlignment="1">
      <alignment horizontal="center" vertical="center" shrinkToFit="1"/>
    </xf>
    <xf numFmtId="182" fontId="43" fillId="0" borderId="29" xfId="153" applyNumberFormat="1" applyFont="1" applyFill="1" applyBorder="1" applyAlignment="1">
      <alignment horizontal="center" vertical="center" shrinkToFit="1"/>
    </xf>
    <xf numFmtId="182" fontId="43" fillId="0" borderId="28" xfId="153" applyNumberFormat="1" applyFont="1" applyFill="1" applyBorder="1" applyAlignment="1">
      <alignment horizontal="center" vertical="center" shrinkToFit="1"/>
    </xf>
    <xf numFmtId="182" fontId="43" fillId="0" borderId="30" xfId="153" applyNumberFormat="1" applyFont="1" applyFill="1" applyBorder="1" applyAlignment="1">
      <alignment horizontal="center" vertical="center" shrinkToFit="1"/>
    </xf>
    <xf numFmtId="0" fontId="41" fillId="0" borderId="29" xfId="152" applyFont="1" applyBorder="1" applyAlignment="1">
      <alignment horizontal="left" vertical="center" shrinkToFit="1"/>
    </xf>
    <xf numFmtId="0" fontId="41" fillId="0" borderId="28" xfId="152" applyFont="1" applyBorder="1" applyAlignment="1">
      <alignment horizontal="left" vertical="center" shrinkToFit="1"/>
    </xf>
    <xf numFmtId="0" fontId="41" fillId="0" borderId="30" xfId="152" applyFont="1" applyBorder="1" applyAlignment="1">
      <alignment horizontal="left" vertical="center" shrinkToFit="1"/>
    </xf>
    <xf numFmtId="0" fontId="46" fillId="0" borderId="22" xfId="152" applyFont="1" applyBorder="1" applyAlignment="1">
      <alignment horizontal="left" vertical="center" shrinkToFit="1"/>
    </xf>
    <xf numFmtId="0" fontId="76" fillId="29" borderId="22" xfId="152" applyFont="1" applyFill="1" applyBorder="1" applyAlignment="1">
      <alignment horizontal="center" vertical="center" shrinkToFit="1"/>
    </xf>
    <xf numFmtId="3" fontId="41" fillId="0" borderId="29" xfId="152" applyNumberFormat="1" applyFont="1" applyBorder="1" applyAlignment="1">
      <alignment horizontal="right" vertical="center" shrinkToFit="1"/>
    </xf>
    <xf numFmtId="3" fontId="41" fillId="0" borderId="28" xfId="152" applyNumberFormat="1" applyFont="1" applyBorder="1" applyAlignment="1">
      <alignment horizontal="right" vertical="center" shrinkToFit="1"/>
    </xf>
    <xf numFmtId="3" fontId="41" fillId="0" borderId="30" xfId="152" applyNumberFormat="1" applyFont="1" applyBorder="1" applyAlignment="1">
      <alignment horizontal="right" vertical="center" shrinkToFit="1"/>
    </xf>
    <xf numFmtId="0" fontId="41" fillId="0" borderId="29" xfId="152" applyFont="1" applyBorder="1" applyAlignment="1">
      <alignment vertical="center" wrapText="1" shrinkToFit="1"/>
    </xf>
    <xf numFmtId="0" fontId="41" fillId="0" borderId="28" xfId="152" applyFont="1" applyBorder="1" applyAlignment="1">
      <alignment vertical="center" wrapText="1" shrinkToFit="1"/>
    </xf>
    <xf numFmtId="0" fontId="41" fillId="0" borderId="30" xfId="152" applyFont="1" applyBorder="1" applyAlignment="1">
      <alignment vertical="center" wrapText="1" shrinkToFit="1"/>
    </xf>
    <xf numFmtId="0" fontId="41" fillId="0" borderId="29" xfId="152" applyFont="1" applyBorder="1" applyAlignment="1">
      <alignment horizontal="distributed" vertical="center" shrinkToFit="1"/>
    </xf>
    <xf numFmtId="0" fontId="41" fillId="0" borderId="28" xfId="152" applyFont="1" applyBorder="1" applyAlignment="1">
      <alignment horizontal="distributed" vertical="center" shrinkToFit="1"/>
    </xf>
    <xf numFmtId="0" fontId="41" fillId="0" borderId="30" xfId="152" applyFont="1" applyBorder="1" applyAlignment="1">
      <alignment horizontal="distributed" vertical="center" shrinkToFit="1"/>
    </xf>
    <xf numFmtId="0" fontId="43" fillId="33" borderId="29" xfId="152" applyFont="1" applyFill="1" applyBorder="1" applyAlignment="1">
      <alignment horizontal="center" vertical="center" shrinkToFit="1"/>
    </xf>
    <xf numFmtId="0" fontId="43" fillId="33" borderId="28" xfId="152" applyFont="1" applyFill="1" applyBorder="1" applyAlignment="1">
      <alignment horizontal="center" vertical="center" shrinkToFit="1"/>
    </xf>
    <xf numFmtId="0" fontId="43" fillId="33" borderId="30" xfId="152" applyFont="1" applyFill="1" applyBorder="1" applyAlignment="1">
      <alignment horizontal="center" vertical="center" shrinkToFit="1"/>
    </xf>
    <xf numFmtId="182" fontId="43" fillId="33" borderId="29" xfId="153" applyNumberFormat="1" applyFont="1" applyFill="1" applyBorder="1" applyAlignment="1" applyProtection="1">
      <alignment horizontal="center" vertical="center" shrinkToFit="1"/>
    </xf>
    <xf numFmtId="182" fontId="43" fillId="33" borderId="28" xfId="153" applyNumberFormat="1" applyFont="1" applyFill="1" applyBorder="1" applyAlignment="1" applyProtection="1">
      <alignment horizontal="center" vertical="center" shrinkToFit="1"/>
    </xf>
    <xf numFmtId="182" fontId="43" fillId="33" borderId="30" xfId="153" applyNumberFormat="1" applyFont="1" applyFill="1" applyBorder="1" applyAlignment="1" applyProtection="1">
      <alignment horizontal="center" vertical="center" shrinkToFit="1"/>
    </xf>
    <xf numFmtId="182" fontId="81" fillId="34" borderId="29" xfId="153" applyNumberFormat="1" applyFont="1" applyFill="1" applyBorder="1" applyAlignment="1" applyProtection="1">
      <alignment vertical="center" shrinkToFit="1"/>
    </xf>
    <xf numFmtId="182" fontId="81" fillId="34" borderId="28" xfId="153" applyNumberFormat="1" applyFont="1" applyFill="1" applyBorder="1" applyAlignment="1" applyProtection="1">
      <alignment vertical="center" shrinkToFit="1"/>
    </xf>
    <xf numFmtId="182" fontId="81" fillId="34" borderId="30" xfId="153" applyNumberFormat="1" applyFont="1" applyFill="1" applyBorder="1" applyAlignment="1" applyProtection="1">
      <alignment vertical="center" shrinkToFit="1"/>
    </xf>
    <xf numFmtId="0" fontId="41" fillId="35" borderId="29" xfId="152" applyFont="1" applyFill="1" applyBorder="1" applyAlignment="1">
      <alignment vertical="center" shrinkToFit="1"/>
    </xf>
    <xf numFmtId="0" fontId="41" fillId="35" borderId="28" xfId="152" applyFont="1" applyFill="1" applyBorder="1" applyAlignment="1">
      <alignment vertical="center" shrinkToFit="1"/>
    </xf>
    <xf numFmtId="0" fontId="41" fillId="35" borderId="30" xfId="152" applyFont="1" applyFill="1" applyBorder="1" applyAlignment="1">
      <alignment vertical="center" shrinkToFit="1"/>
    </xf>
    <xf numFmtId="0" fontId="41" fillId="29" borderId="23" xfId="152" applyFont="1" applyFill="1" applyBorder="1" applyAlignment="1">
      <alignment horizontal="center" vertical="center" shrinkToFit="1"/>
    </xf>
    <xf numFmtId="0" fontId="41" fillId="29" borderId="25" xfId="152" applyFont="1" applyFill="1" applyBorder="1" applyAlignment="1">
      <alignment horizontal="center" vertical="center" shrinkToFit="1"/>
    </xf>
    <xf numFmtId="0" fontId="41" fillId="29" borderId="21" xfId="152" applyFont="1" applyFill="1" applyBorder="1" applyAlignment="1">
      <alignment horizontal="center" vertical="center" shrinkToFit="1"/>
    </xf>
    <xf numFmtId="0" fontId="41" fillId="29" borderId="27" xfId="152" applyFont="1" applyFill="1" applyBorder="1" applyAlignment="1">
      <alignment horizontal="center" vertical="center" shrinkToFit="1"/>
    </xf>
    <xf numFmtId="0" fontId="41" fillId="0" borderId="23" xfId="152" applyFont="1" applyBorder="1" applyAlignment="1">
      <alignment horizontal="distributed" vertical="center" shrinkToFit="1"/>
    </xf>
    <xf numFmtId="0" fontId="41" fillId="0" borderId="24" xfId="152" applyFont="1" applyBorder="1" applyAlignment="1">
      <alignment horizontal="distributed" vertical="center" shrinkToFit="1"/>
    </xf>
    <xf numFmtId="0" fontId="41" fillId="0" borderId="25" xfId="152" applyFont="1" applyBorder="1" applyAlignment="1">
      <alignment horizontal="distributed" vertical="center" shrinkToFit="1"/>
    </xf>
    <xf numFmtId="0" fontId="41" fillId="0" borderId="21" xfId="152" applyFont="1" applyBorder="1" applyAlignment="1">
      <alignment horizontal="distributed" vertical="center" shrinkToFit="1"/>
    </xf>
    <xf numFmtId="0" fontId="41" fillId="0" borderId="22" xfId="152" applyFont="1" applyBorder="1" applyAlignment="1">
      <alignment horizontal="distributed" vertical="center" shrinkToFit="1"/>
    </xf>
    <xf numFmtId="0" fontId="41" fillId="0" borderId="27" xfId="152" applyFont="1" applyBorder="1" applyAlignment="1">
      <alignment horizontal="distributed" vertical="center" shrinkToFit="1"/>
    </xf>
    <xf numFmtId="3" fontId="41" fillId="0" borderId="23" xfId="152" applyNumberFormat="1" applyFont="1" applyBorder="1" applyAlignment="1">
      <alignment horizontal="right" vertical="center" shrinkToFit="1"/>
    </xf>
    <xf numFmtId="3" fontId="41" fillId="0" borderId="24" xfId="152" applyNumberFormat="1" applyFont="1" applyBorder="1" applyAlignment="1">
      <alignment horizontal="right" vertical="center" shrinkToFit="1"/>
    </xf>
    <xf numFmtId="3" fontId="41" fillId="0" borderId="25" xfId="152" applyNumberFormat="1" applyFont="1" applyBorder="1" applyAlignment="1">
      <alignment horizontal="right" vertical="center" shrinkToFit="1"/>
    </xf>
    <xf numFmtId="3" fontId="41" fillId="0" borderId="21" xfId="152" applyNumberFormat="1" applyFont="1" applyBorder="1" applyAlignment="1">
      <alignment horizontal="right" vertical="center" shrinkToFit="1"/>
    </xf>
    <xf numFmtId="3" fontId="41" fillId="0" borderId="22" xfId="152" applyNumberFormat="1" applyFont="1" applyBorder="1" applyAlignment="1">
      <alignment horizontal="right" vertical="center" shrinkToFit="1"/>
    </xf>
    <xf numFmtId="3" fontId="41" fillId="0" borderId="27" xfId="152" applyNumberFormat="1" applyFont="1" applyBorder="1" applyAlignment="1">
      <alignment horizontal="right" vertical="center" shrinkToFit="1"/>
    </xf>
    <xf numFmtId="0" fontId="41" fillId="0" borderId="23" xfId="152" applyFont="1" applyBorder="1" applyAlignment="1">
      <alignment vertical="center" shrinkToFit="1"/>
    </xf>
    <xf numFmtId="0" fontId="41" fillId="0" borderId="24" xfId="152" applyFont="1" applyBorder="1" applyAlignment="1">
      <alignment vertical="center" shrinkToFit="1"/>
    </xf>
    <xf numFmtId="0" fontId="41" fillId="0" borderId="25" xfId="152" applyFont="1" applyBorder="1" applyAlignment="1">
      <alignment vertical="center" shrinkToFit="1"/>
    </xf>
    <xf numFmtId="0" fontId="41" fillId="0" borderId="21" xfId="152" applyFont="1" applyBorder="1" applyAlignment="1">
      <alignment vertical="center" shrinkToFit="1"/>
    </xf>
    <xf numFmtId="0" fontId="41" fillId="0" borderId="22" xfId="152" applyFont="1" applyBorder="1" applyAlignment="1">
      <alignment vertical="center" shrinkToFit="1"/>
    </xf>
    <xf numFmtId="0" fontId="41" fillId="0" borderId="27" xfId="152" applyFont="1" applyBorder="1" applyAlignment="1">
      <alignment vertical="center" shrinkToFit="1"/>
    </xf>
    <xf numFmtId="0" fontId="41" fillId="0" borderId="0" xfId="152" applyFont="1" applyBorder="1" applyAlignment="1">
      <alignment horizontal="center" vertical="center" shrinkToFit="1"/>
    </xf>
    <xf numFmtId="182" fontId="41" fillId="0" borderId="0" xfId="153" applyNumberFormat="1" applyFont="1" applyFill="1" applyBorder="1" applyAlignment="1" applyProtection="1">
      <alignment horizontal="center" vertical="center" shrinkToFit="1"/>
    </xf>
    <xf numFmtId="182" fontId="41" fillId="0" borderId="0" xfId="153" applyNumberFormat="1" applyFont="1" applyFill="1" applyBorder="1" applyAlignment="1" applyProtection="1">
      <alignment vertical="center" shrinkToFit="1"/>
    </xf>
    <xf numFmtId="0" fontId="41" fillId="0" borderId="0" xfId="152" applyFont="1" applyBorder="1" applyAlignment="1">
      <alignment vertical="center" shrinkToFit="1"/>
    </xf>
    <xf numFmtId="0" fontId="46" fillId="0" borderId="0" xfId="152" applyFont="1" applyAlignment="1">
      <alignment vertical="center" shrinkToFit="1"/>
    </xf>
    <xf numFmtId="0" fontId="49" fillId="0" borderId="22" xfId="152" applyFont="1" applyBorder="1" applyAlignment="1">
      <alignment vertical="center" shrinkToFit="1"/>
    </xf>
    <xf numFmtId="182" fontId="41" fillId="0" borderId="17" xfId="153" applyNumberFormat="1" applyFont="1" applyFill="1" applyBorder="1" applyAlignment="1" applyProtection="1">
      <alignment vertical="center" shrinkToFit="1"/>
    </xf>
    <xf numFmtId="0" fontId="41" fillId="0" borderId="17" xfId="152" applyFont="1" applyBorder="1" applyAlignment="1">
      <alignment vertical="center" shrinkToFit="1"/>
    </xf>
    <xf numFmtId="0" fontId="43" fillId="33" borderId="17" xfId="152" applyFont="1" applyFill="1" applyBorder="1" applyAlignment="1">
      <alignment horizontal="center" vertical="center" shrinkToFit="1"/>
    </xf>
    <xf numFmtId="182" fontId="81" fillId="34" borderId="29" xfId="153" applyNumberFormat="1" applyFont="1" applyFill="1" applyBorder="1" applyAlignment="1" applyProtection="1">
      <alignment horizontal="center" vertical="center" shrinkToFit="1"/>
    </xf>
    <xf numFmtId="182" fontId="81" fillId="34" borderId="28" xfId="153" applyNumberFormat="1" applyFont="1" applyFill="1" applyBorder="1" applyAlignment="1" applyProtection="1">
      <alignment horizontal="center" vertical="center" shrinkToFit="1"/>
    </xf>
    <xf numFmtId="182" fontId="81" fillId="34" borderId="30" xfId="153" applyNumberFormat="1" applyFont="1" applyFill="1" applyBorder="1" applyAlignment="1" applyProtection="1">
      <alignment horizontal="center" vertical="center" shrinkToFit="1"/>
    </xf>
    <xf numFmtId="182" fontId="81" fillId="34" borderId="17" xfId="153" applyNumberFormat="1" applyFont="1" applyFill="1" applyBorder="1" applyAlignment="1" applyProtection="1">
      <alignment vertical="center" shrinkToFit="1"/>
    </xf>
    <xf numFmtId="0" fontId="41" fillId="33" borderId="17" xfId="152" applyFont="1" applyFill="1" applyBorder="1" applyAlignment="1">
      <alignment vertical="center" shrinkToFit="1"/>
    </xf>
    <xf numFmtId="0" fontId="41" fillId="0" borderId="17" xfId="152" applyFont="1" applyBorder="1" applyAlignment="1">
      <alignment horizontal="center" vertical="center" shrinkToFit="1"/>
    </xf>
    <xf numFmtId="0" fontId="41" fillId="0" borderId="23" xfId="152" applyFont="1" applyBorder="1" applyAlignment="1">
      <alignment horizontal="center" vertical="center" shrinkToFit="1"/>
    </xf>
    <xf numFmtId="0" fontId="41" fillId="0" borderId="25" xfId="152" applyFont="1" applyBorder="1" applyAlignment="1">
      <alignment horizontal="center" vertical="center" shrinkToFit="1"/>
    </xf>
    <xf numFmtId="0" fontId="41" fillId="0" borderId="21" xfId="152" applyFont="1" applyBorder="1" applyAlignment="1">
      <alignment horizontal="center" vertical="center" shrinkToFit="1"/>
    </xf>
    <xf numFmtId="0" fontId="41" fillId="0" borderId="27" xfId="152" applyFont="1" applyBorder="1" applyAlignment="1">
      <alignment horizontal="center" vertical="center" shrinkToFit="1"/>
    </xf>
    <xf numFmtId="0" fontId="46" fillId="0" borderId="22" xfId="152" applyFont="1" applyBorder="1" applyAlignment="1">
      <alignment horizontal="right" vertical="center" shrinkToFit="1"/>
    </xf>
    <xf numFmtId="0" fontId="41" fillId="30" borderId="29" xfId="152" applyFont="1" applyFill="1" applyBorder="1" applyAlignment="1">
      <alignment vertical="center" shrinkToFit="1"/>
    </xf>
    <xf numFmtId="0" fontId="41" fillId="30" borderId="30" xfId="152" applyFont="1" applyFill="1" applyBorder="1" applyAlignment="1">
      <alignment vertical="center" shrinkToFit="1"/>
    </xf>
    <xf numFmtId="0" fontId="46" fillId="0" borderId="0" xfId="152" applyFont="1" applyAlignment="1">
      <alignment horizontal="right" vertical="center" shrinkToFit="1"/>
    </xf>
    <xf numFmtId="0" fontId="84" fillId="0" borderId="21" xfId="152" applyFont="1" applyBorder="1" applyAlignment="1">
      <alignment vertical="center" wrapText="1" shrinkToFit="1"/>
    </xf>
    <xf numFmtId="0" fontId="84" fillId="0" borderId="22" xfId="152" applyFont="1" applyBorder="1" applyAlignment="1">
      <alignment vertical="center" wrapText="1" shrinkToFit="1"/>
    </xf>
    <xf numFmtId="0" fontId="84" fillId="0" borderId="27" xfId="152" applyFont="1" applyBorder="1" applyAlignment="1">
      <alignment vertical="center" wrapText="1" shrinkToFit="1"/>
    </xf>
    <xf numFmtId="3" fontId="81" fillId="34" borderId="17" xfId="152" applyNumberFormat="1" applyFont="1" applyFill="1" applyBorder="1" applyAlignment="1">
      <alignment horizontal="right" vertical="center" shrinkToFit="1"/>
    </xf>
    <xf numFmtId="0" fontId="63" fillId="29" borderId="22" xfId="152" applyFont="1" applyFill="1" applyBorder="1" applyAlignment="1">
      <alignment vertical="center" shrinkToFit="1"/>
    </xf>
    <xf numFmtId="0" fontId="41" fillId="0" borderId="24" xfId="152" applyFont="1" applyBorder="1" applyAlignment="1">
      <alignment horizontal="center" vertical="center" shrinkToFit="1"/>
    </xf>
    <xf numFmtId="0" fontId="41" fillId="0" borderId="22" xfId="152" applyFont="1" applyBorder="1" applyAlignment="1">
      <alignment horizontal="center" vertical="center" shrinkToFit="1"/>
    </xf>
    <xf numFmtId="0" fontId="41" fillId="0" borderId="23" xfId="152" applyFont="1" applyBorder="1" applyAlignment="1">
      <alignment horizontal="left" vertical="center" wrapText="1" shrinkToFit="1"/>
    </xf>
    <xf numFmtId="0" fontId="41" fillId="0" borderId="24" xfId="152" applyFont="1" applyBorder="1" applyAlignment="1">
      <alignment horizontal="left" vertical="center" wrapText="1" shrinkToFit="1"/>
    </xf>
    <xf numFmtId="0" fontId="41" fillId="0" borderId="25" xfId="152" applyFont="1" applyBorder="1" applyAlignment="1">
      <alignment horizontal="left" vertical="center" wrapText="1" shrinkToFit="1"/>
    </xf>
    <xf numFmtId="0" fontId="41" fillId="0" borderId="21" xfId="152" applyFont="1" applyBorder="1" applyAlignment="1">
      <alignment horizontal="left" vertical="center" wrapText="1" shrinkToFit="1"/>
    </xf>
    <xf numFmtId="0" fontId="41" fillId="0" borderId="22" xfId="152" applyFont="1" applyBorder="1" applyAlignment="1">
      <alignment horizontal="left" vertical="center" wrapText="1" shrinkToFit="1"/>
    </xf>
    <xf numFmtId="0" fontId="41" fillId="0" borderId="27" xfId="152" applyFont="1" applyBorder="1" applyAlignment="1">
      <alignment horizontal="left" vertical="center" wrapText="1" shrinkToFit="1"/>
    </xf>
    <xf numFmtId="0" fontId="41" fillId="0" borderId="20" xfId="152" applyFont="1" applyBorder="1" applyAlignment="1">
      <alignment horizontal="center" vertical="center" shrinkToFit="1"/>
    </xf>
    <xf numFmtId="0" fontId="41" fillId="0" borderId="26" xfId="152" applyFont="1" applyBorder="1" applyAlignment="1">
      <alignment horizontal="center" vertical="center" shrinkToFit="1"/>
    </xf>
    <xf numFmtId="0" fontId="41" fillId="29" borderId="20" xfId="152" applyFont="1" applyFill="1" applyBorder="1" applyAlignment="1">
      <alignment horizontal="center" vertical="center" shrinkToFit="1"/>
    </xf>
    <xf numFmtId="0" fontId="41" fillId="29" borderId="26" xfId="152" applyFont="1" applyFill="1" applyBorder="1" applyAlignment="1">
      <alignment horizontal="center" vertical="center" shrinkToFit="1"/>
    </xf>
    <xf numFmtId="3" fontId="41" fillId="0" borderId="20" xfId="152" applyNumberFormat="1" applyFont="1" applyBorder="1" applyAlignment="1">
      <alignment horizontal="right" vertical="center" shrinkToFit="1"/>
    </xf>
    <xf numFmtId="3" fontId="41" fillId="0" borderId="0" xfId="152" applyNumberFormat="1" applyFont="1" applyBorder="1" applyAlignment="1">
      <alignment horizontal="right" vertical="center" shrinkToFit="1"/>
    </xf>
    <xf numFmtId="3" fontId="41" fillId="0" borderId="26" xfId="152" applyNumberFormat="1" applyFont="1" applyBorder="1" applyAlignment="1">
      <alignment horizontal="right" vertical="center" shrinkToFit="1"/>
    </xf>
    <xf numFmtId="0" fontId="49" fillId="0" borderId="22" xfId="152" applyFont="1" applyBorder="1" applyAlignment="1">
      <alignment horizontal="left" vertical="center" shrinkToFit="1"/>
    </xf>
    <xf numFmtId="0" fontId="41" fillId="0" borderId="18" xfId="152" applyFont="1" applyBorder="1" applyAlignment="1">
      <alignment horizontal="center" vertical="center" textRotation="255" shrinkToFit="1"/>
    </xf>
    <xf numFmtId="0" fontId="41" fillId="0" borderId="31" xfId="152" applyFont="1" applyBorder="1" applyAlignment="1">
      <alignment horizontal="center" vertical="center" textRotation="255" shrinkToFit="1"/>
    </xf>
    <xf numFmtId="0" fontId="41" fillId="0" borderId="19" xfId="152" applyFont="1" applyBorder="1" applyAlignment="1">
      <alignment horizontal="center" vertical="center" textRotation="255" shrinkToFit="1"/>
    </xf>
    <xf numFmtId="0" fontId="41" fillId="30" borderId="23" xfId="152" applyFont="1" applyFill="1" applyBorder="1" applyAlignment="1">
      <alignment horizontal="center" vertical="center" shrinkToFit="1"/>
    </xf>
    <xf numFmtId="0" fontId="41" fillId="30" borderId="24" xfId="152" applyFont="1" applyFill="1" applyBorder="1" applyAlignment="1">
      <alignment horizontal="center" vertical="center" shrinkToFit="1"/>
    </xf>
    <xf numFmtId="0" fontId="41" fillId="30" borderId="25" xfId="152" applyFont="1" applyFill="1" applyBorder="1" applyAlignment="1">
      <alignment horizontal="center" vertical="center" shrinkToFit="1"/>
    </xf>
    <xf numFmtId="0" fontId="41" fillId="30" borderId="21" xfId="152" applyFont="1" applyFill="1" applyBorder="1" applyAlignment="1">
      <alignment horizontal="center" vertical="center" shrinkToFit="1"/>
    </xf>
    <xf numFmtId="0" fontId="41" fillId="30" borderId="22" xfId="152" applyFont="1" applyFill="1" applyBorder="1" applyAlignment="1">
      <alignment horizontal="center" vertical="center" shrinkToFit="1"/>
    </xf>
    <xf numFmtId="0" fontId="41" fillId="30" borderId="27" xfId="152" applyFont="1" applyFill="1" applyBorder="1" applyAlignment="1">
      <alignment horizontal="center" vertical="center" shrinkToFit="1"/>
    </xf>
    <xf numFmtId="0" fontId="46" fillId="0" borderId="22" xfId="152" applyFont="1" applyBorder="1" applyAlignment="1">
      <alignment vertical="center" shrinkToFit="1"/>
    </xf>
    <xf numFmtId="182" fontId="43" fillId="0" borderId="17" xfId="153" applyNumberFormat="1" applyFont="1" applyFill="1" applyBorder="1" applyAlignment="1">
      <alignment horizontal="center" vertical="center" shrinkToFit="1"/>
    </xf>
    <xf numFmtId="182" fontId="43" fillId="0" borderId="23" xfId="153" applyNumberFormat="1" applyFont="1" applyFill="1" applyBorder="1" applyAlignment="1">
      <alignment horizontal="center" vertical="center" shrinkToFit="1"/>
    </xf>
    <xf numFmtId="182" fontId="43" fillId="0" borderId="24" xfId="153" applyNumberFormat="1" applyFont="1" applyFill="1" applyBorder="1" applyAlignment="1">
      <alignment horizontal="center" vertical="center" shrinkToFit="1"/>
    </xf>
    <xf numFmtId="182" fontId="43" fillId="0" borderId="25" xfId="153" applyNumberFormat="1" applyFont="1" applyFill="1" applyBorder="1" applyAlignment="1">
      <alignment horizontal="center" vertical="center" shrinkToFit="1"/>
    </xf>
    <xf numFmtId="182" fontId="43" fillId="0" borderId="21" xfId="153" applyNumberFormat="1" applyFont="1" applyFill="1" applyBorder="1" applyAlignment="1">
      <alignment horizontal="center" vertical="center" shrinkToFit="1"/>
    </xf>
    <xf numFmtId="182" fontId="43" fillId="0" borderId="22" xfId="153" applyNumberFormat="1" applyFont="1" applyFill="1" applyBorder="1" applyAlignment="1">
      <alignment horizontal="center" vertical="center" shrinkToFit="1"/>
    </xf>
    <xf numFmtId="182" fontId="43" fillId="0" borderId="27" xfId="153" applyNumberFormat="1" applyFont="1" applyFill="1" applyBorder="1" applyAlignment="1">
      <alignment horizontal="center" vertical="center" shrinkToFit="1"/>
    </xf>
    <xf numFmtId="0" fontId="41" fillId="30" borderId="47" xfId="152" applyFont="1" applyFill="1" applyBorder="1" applyAlignment="1">
      <alignment horizontal="center" vertical="center" shrinkToFit="1"/>
    </xf>
    <xf numFmtId="0" fontId="41" fillId="30" borderId="46" xfId="152" applyFont="1" applyFill="1" applyBorder="1" applyAlignment="1">
      <alignment horizontal="center" vertical="center" shrinkToFit="1"/>
    </xf>
    <xf numFmtId="0" fontId="41" fillId="30" borderId="45" xfId="152" applyFont="1" applyFill="1" applyBorder="1" applyAlignment="1">
      <alignment horizontal="center" vertical="center" shrinkToFit="1"/>
    </xf>
    <xf numFmtId="0" fontId="41" fillId="0" borderId="29" xfId="152" applyFont="1" applyBorder="1" applyAlignment="1">
      <alignment horizontal="left" vertical="center" wrapText="1" shrinkToFit="1"/>
    </xf>
    <xf numFmtId="0" fontId="41" fillId="0" borderId="28" xfId="152" applyFont="1" applyBorder="1" applyAlignment="1">
      <alignment horizontal="left" vertical="center" wrapText="1" shrinkToFit="1"/>
    </xf>
    <xf numFmtId="0" fontId="41" fillId="0" borderId="30" xfId="152" applyFont="1" applyBorder="1" applyAlignment="1">
      <alignment horizontal="left" vertical="center" wrapText="1" shrinkToFit="1"/>
    </xf>
    <xf numFmtId="182" fontId="43" fillId="0" borderId="44" xfId="153" applyNumberFormat="1" applyFont="1" applyFill="1" applyBorder="1" applyAlignment="1">
      <alignment horizontal="center" vertical="center" shrinkToFit="1"/>
    </xf>
    <xf numFmtId="182" fontId="43" fillId="0" borderId="43" xfId="153" applyNumberFormat="1" applyFont="1" applyFill="1" applyBorder="1" applyAlignment="1">
      <alignment horizontal="center" vertical="center" shrinkToFit="1"/>
    </xf>
    <xf numFmtId="182" fontId="43" fillId="0" borderId="42" xfId="153" applyNumberFormat="1" applyFont="1" applyFill="1" applyBorder="1" applyAlignment="1">
      <alignment horizontal="center" vertical="center" shrinkToFit="1"/>
    </xf>
    <xf numFmtId="182" fontId="43" fillId="0" borderId="39" xfId="153" applyNumberFormat="1" applyFont="1" applyFill="1" applyBorder="1" applyAlignment="1">
      <alignment horizontal="center" vertical="center" shrinkToFit="1"/>
    </xf>
    <xf numFmtId="182" fontId="43" fillId="0" borderId="38" xfId="153" applyNumberFormat="1" applyFont="1" applyFill="1" applyBorder="1" applyAlignment="1">
      <alignment horizontal="center" vertical="center" shrinkToFit="1"/>
    </xf>
    <xf numFmtId="182" fontId="43" fillId="0" borderId="37" xfId="153" applyNumberFormat="1" applyFont="1" applyFill="1" applyBorder="1" applyAlignment="1">
      <alignment horizontal="center" vertical="center" shrinkToFit="1"/>
    </xf>
    <xf numFmtId="0" fontId="78" fillId="0" borderId="22" xfId="152" applyFont="1" applyBorder="1" applyAlignment="1">
      <alignment horizontal="right" vertical="center" shrinkToFit="1"/>
    </xf>
    <xf numFmtId="0" fontId="41" fillId="0" borderId="0" xfId="152" applyFont="1" applyAlignment="1">
      <alignment vertical="center" shrinkToFit="1"/>
    </xf>
    <xf numFmtId="0" fontId="41" fillId="0" borderId="21" xfId="152" applyFont="1" applyBorder="1" applyAlignment="1">
      <alignment horizontal="left" vertical="center" shrinkToFit="1"/>
    </xf>
    <xf numFmtId="0" fontId="41" fillId="0" borderId="22" xfId="152" applyFont="1" applyBorder="1" applyAlignment="1">
      <alignment horizontal="left" vertical="center" shrinkToFit="1"/>
    </xf>
    <xf numFmtId="0" fontId="41" fillId="0" borderId="27" xfId="152" applyFont="1" applyBorder="1" applyAlignment="1">
      <alignment horizontal="left" vertical="center" shrinkToFit="1"/>
    </xf>
    <xf numFmtId="0" fontId="41" fillId="0" borderId="23" xfId="152" applyFont="1" applyBorder="1" applyAlignment="1">
      <alignment horizontal="left" vertical="center" shrinkToFit="1"/>
    </xf>
    <xf numFmtId="0" fontId="41" fillId="0" borderId="24" xfId="152" applyFont="1" applyBorder="1" applyAlignment="1">
      <alignment horizontal="left" vertical="center" shrinkToFit="1"/>
    </xf>
    <xf numFmtId="0" fontId="41" fillId="0" borderId="25" xfId="152" applyFont="1" applyBorder="1" applyAlignment="1">
      <alignment horizontal="left" vertical="center" shrinkToFit="1"/>
    </xf>
    <xf numFmtId="0" fontId="85" fillId="0" borderId="29" xfId="152" applyFont="1" applyBorder="1" applyAlignment="1">
      <alignment horizontal="left" vertical="center" wrapText="1" shrinkToFit="1"/>
    </xf>
    <xf numFmtId="0" fontId="85" fillId="0" borderId="28" xfId="152" applyFont="1" applyBorder="1" applyAlignment="1">
      <alignment horizontal="left" vertical="center" wrapText="1" shrinkToFit="1"/>
    </xf>
    <xf numFmtId="0" fontId="85" fillId="0" borderId="30" xfId="152" applyFont="1" applyBorder="1" applyAlignment="1">
      <alignment horizontal="left" vertical="center" wrapText="1" shrinkToFit="1"/>
    </xf>
  </cellXfs>
  <cellStyles count="154">
    <cellStyle name="??&amp;O?&amp;H?_x0008_??_x0007__x0001__x0001_" xfId="1" xr:uid="{00000000-0005-0000-0000-000000000000}"/>
    <cellStyle name="20% - Accent1" xfId="2" xr:uid="{00000000-0005-0000-0000-000001000000}"/>
    <cellStyle name="20% - Accent2" xfId="3" xr:uid="{00000000-0005-0000-0000-000002000000}"/>
    <cellStyle name="20% - Accent3" xfId="4" xr:uid="{00000000-0005-0000-0000-000003000000}"/>
    <cellStyle name="20% - Accent4" xfId="5" xr:uid="{00000000-0005-0000-0000-000004000000}"/>
    <cellStyle name="20% - Accent5" xfId="6" xr:uid="{00000000-0005-0000-0000-000005000000}"/>
    <cellStyle name="20% - Accent6" xfId="7" xr:uid="{00000000-0005-0000-0000-000006000000}"/>
    <cellStyle name="20% - 강조색1 2" xfId="8" xr:uid="{00000000-0005-0000-0000-000007000000}"/>
    <cellStyle name="20% - 강조색2 2" xfId="9" xr:uid="{00000000-0005-0000-0000-000008000000}"/>
    <cellStyle name="20% - 강조색3 2" xfId="10" xr:uid="{00000000-0005-0000-0000-000009000000}"/>
    <cellStyle name="20% - 강조색4 2" xfId="11" xr:uid="{00000000-0005-0000-0000-00000A000000}"/>
    <cellStyle name="20% - 강조색5 2" xfId="12" xr:uid="{00000000-0005-0000-0000-00000B000000}"/>
    <cellStyle name="20% - 강조색6 2" xfId="13" xr:uid="{00000000-0005-0000-0000-00000C000000}"/>
    <cellStyle name="40% - Accent1" xfId="14" xr:uid="{00000000-0005-0000-0000-00000D000000}"/>
    <cellStyle name="40% - Accent2" xfId="15" xr:uid="{00000000-0005-0000-0000-00000E000000}"/>
    <cellStyle name="40% - Accent3" xfId="16" xr:uid="{00000000-0005-0000-0000-00000F000000}"/>
    <cellStyle name="40% - Accent4" xfId="17" xr:uid="{00000000-0005-0000-0000-000010000000}"/>
    <cellStyle name="40% - Accent5" xfId="18" xr:uid="{00000000-0005-0000-0000-000011000000}"/>
    <cellStyle name="40% - Accent6" xfId="19" xr:uid="{00000000-0005-0000-0000-000012000000}"/>
    <cellStyle name="40% - 강조색1 2" xfId="20" xr:uid="{00000000-0005-0000-0000-000013000000}"/>
    <cellStyle name="40% - 강조색2 2" xfId="21" xr:uid="{00000000-0005-0000-0000-000014000000}"/>
    <cellStyle name="40% - 강조색3 2" xfId="22" xr:uid="{00000000-0005-0000-0000-000015000000}"/>
    <cellStyle name="40% - 강조색4 2" xfId="23" xr:uid="{00000000-0005-0000-0000-000016000000}"/>
    <cellStyle name="40% - 강조색5 2" xfId="24" xr:uid="{00000000-0005-0000-0000-000017000000}"/>
    <cellStyle name="40% - 강조색6 2" xfId="25" xr:uid="{00000000-0005-0000-0000-000018000000}"/>
    <cellStyle name="60% - Accent1" xfId="26" xr:uid="{00000000-0005-0000-0000-000019000000}"/>
    <cellStyle name="60% - Accent2" xfId="27" xr:uid="{00000000-0005-0000-0000-00001A000000}"/>
    <cellStyle name="60% - Accent3" xfId="28" xr:uid="{00000000-0005-0000-0000-00001B000000}"/>
    <cellStyle name="60% - Accent4" xfId="29" xr:uid="{00000000-0005-0000-0000-00001C000000}"/>
    <cellStyle name="60% - Accent5" xfId="30" xr:uid="{00000000-0005-0000-0000-00001D000000}"/>
    <cellStyle name="60% - Accent6" xfId="31" xr:uid="{00000000-0005-0000-0000-00001E000000}"/>
    <cellStyle name="60% - 강조색1 2" xfId="32" xr:uid="{00000000-0005-0000-0000-00001F000000}"/>
    <cellStyle name="60% - 강조색2 2" xfId="33" xr:uid="{00000000-0005-0000-0000-000020000000}"/>
    <cellStyle name="60% - 강조색3 2" xfId="34" xr:uid="{00000000-0005-0000-0000-000021000000}"/>
    <cellStyle name="60% - 강조색4 2" xfId="35" xr:uid="{00000000-0005-0000-0000-000022000000}"/>
    <cellStyle name="60% - 강조색5 2" xfId="36" xr:uid="{00000000-0005-0000-0000-000023000000}"/>
    <cellStyle name="60% - 강조색6 2" xfId="37" xr:uid="{00000000-0005-0000-0000-000024000000}"/>
    <cellStyle name="Accent1" xfId="38" xr:uid="{00000000-0005-0000-0000-000025000000}"/>
    <cellStyle name="Accent2" xfId="39" xr:uid="{00000000-0005-0000-0000-000026000000}"/>
    <cellStyle name="Accent3" xfId="40" xr:uid="{00000000-0005-0000-0000-000027000000}"/>
    <cellStyle name="Accent4" xfId="41" xr:uid="{00000000-0005-0000-0000-000028000000}"/>
    <cellStyle name="Accent5" xfId="42" xr:uid="{00000000-0005-0000-0000-000029000000}"/>
    <cellStyle name="Accent6" xfId="43" xr:uid="{00000000-0005-0000-0000-00002A000000}"/>
    <cellStyle name="AeE­ [0]_INQUIRY ¿μ¾÷AßAø " xfId="44" xr:uid="{00000000-0005-0000-0000-00002B000000}"/>
    <cellStyle name="AeE­_INQUIRY ¿μ¾÷AßAø " xfId="45" xr:uid="{00000000-0005-0000-0000-00002C000000}"/>
    <cellStyle name="AÞ¸¶ [0]_INQUIRY ¿μ¾÷AßAø " xfId="46" xr:uid="{00000000-0005-0000-0000-00002D000000}"/>
    <cellStyle name="AÞ¸¶_INQUIRY ¿μ¾÷AßAø " xfId="47" xr:uid="{00000000-0005-0000-0000-00002E000000}"/>
    <cellStyle name="Bad" xfId="48" xr:uid="{00000000-0005-0000-0000-00002F000000}"/>
    <cellStyle name="C￥AØ_¿μ¾÷CoE² " xfId="49" xr:uid="{00000000-0005-0000-0000-000030000000}"/>
    <cellStyle name="Calculation" xfId="50" xr:uid="{00000000-0005-0000-0000-000031000000}"/>
    <cellStyle name="category" xfId="129" xr:uid="{00000000-0005-0000-0000-000032000000}"/>
    <cellStyle name="Check Cell" xfId="51" xr:uid="{00000000-0005-0000-0000-000033000000}"/>
    <cellStyle name="Comma [0]_ SG&amp;A Bridge " xfId="52" xr:uid="{00000000-0005-0000-0000-000034000000}"/>
    <cellStyle name="Comma_ SG&amp;A Bridge " xfId="53" xr:uid="{00000000-0005-0000-0000-000035000000}"/>
    <cellStyle name="Currency [0]_ SG&amp;A Bridge " xfId="54" xr:uid="{00000000-0005-0000-0000-000036000000}"/>
    <cellStyle name="Currency_ SG&amp;A Bridge " xfId="55" xr:uid="{00000000-0005-0000-0000-000037000000}"/>
    <cellStyle name="Explanatory Text" xfId="56" xr:uid="{00000000-0005-0000-0000-000038000000}"/>
    <cellStyle name="Good" xfId="57" xr:uid="{00000000-0005-0000-0000-000039000000}"/>
    <cellStyle name="Header1" xfId="58" xr:uid="{00000000-0005-0000-0000-00003A000000}"/>
    <cellStyle name="Header2" xfId="59" xr:uid="{00000000-0005-0000-0000-00003B000000}"/>
    <cellStyle name="Heading 1" xfId="60" xr:uid="{00000000-0005-0000-0000-00003C000000}"/>
    <cellStyle name="Heading 2" xfId="61" xr:uid="{00000000-0005-0000-0000-00003D000000}"/>
    <cellStyle name="Heading 3" xfId="62" xr:uid="{00000000-0005-0000-0000-00003E000000}"/>
    <cellStyle name="Heading 4" xfId="63" xr:uid="{00000000-0005-0000-0000-00003F000000}"/>
    <cellStyle name="Input" xfId="64" xr:uid="{00000000-0005-0000-0000-000040000000}"/>
    <cellStyle name="Linked Cell" xfId="65" xr:uid="{00000000-0005-0000-0000-000041000000}"/>
    <cellStyle name="Neutral" xfId="66" xr:uid="{00000000-0005-0000-0000-000042000000}"/>
    <cellStyle name="Normal_ SG&amp;A Bridge " xfId="67" xr:uid="{00000000-0005-0000-0000-000043000000}"/>
    <cellStyle name="Note" xfId="68" xr:uid="{00000000-0005-0000-0000-000044000000}"/>
    <cellStyle name="Output" xfId="69" xr:uid="{00000000-0005-0000-0000-000045000000}"/>
    <cellStyle name="Title" xfId="70" xr:uid="{00000000-0005-0000-0000-000046000000}"/>
    <cellStyle name="title [1]" xfId="71" xr:uid="{00000000-0005-0000-0000-000047000000}"/>
    <cellStyle name="title [2]" xfId="72" xr:uid="{00000000-0005-0000-0000-000048000000}"/>
    <cellStyle name="Total" xfId="73" xr:uid="{00000000-0005-0000-0000-000049000000}"/>
    <cellStyle name="Warning Text" xfId="74" xr:uid="{00000000-0005-0000-0000-00004A000000}"/>
    <cellStyle name="강조색1 2" xfId="75" xr:uid="{00000000-0005-0000-0000-00004B000000}"/>
    <cellStyle name="강조색2 2" xfId="76" xr:uid="{00000000-0005-0000-0000-00004C000000}"/>
    <cellStyle name="강조색3 2" xfId="77" xr:uid="{00000000-0005-0000-0000-00004D000000}"/>
    <cellStyle name="강조색4 2" xfId="78" xr:uid="{00000000-0005-0000-0000-00004E000000}"/>
    <cellStyle name="강조색5 2" xfId="79" xr:uid="{00000000-0005-0000-0000-00004F000000}"/>
    <cellStyle name="강조색6 2" xfId="80" xr:uid="{00000000-0005-0000-0000-000050000000}"/>
    <cellStyle name="경고문 2" xfId="81" xr:uid="{00000000-0005-0000-0000-000051000000}"/>
    <cellStyle name="계산 2" xfId="82" xr:uid="{00000000-0005-0000-0000-000052000000}"/>
    <cellStyle name="금액" xfId="130" xr:uid="{00000000-0005-0000-0000-000053000000}"/>
    <cellStyle name="나쁨 2" xfId="83" xr:uid="{00000000-0005-0000-0000-000054000000}"/>
    <cellStyle name="드림(검정)" xfId="131" xr:uid="{00000000-0005-0000-0000-000055000000}"/>
    <cellStyle name="드림(녹)" xfId="132" xr:uid="{00000000-0005-0000-0000-000056000000}"/>
    <cellStyle name="드림(붉)" xfId="133" xr:uid="{00000000-0005-0000-0000-000057000000}"/>
    <cellStyle name="드림(황)" xfId="134" xr:uid="{00000000-0005-0000-0000-000058000000}"/>
    <cellStyle name="드림(회)" xfId="135" xr:uid="{00000000-0005-0000-0000-000059000000}"/>
    <cellStyle name="똿뗦먛귟 [0.00]_PRODUCT DETAIL Q1" xfId="84" xr:uid="{00000000-0005-0000-0000-00005A000000}"/>
    <cellStyle name="똿뗦먛귟_PRODUCT DETAIL Q1" xfId="85" xr:uid="{00000000-0005-0000-0000-00005B000000}"/>
    <cellStyle name="메모 2" xfId="86" xr:uid="{00000000-0005-0000-0000-00005C000000}"/>
    <cellStyle name="믅됞 [0.00]_PRODUCT DETAIL Q1" xfId="87" xr:uid="{00000000-0005-0000-0000-00005D000000}"/>
    <cellStyle name="믅됞_PRODUCT DETAIL Q1" xfId="88" xr:uid="{00000000-0005-0000-0000-00005E000000}"/>
    <cellStyle name="백분율 [0]" xfId="89" xr:uid="{00000000-0005-0000-0000-00005F000000}"/>
    <cellStyle name="백분율 [2]" xfId="90" xr:uid="{00000000-0005-0000-0000-000060000000}"/>
    <cellStyle name="보통 2" xfId="91" xr:uid="{00000000-0005-0000-0000-000061000000}"/>
    <cellStyle name="보통 3" xfId="92" xr:uid="{00000000-0005-0000-0000-000062000000}"/>
    <cellStyle name="뷭?" xfId="93" xr:uid="{00000000-0005-0000-0000-000063000000}"/>
    <cellStyle name="설명 텍스트 2" xfId="94" xr:uid="{00000000-0005-0000-0000-000064000000}"/>
    <cellStyle name="셀 확인 2" xfId="95" xr:uid="{00000000-0005-0000-0000-000065000000}"/>
    <cellStyle name="쉼표 [0]" xfId="124" builtinId="6"/>
    <cellStyle name="쉼표 [0] 2" xfId="96" xr:uid="{00000000-0005-0000-0000-000067000000}"/>
    <cellStyle name="쉼표 [0] 2 2" xfId="97" xr:uid="{00000000-0005-0000-0000-000068000000}"/>
    <cellStyle name="쉼표 [0] 2 2 2" xfId="126" xr:uid="{00000000-0005-0000-0000-000069000000}"/>
    <cellStyle name="쉼표 [0] 2 2 3" xfId="145" xr:uid="{00000000-0005-0000-0000-00006A000000}"/>
    <cellStyle name="쉼표 [0] 2 2 4 2" xfId="150" xr:uid="{00000000-0005-0000-0000-00006B000000}"/>
    <cellStyle name="쉼표 [0] 2 3" xfId="136" xr:uid="{00000000-0005-0000-0000-00006C000000}"/>
    <cellStyle name="쉼표 [0] 3" xfId="98" xr:uid="{00000000-0005-0000-0000-00006D000000}"/>
    <cellStyle name="쉼표 [0] 4" xfId="99" xr:uid="{00000000-0005-0000-0000-00006E000000}"/>
    <cellStyle name="쉼표 [0] 5" xfId="100" xr:uid="{00000000-0005-0000-0000-00006F000000}"/>
    <cellStyle name="쉼표 [0]_삼례대명_11(1) 2" xfId="153" xr:uid="{00000000-0005-0000-0000-000070000000}"/>
    <cellStyle name="스타일 1" xfId="101" xr:uid="{00000000-0005-0000-0000-000071000000}"/>
    <cellStyle name="스타일 2" xfId="137" xr:uid="{00000000-0005-0000-0000-000072000000}"/>
    <cellStyle name="연결된 셀 2" xfId="102" xr:uid="{00000000-0005-0000-0000-000073000000}"/>
    <cellStyle name="요약 2" xfId="103" xr:uid="{00000000-0005-0000-0000-000074000000}"/>
    <cellStyle name="입력 2" xfId="104" xr:uid="{00000000-0005-0000-0000-000075000000}"/>
    <cellStyle name="제목 1 2" xfId="105" xr:uid="{00000000-0005-0000-0000-000076000000}"/>
    <cellStyle name="제목 2 2" xfId="106" xr:uid="{00000000-0005-0000-0000-000077000000}"/>
    <cellStyle name="제목 3 2" xfId="107" xr:uid="{00000000-0005-0000-0000-000078000000}"/>
    <cellStyle name="제목 4 2" xfId="108" xr:uid="{00000000-0005-0000-0000-000079000000}"/>
    <cellStyle name="제목 5" xfId="109" xr:uid="{00000000-0005-0000-0000-00007A000000}"/>
    <cellStyle name="좋음 2" xfId="110" xr:uid="{00000000-0005-0000-0000-00007B000000}"/>
    <cellStyle name="지정되지 않음" xfId="138" xr:uid="{00000000-0005-0000-0000-00007C000000}"/>
    <cellStyle name="출력 2" xfId="111" xr:uid="{00000000-0005-0000-0000-00007D000000}"/>
    <cellStyle name="콤마 [0]_01실적" xfId="139" xr:uid="{00000000-0005-0000-0000-00007E000000}"/>
    <cellStyle name="콤마 [2]" xfId="112" xr:uid="{00000000-0005-0000-0000-00007F000000}"/>
    <cellStyle name="콤마_01실적" xfId="140" xr:uid="{00000000-0005-0000-0000-000080000000}"/>
    <cellStyle name="통화 [0] 2" xfId="113" xr:uid="{00000000-0005-0000-0000-000081000000}"/>
    <cellStyle name="통화 [0] 3" xfId="114" xr:uid="{00000000-0005-0000-0000-000082000000}"/>
    <cellStyle name="표준" xfId="0" builtinId="0"/>
    <cellStyle name="표준 10" xfId="144" xr:uid="{00000000-0005-0000-0000-000084000000}"/>
    <cellStyle name="표준 19" xfId="151" xr:uid="{00000000-0005-0000-0000-000085000000}"/>
    <cellStyle name="표준 2" xfId="115" xr:uid="{00000000-0005-0000-0000-000086000000}"/>
    <cellStyle name="표준 2 2" xfId="116" xr:uid="{00000000-0005-0000-0000-000087000000}"/>
    <cellStyle name="표준 2 2 2" xfId="127" xr:uid="{00000000-0005-0000-0000-000088000000}"/>
    <cellStyle name="표준 2 3" xfId="117" xr:uid="{00000000-0005-0000-0000-000089000000}"/>
    <cellStyle name="표준 2_03522" xfId="118" xr:uid="{00000000-0005-0000-0000-00008A000000}"/>
    <cellStyle name="표준 3" xfId="119" xr:uid="{00000000-0005-0000-0000-00008B000000}"/>
    <cellStyle name="표준 4" xfId="120" xr:uid="{00000000-0005-0000-0000-00008C000000}"/>
    <cellStyle name="표준 5" xfId="121" xr:uid="{00000000-0005-0000-0000-00008D000000}"/>
    <cellStyle name="표준 5 2" xfId="125" xr:uid="{00000000-0005-0000-0000-00008E000000}"/>
    <cellStyle name="표준 66" xfId="147" xr:uid="{00000000-0005-0000-0000-00008F000000}"/>
    <cellStyle name="표준 67" xfId="148" xr:uid="{00000000-0005-0000-0000-000090000000}"/>
    <cellStyle name="표준_0000b 2" xfId="143" xr:uid="{00000000-0005-0000-0000-000091000000}"/>
    <cellStyle name="표준_7029" xfId="149" xr:uid="{00000000-0005-0000-0000-000092000000}"/>
    <cellStyle name="표준_apt166" xfId="122" xr:uid="{00000000-0005-0000-0000-000093000000}"/>
    <cellStyle name="표준_apt978" xfId="123" xr:uid="{00000000-0005-0000-0000-000094000000}"/>
    <cellStyle name="표준_대우_공지사항" xfId="146" xr:uid="{00000000-0005-0000-0000-000095000000}"/>
    <cellStyle name="표준_삼례대명_11(1) 2" xfId="152" xr:uid="{00000000-0005-0000-0000-000096000000}"/>
    <cellStyle name="하이퍼링크" xfId="128" builtinId="8"/>
    <cellStyle name="합계" xfId="141" xr:uid="{00000000-0005-0000-0000-000098000000}"/>
    <cellStyle name="항목스타일" xfId="142" xr:uid="{00000000-0005-0000-0000-000099000000}"/>
  </cellStyles>
  <dxfs count="0"/>
  <tableStyles count="0" defaultTableStyle="TableStyleMedium9" defaultPivotStyle="PivotStyleLight16"/>
  <colors>
    <mruColors>
      <color rgb="FF072555"/>
      <color rgb="FFC5D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50504;&#44540;&#50857;/My%20Documents/&#45348;&#51060;&#53944;&#50728;%20&#48155;&#51008;%20&#54028;&#51068;/4&#50900;&#44256;&#51648;&#49436;/&#49569;&#48512;/&#47749;&#50696;&#53748;&#51649;&#49548;&#46301;%20&#49464;&#50529;&#44228;&#49328;&#54532;&#47196;&#44536;&#47016;(2006&#45380;%202.13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ea77/AppData/Local/Microsoft/Windows/INetCache/IE/FLH17J2W/&#54200;&#51665;&#45800;&#51648;(7&#50900;)/&#47749;&#50696;&#53748;&#51649;&#49548;&#46301;%20&#49464;&#50529;&#44228;&#49328;&#54532;&#47196;&#44536;&#47016;(2006&#45380;%202.1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49;&#50696;&#53748;&#51649;&#49548;&#46301;%20&#49464;&#50529;&#44228;&#49328;&#54532;&#47196;&#44536;&#47016;(2006&#45380;%202.13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45348;&#51060;&#53944;&#50728;%20&#48155;&#51008;%20&#54028;&#51068;/Documents%20and%20Settings/&#50504;&#44540;&#50857;/My%20Documents/&#45348;&#51060;&#53944;&#50728;%20&#48155;&#51008;%20&#54028;&#51068;/4&#50900;&#44256;&#51648;&#49436;/&#49569;&#48512;/&#47749;&#50696;&#53748;&#51649;&#49548;&#46301;%20&#49464;&#50529;&#44228;&#49328;&#54532;&#47196;&#44536;&#47016;(2006&#45380;%202.13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0504;&#44540;&#50857;\My%20Documents\&#45348;&#51060;&#53944;&#50728;%20&#48155;&#51008;%20&#54028;&#51068;\4&#50900;&#44256;&#51648;&#49436;\&#49569;&#48512;\&#47749;&#50696;&#53748;&#51649;&#49548;&#46301;%20&#49464;&#50529;&#44228;&#49328;&#54532;&#47196;&#44536;&#47016;(2006&#45380;%202.13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MC/Documents/&#45348;&#51060;&#53944;&#50728;%20&#48155;&#51008;%20&#54028;&#51068;/&#54620;&#46972;%20&#48708;&#48156;&#46356;%201&#45800;&#51648;%20%20&#51204;&#44592;&#50836;&#44552;&#45236;&#50669;(4&#50900;&#4851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45348;&#51060;&#53944;&#50728;%20&#48155;&#51008;%20&#54028;&#51068;/&#54620;&#46972;%20&#48708;&#48156;&#46356;%201&#45800;&#51648;%20%20&#51204;&#44592;&#50836;&#44552;&#45236;&#506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ea77/AppData/Local/Microsoft/Windows/INetCache/IE/FLH17J2W/&#54200;&#51665;&#45800;&#51648;(7&#50900;)/Documents%20and%20Settings/&#50504;&#44540;&#50857;/My%20Documents/&#45348;&#51060;&#53944;&#50728;%20&#48155;&#51008;%20&#54028;&#51068;/4&#50900;&#44256;&#51648;&#49436;/&#49569;&#48512;/&#47749;&#50696;&#53748;&#51649;&#49548;&#46301;%20&#49464;&#50529;&#44228;&#49328;&#54532;&#47196;&#44536;&#47016;(2006&#45380;%202.13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AppData/Local/Microsoft/Windows/Temporary%20Internet%20Files/Content.IE5/YMUUCE2W/&#49884;&#44592;&#51452;&#4427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50504;&#44540;&#50857;/My%20Documents/&#45348;&#51060;&#53944;&#50728;%20&#48155;&#51008;%20&#54028;&#51068;/4&#50900;&#44256;&#51648;&#49436;/&#49569;&#48512;/My%20Documents/2001&#51473;&#49328;&#52789;&#49464;&#44221;&#440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8149;&#51221;&#48124;\new2004&#49464;&#50529;&#44228;&#4932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pt\&#49436;&#49888;LG\&#51204;&#44592;\jgy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/Documents/&#45348;&#51060;&#53944;&#50728;%20&#48155;&#51008;%20&#54028;&#51068;/&#54620;&#46972;%20&#48708;&#48156;&#46356;%201&#45800;&#51648;%20%20&#51204;&#44592;&#50836;&#44552;&#45236;&#5066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7749;&#50696;&#53748;&#51649;&#49548;&#46301;%20&#49464;&#50529;&#44228;&#49328;&#54532;&#47196;&#44536;&#47016;(2006&#45380;%202.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화면설명"/>
      <sheetName val="입력화면"/>
      <sheetName val="원천징수영수증"/>
      <sheetName val="세액계산"/>
      <sheetName val="원천징수영수증 작성요령"/>
      <sheetName val="표지"/>
      <sheetName val="인쇄1(앞면)"/>
      <sheetName val="인쇄2(뒷면)"/>
      <sheetName val="공지사항"/>
      <sheetName val="총괄표"/>
      <sheetName val="재활용품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화면설명"/>
      <sheetName val="입력화면"/>
      <sheetName val="원천징수영수증"/>
      <sheetName val="세액계산"/>
      <sheetName val="원천징수영수증 작성요령"/>
      <sheetName val="원천징수"/>
      <sheetName val="근로소득"/>
      <sheetName val="퇴직소득"/>
      <sheetName val="Sheet1"/>
      <sheetName val="퇴직신청"/>
      <sheetName val="세금서식"/>
      <sheetName val="합잔시산"/>
      <sheetName val="대차대조"/>
      <sheetName val="손익계산"/>
      <sheetName val="직원명단"/>
      <sheetName val="퇴직자"/>
      <sheetName val="재무속표지"/>
      <sheetName val="부속속표지"/>
      <sheetName val="부속명세서"/>
      <sheetName val="관리비예치금운용"/>
      <sheetName val="미부과관리비"/>
      <sheetName val="관리비예치미수금"/>
      <sheetName val="3개월이상"/>
      <sheetName val="공기구비품"/>
      <sheetName val="사용방법"/>
      <sheetName val="사업소득자세수추계"/>
      <sheetName val="101동"/>
      <sheetName val="102동"/>
      <sheetName val="103동"/>
      <sheetName val="표지"/>
      <sheetName val="인쇄1(앞면)"/>
      <sheetName val="인쇄2(뒷면)"/>
      <sheetName val="공지사항"/>
      <sheetName val="총괄표"/>
      <sheetName val="재활용품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화면설명"/>
      <sheetName val="입력화면"/>
      <sheetName val="원천징수영수증"/>
      <sheetName val="세액계산"/>
      <sheetName val="원천징수영수증 작성요령"/>
      <sheetName val="원천징수"/>
      <sheetName val="근로소득"/>
      <sheetName val="퇴직소득"/>
      <sheetName val="Sheet1"/>
      <sheetName val="퇴직신청"/>
      <sheetName val="세금서식"/>
      <sheetName val="합잔시산"/>
      <sheetName val="대차대조"/>
      <sheetName val="손익계산"/>
      <sheetName val="직원명단"/>
      <sheetName val="퇴직자"/>
      <sheetName val="재무속표지"/>
      <sheetName val="부속속표지"/>
      <sheetName val="부속명세서"/>
      <sheetName val="관리비예치금운용"/>
      <sheetName val="미부과관리비"/>
      <sheetName val="관리비예치미수금"/>
      <sheetName val="3개월이상"/>
      <sheetName val="공기구비품"/>
      <sheetName val="사용방법"/>
      <sheetName val="표지"/>
      <sheetName val="인쇄1(앞면)"/>
      <sheetName val="인쇄2(뒷면)"/>
      <sheetName val="공지사항"/>
      <sheetName val="총괄표"/>
      <sheetName val="재활용품"/>
      <sheetName val="Sheet2"/>
      <sheetName val="Sheet3"/>
      <sheetName val="사업소득자세수추계"/>
      <sheetName val="101동"/>
      <sheetName val="102동"/>
      <sheetName val="103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화면설명"/>
      <sheetName val="입력화면"/>
      <sheetName val="원천징수영수증"/>
      <sheetName val="세액계산"/>
      <sheetName val="원천징수영수증 작성요령"/>
      <sheetName val="내역서"/>
      <sheetName val="세대및공용"/>
      <sheetName val="1"/>
      <sheetName val="표지"/>
      <sheetName val="인쇄1(앞면)"/>
      <sheetName val="인쇄2(뒷면)"/>
      <sheetName val="공지사항"/>
      <sheetName val="총괄표"/>
      <sheetName val="재활용품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화면설명"/>
      <sheetName val="입력화면"/>
      <sheetName val="원천징수영수증"/>
      <sheetName val="세액계산"/>
      <sheetName val="원천징수영수증 작성요령"/>
      <sheetName val="표지"/>
      <sheetName val="인쇄1(앞면)"/>
      <sheetName val="인쇄2(뒷면)"/>
      <sheetName val="공지사항"/>
      <sheetName val="총괄표"/>
      <sheetName val="재활용품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승강기"/>
      <sheetName val="세대및공용"/>
      <sheetName val="전기요금표"/>
      <sheetName val="1"/>
      <sheetName val="2"/>
      <sheetName val="요금표"/>
      <sheetName val="Sheet1"/>
    </sheetNames>
    <sheetDataSet>
      <sheetData sheetId="0" refreshError="1"/>
      <sheetData sheetId="1" refreshError="1"/>
      <sheetData sheetId="2" refreshError="1">
        <row r="710">
          <cell r="H710">
            <v>159910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승강기"/>
      <sheetName val="세대및공용"/>
      <sheetName val="전기요금표"/>
      <sheetName val="1"/>
      <sheetName val="2"/>
      <sheetName val="요금표"/>
      <sheetName val="Sheet1"/>
    </sheetNames>
    <sheetDataSet>
      <sheetData sheetId="0" refreshError="1">
        <row r="7">
          <cell r="I7">
            <v>631560</v>
          </cell>
        </row>
        <row r="8">
          <cell r="I8">
            <v>280400</v>
          </cell>
        </row>
        <row r="13">
          <cell r="E13">
            <v>561</v>
          </cell>
        </row>
        <row r="14">
          <cell r="D14">
            <v>23389020</v>
          </cell>
          <cell r="E14">
            <v>1402500</v>
          </cell>
          <cell r="F14">
            <v>6939770</v>
          </cell>
          <cell r="I14">
            <v>5460740</v>
          </cell>
        </row>
        <row r="18">
          <cell r="C18">
            <v>47892</v>
          </cell>
        </row>
        <row r="19">
          <cell r="C19">
            <v>6372700</v>
          </cell>
        </row>
        <row r="30">
          <cell r="I30">
            <v>10</v>
          </cell>
        </row>
        <row r="32">
          <cell r="I32">
            <v>17</v>
          </cell>
        </row>
      </sheetData>
      <sheetData sheetId="1" refreshError="1"/>
      <sheetData sheetId="2" refreshError="1">
        <row r="678">
          <cell r="E678">
            <v>271151</v>
          </cell>
        </row>
        <row r="681">
          <cell r="C681">
            <v>60403</v>
          </cell>
        </row>
      </sheetData>
      <sheetData sheetId="3" refreshError="1"/>
      <sheetData sheetId="4" refreshError="1">
        <row r="7">
          <cell r="G7">
            <v>5</v>
          </cell>
        </row>
        <row r="59">
          <cell r="B59">
            <v>399375.51700680278</v>
          </cell>
          <cell r="C59">
            <v>58708201</v>
          </cell>
        </row>
        <row r="64">
          <cell r="A64">
            <v>2</v>
          </cell>
          <cell r="G64">
            <v>36652725</v>
          </cell>
        </row>
        <row r="65">
          <cell r="A65">
            <v>3</v>
          </cell>
          <cell r="G65">
            <v>45921645</v>
          </cell>
        </row>
        <row r="66">
          <cell r="A66">
            <v>4</v>
          </cell>
          <cell r="G66">
            <v>54427920</v>
          </cell>
        </row>
        <row r="67">
          <cell r="A67">
            <v>5</v>
          </cell>
          <cell r="G67">
            <v>58708201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화면설명"/>
      <sheetName val="입력화면"/>
      <sheetName val="원천징수영수증"/>
      <sheetName val="세액계산"/>
      <sheetName val="원천징수영수증 작성요령"/>
      <sheetName val="표지"/>
      <sheetName val="인쇄1(앞면)"/>
      <sheetName val="인쇄2(뒷면)"/>
      <sheetName val="공지사항"/>
      <sheetName val="총괄표"/>
      <sheetName val="재활용품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쇄2(뒷면)부과"/>
      <sheetName val="인쇄1(앞면)부과"/>
      <sheetName val="인쇄(OCR)"/>
      <sheetName val="작업시트1"/>
      <sheetName val="작업시트2"/>
      <sheetName val="보고1"/>
      <sheetName val="보고2"/>
      <sheetName val="보고3"/>
      <sheetName val="보고4"/>
      <sheetName val="4대악"/>
    </sheetNames>
    <sheetDataSet>
      <sheetData sheetId="0" refreshError="1"/>
      <sheetData sheetId="1" refreshError="1"/>
      <sheetData sheetId="2" refreshError="1"/>
      <sheetData sheetId="3" refreshError="1">
        <row r="41">
          <cell r="F41" t="str">
            <v>공  지  사  항</v>
          </cell>
        </row>
        <row r="44">
          <cell r="B44" t="str">
            <v>◈ 관리비 자동이체 신청 안내</v>
          </cell>
        </row>
        <row r="45">
          <cell r="B45" t="str">
            <v xml:space="preserve">    아파트 관리비 자동이체를 신청할 세대는 다음을 참고하여 가까운 </v>
          </cell>
        </row>
        <row r="46">
          <cell r="B46" t="str">
            <v xml:space="preserve">    농협에 신청하시기 바랍니다.</v>
          </cell>
        </row>
        <row r="47">
          <cell r="B47" t="str">
            <v xml:space="preserve">    제목 : 농협 계좌 관리비 자동이체 신청 방법</v>
          </cell>
        </row>
        <row r="48">
          <cell r="C48" t="str">
            <v>신청은행</v>
          </cell>
          <cell r="H48" t="str">
            <v xml:space="preserve"> 가까운 농협에 신청하세요 </v>
          </cell>
        </row>
        <row r="49">
          <cell r="C49" t="str">
            <v>지 참 물</v>
          </cell>
          <cell r="H49" t="str">
            <v xml:space="preserve"> 농협 통장, 신분증</v>
          </cell>
        </row>
        <row r="50">
          <cell r="C50" t="str">
            <v>신청방법</v>
          </cell>
          <cell r="H50" t="str">
            <v xml:space="preserve"> 농협 방문하여 신청서 작성</v>
          </cell>
        </row>
        <row r="51">
          <cell r="C51" t="str">
            <v>신청 첫 달의 관리비 자동이체 출금 여부를 꼭 확인해주시기 바랍니다.</v>
          </cell>
        </row>
        <row r="53">
          <cell r="B53" t="str">
            <v>◈ 쓰레기 분리배출의 생활화</v>
          </cell>
        </row>
        <row r="54">
          <cell r="B54" t="str">
            <v>쾌적하고 안락한 주거생활을 위해 다음사항을 협조 부탁드립니다.</v>
          </cell>
        </row>
        <row r="55">
          <cell r="C55" t="str">
            <v>1. 일반쓰레기 : 규격봉투를 사용하여 지정된 장소에 배출하여</v>
          </cell>
        </row>
        <row r="56">
          <cell r="B56" t="str">
            <v xml:space="preserve">                          주시기 바랍니다.</v>
          </cell>
        </row>
        <row r="57">
          <cell r="B57" t="str">
            <v xml:space="preserve">   2. 폐기물쓰레기 : 가구, 가전제품 등 대형폐기물에 꼭 동-호수를 </v>
          </cell>
        </row>
        <row r="58">
          <cell r="B58" t="str">
            <v xml:space="preserve">       기재하고, 관리소에 폐기물수수료 문의 후 버려주시기 바랍니다.</v>
          </cell>
        </row>
        <row r="59">
          <cell r="B59" t="str">
            <v xml:space="preserve">   3. 음식물쓰레기 : 이물질과 수분을 제거한 후 음식물 수거전용용기에</v>
          </cell>
        </row>
        <row r="60">
          <cell r="B60" t="str">
            <v xml:space="preserve">                            배출하여 주시기 바랍니다.</v>
          </cell>
        </row>
        <row r="62">
          <cell r="B62" t="str">
            <v>◈ 전출시 관리비 정산에 대하여</v>
          </cell>
        </row>
      </sheetData>
      <sheetData sheetId="4" refreshError="1">
        <row r="2">
          <cell r="G2" t="str">
            <v>7월 관리비 부과내역</v>
          </cell>
        </row>
        <row r="4">
          <cell r="B4" t="str">
            <v xml:space="preserve">● 관리평수 : </v>
          </cell>
          <cell r="H4">
            <v>19711.2</v>
          </cell>
          <cell r="K4" t="str">
            <v>㎡</v>
          </cell>
          <cell r="AE4" t="str">
            <v>(단위 : 원)</v>
          </cell>
        </row>
        <row r="5">
          <cell r="B5" t="str">
            <v>순번</v>
          </cell>
          <cell r="E5" t="str">
            <v>구분</v>
          </cell>
          <cell r="K5" t="str">
            <v>총발생</v>
          </cell>
          <cell r="P5" t="str">
            <v>㎡당금액</v>
          </cell>
          <cell r="T5" t="str">
            <v>세대별 부과금액</v>
          </cell>
        </row>
        <row r="6">
          <cell r="T6">
            <v>45.15</v>
          </cell>
          <cell r="W6" t="str">
            <v>㎡</v>
          </cell>
          <cell r="X6">
            <v>45.54</v>
          </cell>
          <cell r="AA6" t="str">
            <v>㎡</v>
          </cell>
          <cell r="AB6">
            <v>52.53</v>
          </cell>
          <cell r="AE6" t="str">
            <v>㎡</v>
          </cell>
          <cell r="AF6">
            <v>52.86</v>
          </cell>
          <cell r="AI6" t="str">
            <v>㎡</v>
          </cell>
        </row>
        <row r="7">
          <cell r="E7" t="str">
            <v>항목</v>
          </cell>
          <cell r="K7" t="str">
            <v>금   액</v>
          </cell>
          <cell r="T7" t="str">
            <v>(13.66평)</v>
          </cell>
          <cell r="X7" t="str">
            <v>(13.78평)</v>
          </cell>
          <cell r="AB7" t="str">
            <v>(15.89평)</v>
          </cell>
          <cell r="AF7" t="str">
            <v>(15.99평)</v>
          </cell>
        </row>
        <row r="8">
          <cell r="B8">
            <v>1</v>
          </cell>
          <cell r="E8" t="str">
            <v>일반관리비</v>
          </cell>
          <cell r="K8">
            <v>8867240</v>
          </cell>
          <cell r="P8">
            <v>449.85794878038882</v>
          </cell>
          <cell r="T8">
            <v>20310</v>
          </cell>
          <cell r="X8">
            <v>20490</v>
          </cell>
          <cell r="AB8">
            <v>23630</v>
          </cell>
          <cell r="AF8">
            <v>23780</v>
          </cell>
        </row>
        <row r="9">
          <cell r="B9">
            <v>2</v>
          </cell>
          <cell r="E9" t="str">
            <v>청소비</v>
          </cell>
          <cell r="K9">
            <v>1144000</v>
          </cell>
          <cell r="P9">
            <v>58.038069726855795</v>
          </cell>
          <cell r="T9">
            <v>2620</v>
          </cell>
          <cell r="X9">
            <v>2640</v>
          </cell>
          <cell r="AB9">
            <v>3050</v>
          </cell>
          <cell r="AF9">
            <v>3070</v>
          </cell>
        </row>
        <row r="10">
          <cell r="B10">
            <v>3</v>
          </cell>
          <cell r="E10" t="str">
            <v>소 독 비</v>
          </cell>
          <cell r="K10">
            <v>150000</v>
          </cell>
          <cell r="P10" t="str">
            <v>370씩</v>
          </cell>
          <cell r="T10">
            <v>370</v>
          </cell>
          <cell r="X10">
            <v>370</v>
          </cell>
          <cell r="AB10">
            <v>370</v>
          </cell>
          <cell r="AF10">
            <v>370</v>
          </cell>
        </row>
        <row r="11">
          <cell r="B11">
            <v>4</v>
          </cell>
          <cell r="E11" t="str">
            <v>수선유지비</v>
          </cell>
          <cell r="K11">
            <v>0</v>
          </cell>
          <cell r="P11">
            <v>0</v>
          </cell>
          <cell r="T11">
            <v>0</v>
          </cell>
          <cell r="X11">
            <v>0</v>
          </cell>
          <cell r="AB11">
            <v>0</v>
          </cell>
          <cell r="AF11">
            <v>0</v>
          </cell>
        </row>
        <row r="12">
          <cell r="B12">
            <v>5</v>
          </cell>
          <cell r="E12" t="str">
            <v>공동전기료</v>
          </cell>
          <cell r="K12">
            <v>162210</v>
          </cell>
          <cell r="P12">
            <v>8.2293315475465718</v>
          </cell>
          <cell r="T12">
            <v>370</v>
          </cell>
          <cell r="X12">
            <v>370</v>
          </cell>
          <cell r="AB12">
            <v>430</v>
          </cell>
          <cell r="AF12">
            <v>440</v>
          </cell>
        </row>
        <row r="13">
          <cell r="B13">
            <v>6</v>
          </cell>
          <cell r="E13" t="str">
            <v>위탁수수료</v>
          </cell>
          <cell r="K13">
            <v>350000</v>
          </cell>
          <cell r="P13">
            <v>17.756402451398188</v>
          </cell>
          <cell r="T13">
            <v>800</v>
          </cell>
          <cell r="X13">
            <v>810</v>
          </cell>
          <cell r="AB13">
            <v>930</v>
          </cell>
          <cell r="AF13">
            <v>940</v>
          </cell>
        </row>
        <row r="14">
          <cell r="B14">
            <v>7</v>
          </cell>
          <cell r="E14" t="str">
            <v>장기수선충당금</v>
          </cell>
          <cell r="K14">
            <v>1551600</v>
          </cell>
          <cell r="P14">
            <v>78.716668695969801</v>
          </cell>
          <cell r="T14">
            <v>3550</v>
          </cell>
          <cell r="X14">
            <v>3580</v>
          </cell>
          <cell r="AB14">
            <v>4130</v>
          </cell>
          <cell r="AF14">
            <v>4160</v>
          </cell>
        </row>
        <row r="15">
          <cell r="B15">
            <v>8</v>
          </cell>
          <cell r="E15" t="str">
            <v>수선유지충당금</v>
          </cell>
          <cell r="K15">
            <v>298100</v>
          </cell>
          <cell r="P15">
            <v>15.123381630748</v>
          </cell>
          <cell r="T15">
            <v>680</v>
          </cell>
          <cell r="X15">
            <v>690</v>
          </cell>
          <cell r="AB15">
            <v>790</v>
          </cell>
          <cell r="AF15">
            <v>800</v>
          </cell>
        </row>
        <row r="16">
          <cell r="B16">
            <v>9</v>
          </cell>
          <cell r="E16" t="str">
            <v>계단물청소비</v>
          </cell>
          <cell r="K16">
            <v>800000</v>
          </cell>
          <cell r="P16" t="str">
            <v>1,950씩</v>
          </cell>
          <cell r="T16">
            <v>1950</v>
          </cell>
          <cell r="X16">
            <v>1950</v>
          </cell>
          <cell r="AB16">
            <v>1950</v>
          </cell>
          <cell r="AF16">
            <v>1950</v>
          </cell>
        </row>
        <row r="17">
          <cell r="B17">
            <v>10</v>
          </cell>
          <cell r="E17" t="str">
            <v>음식물배출수수료</v>
          </cell>
          <cell r="K17">
            <v>214080</v>
          </cell>
          <cell r="P17" t="str">
            <v>각 세대별 음식물쓰레기 배출량에 따라 부과</v>
          </cell>
        </row>
        <row r="18">
          <cell r="B18" t="str">
            <v>계</v>
          </cell>
          <cell r="K18">
            <v>13537230</v>
          </cell>
          <cell r="P18" t="str">
            <v>13평
(102,105동)</v>
          </cell>
          <cell r="X18" t="str">
            <v>90세대</v>
          </cell>
          <cell r="AB18">
            <v>30650</v>
          </cell>
        </row>
        <row r="19">
          <cell r="P19" t="str">
            <v>13평
(101,103,104동)</v>
          </cell>
          <cell r="X19" t="str">
            <v>170세대</v>
          </cell>
          <cell r="AB19">
            <v>30900</v>
          </cell>
        </row>
        <row r="20">
          <cell r="P20" t="str">
            <v>15평
(106,108동)</v>
          </cell>
          <cell r="X20" t="str">
            <v>70세대</v>
          </cell>
          <cell r="AB20">
            <v>35280</v>
          </cell>
        </row>
        <row r="21">
          <cell r="P21" t="str">
            <v>15평
(107,109동)</v>
          </cell>
          <cell r="X21" t="str">
            <v>80세대</v>
          </cell>
          <cell r="AB21">
            <v>35510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근로급여별세표"/>
      <sheetName val="2000년"/>
      <sheetName val="2001년(현행)"/>
      <sheetName val="2001년(1안, 2안)"/>
      <sheetName val="2001년(3안)"/>
      <sheetName val="2001년(4안)"/>
      <sheetName val="계충별(1안)"/>
      <sheetName val="계충별(2안)"/>
      <sheetName val="계충별(3안)"/>
      <sheetName val="계충별(4안)"/>
      <sheetName val="계충별(사업)"/>
      <sheetName val="사업소득자세수추계"/>
      <sheetName val="경감율 차트"/>
      <sheetName val="세부담율 차트"/>
      <sheetName val="겸감율 종합"/>
      <sheetName val="계충별(논외1안)"/>
      <sheetName val="계충별(논외2안)"/>
      <sheetName val="계충별(논외3안)"/>
      <sheetName val="계충별(논외4안)"/>
      <sheetName val="계충별(논외5안)"/>
      <sheetName val="표지"/>
      <sheetName val="인쇄1(앞면)"/>
      <sheetName val="인쇄2(뒷면)"/>
      <sheetName val="공지사항"/>
      <sheetName val="총괄표"/>
      <sheetName val="재활용품"/>
      <sheetName val="Sheet1"/>
      <sheetName val="Sheet2"/>
      <sheetName val="Sheet3"/>
      <sheetName val="세액계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58">
          <cell r="A58">
            <v>10000000</v>
          </cell>
          <cell r="B58">
            <v>0.1</v>
          </cell>
        </row>
        <row r="59">
          <cell r="A59">
            <v>40000000</v>
          </cell>
          <cell r="B59">
            <v>0.2</v>
          </cell>
        </row>
        <row r="60">
          <cell r="A60">
            <v>80000000</v>
          </cell>
          <cell r="B60">
            <v>0.3</v>
          </cell>
        </row>
        <row r="61">
          <cell r="A61">
            <v>0</v>
          </cell>
          <cell r="B61">
            <v>0.4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행모듈"/>
      <sheetName val="개정모듈"/>
      <sheetName val="근로소득세2001"/>
      <sheetName val="근로소득세2002~"/>
      <sheetName val="종합소득세99"/>
      <sheetName val="퇴직99~2004"/>
      <sheetName val="연금2001"/>
      <sheetName val="금융소득종합과세"/>
      <sheetName val="계충별(1안)"/>
      <sheetName val="원천징수"/>
      <sheetName val="근로소득"/>
      <sheetName val="퇴직소득"/>
      <sheetName val="Sheet1"/>
      <sheetName val="퇴직신청"/>
      <sheetName val="입력화면"/>
      <sheetName val="원천징수영수증"/>
      <sheetName val="세금서식"/>
      <sheetName val="합잔시산"/>
      <sheetName val="대차대조"/>
      <sheetName val="손익계산"/>
      <sheetName val="직원명단"/>
      <sheetName val="퇴직자"/>
      <sheetName val="재무속표지"/>
      <sheetName val="부속속표지"/>
      <sheetName val="부속명세서"/>
      <sheetName val="관리비예치금운용"/>
      <sheetName val="미부과관리비"/>
      <sheetName val="관리비예치미수금"/>
      <sheetName val="3개월이상"/>
      <sheetName val="공기구비품"/>
      <sheetName val="사용방법"/>
      <sheetName val="원천징수영수증 작성요령"/>
      <sheetName val="사업소득자세수추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대전기사용량별 각종요금"/>
      <sheetName val="요금표"/>
      <sheetName val="자체단일요금"/>
      <sheetName val="일반용고압"/>
      <sheetName val="금융소득종합과세"/>
      <sheetName val="근로소득세2001"/>
    </sheetNames>
    <sheetDataSet>
      <sheetData sheetId="0" refreshError="1">
        <row r="19">
          <cell r="D19">
            <v>109600</v>
          </cell>
        </row>
        <row r="20">
          <cell r="D20">
            <v>294</v>
          </cell>
        </row>
        <row r="22">
          <cell r="D22">
            <v>14</v>
          </cell>
        </row>
        <row r="23">
          <cell r="D23">
            <v>446.95238095238096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승강기"/>
      <sheetName val="세대및공용"/>
      <sheetName val="전기요금표"/>
      <sheetName val="1"/>
      <sheetName val="2"/>
      <sheetName val="요금표"/>
      <sheetName val="Sheet1"/>
    </sheetNames>
    <sheetDataSet>
      <sheetData sheetId="0">
        <row r="18">
          <cell r="H18">
            <v>129.58211184763329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화면설명"/>
      <sheetName val="입력화면"/>
      <sheetName val="원천징수영수증"/>
      <sheetName val="세액계산"/>
      <sheetName val="원천징수영수증 작성요령"/>
      <sheetName val="원천징수"/>
      <sheetName val="근로소득"/>
      <sheetName val="퇴직소득"/>
      <sheetName val="Sheet1"/>
      <sheetName val="퇴직신청"/>
      <sheetName val="세금서식"/>
      <sheetName val="합잔시산"/>
      <sheetName val="대차대조"/>
      <sheetName val="손익계산"/>
      <sheetName val="직원명단"/>
      <sheetName val="퇴직자"/>
      <sheetName val="재무속표지"/>
      <sheetName val="부속속표지"/>
      <sheetName val="부속명세서"/>
      <sheetName val="관리비예치금운용"/>
      <sheetName val="미부과관리비"/>
      <sheetName val="관리비예치미수금"/>
      <sheetName val="3개월이상"/>
      <sheetName val="공기구비품"/>
      <sheetName val="사용방법"/>
      <sheetName val="표지"/>
      <sheetName val="인쇄1(앞면)"/>
      <sheetName val="인쇄2(뒷면)"/>
      <sheetName val="공지사항"/>
      <sheetName val="총괄표"/>
      <sheetName val="재활용품"/>
      <sheetName val="Sheet2"/>
      <sheetName val="Sheet3"/>
      <sheetName val="사업소득자세수추계"/>
      <sheetName val="101동"/>
      <sheetName val="102동"/>
      <sheetName val="103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AY82"/>
  <sheetViews>
    <sheetView showGridLines="0" zoomScaleSheetLayoutView="100" workbookViewId="0">
      <selection activeCell="AO17" sqref="AO17"/>
    </sheetView>
  </sheetViews>
  <sheetFormatPr defaultRowHeight="20.100000000000001" customHeight="1"/>
  <cols>
    <col min="1" max="5" width="3.21875" style="15" customWidth="1"/>
    <col min="6" max="6" width="1.33203125" style="15" customWidth="1"/>
    <col min="7" max="7" width="3.21875" style="15" customWidth="1"/>
    <col min="8" max="8" width="1.6640625" style="15" customWidth="1"/>
    <col min="9" max="22" width="3.21875" style="15" customWidth="1"/>
    <col min="23" max="23" width="0.88671875" style="15" customWidth="1"/>
    <col min="24" max="25" width="2.77734375" style="15" customWidth="1"/>
    <col min="26" max="26" width="6.33203125" style="15" customWidth="1"/>
    <col min="27" max="27" width="4.44140625" style="15" customWidth="1"/>
    <col min="28" max="28" width="0.6640625" style="15" customWidth="1"/>
    <col min="29" max="255" width="2.77734375" style="15" customWidth="1"/>
    <col min="256" max="16384" width="8.88671875" style="15"/>
  </cols>
  <sheetData>
    <row r="2" spans="1:51" s="23" customFormat="1" ht="15" customHeight="1">
      <c r="A2" s="164" t="s">
        <v>215</v>
      </c>
      <c r="B2" s="165"/>
      <c r="C2" s="165"/>
      <c r="D2" s="165"/>
      <c r="E2" s="165"/>
      <c r="F2" s="166"/>
      <c r="G2" s="173" t="s">
        <v>93</v>
      </c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5"/>
      <c r="U2" s="182" t="s">
        <v>239</v>
      </c>
      <c r="V2" s="183"/>
      <c r="W2" s="183"/>
      <c r="X2" s="183"/>
      <c r="Y2" s="183"/>
      <c r="Z2" s="183"/>
      <c r="AA2" s="184"/>
      <c r="AC2" s="24"/>
      <c r="AD2" s="24"/>
      <c r="AE2" s="24"/>
      <c r="AF2" s="24"/>
      <c r="AG2" s="24"/>
    </row>
    <row r="3" spans="1:51" s="23" customFormat="1" ht="15" customHeight="1">
      <c r="A3" s="167"/>
      <c r="B3" s="168"/>
      <c r="C3" s="168"/>
      <c r="D3" s="168"/>
      <c r="E3" s="168"/>
      <c r="F3" s="169"/>
      <c r="G3" s="176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85"/>
      <c r="V3" s="186"/>
      <c r="W3" s="186"/>
      <c r="X3" s="186"/>
      <c r="Y3" s="186"/>
      <c r="Z3" s="186"/>
      <c r="AA3" s="187"/>
      <c r="AC3" s="24"/>
      <c r="AD3" s="24"/>
      <c r="AE3" s="24"/>
      <c r="AF3" s="24"/>
      <c r="AG3" s="24"/>
    </row>
    <row r="4" spans="1:51" s="23" customFormat="1" ht="15" customHeight="1">
      <c r="A4" s="167"/>
      <c r="B4" s="168"/>
      <c r="C4" s="168"/>
      <c r="D4" s="168"/>
      <c r="E4" s="168"/>
      <c r="F4" s="169"/>
      <c r="G4" s="176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85"/>
      <c r="V4" s="186"/>
      <c r="W4" s="186"/>
      <c r="X4" s="186"/>
      <c r="Y4" s="186"/>
      <c r="Z4" s="186"/>
      <c r="AA4" s="187"/>
      <c r="AC4" s="24"/>
      <c r="AD4" s="24"/>
      <c r="AE4" s="24"/>
      <c r="AF4" s="24"/>
      <c r="AG4" s="24"/>
    </row>
    <row r="5" spans="1:51" s="23" customFormat="1" ht="15" customHeight="1">
      <c r="A5" s="170"/>
      <c r="B5" s="171"/>
      <c r="C5" s="171"/>
      <c r="D5" s="171"/>
      <c r="E5" s="171"/>
      <c r="F5" s="172"/>
      <c r="G5" s="179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1"/>
      <c r="U5" s="188"/>
      <c r="V5" s="189"/>
      <c r="W5" s="189"/>
      <c r="X5" s="189"/>
      <c r="Y5" s="189"/>
      <c r="Z5" s="189"/>
      <c r="AA5" s="190"/>
      <c r="AC5" s="24"/>
      <c r="AD5" s="24"/>
      <c r="AE5" s="24"/>
      <c r="AF5" s="24"/>
      <c r="AG5" s="24"/>
    </row>
    <row r="6" spans="1:51" s="23" customFormat="1" ht="6.95" customHeight="1">
      <c r="A6" s="36"/>
      <c r="B6" s="36"/>
      <c r="C6" s="36"/>
      <c r="D6" s="36"/>
      <c r="E6" s="36"/>
      <c r="F6" s="35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3"/>
      <c r="U6" s="33"/>
      <c r="V6" s="32"/>
      <c r="W6" s="32"/>
      <c r="X6" s="32"/>
      <c r="Y6" s="32"/>
      <c r="Z6" s="32"/>
      <c r="AC6" s="24"/>
      <c r="AD6" s="24"/>
      <c r="AE6" s="24"/>
      <c r="AF6" s="24"/>
      <c r="AG6" s="24"/>
    </row>
    <row r="7" spans="1:51" s="23" customFormat="1" ht="21" customHeight="1">
      <c r="A7" s="191" t="s">
        <v>92</v>
      </c>
      <c r="B7" s="191"/>
      <c r="C7" s="191"/>
      <c r="D7" s="191"/>
      <c r="E7" s="191"/>
      <c r="F7" s="191"/>
      <c r="G7" s="191" t="s">
        <v>91</v>
      </c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 t="s">
        <v>90</v>
      </c>
      <c r="S7" s="191"/>
      <c r="T7" s="191"/>
      <c r="U7" s="191" t="s">
        <v>89</v>
      </c>
      <c r="V7" s="191"/>
      <c r="W7" s="191"/>
      <c r="X7" s="191"/>
      <c r="Y7" s="191"/>
      <c r="Z7" s="191"/>
      <c r="AA7" s="191"/>
    </row>
    <row r="8" spans="1:51" s="23" customFormat="1" ht="21" customHeight="1">
      <c r="A8" s="197" t="s">
        <v>88</v>
      </c>
      <c r="B8" s="197"/>
      <c r="C8" s="197"/>
      <c r="D8" s="197"/>
      <c r="E8" s="197"/>
      <c r="F8" s="197"/>
      <c r="G8" s="198" t="s">
        <v>240</v>
      </c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203"/>
      <c r="S8" s="204"/>
      <c r="T8" s="204"/>
      <c r="U8" s="205" t="s">
        <v>87</v>
      </c>
      <c r="V8" s="205"/>
      <c r="W8" s="205"/>
      <c r="X8" s="205"/>
      <c r="Y8" s="205"/>
      <c r="Z8" s="205"/>
      <c r="AA8" s="205"/>
    </row>
    <row r="9" spans="1:51" s="23" customFormat="1" ht="21" customHeight="1">
      <c r="A9" s="197" t="s">
        <v>86</v>
      </c>
      <c r="B9" s="197"/>
      <c r="C9" s="197"/>
      <c r="D9" s="197"/>
      <c r="E9" s="197"/>
      <c r="F9" s="197"/>
      <c r="G9" s="198" t="s">
        <v>238</v>
      </c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205" t="s">
        <v>85</v>
      </c>
      <c r="S9" s="205"/>
      <c r="T9" s="205"/>
      <c r="U9" s="205" t="s">
        <v>84</v>
      </c>
      <c r="V9" s="205"/>
      <c r="W9" s="205"/>
      <c r="X9" s="205"/>
      <c r="Y9" s="205"/>
      <c r="Z9" s="205"/>
      <c r="AA9" s="205"/>
    </row>
    <row r="10" spans="1:51" s="23" customFormat="1" ht="21" customHeight="1">
      <c r="A10" s="197" t="s">
        <v>83</v>
      </c>
      <c r="B10" s="197"/>
      <c r="C10" s="197"/>
      <c r="D10" s="197"/>
      <c r="E10" s="197"/>
      <c r="F10" s="197"/>
      <c r="G10" s="198" t="s">
        <v>241</v>
      </c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205" t="s">
        <v>82</v>
      </c>
      <c r="S10" s="205"/>
      <c r="T10" s="205"/>
      <c r="U10" s="205" t="s">
        <v>81</v>
      </c>
      <c r="V10" s="205"/>
      <c r="W10" s="205"/>
      <c r="X10" s="205"/>
      <c r="Y10" s="205"/>
      <c r="Z10" s="205"/>
      <c r="AA10" s="205"/>
    </row>
    <row r="11" spans="1:51" s="23" customFormat="1" ht="21" customHeight="1">
      <c r="A11" s="197" t="s">
        <v>80</v>
      </c>
      <c r="B11" s="197"/>
      <c r="C11" s="197"/>
      <c r="D11" s="197"/>
      <c r="E11" s="197"/>
      <c r="F11" s="197"/>
      <c r="G11" s="207" t="s">
        <v>242</v>
      </c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</row>
    <row r="12" spans="1:51" s="23" customFormat="1" ht="6.95" customHeight="1">
      <c r="A12" s="31"/>
      <c r="B12" s="31"/>
      <c r="C12" s="31"/>
      <c r="D12" s="31"/>
      <c r="E12" s="31"/>
      <c r="F12" s="31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29"/>
      <c r="S12" s="29"/>
      <c r="T12" s="29"/>
      <c r="U12" s="29"/>
      <c r="V12" s="29"/>
      <c r="W12" s="29"/>
      <c r="X12" s="29"/>
      <c r="Y12" s="29"/>
      <c r="Z12" s="29"/>
      <c r="AA12" s="29"/>
      <c r="AY12" s="126"/>
    </row>
    <row r="13" spans="1:51" s="23" customFormat="1" ht="21" customHeight="1">
      <c r="A13" s="206" t="s">
        <v>79</v>
      </c>
      <c r="B13" s="206"/>
      <c r="C13" s="206"/>
      <c r="D13" s="206"/>
      <c r="E13" s="206"/>
      <c r="F13" s="206"/>
      <c r="G13" s="206"/>
      <c r="H13" s="206"/>
      <c r="I13" s="206" t="s">
        <v>78</v>
      </c>
      <c r="J13" s="206"/>
      <c r="K13" s="206"/>
      <c r="L13" s="206"/>
      <c r="M13" s="206"/>
      <c r="N13" s="206"/>
      <c r="O13" s="206"/>
      <c r="P13" s="206"/>
      <c r="Q13" s="206" t="s">
        <v>77</v>
      </c>
      <c r="R13" s="206"/>
      <c r="S13" s="206"/>
      <c r="T13" s="206"/>
      <c r="U13" s="206"/>
      <c r="V13" s="206"/>
      <c r="W13" s="206"/>
      <c r="X13" s="206"/>
      <c r="Y13" s="206"/>
      <c r="Z13" s="206"/>
      <c r="AA13" s="206"/>
    </row>
    <row r="14" spans="1:51" s="23" customFormat="1" ht="21" customHeight="1">
      <c r="A14" s="197" t="s">
        <v>76</v>
      </c>
      <c r="B14" s="197"/>
      <c r="C14" s="197"/>
      <c r="D14" s="197"/>
      <c r="E14" s="197"/>
      <c r="F14" s="197"/>
      <c r="G14" s="197"/>
      <c r="H14" s="197"/>
      <c r="I14" s="198" t="s">
        <v>75</v>
      </c>
      <c r="J14" s="198"/>
      <c r="K14" s="198"/>
      <c r="L14" s="198"/>
      <c r="M14" s="198"/>
      <c r="N14" s="198"/>
      <c r="O14" s="198"/>
      <c r="P14" s="198"/>
      <c r="Q14" s="198" t="s">
        <v>74</v>
      </c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24"/>
    </row>
    <row r="15" spans="1:51" s="23" customFormat="1" ht="21" customHeight="1">
      <c r="A15" s="197" t="s">
        <v>73</v>
      </c>
      <c r="B15" s="197"/>
      <c r="C15" s="197"/>
      <c r="D15" s="197"/>
      <c r="E15" s="197"/>
      <c r="F15" s="197"/>
      <c r="G15" s="197"/>
      <c r="H15" s="197"/>
      <c r="I15" s="198" t="s">
        <v>72</v>
      </c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24"/>
    </row>
    <row r="16" spans="1:51" s="23" customFormat="1" ht="21" customHeight="1">
      <c r="A16" s="197" t="s">
        <v>71</v>
      </c>
      <c r="B16" s="197"/>
      <c r="C16" s="197"/>
      <c r="D16" s="197"/>
      <c r="E16" s="197"/>
      <c r="F16" s="197"/>
      <c r="G16" s="197"/>
      <c r="H16" s="197"/>
      <c r="I16" s="198" t="s">
        <v>70</v>
      </c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28"/>
    </row>
    <row r="17" spans="1:37" s="23" customFormat="1" ht="21" customHeight="1">
      <c r="A17" s="199" t="s">
        <v>69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1"/>
      <c r="AB17" s="27"/>
      <c r="AC17" s="27"/>
      <c r="AD17" s="27"/>
      <c r="AE17" s="27"/>
      <c r="AF17" s="26"/>
      <c r="AG17" s="24"/>
    </row>
    <row r="18" spans="1:37" s="23" customFormat="1" ht="21" customHeight="1">
      <c r="A18" s="208" t="s">
        <v>68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10"/>
      <c r="AB18" s="27"/>
      <c r="AC18" s="27"/>
      <c r="AD18" s="27"/>
      <c r="AE18" s="27"/>
      <c r="AF18" s="26"/>
      <c r="AG18" s="24"/>
    </row>
    <row r="19" spans="1:37" s="23" customFormat="1" ht="21" customHeight="1">
      <c r="A19" s="202" t="s">
        <v>67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C19" s="24"/>
      <c r="AD19" s="24"/>
      <c r="AE19" s="24"/>
      <c r="AF19" s="24"/>
      <c r="AG19" s="24"/>
    </row>
    <row r="20" spans="1:37" s="23" customFormat="1" ht="21" customHeight="1">
      <c r="A20" s="193" t="s">
        <v>66</v>
      </c>
      <c r="B20" s="193"/>
      <c r="C20" s="193"/>
      <c r="D20" s="195" t="s">
        <v>65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C20" s="24"/>
      <c r="AD20" s="24"/>
      <c r="AE20" s="24"/>
      <c r="AF20" s="24"/>
      <c r="AG20" s="24"/>
    </row>
    <row r="21" spans="1:37" s="23" customFormat="1" ht="21" customHeight="1">
      <c r="A21" s="193" t="s">
        <v>64</v>
      </c>
      <c r="B21" s="193"/>
      <c r="C21" s="193"/>
      <c r="D21" s="194" t="s">
        <v>63</v>
      </c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C21" s="24"/>
      <c r="AD21" s="24"/>
      <c r="AE21" s="24"/>
      <c r="AF21" s="24"/>
      <c r="AG21" s="24"/>
    </row>
    <row r="22" spans="1:37" s="23" customFormat="1" ht="21" customHeight="1">
      <c r="A22" s="196" t="s">
        <v>62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C22" s="24"/>
      <c r="AD22" s="24"/>
      <c r="AE22" s="24"/>
      <c r="AF22" s="24"/>
      <c r="AG22" s="24"/>
    </row>
    <row r="23" spans="1:37" s="23" customFormat="1" ht="21" customHeight="1">
      <c r="A23" s="192" t="s">
        <v>61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24"/>
      <c r="AB23" s="24"/>
      <c r="AG23" s="24"/>
    </row>
    <row r="24" spans="1:37" s="23" customFormat="1" ht="21" customHeight="1">
      <c r="A24" s="192" t="s">
        <v>60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C24" s="24"/>
      <c r="AD24" s="24"/>
      <c r="AE24" s="24"/>
      <c r="AF24" s="24"/>
      <c r="AG24" s="24"/>
      <c r="AK24" s="25"/>
    </row>
    <row r="25" spans="1:37" s="23" customFormat="1" ht="21" customHeight="1">
      <c r="A25" s="192" t="s">
        <v>59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C25" s="24"/>
      <c r="AD25" s="24"/>
      <c r="AE25" s="24"/>
      <c r="AF25" s="24"/>
      <c r="AG25" s="24"/>
    </row>
    <row r="26" spans="1:37" s="22" customFormat="1" ht="6.75" customHeight="1">
      <c r="A26" s="212"/>
      <c r="B26" s="212"/>
      <c r="C26" s="212"/>
      <c r="D26" s="212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  <c r="S26" s="214"/>
      <c r="T26" s="214"/>
      <c r="U26" s="214"/>
      <c r="V26" s="214"/>
    </row>
    <row r="27" spans="1:37" s="16" customFormat="1" ht="21" customHeight="1">
      <c r="A27" s="21"/>
      <c r="B27" s="155" t="s">
        <v>58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</row>
    <row r="28" spans="1:37" ht="21" customHeight="1">
      <c r="A28" s="19"/>
      <c r="B28" s="156" t="s">
        <v>57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</row>
    <row r="29" spans="1:37" ht="3" customHeight="1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37" ht="15" customHeight="1">
      <c r="A30" s="19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7"/>
    </row>
    <row r="31" spans="1:37" s="16" customFormat="1" ht="30" customHeight="1">
      <c r="A31" s="157" t="s">
        <v>56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9"/>
    </row>
    <row r="32" spans="1:37" ht="24" customHeight="1">
      <c r="A32" s="153" t="s">
        <v>219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</row>
    <row r="33" spans="1:22" ht="24" customHeight="1">
      <c r="A33" s="154" t="s">
        <v>217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</row>
    <row r="34" spans="1:22" ht="24" customHeight="1">
      <c r="A34" s="154" t="s">
        <v>218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</row>
    <row r="35" spans="1:22" ht="24" customHeight="1">
      <c r="A35" s="153" t="s">
        <v>55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</row>
    <row r="36" spans="1:22" ht="24" customHeight="1">
      <c r="A36" s="154" t="s">
        <v>54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</row>
    <row r="37" spans="1:22" ht="24" customHeight="1">
      <c r="A37" s="154" t="s">
        <v>53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</row>
    <row r="38" spans="1:22" ht="24" customHeight="1">
      <c r="A38" s="160" t="s">
        <v>52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</row>
    <row r="39" spans="1:22" ht="24" customHeight="1">
      <c r="A39" s="160" t="s">
        <v>51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</row>
    <row r="40" spans="1:22" ht="24" customHeight="1">
      <c r="A40" s="154" t="s">
        <v>50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</row>
    <row r="41" spans="1:22" ht="24" customHeight="1">
      <c r="A41" s="154" t="s">
        <v>49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</row>
    <row r="42" spans="1:22" ht="3" customHeight="1"/>
    <row r="44" spans="1:22" ht="24.95" customHeight="1">
      <c r="A44" s="153" t="s">
        <v>48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</row>
    <row r="45" spans="1:22" ht="24.95" customHeight="1">
      <c r="A45" s="154" t="s">
        <v>47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</row>
    <row r="46" spans="1:22" ht="24.95" customHeight="1">
      <c r="A46" s="154" t="s">
        <v>214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</row>
    <row r="47" spans="1:22" ht="24.95" customHeight="1">
      <c r="A47" s="154" t="s">
        <v>46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</row>
    <row r="48" spans="1:22" ht="24.95" customHeight="1">
      <c r="A48" s="161" t="s">
        <v>196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</row>
    <row r="49" spans="1:22" ht="24.95" customHeight="1">
      <c r="A49" s="162" t="s">
        <v>190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</row>
    <row r="50" spans="1:22" ht="24.95" customHeight="1">
      <c r="A50" s="162" t="s">
        <v>191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</row>
    <row r="51" spans="1:22" ht="24.95" customHeight="1">
      <c r="A51" s="162" t="s">
        <v>192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</row>
    <row r="52" spans="1:22" ht="24.95" customHeight="1">
      <c r="A52" s="153" t="s">
        <v>45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</row>
    <row r="53" spans="1:22" ht="24.95" customHeight="1">
      <c r="A53" s="154" t="s">
        <v>44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</row>
    <row r="54" spans="1:22" ht="24.95" customHeight="1">
      <c r="A54" s="154" t="s">
        <v>43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</row>
    <row r="55" spans="1:22" ht="24.95" customHeight="1">
      <c r="A55" s="153" t="s">
        <v>0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</row>
    <row r="56" spans="1:22" ht="24.95" customHeight="1">
      <c r="A56" s="154" t="s">
        <v>42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</row>
    <row r="57" spans="1:22" ht="24.95" customHeight="1">
      <c r="A57" s="154" t="s">
        <v>41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</row>
    <row r="58" spans="1:22" ht="24.95" customHeight="1">
      <c r="A58" s="154" t="s">
        <v>40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</row>
    <row r="59" spans="1:22" ht="24.95" customHeight="1">
      <c r="A59" s="154" t="s">
        <v>39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</row>
    <row r="60" spans="1:22" ht="24.95" customHeight="1">
      <c r="A60" s="154" t="s">
        <v>38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</row>
    <row r="61" spans="1:22" ht="24.95" customHeight="1">
      <c r="A61" s="153" t="s">
        <v>37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</row>
    <row r="62" spans="1:22" ht="24.95" customHeight="1">
      <c r="A62" s="162" t="s">
        <v>36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</row>
    <row r="63" spans="1:22" ht="24.95" customHeight="1">
      <c r="A63" s="162" t="s">
        <v>35</v>
      </c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</row>
    <row r="64" spans="1:22" ht="24.95" customHeight="1">
      <c r="A64" s="154" t="s">
        <v>34</v>
      </c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</row>
    <row r="65" spans="1:25" ht="24.95" customHeight="1">
      <c r="A65" s="154" t="s">
        <v>33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</row>
    <row r="66" spans="1:25" ht="24.95" customHeight="1">
      <c r="A66" s="154" t="s">
        <v>32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</row>
    <row r="67" spans="1:25" ht="24.95" customHeight="1">
      <c r="A67" s="154" t="s">
        <v>31</v>
      </c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 t="s">
        <v>30</v>
      </c>
      <c r="S67" s="154"/>
      <c r="T67" s="154"/>
      <c r="U67" s="154"/>
      <c r="V67" s="154"/>
    </row>
    <row r="68" spans="1:25" ht="24.95" customHeight="1">
      <c r="A68" s="154" t="s">
        <v>29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</row>
    <row r="69" spans="1:25" ht="24.95" customHeight="1">
      <c r="A69" s="154" t="s">
        <v>28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</row>
    <row r="70" spans="1:25" ht="24.95" customHeight="1">
      <c r="A70" s="162" t="s">
        <v>27</v>
      </c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</row>
    <row r="71" spans="1:25" ht="24.95" customHeight="1">
      <c r="A71" s="162" t="s">
        <v>26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</row>
    <row r="72" spans="1:25" ht="24.95" customHeight="1">
      <c r="A72" s="162" t="s">
        <v>25</v>
      </c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</row>
    <row r="73" spans="1:25" ht="24.95" customHeight="1">
      <c r="A73" s="154" t="s">
        <v>24</v>
      </c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</row>
    <row r="74" spans="1:25" ht="24.95" customHeight="1">
      <c r="A74" s="154" t="s">
        <v>23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</row>
    <row r="75" spans="1:25" s="147" customFormat="1" ht="24.95" customHeight="1">
      <c r="A75" s="153" t="s">
        <v>222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</row>
    <row r="76" spans="1:25" s="147" customFormat="1" ht="24.95" customHeight="1">
      <c r="B76" s="211" t="s">
        <v>223</v>
      </c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</row>
    <row r="77" spans="1:25" s="147" customFormat="1" ht="24.95" customHeight="1">
      <c r="B77" s="211" t="s">
        <v>224</v>
      </c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</row>
    <row r="78" spans="1:25" ht="24.95" customHeight="1">
      <c r="A78" s="154" t="s">
        <v>22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</row>
    <row r="79" spans="1:25" ht="24.95" customHeight="1">
      <c r="A79" s="154" t="s">
        <v>21</v>
      </c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</row>
    <row r="80" spans="1:25" ht="24.95" customHeight="1">
      <c r="A80" s="153" t="s">
        <v>20</v>
      </c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  <c r="U80" s="153"/>
      <c r="V80" s="153"/>
    </row>
    <row r="81" spans="1:22" ht="3" customHeight="1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</row>
    <row r="82" spans="1:22" ht="20.100000000000001" customHeight="1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</row>
  </sheetData>
  <mergeCells count="97">
    <mergeCell ref="A75:V75"/>
    <mergeCell ref="B76:Y76"/>
    <mergeCell ref="B77:O77"/>
    <mergeCell ref="A34:V34"/>
    <mergeCell ref="A26:D26"/>
    <mergeCell ref="E26:Q26"/>
    <mergeCell ref="R26:V26"/>
    <mergeCell ref="A57:V57"/>
    <mergeCell ref="A58:V58"/>
    <mergeCell ref="A59:V59"/>
    <mergeCell ref="A51:V51"/>
    <mergeCell ref="A65:V65"/>
    <mergeCell ref="A66:V66"/>
    <mergeCell ref="A62:V62"/>
    <mergeCell ref="A63:V63"/>
    <mergeCell ref="A64:V64"/>
    <mergeCell ref="A33:V33"/>
    <mergeCell ref="A10:F10"/>
    <mergeCell ref="G10:Q10"/>
    <mergeCell ref="R10:T10"/>
    <mergeCell ref="U10:AA10"/>
    <mergeCell ref="A14:H14"/>
    <mergeCell ref="Q13:AA13"/>
    <mergeCell ref="G11:AA11"/>
    <mergeCell ref="I14:P14"/>
    <mergeCell ref="Q14:AA16"/>
    <mergeCell ref="A16:H16"/>
    <mergeCell ref="I16:P16"/>
    <mergeCell ref="A11:F11"/>
    <mergeCell ref="A18:AA18"/>
    <mergeCell ref="A13:H13"/>
    <mergeCell ref="I13:P13"/>
    <mergeCell ref="A8:F8"/>
    <mergeCell ref="G8:Q8"/>
    <mergeCell ref="R8:T8"/>
    <mergeCell ref="U8:AA8"/>
    <mergeCell ref="A9:F9"/>
    <mergeCell ref="G9:Q9"/>
    <mergeCell ref="R9:T9"/>
    <mergeCell ref="U9:AA9"/>
    <mergeCell ref="A15:H15"/>
    <mergeCell ref="I15:P15"/>
    <mergeCell ref="A17:AA17"/>
    <mergeCell ref="A19:Z19"/>
    <mergeCell ref="A23:Z23"/>
    <mergeCell ref="A24:Z24"/>
    <mergeCell ref="A25:Z25"/>
    <mergeCell ref="A20:C20"/>
    <mergeCell ref="A21:C21"/>
    <mergeCell ref="D21:AA21"/>
    <mergeCell ref="D20:AA20"/>
    <mergeCell ref="A22:AA22"/>
    <mergeCell ref="A2:F5"/>
    <mergeCell ref="G2:T5"/>
    <mergeCell ref="U2:AA5"/>
    <mergeCell ref="A7:F7"/>
    <mergeCell ref="G7:Q7"/>
    <mergeCell ref="R7:T7"/>
    <mergeCell ref="U7:AA7"/>
    <mergeCell ref="A53:V53"/>
    <mergeCell ref="A81:V81"/>
    <mergeCell ref="A82:V82"/>
    <mergeCell ref="A71:V71"/>
    <mergeCell ref="A72:V72"/>
    <mergeCell ref="A73:V73"/>
    <mergeCell ref="A74:V74"/>
    <mergeCell ref="A78:V78"/>
    <mergeCell ref="A79:V79"/>
    <mergeCell ref="A80:V80"/>
    <mergeCell ref="A67:V67"/>
    <mergeCell ref="A68:V68"/>
    <mergeCell ref="A69:V69"/>
    <mergeCell ref="A70:V70"/>
    <mergeCell ref="A60:V60"/>
    <mergeCell ref="A61:V61"/>
    <mergeCell ref="A46:V46"/>
    <mergeCell ref="A47:V47"/>
    <mergeCell ref="A48:V48"/>
    <mergeCell ref="A49:V49"/>
    <mergeCell ref="A52:V52"/>
    <mergeCell ref="A50:V50"/>
    <mergeCell ref="A55:V55"/>
    <mergeCell ref="A56:V56"/>
    <mergeCell ref="A41:V41"/>
    <mergeCell ref="B27:Z27"/>
    <mergeCell ref="B28:Z28"/>
    <mergeCell ref="A31:V31"/>
    <mergeCell ref="A32:V32"/>
    <mergeCell ref="A37:V37"/>
    <mergeCell ref="A38:V38"/>
    <mergeCell ref="A39:V39"/>
    <mergeCell ref="A40:V40"/>
    <mergeCell ref="A35:V35"/>
    <mergeCell ref="A36:V36"/>
    <mergeCell ref="A54:V54"/>
    <mergeCell ref="A44:V44"/>
    <mergeCell ref="A45:V45"/>
  </mergeCells>
  <phoneticPr fontId="4" type="noConversion"/>
  <pageMargins left="0.70866141732283472" right="0.51181102362204722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G296"/>
  <sheetViews>
    <sheetView showGridLines="0" workbookViewId="0">
      <selection activeCell="AP19" sqref="AP19"/>
    </sheetView>
  </sheetViews>
  <sheetFormatPr defaultColWidth="2.44140625" defaultRowHeight="15" customHeight="1"/>
  <cols>
    <col min="1" max="1" width="3.33203125" style="37" customWidth="1"/>
    <col min="2" max="4" width="2.33203125" style="37" customWidth="1"/>
    <col min="5" max="5" width="3.5546875" style="37" customWidth="1"/>
    <col min="6" max="6" width="2.88671875" style="37" customWidth="1"/>
    <col min="7" max="7" width="1.33203125" style="37" customWidth="1"/>
    <col min="8" max="16" width="2.33203125" style="37" customWidth="1"/>
    <col min="17" max="19" width="2.77734375" style="37" customWidth="1"/>
    <col min="20" max="21" width="3.109375" style="37" customWidth="1"/>
    <col min="22" max="25" width="2.33203125" style="37" customWidth="1"/>
    <col min="26" max="26" width="1.44140625" style="37" customWidth="1"/>
    <col min="27" max="31" width="2.33203125" style="37" customWidth="1"/>
    <col min="32" max="34" width="2.44140625" style="37"/>
    <col min="35" max="35" width="0.77734375" style="37" customWidth="1"/>
    <col min="36" max="16384" width="2.44140625" style="37"/>
  </cols>
  <sheetData>
    <row r="1" spans="1:59" ht="14.25" customHeight="1"/>
    <row r="2" spans="1:59" s="102" customFormat="1" ht="32.1" customHeight="1">
      <c r="A2" s="221" t="s">
        <v>243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3"/>
    </row>
    <row r="3" spans="1:59" s="102" customFormat="1" ht="27.95" customHeight="1">
      <c r="A3" s="224" t="s">
        <v>244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</row>
    <row r="4" spans="1:59" s="100" customFormat="1" ht="27.95" customHeight="1">
      <c r="A4" s="225" t="s">
        <v>128</v>
      </c>
      <c r="B4" s="225"/>
      <c r="C4" s="225"/>
      <c r="D4" s="225"/>
      <c r="E4" s="225"/>
      <c r="F4" s="225"/>
      <c r="G4" s="225"/>
      <c r="H4" s="225" t="s">
        <v>127</v>
      </c>
      <c r="I4" s="225"/>
      <c r="J4" s="225"/>
      <c r="K4" s="225"/>
      <c r="L4" s="225"/>
      <c r="M4" s="226" t="s">
        <v>126</v>
      </c>
      <c r="N4" s="226"/>
      <c r="O4" s="226"/>
      <c r="P4" s="226"/>
      <c r="Q4" s="226" t="s">
        <v>125</v>
      </c>
      <c r="R4" s="226"/>
      <c r="S4" s="226"/>
      <c r="T4" s="226" t="s">
        <v>124</v>
      </c>
      <c r="U4" s="226"/>
      <c r="V4" s="226"/>
      <c r="W4" s="225" t="s">
        <v>123</v>
      </c>
      <c r="X4" s="225"/>
      <c r="Y4" s="225"/>
      <c r="Z4" s="225"/>
      <c r="AA4" s="225" t="s">
        <v>122</v>
      </c>
      <c r="AB4" s="225"/>
      <c r="AC4" s="225"/>
      <c r="AD4" s="225"/>
      <c r="AE4" s="225"/>
      <c r="AF4" s="226" t="s">
        <v>121</v>
      </c>
      <c r="AG4" s="226"/>
      <c r="AH4" s="226"/>
    </row>
    <row r="5" spans="1:59" s="100" customFormat="1" ht="11.25" customHeight="1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7" t="s">
        <v>119</v>
      </c>
      <c r="N5" s="227"/>
      <c r="O5" s="227"/>
      <c r="P5" s="227"/>
      <c r="Q5" s="227" t="s">
        <v>120</v>
      </c>
      <c r="R5" s="227"/>
      <c r="S5" s="227"/>
      <c r="T5" s="227" t="s">
        <v>119</v>
      </c>
      <c r="U5" s="227"/>
      <c r="V5" s="227"/>
      <c r="W5" s="225"/>
      <c r="X5" s="225"/>
      <c r="Y5" s="225"/>
      <c r="Z5" s="225"/>
      <c r="AA5" s="225"/>
      <c r="AB5" s="225"/>
      <c r="AC5" s="225"/>
      <c r="AD5" s="225"/>
      <c r="AE5" s="225"/>
      <c r="AF5" s="227" t="s">
        <v>118</v>
      </c>
      <c r="AG5" s="227"/>
      <c r="AH5" s="227"/>
    </row>
    <row r="6" spans="1:59" s="100" customFormat="1" ht="27.95" customHeight="1">
      <c r="A6" s="235" t="s">
        <v>117</v>
      </c>
      <c r="B6" s="217" t="s">
        <v>116</v>
      </c>
      <c r="C6" s="217"/>
      <c r="D6" s="217"/>
      <c r="E6" s="217"/>
      <c r="F6" s="217"/>
      <c r="G6" s="217"/>
      <c r="H6" s="216">
        <f>작업시트!I31</f>
        <v>19365960</v>
      </c>
      <c r="I6" s="216"/>
      <c r="J6" s="216"/>
      <c r="K6" s="216"/>
      <c r="L6" s="216"/>
      <c r="M6" s="218">
        <v>39513</v>
      </c>
      <c r="N6" s="218"/>
      <c r="O6" s="218"/>
      <c r="P6" s="218"/>
      <c r="Q6" s="219">
        <f>ROUND(H6/M6,1)</f>
        <v>490.1</v>
      </c>
      <c r="R6" s="219"/>
      <c r="S6" s="219"/>
      <c r="T6" s="220">
        <v>79.183999999999997</v>
      </c>
      <c r="U6" s="220"/>
      <c r="V6" s="220"/>
      <c r="W6" s="216">
        <f>ROUNDDOWN(T6*Q6,-1)</f>
        <v>38800</v>
      </c>
      <c r="X6" s="216"/>
      <c r="Y6" s="216"/>
      <c r="Z6" s="216"/>
      <c r="AA6" s="215">
        <f>W6*499</f>
        <v>19361200</v>
      </c>
      <c r="AB6" s="215"/>
      <c r="AC6" s="215"/>
      <c r="AD6" s="215"/>
      <c r="AE6" s="215"/>
      <c r="AF6" s="216">
        <f>AA6-H6</f>
        <v>-4760</v>
      </c>
      <c r="AG6" s="216"/>
      <c r="AH6" s="216"/>
    </row>
    <row r="7" spans="1:59" s="100" customFormat="1" ht="27.95" customHeight="1">
      <c r="A7" s="235"/>
      <c r="B7" s="217" t="s">
        <v>115</v>
      </c>
      <c r="C7" s="217"/>
      <c r="D7" s="217"/>
      <c r="E7" s="217"/>
      <c r="F7" s="217"/>
      <c r="G7" s="217"/>
      <c r="H7" s="216">
        <f>작업시트!A35</f>
        <v>9796660</v>
      </c>
      <c r="I7" s="216"/>
      <c r="J7" s="216"/>
      <c r="K7" s="216"/>
      <c r="L7" s="216"/>
      <c r="M7" s="218">
        <v>39513</v>
      </c>
      <c r="N7" s="218"/>
      <c r="O7" s="218"/>
      <c r="P7" s="218"/>
      <c r="Q7" s="219">
        <f>ROUND(H7/M7,1)</f>
        <v>247.9</v>
      </c>
      <c r="R7" s="219"/>
      <c r="S7" s="219"/>
      <c r="T7" s="220">
        <v>79.183999999999997</v>
      </c>
      <c r="U7" s="220"/>
      <c r="V7" s="220"/>
      <c r="W7" s="216">
        <f>ROUND(T7*Q7,-1)</f>
        <v>19630</v>
      </c>
      <c r="X7" s="216"/>
      <c r="Y7" s="216"/>
      <c r="Z7" s="216"/>
      <c r="AA7" s="215">
        <f>W7*499</f>
        <v>9795370</v>
      </c>
      <c r="AB7" s="215"/>
      <c r="AC7" s="215"/>
      <c r="AD7" s="215"/>
      <c r="AE7" s="215"/>
      <c r="AF7" s="216">
        <f>AA7-H7</f>
        <v>-1290</v>
      </c>
      <c r="AG7" s="216"/>
      <c r="AH7" s="216"/>
    </row>
    <row r="8" spans="1:59" s="100" customFormat="1" ht="27.95" customHeight="1">
      <c r="A8" s="235"/>
      <c r="B8" s="217" t="s">
        <v>114</v>
      </c>
      <c r="C8" s="217"/>
      <c r="D8" s="217"/>
      <c r="E8" s="217"/>
      <c r="F8" s="217"/>
      <c r="G8" s="217"/>
      <c r="H8" s="216">
        <f>작업시트!A41</f>
        <v>5995920</v>
      </c>
      <c r="I8" s="216"/>
      <c r="J8" s="216"/>
      <c r="K8" s="216"/>
      <c r="L8" s="216"/>
      <c r="M8" s="218">
        <v>39513</v>
      </c>
      <c r="N8" s="218"/>
      <c r="O8" s="218"/>
      <c r="P8" s="218"/>
      <c r="Q8" s="219">
        <f>ROUND(H8/M8,1)</f>
        <v>151.69999999999999</v>
      </c>
      <c r="R8" s="219"/>
      <c r="S8" s="219"/>
      <c r="T8" s="220">
        <v>79.183999999999997</v>
      </c>
      <c r="U8" s="220"/>
      <c r="V8" s="220"/>
      <c r="W8" s="216">
        <f>ROUNDUP(T8*Q8,-1)</f>
        <v>12020</v>
      </c>
      <c r="X8" s="216"/>
      <c r="Y8" s="216"/>
      <c r="Z8" s="216"/>
      <c r="AA8" s="215">
        <f>W8*499</f>
        <v>5997980</v>
      </c>
      <c r="AB8" s="215"/>
      <c r="AC8" s="215"/>
      <c r="AD8" s="215"/>
      <c r="AE8" s="215"/>
      <c r="AF8" s="216">
        <f>AA8-H8</f>
        <v>2060</v>
      </c>
      <c r="AG8" s="216"/>
      <c r="AH8" s="216"/>
    </row>
    <row r="9" spans="1:59" s="100" customFormat="1" ht="27.95" customHeight="1">
      <c r="A9" s="235"/>
      <c r="B9" s="217" t="s">
        <v>113</v>
      </c>
      <c r="C9" s="217"/>
      <c r="D9" s="217"/>
      <c r="E9" s="217"/>
      <c r="F9" s="217"/>
      <c r="G9" s="217"/>
      <c r="H9" s="216">
        <f>작업시트!A46</f>
        <v>382550</v>
      </c>
      <c r="I9" s="216"/>
      <c r="J9" s="216"/>
      <c r="K9" s="216"/>
      <c r="L9" s="216"/>
      <c r="M9" s="218">
        <v>39513</v>
      </c>
      <c r="N9" s="218"/>
      <c r="O9" s="218"/>
      <c r="P9" s="218"/>
      <c r="Q9" s="219">
        <f>ROUND(H9/M9,1)</f>
        <v>9.6999999999999993</v>
      </c>
      <c r="R9" s="219"/>
      <c r="S9" s="219"/>
      <c r="T9" s="220">
        <v>79.183999999999997</v>
      </c>
      <c r="U9" s="220"/>
      <c r="V9" s="220"/>
      <c r="W9" s="216">
        <f>ROUND(T9*Q9,-1)</f>
        <v>770</v>
      </c>
      <c r="X9" s="216"/>
      <c r="Y9" s="216"/>
      <c r="Z9" s="216"/>
      <c r="AA9" s="215">
        <f>W9*499</f>
        <v>384230</v>
      </c>
      <c r="AB9" s="215"/>
      <c r="AC9" s="215"/>
      <c r="AD9" s="215"/>
      <c r="AE9" s="215"/>
      <c r="AF9" s="216">
        <f>AA9-H9</f>
        <v>1680</v>
      </c>
      <c r="AG9" s="216"/>
      <c r="AH9" s="216"/>
    </row>
    <row r="10" spans="1:59" s="100" customFormat="1" ht="27.95" customHeight="1">
      <c r="A10" s="235"/>
      <c r="B10" s="217" t="s">
        <v>112</v>
      </c>
      <c r="C10" s="217"/>
      <c r="D10" s="217"/>
      <c r="E10" s="217"/>
      <c r="F10" s="217"/>
      <c r="G10" s="217"/>
      <c r="H10" s="216">
        <f>작업시트!A51</f>
        <v>770000</v>
      </c>
      <c r="I10" s="216"/>
      <c r="J10" s="216"/>
      <c r="K10" s="216"/>
      <c r="L10" s="216"/>
      <c r="M10" s="218">
        <v>36504</v>
      </c>
      <c r="N10" s="218"/>
      <c r="O10" s="218"/>
      <c r="P10" s="218"/>
      <c r="Q10" s="219">
        <f>ROUND(H10/M10,1)</f>
        <v>21.1</v>
      </c>
      <c r="R10" s="219"/>
      <c r="S10" s="219"/>
      <c r="T10" s="220">
        <v>79.183999999999997</v>
      </c>
      <c r="U10" s="220"/>
      <c r="V10" s="220"/>
      <c r="W10" s="216">
        <f>ROUND(T10*Q10,-1)</f>
        <v>1670</v>
      </c>
      <c r="X10" s="216"/>
      <c r="Y10" s="216"/>
      <c r="Z10" s="216"/>
      <c r="AA10" s="215">
        <f>W10*461</f>
        <v>769870</v>
      </c>
      <c r="AB10" s="215"/>
      <c r="AC10" s="215"/>
      <c r="AD10" s="215"/>
      <c r="AE10" s="215"/>
      <c r="AF10" s="216">
        <f>AA10-H10</f>
        <v>-130</v>
      </c>
      <c r="AG10" s="216"/>
      <c r="AH10" s="216"/>
      <c r="AS10" s="243" t="s">
        <v>199</v>
      </c>
      <c r="AT10" s="243"/>
      <c r="AU10" s="243"/>
      <c r="AV10" s="243"/>
      <c r="AW10" s="243"/>
      <c r="AX10" s="243"/>
      <c r="AY10" s="243"/>
      <c r="AZ10" s="243"/>
      <c r="BA10" s="243"/>
    </row>
    <row r="11" spans="1:59" s="100" customFormat="1" ht="21" customHeight="1">
      <c r="A11" s="235"/>
      <c r="B11" s="217"/>
      <c r="C11" s="217"/>
      <c r="D11" s="217"/>
      <c r="E11" s="217"/>
      <c r="F11" s="217"/>
      <c r="G11" s="217"/>
      <c r="H11" s="216"/>
      <c r="I11" s="216"/>
      <c r="J11" s="216"/>
      <c r="K11" s="216"/>
      <c r="L11" s="216"/>
      <c r="M11" s="236" t="s">
        <v>111</v>
      </c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15"/>
      <c r="AB11" s="215"/>
      <c r="AC11" s="215"/>
      <c r="AD11" s="215"/>
      <c r="AE11" s="215"/>
      <c r="AF11" s="216"/>
      <c r="AG11" s="216"/>
      <c r="AH11" s="216"/>
      <c r="AT11" s="242" t="s">
        <v>213</v>
      </c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</row>
    <row r="12" spans="1:59" s="100" customFormat="1" ht="20.25" customHeight="1">
      <c r="A12" s="235"/>
      <c r="B12" s="217"/>
      <c r="C12" s="217"/>
      <c r="D12" s="217"/>
      <c r="E12" s="217"/>
      <c r="F12" s="217"/>
      <c r="G12" s="217"/>
      <c r="H12" s="216"/>
      <c r="I12" s="216"/>
      <c r="J12" s="216"/>
      <c r="K12" s="216"/>
      <c r="L12" s="216"/>
      <c r="M12" s="228" t="s">
        <v>110</v>
      </c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15"/>
      <c r="AB12" s="215"/>
      <c r="AC12" s="215"/>
      <c r="AD12" s="215"/>
      <c r="AE12" s="215"/>
      <c r="AF12" s="216"/>
      <c r="AG12" s="216"/>
      <c r="AH12" s="216"/>
      <c r="AP12" s="243"/>
      <c r="AQ12" s="243"/>
      <c r="AR12" s="243"/>
      <c r="AS12" s="243"/>
      <c r="AT12" s="243"/>
      <c r="AU12" s="243"/>
      <c r="AV12" s="243"/>
      <c r="AW12" s="243"/>
      <c r="AX12" s="243"/>
    </row>
    <row r="13" spans="1:59" s="100" customFormat="1" ht="21" customHeight="1">
      <c r="A13" s="235"/>
      <c r="B13" s="217"/>
      <c r="C13" s="217"/>
      <c r="D13" s="217"/>
      <c r="E13" s="217"/>
      <c r="F13" s="217"/>
      <c r="G13" s="217"/>
      <c r="H13" s="216"/>
      <c r="I13" s="216"/>
      <c r="J13" s="216"/>
      <c r="K13" s="216"/>
      <c r="L13" s="216"/>
      <c r="M13" s="228" t="s">
        <v>109</v>
      </c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15"/>
      <c r="AB13" s="215"/>
      <c r="AC13" s="215"/>
      <c r="AD13" s="215"/>
      <c r="AE13" s="215"/>
      <c r="AF13" s="216"/>
      <c r="AG13" s="216"/>
      <c r="AH13" s="216"/>
    </row>
    <row r="14" spans="1:59" s="100" customFormat="1" ht="21" customHeight="1">
      <c r="A14" s="235"/>
      <c r="B14" s="217"/>
      <c r="C14" s="217"/>
      <c r="D14" s="217"/>
      <c r="E14" s="217"/>
      <c r="F14" s="217"/>
      <c r="G14" s="217"/>
      <c r="H14" s="216"/>
      <c r="I14" s="216"/>
      <c r="J14" s="216"/>
      <c r="K14" s="216"/>
      <c r="L14" s="216"/>
      <c r="M14" s="229" t="s">
        <v>108</v>
      </c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15"/>
      <c r="AB14" s="215"/>
      <c r="AC14" s="215"/>
      <c r="AD14" s="215"/>
      <c r="AE14" s="215"/>
      <c r="AF14" s="216"/>
      <c r="AG14" s="216"/>
      <c r="AH14" s="216"/>
    </row>
    <row r="15" spans="1:59" s="100" customFormat="1" ht="27.95" customHeight="1">
      <c r="A15" s="235"/>
      <c r="B15" s="217" t="s">
        <v>107</v>
      </c>
      <c r="C15" s="217"/>
      <c r="D15" s="217"/>
      <c r="E15" s="217"/>
      <c r="F15" s="217"/>
      <c r="G15" s="217"/>
      <c r="H15" s="216">
        <f>작업시트!A87</f>
        <v>523670</v>
      </c>
      <c r="I15" s="216"/>
      <c r="J15" s="216"/>
      <c r="K15" s="216"/>
      <c r="L15" s="216"/>
      <c r="M15" s="218">
        <v>39513</v>
      </c>
      <c r="N15" s="218"/>
      <c r="O15" s="218"/>
      <c r="P15" s="218"/>
      <c r="Q15" s="219">
        <f t="shared" ref="Q15:Q24" si="0">ROUND(H15/M15,1)</f>
        <v>13.3</v>
      </c>
      <c r="R15" s="219"/>
      <c r="S15" s="219"/>
      <c r="T15" s="220">
        <v>79.183999999999997</v>
      </c>
      <c r="U15" s="220"/>
      <c r="V15" s="220"/>
      <c r="W15" s="216">
        <f>ROUNDDOWN(T15*Q15,-1)</f>
        <v>1050</v>
      </c>
      <c r="X15" s="216"/>
      <c r="Y15" s="216"/>
      <c r="Z15" s="216"/>
      <c r="AA15" s="215">
        <f t="shared" ref="AA15:AA21" si="1">W15*499</f>
        <v>523950</v>
      </c>
      <c r="AB15" s="215"/>
      <c r="AC15" s="215"/>
      <c r="AD15" s="215"/>
      <c r="AE15" s="215"/>
      <c r="AF15" s="216">
        <f t="shared" ref="AF15:AF28" si="2">AA15-H15</f>
        <v>280</v>
      </c>
      <c r="AG15" s="216"/>
      <c r="AH15" s="216"/>
    </row>
    <row r="16" spans="1:59" s="100" customFormat="1" ht="27.95" customHeight="1">
      <c r="A16" s="235"/>
      <c r="B16" s="217" t="s">
        <v>106</v>
      </c>
      <c r="C16" s="217"/>
      <c r="D16" s="217"/>
      <c r="E16" s="217"/>
      <c r="F16" s="217"/>
      <c r="G16" s="217"/>
      <c r="H16" s="216">
        <f>작업시트!A97</f>
        <v>7485000</v>
      </c>
      <c r="I16" s="216"/>
      <c r="J16" s="216"/>
      <c r="K16" s="216"/>
      <c r="L16" s="216"/>
      <c r="M16" s="218">
        <v>39513</v>
      </c>
      <c r="N16" s="218"/>
      <c r="O16" s="218"/>
      <c r="P16" s="218"/>
      <c r="Q16" s="219">
        <f t="shared" si="0"/>
        <v>189.4</v>
      </c>
      <c r="R16" s="219"/>
      <c r="S16" s="219"/>
      <c r="T16" s="220">
        <v>79.183999999999997</v>
      </c>
      <c r="U16" s="220"/>
      <c r="V16" s="220"/>
      <c r="W16" s="216">
        <f>ROUND(T16*Q16,-1)</f>
        <v>15000</v>
      </c>
      <c r="X16" s="216"/>
      <c r="Y16" s="216"/>
      <c r="Z16" s="216"/>
      <c r="AA16" s="215">
        <f t="shared" si="1"/>
        <v>7485000</v>
      </c>
      <c r="AB16" s="215"/>
      <c r="AC16" s="215"/>
      <c r="AD16" s="215"/>
      <c r="AE16" s="215"/>
      <c r="AF16" s="216">
        <f t="shared" si="2"/>
        <v>0</v>
      </c>
      <c r="AG16" s="216"/>
      <c r="AH16" s="216"/>
    </row>
    <row r="17" spans="1:43" s="100" customFormat="1" ht="27.75" customHeight="1">
      <c r="A17" s="235"/>
      <c r="B17" s="217" t="s">
        <v>105</v>
      </c>
      <c r="C17" s="217"/>
      <c r="D17" s="217"/>
      <c r="E17" s="217"/>
      <c r="F17" s="217"/>
      <c r="G17" s="217"/>
      <c r="H17" s="216">
        <f>작업시트!A62</f>
        <v>282000</v>
      </c>
      <c r="I17" s="216"/>
      <c r="J17" s="216"/>
      <c r="K17" s="216"/>
      <c r="L17" s="216"/>
      <c r="M17" s="218">
        <v>39513</v>
      </c>
      <c r="N17" s="218"/>
      <c r="O17" s="218"/>
      <c r="P17" s="218"/>
      <c r="Q17" s="219">
        <f t="shared" si="0"/>
        <v>7.1</v>
      </c>
      <c r="R17" s="219"/>
      <c r="S17" s="219"/>
      <c r="T17" s="220">
        <v>79.183999999999997</v>
      </c>
      <c r="U17" s="220"/>
      <c r="V17" s="220"/>
      <c r="W17" s="216">
        <f>ROUNDDOWN(T17*Q17,-1)</f>
        <v>560</v>
      </c>
      <c r="X17" s="216"/>
      <c r="Y17" s="216"/>
      <c r="Z17" s="216"/>
      <c r="AA17" s="215">
        <f t="shared" si="1"/>
        <v>279440</v>
      </c>
      <c r="AB17" s="215"/>
      <c r="AC17" s="215"/>
      <c r="AD17" s="215"/>
      <c r="AE17" s="215"/>
      <c r="AF17" s="216">
        <f t="shared" si="2"/>
        <v>-2560</v>
      </c>
      <c r="AG17" s="216"/>
      <c r="AH17" s="216"/>
    </row>
    <row r="18" spans="1:43" s="139" customFormat="1" ht="26.25" customHeight="1">
      <c r="A18" s="235"/>
      <c r="B18" s="217" t="s">
        <v>226</v>
      </c>
      <c r="C18" s="217"/>
      <c r="D18" s="217"/>
      <c r="E18" s="217"/>
      <c r="F18" s="217"/>
      <c r="G18" s="217"/>
      <c r="H18" s="232">
        <f>작업시트!A57</f>
        <v>2495000</v>
      </c>
      <c r="I18" s="233"/>
      <c r="J18" s="233"/>
      <c r="K18" s="233"/>
      <c r="L18" s="234"/>
      <c r="M18" s="218">
        <v>39513</v>
      </c>
      <c r="N18" s="218"/>
      <c r="O18" s="218"/>
      <c r="P18" s="218"/>
      <c r="Q18" s="219">
        <f t="shared" ref="Q18" si="3">ROUND(H18/M18,1)</f>
        <v>63.1</v>
      </c>
      <c r="R18" s="219"/>
      <c r="S18" s="219"/>
      <c r="T18" s="220">
        <v>79.183999999999997</v>
      </c>
      <c r="U18" s="220"/>
      <c r="V18" s="220"/>
      <c r="W18" s="216">
        <v>5000</v>
      </c>
      <c r="X18" s="216"/>
      <c r="Y18" s="216"/>
      <c r="Z18" s="216"/>
      <c r="AA18" s="215">
        <f t="shared" ref="AA18" si="4">W18*499</f>
        <v>2495000</v>
      </c>
      <c r="AB18" s="215"/>
      <c r="AC18" s="215"/>
      <c r="AD18" s="215"/>
      <c r="AE18" s="215"/>
      <c r="AF18" s="216">
        <f t="shared" ref="AF18" si="5">AA18-H18</f>
        <v>0</v>
      </c>
      <c r="AG18" s="216"/>
      <c r="AH18" s="216"/>
    </row>
    <row r="19" spans="1:43" s="130" customFormat="1" ht="24.75" customHeight="1">
      <c r="A19" s="235"/>
      <c r="B19" s="239" t="s">
        <v>194</v>
      </c>
      <c r="C19" s="240"/>
      <c r="D19" s="240"/>
      <c r="E19" s="240"/>
      <c r="F19" s="240"/>
      <c r="G19" s="241"/>
      <c r="H19" s="232">
        <f>작업시트!A82</f>
        <v>279100</v>
      </c>
      <c r="I19" s="233"/>
      <c r="J19" s="233"/>
      <c r="K19" s="233"/>
      <c r="L19" s="234"/>
      <c r="M19" s="218">
        <v>39513</v>
      </c>
      <c r="N19" s="218"/>
      <c r="O19" s="218"/>
      <c r="P19" s="218"/>
      <c r="Q19" s="219">
        <f t="shared" ref="Q19" si="6">ROUND(H19/M19,1)</f>
        <v>7.1</v>
      </c>
      <c r="R19" s="219"/>
      <c r="S19" s="219"/>
      <c r="T19" s="220">
        <v>79.183999999999997</v>
      </c>
      <c r="U19" s="220"/>
      <c r="V19" s="220"/>
      <c r="W19" s="216">
        <f>ROUNDDOWN(T19*Q19,-1)</f>
        <v>560</v>
      </c>
      <c r="X19" s="216"/>
      <c r="Y19" s="216"/>
      <c r="Z19" s="216"/>
      <c r="AA19" s="215">
        <f t="shared" si="1"/>
        <v>279440</v>
      </c>
      <c r="AB19" s="215"/>
      <c r="AC19" s="215"/>
      <c r="AD19" s="215"/>
      <c r="AE19" s="215"/>
      <c r="AF19" s="216">
        <f t="shared" ref="AF19" si="7">AA19-H19</f>
        <v>340</v>
      </c>
      <c r="AG19" s="216"/>
      <c r="AH19" s="216"/>
    </row>
    <row r="20" spans="1:43" s="133" customFormat="1" ht="28.5" hidden="1" customHeight="1">
      <c r="A20" s="235"/>
      <c r="B20" s="239" t="s">
        <v>195</v>
      </c>
      <c r="C20" s="240"/>
      <c r="D20" s="240"/>
      <c r="E20" s="240"/>
      <c r="F20" s="240"/>
      <c r="G20" s="241"/>
      <c r="H20" s="232"/>
      <c r="I20" s="233"/>
      <c r="J20" s="233"/>
      <c r="K20" s="233"/>
      <c r="L20" s="234"/>
      <c r="M20" s="218">
        <v>39513</v>
      </c>
      <c r="N20" s="218"/>
      <c r="O20" s="218"/>
      <c r="P20" s="218"/>
      <c r="Q20" s="219">
        <f t="shared" ref="Q20" si="8">ROUND(H20/M20,1)</f>
        <v>0</v>
      </c>
      <c r="R20" s="219"/>
      <c r="S20" s="219"/>
      <c r="T20" s="220">
        <v>79.183999999999997</v>
      </c>
      <c r="U20" s="220"/>
      <c r="V20" s="220"/>
      <c r="W20" s="216">
        <f>ROUNDDOWN(T20*Q20,-1)</f>
        <v>0</v>
      </c>
      <c r="X20" s="216"/>
      <c r="Y20" s="216"/>
      <c r="Z20" s="216"/>
      <c r="AA20" s="215">
        <f t="shared" si="1"/>
        <v>0</v>
      </c>
      <c r="AB20" s="215"/>
      <c r="AC20" s="215"/>
      <c r="AD20" s="215"/>
      <c r="AE20" s="215"/>
      <c r="AF20" s="216">
        <f t="shared" ref="AF20" si="9">AA20-H20</f>
        <v>0</v>
      </c>
      <c r="AG20" s="216"/>
      <c r="AH20" s="216"/>
    </row>
    <row r="21" spans="1:43" s="100" customFormat="1" ht="27.95" customHeight="1">
      <c r="A21" s="235"/>
      <c r="B21" s="217" t="s">
        <v>104</v>
      </c>
      <c r="C21" s="217"/>
      <c r="D21" s="217"/>
      <c r="E21" s="217"/>
      <c r="F21" s="217"/>
      <c r="G21" s="217"/>
      <c r="H21" s="216">
        <f>작업시트!A71</f>
        <v>347710</v>
      </c>
      <c r="I21" s="216"/>
      <c r="J21" s="216"/>
      <c r="K21" s="216"/>
      <c r="L21" s="216"/>
      <c r="M21" s="218">
        <v>39513</v>
      </c>
      <c r="N21" s="218"/>
      <c r="O21" s="218"/>
      <c r="P21" s="218"/>
      <c r="Q21" s="219">
        <f t="shared" si="0"/>
        <v>8.8000000000000007</v>
      </c>
      <c r="R21" s="219"/>
      <c r="S21" s="219"/>
      <c r="T21" s="220">
        <v>79.183999999999997</v>
      </c>
      <c r="U21" s="220"/>
      <c r="V21" s="220"/>
      <c r="W21" s="216">
        <f>ROUNDDOWN(T21*Q21,-1)</f>
        <v>690</v>
      </c>
      <c r="X21" s="216"/>
      <c r="Y21" s="216"/>
      <c r="Z21" s="216"/>
      <c r="AA21" s="215">
        <f t="shared" si="1"/>
        <v>344310</v>
      </c>
      <c r="AB21" s="215"/>
      <c r="AC21" s="215"/>
      <c r="AD21" s="215"/>
      <c r="AE21" s="215"/>
      <c r="AF21" s="216">
        <f t="shared" si="2"/>
        <v>-3400</v>
      </c>
      <c r="AG21" s="216"/>
      <c r="AH21" s="216"/>
    </row>
    <row r="22" spans="1:43" s="100" customFormat="1" ht="27.95" customHeight="1">
      <c r="A22" s="235"/>
      <c r="B22" s="217" t="s">
        <v>103</v>
      </c>
      <c r="C22" s="217"/>
      <c r="D22" s="217"/>
      <c r="E22" s="217"/>
      <c r="F22" s="217"/>
      <c r="G22" s="217"/>
      <c r="H22" s="216">
        <f>작업시트!A76</f>
        <v>485480</v>
      </c>
      <c r="I22" s="216"/>
      <c r="J22" s="216"/>
      <c r="K22" s="216"/>
      <c r="L22" s="216"/>
      <c r="M22" s="218">
        <v>39513</v>
      </c>
      <c r="N22" s="218"/>
      <c r="O22" s="218"/>
      <c r="P22" s="218"/>
      <c r="Q22" s="219">
        <f t="shared" si="0"/>
        <v>12.3</v>
      </c>
      <c r="R22" s="219"/>
      <c r="S22" s="219"/>
      <c r="T22" s="220">
        <v>79.183999999999997</v>
      </c>
      <c r="U22" s="220"/>
      <c r="V22" s="220"/>
      <c r="W22" s="216">
        <f>ROUNDUP(T22*Q22,-1)</f>
        <v>980</v>
      </c>
      <c r="X22" s="216"/>
      <c r="Y22" s="216"/>
      <c r="Z22" s="216"/>
      <c r="AA22" s="215">
        <f>W22*499</f>
        <v>489020</v>
      </c>
      <c r="AB22" s="215"/>
      <c r="AC22" s="215"/>
      <c r="AD22" s="215"/>
      <c r="AE22" s="215"/>
      <c r="AF22" s="216">
        <f t="shared" si="2"/>
        <v>3540</v>
      </c>
      <c r="AG22" s="216"/>
      <c r="AH22" s="216"/>
      <c r="AK22" s="101"/>
      <c r="AL22" s="101"/>
      <c r="AM22" s="101"/>
      <c r="AN22" s="101"/>
      <c r="AO22" s="101"/>
      <c r="AP22" s="101"/>
      <c r="AQ22" s="101"/>
    </row>
    <row r="23" spans="1:43" s="100" customFormat="1" ht="27.95" customHeight="1">
      <c r="A23" s="235"/>
      <c r="B23" s="217" t="s">
        <v>102</v>
      </c>
      <c r="C23" s="217"/>
      <c r="D23" s="217"/>
      <c r="E23" s="217"/>
      <c r="F23" s="217"/>
      <c r="G23" s="217"/>
      <c r="H23" s="216">
        <f>작업시트!A140</f>
        <v>170121</v>
      </c>
      <c r="I23" s="216"/>
      <c r="J23" s="216"/>
      <c r="K23" s="216"/>
      <c r="L23" s="216"/>
      <c r="M23" s="218">
        <v>39513</v>
      </c>
      <c r="N23" s="218"/>
      <c r="O23" s="218"/>
      <c r="P23" s="218"/>
      <c r="Q23" s="219">
        <f t="shared" si="0"/>
        <v>4.3</v>
      </c>
      <c r="R23" s="219"/>
      <c r="S23" s="219"/>
      <c r="T23" s="220">
        <v>79.183999999999997</v>
      </c>
      <c r="U23" s="220"/>
      <c r="V23" s="220"/>
      <c r="W23" s="216">
        <f>ROUNDUP(T23*Q23,-1)</f>
        <v>350</v>
      </c>
      <c r="X23" s="216"/>
      <c r="Y23" s="216"/>
      <c r="Z23" s="216"/>
      <c r="AA23" s="215">
        <f>W23*499</f>
        <v>174650</v>
      </c>
      <c r="AB23" s="215"/>
      <c r="AC23" s="215"/>
      <c r="AD23" s="215"/>
      <c r="AE23" s="215"/>
      <c r="AF23" s="216">
        <f t="shared" si="2"/>
        <v>4529</v>
      </c>
      <c r="AG23" s="216"/>
      <c r="AH23" s="216"/>
    </row>
    <row r="24" spans="1:43" s="100" customFormat="1" ht="27.95" customHeight="1">
      <c r="A24" s="235"/>
      <c r="B24" s="217" t="s">
        <v>101</v>
      </c>
      <c r="C24" s="217"/>
      <c r="D24" s="217"/>
      <c r="E24" s="217"/>
      <c r="F24" s="217"/>
      <c r="G24" s="217"/>
      <c r="H24" s="216">
        <f>작업시트!K131</f>
        <v>103590</v>
      </c>
      <c r="I24" s="216"/>
      <c r="J24" s="216"/>
      <c r="K24" s="216"/>
      <c r="L24" s="216"/>
      <c r="M24" s="218">
        <v>39513</v>
      </c>
      <c r="N24" s="218"/>
      <c r="O24" s="218"/>
      <c r="P24" s="218"/>
      <c r="Q24" s="219">
        <f t="shared" si="0"/>
        <v>2.6</v>
      </c>
      <c r="R24" s="219"/>
      <c r="S24" s="219"/>
      <c r="T24" s="220">
        <v>79.183999999999997</v>
      </c>
      <c r="U24" s="220"/>
      <c r="V24" s="220"/>
      <c r="W24" s="216">
        <f>ROUNDUP(T24*Q24,-1)</f>
        <v>210</v>
      </c>
      <c r="X24" s="216"/>
      <c r="Y24" s="216"/>
      <c r="Z24" s="216"/>
      <c r="AA24" s="215">
        <f>W24*499</f>
        <v>104790</v>
      </c>
      <c r="AB24" s="215"/>
      <c r="AC24" s="215"/>
      <c r="AD24" s="215"/>
      <c r="AE24" s="215"/>
      <c r="AF24" s="216">
        <f t="shared" si="2"/>
        <v>1200</v>
      </c>
      <c r="AG24" s="216"/>
      <c r="AH24" s="216"/>
    </row>
    <row r="25" spans="1:43" s="100" customFormat="1" ht="27.95" customHeight="1">
      <c r="A25" s="235"/>
      <c r="B25" s="217" t="s">
        <v>100</v>
      </c>
      <c r="C25" s="217"/>
      <c r="D25" s="217"/>
      <c r="E25" s="217"/>
      <c r="F25" s="217"/>
      <c r="G25" s="217"/>
      <c r="H25" s="216">
        <f>작업시트!K128</f>
        <v>15425790</v>
      </c>
      <c r="I25" s="216"/>
      <c r="J25" s="216"/>
      <c r="K25" s="216"/>
      <c r="L25" s="216"/>
      <c r="M25" s="231" t="s">
        <v>96</v>
      </c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15">
        <f>H25</f>
        <v>15425790</v>
      </c>
      <c r="AB25" s="215"/>
      <c r="AC25" s="215"/>
      <c r="AD25" s="215"/>
      <c r="AE25" s="215"/>
      <c r="AF25" s="216">
        <f t="shared" si="2"/>
        <v>0</v>
      </c>
      <c r="AG25" s="216"/>
      <c r="AH25" s="216"/>
    </row>
    <row r="26" spans="1:43" s="100" customFormat="1" ht="27.95" customHeight="1">
      <c r="A26" s="235"/>
      <c r="B26" s="217" t="s">
        <v>99</v>
      </c>
      <c r="C26" s="217"/>
      <c r="D26" s="217"/>
      <c r="E26" s="217"/>
      <c r="F26" s="217"/>
      <c r="G26" s="217"/>
      <c r="H26" s="216">
        <f>작업시트!K129</f>
        <v>1032500</v>
      </c>
      <c r="I26" s="216"/>
      <c r="J26" s="216"/>
      <c r="K26" s="216"/>
      <c r="L26" s="216"/>
      <c r="M26" s="231" t="s">
        <v>98</v>
      </c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15">
        <f>H26</f>
        <v>1032500</v>
      </c>
      <c r="AB26" s="215"/>
      <c r="AC26" s="215"/>
      <c r="AD26" s="215"/>
      <c r="AE26" s="215"/>
      <c r="AF26" s="216">
        <f t="shared" si="2"/>
        <v>0</v>
      </c>
      <c r="AG26" s="216"/>
      <c r="AH26" s="216"/>
    </row>
    <row r="27" spans="1:43" s="100" customFormat="1" ht="27.95" customHeight="1">
      <c r="A27" s="235"/>
      <c r="B27" s="217" t="s">
        <v>97</v>
      </c>
      <c r="C27" s="217"/>
      <c r="D27" s="217"/>
      <c r="E27" s="217"/>
      <c r="F27" s="217"/>
      <c r="G27" s="217"/>
      <c r="H27" s="216">
        <f>작업시트!A144</f>
        <v>7136520</v>
      </c>
      <c r="I27" s="216"/>
      <c r="J27" s="216"/>
      <c r="K27" s="216"/>
      <c r="L27" s="216"/>
      <c r="M27" s="231" t="s">
        <v>96</v>
      </c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15">
        <f>H27</f>
        <v>7136520</v>
      </c>
      <c r="AB27" s="215"/>
      <c r="AC27" s="215"/>
      <c r="AD27" s="215"/>
      <c r="AE27" s="215"/>
      <c r="AF27" s="216">
        <f t="shared" si="2"/>
        <v>0</v>
      </c>
      <c r="AG27" s="216"/>
      <c r="AH27" s="216"/>
    </row>
    <row r="28" spans="1:43" s="100" customFormat="1" ht="27.95" customHeight="1">
      <c r="A28" s="235"/>
      <c r="B28" s="217" t="s">
        <v>95</v>
      </c>
      <c r="C28" s="217"/>
      <c r="D28" s="217"/>
      <c r="E28" s="217"/>
      <c r="F28" s="217"/>
      <c r="G28" s="217"/>
      <c r="H28" s="216">
        <f>작업시트!A148</f>
        <v>136580</v>
      </c>
      <c r="I28" s="216"/>
      <c r="J28" s="216"/>
      <c r="K28" s="216"/>
      <c r="L28" s="216"/>
      <c r="M28" s="218">
        <v>39513</v>
      </c>
      <c r="N28" s="218"/>
      <c r="O28" s="218"/>
      <c r="P28" s="218"/>
      <c r="Q28" s="219">
        <f>ROUND(H28/M28,1)</f>
        <v>3.5</v>
      </c>
      <c r="R28" s="219"/>
      <c r="S28" s="219"/>
      <c r="T28" s="220">
        <v>79.183999999999997</v>
      </c>
      <c r="U28" s="220"/>
      <c r="V28" s="220"/>
      <c r="W28" s="216">
        <f>ROUNDUP(T28*Q28,-1)</f>
        <v>280</v>
      </c>
      <c r="X28" s="216"/>
      <c r="Y28" s="216"/>
      <c r="Z28" s="216"/>
      <c r="AA28" s="215">
        <f>W28*499</f>
        <v>139720</v>
      </c>
      <c r="AB28" s="215"/>
      <c r="AC28" s="215"/>
      <c r="AD28" s="215"/>
      <c r="AE28" s="215"/>
      <c r="AF28" s="216">
        <f t="shared" si="2"/>
        <v>3140</v>
      </c>
      <c r="AG28" s="216"/>
      <c r="AH28" s="216"/>
    </row>
    <row r="29" spans="1:43" s="100" customFormat="1" ht="27.95" customHeight="1">
      <c r="A29" s="230" t="s">
        <v>94</v>
      </c>
      <c r="B29" s="230"/>
      <c r="C29" s="230"/>
      <c r="D29" s="230"/>
      <c r="E29" s="230"/>
      <c r="F29" s="230"/>
      <c r="G29" s="230"/>
      <c r="H29" s="237">
        <f>SUM(H6:H28)</f>
        <v>72214151</v>
      </c>
      <c r="I29" s="237"/>
      <c r="J29" s="237"/>
      <c r="K29" s="237"/>
      <c r="L29" s="237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8">
        <f>SUM(AA6:AE28)</f>
        <v>72218780</v>
      </c>
      <c r="AB29" s="238"/>
      <c r="AC29" s="238"/>
      <c r="AD29" s="238"/>
      <c r="AE29" s="238"/>
      <c r="AF29" s="216">
        <f>SUM(AF5:AF28)</f>
        <v>4629</v>
      </c>
      <c r="AG29" s="216"/>
      <c r="AH29" s="216"/>
    </row>
    <row r="30" spans="1:43" ht="3" customHeight="1"/>
    <row r="31" spans="1:43" s="56" customFormat="1" ht="1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</row>
    <row r="32" spans="1:43" s="56" customFormat="1" ht="15" customHeight="1"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</row>
    <row r="33" spans="1:29" s="15" customFormat="1" ht="15" customHeight="1"/>
    <row r="34" spans="1:29" ht="1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</row>
    <row r="35" spans="1:29" ht="15" customHeight="1">
      <c r="A35" s="40"/>
      <c r="B35" s="40"/>
      <c r="C35" s="49"/>
      <c r="D35" s="49"/>
      <c r="E35" s="49"/>
      <c r="F35" s="49"/>
      <c r="G35" s="49"/>
      <c r="H35" s="49"/>
      <c r="I35" s="49"/>
      <c r="J35" s="49"/>
      <c r="K35" s="7"/>
      <c r="L35" s="7"/>
      <c r="M35" s="7"/>
      <c r="N35" s="7"/>
      <c r="O35" s="7"/>
      <c r="P35" s="7"/>
      <c r="Q35" s="7"/>
      <c r="R35" s="82"/>
      <c r="S35" s="82"/>
      <c r="T35" s="82"/>
      <c r="U35" s="82"/>
      <c r="V35" s="82"/>
      <c r="W35" s="82"/>
      <c r="X35" s="98"/>
      <c r="Y35" s="98"/>
      <c r="Z35" s="98"/>
      <c r="AA35" s="98"/>
      <c r="AB35" s="98"/>
      <c r="AC35" s="98"/>
    </row>
    <row r="36" spans="1:29" ht="15" customHeight="1">
      <c r="A36" s="40"/>
      <c r="B36" s="40"/>
      <c r="C36" s="49"/>
      <c r="D36" s="49"/>
      <c r="E36" s="49"/>
      <c r="F36" s="49"/>
      <c r="G36" s="49"/>
      <c r="H36" s="49"/>
      <c r="I36" s="49"/>
      <c r="J36" s="49"/>
      <c r="K36" s="4"/>
      <c r="L36" s="4"/>
      <c r="M36" s="4"/>
      <c r="N36" s="4"/>
      <c r="O36" s="4"/>
      <c r="P36" s="4"/>
      <c r="Q36" s="4"/>
      <c r="R36" s="82"/>
      <c r="S36" s="82"/>
      <c r="T36" s="82"/>
      <c r="U36" s="82"/>
      <c r="V36" s="82"/>
      <c r="W36" s="82"/>
      <c r="X36" s="98"/>
      <c r="Y36" s="98"/>
      <c r="Z36" s="98"/>
      <c r="AA36" s="98"/>
      <c r="AB36" s="98"/>
      <c r="AC36" s="98"/>
    </row>
    <row r="37" spans="1:29" ht="15" customHeight="1">
      <c r="A37" s="40"/>
      <c r="B37" s="40"/>
      <c r="C37" s="49"/>
      <c r="D37" s="49"/>
      <c r="E37" s="49"/>
      <c r="F37" s="49"/>
      <c r="G37" s="49"/>
      <c r="H37" s="49"/>
      <c r="I37" s="49"/>
      <c r="J37" s="49"/>
      <c r="K37" s="4"/>
      <c r="L37" s="4"/>
      <c r="M37" s="4"/>
      <c r="N37" s="4"/>
      <c r="O37" s="4"/>
      <c r="P37" s="4"/>
      <c r="Q37" s="4"/>
      <c r="R37" s="82"/>
      <c r="S37" s="82"/>
      <c r="T37" s="82"/>
      <c r="U37" s="82"/>
      <c r="V37" s="82"/>
      <c r="W37" s="82"/>
      <c r="X37" s="98"/>
      <c r="Y37" s="98"/>
      <c r="Z37" s="98"/>
      <c r="AA37" s="98"/>
      <c r="AB37" s="98"/>
      <c r="AC37" s="98"/>
    </row>
    <row r="38" spans="1:29" ht="15" customHeight="1">
      <c r="A38" s="40"/>
      <c r="B38" s="40"/>
      <c r="C38" s="49"/>
      <c r="D38" s="49"/>
      <c r="E38" s="49"/>
      <c r="F38" s="49"/>
      <c r="G38" s="49"/>
      <c r="H38" s="49"/>
      <c r="I38" s="49"/>
      <c r="J38" s="49"/>
      <c r="K38" s="7"/>
      <c r="L38" s="7"/>
      <c r="M38" s="7"/>
      <c r="N38" s="7"/>
      <c r="O38" s="7"/>
      <c r="P38" s="7"/>
      <c r="Q38" s="7"/>
      <c r="R38" s="82"/>
      <c r="S38" s="82"/>
      <c r="T38" s="82"/>
      <c r="U38" s="82"/>
      <c r="V38" s="118"/>
      <c r="W38" s="82"/>
      <c r="X38" s="98"/>
      <c r="Y38" s="98"/>
      <c r="Z38" s="98"/>
      <c r="AA38" s="98"/>
      <c r="AB38" s="98"/>
      <c r="AC38" s="98"/>
    </row>
    <row r="39" spans="1:29" ht="15" customHeight="1">
      <c r="A39" s="40"/>
      <c r="B39" s="40"/>
      <c r="C39" s="49"/>
      <c r="D39" s="49"/>
      <c r="E39" s="49"/>
      <c r="F39" s="49"/>
      <c r="G39" s="49"/>
      <c r="H39" s="49"/>
      <c r="I39" s="49"/>
      <c r="J39" s="49"/>
      <c r="K39" s="7"/>
      <c r="L39" s="7"/>
      <c r="M39" s="7"/>
      <c r="N39" s="7"/>
      <c r="O39" s="7"/>
      <c r="P39" s="7"/>
      <c r="Q39" s="7"/>
      <c r="R39" s="82"/>
      <c r="S39" s="82"/>
      <c r="T39" s="82"/>
      <c r="U39" s="82"/>
      <c r="V39" s="82"/>
      <c r="W39" s="82"/>
      <c r="X39" s="98"/>
      <c r="Y39" s="98"/>
      <c r="Z39" s="98"/>
      <c r="AA39" s="98"/>
      <c r="AB39" s="98"/>
      <c r="AC39" s="98"/>
    </row>
    <row r="40" spans="1:29" ht="15" customHeight="1">
      <c r="A40" s="40"/>
      <c r="B40" s="40"/>
      <c r="C40" s="49"/>
      <c r="D40" s="49"/>
      <c r="E40" s="49"/>
      <c r="F40" s="49"/>
      <c r="G40" s="49"/>
      <c r="H40" s="49"/>
      <c r="I40" s="49"/>
      <c r="J40" s="49"/>
      <c r="K40" s="7"/>
      <c r="L40" s="7"/>
      <c r="M40" s="7"/>
      <c r="N40" s="7"/>
      <c r="O40" s="7"/>
      <c r="P40" s="7"/>
      <c r="Q40" s="7"/>
      <c r="R40" s="99"/>
      <c r="S40" s="99"/>
      <c r="T40" s="99"/>
      <c r="U40" s="99"/>
      <c r="V40" s="99"/>
      <c r="W40" s="99"/>
      <c r="X40" s="98"/>
      <c r="Y40" s="98"/>
      <c r="Z40" s="98"/>
      <c r="AA40" s="98"/>
      <c r="AB40" s="98"/>
      <c r="AC40" s="98"/>
    </row>
    <row r="41" spans="1:29" ht="15" customHeight="1">
      <c r="A41" s="40"/>
      <c r="B41" s="40"/>
      <c r="C41" s="49"/>
      <c r="D41" s="49"/>
      <c r="E41" s="49"/>
      <c r="F41" s="49"/>
      <c r="G41" s="49"/>
      <c r="H41" s="49"/>
      <c r="I41" s="49"/>
      <c r="J41" s="49"/>
      <c r="K41" s="7"/>
      <c r="L41" s="7"/>
      <c r="M41" s="7"/>
      <c r="N41" s="7"/>
      <c r="O41" s="7"/>
      <c r="P41" s="7"/>
      <c r="Q41" s="7"/>
      <c r="R41" s="82"/>
      <c r="S41" s="82"/>
      <c r="T41" s="82"/>
      <c r="U41" s="82"/>
      <c r="V41" s="82"/>
      <c r="W41" s="82"/>
      <c r="X41" s="98"/>
      <c r="Y41" s="98"/>
      <c r="Z41" s="98"/>
      <c r="AA41" s="98"/>
      <c r="AB41" s="98"/>
      <c r="AC41" s="98"/>
    </row>
    <row r="42" spans="1:29" ht="15" customHeight="1">
      <c r="A42" s="40"/>
      <c r="B42" s="40"/>
      <c r="C42" s="49"/>
      <c r="D42" s="49"/>
      <c r="E42" s="49"/>
      <c r="F42" s="49"/>
      <c r="G42" s="49"/>
      <c r="H42" s="49"/>
      <c r="I42" s="49"/>
      <c r="J42" s="49"/>
      <c r="K42" s="7"/>
      <c r="L42" s="7"/>
      <c r="M42" s="7"/>
      <c r="N42" s="7"/>
      <c r="O42" s="7"/>
      <c r="P42" s="7"/>
      <c r="Q42" s="7"/>
      <c r="R42" s="82"/>
      <c r="S42" s="82"/>
      <c r="T42" s="82"/>
      <c r="U42" s="82"/>
      <c r="V42" s="82"/>
      <c r="W42" s="82"/>
      <c r="X42" s="98"/>
      <c r="Y42" s="98"/>
      <c r="Z42" s="98"/>
      <c r="AA42" s="98"/>
      <c r="AB42" s="98"/>
      <c r="AC42" s="98"/>
    </row>
    <row r="43" spans="1:29" ht="15" customHeight="1">
      <c r="A43" s="40"/>
      <c r="B43" s="40"/>
      <c r="C43" s="49"/>
      <c r="D43" s="49"/>
      <c r="E43" s="49"/>
      <c r="F43" s="49"/>
      <c r="G43" s="49"/>
      <c r="H43" s="49"/>
      <c r="I43" s="49"/>
      <c r="J43" s="49"/>
      <c r="K43" s="7"/>
      <c r="L43" s="7"/>
      <c r="M43" s="7"/>
      <c r="N43" s="7"/>
      <c r="O43" s="7"/>
      <c r="P43" s="7"/>
      <c r="Q43" s="7"/>
      <c r="R43" s="82"/>
      <c r="S43" s="82"/>
      <c r="T43" s="82"/>
      <c r="U43" s="82"/>
      <c r="V43" s="82"/>
      <c r="W43" s="82"/>
      <c r="X43" s="98"/>
      <c r="Y43" s="98"/>
      <c r="Z43" s="98"/>
      <c r="AA43" s="98"/>
      <c r="AB43" s="98"/>
      <c r="AC43" s="98"/>
    </row>
    <row r="44" spans="1:29" ht="15" customHeight="1">
      <c r="A44" s="40"/>
      <c r="B44" s="40"/>
      <c r="C44" s="49"/>
      <c r="D44" s="49"/>
      <c r="E44" s="49"/>
      <c r="F44" s="49"/>
      <c r="G44" s="49"/>
      <c r="H44" s="49"/>
      <c r="I44" s="49"/>
      <c r="J44" s="49"/>
      <c r="K44" s="7"/>
      <c r="L44" s="7"/>
      <c r="M44" s="7"/>
      <c r="N44" s="7"/>
      <c r="O44" s="7"/>
      <c r="P44" s="7"/>
      <c r="Q44" s="7"/>
      <c r="R44" s="82"/>
      <c r="S44" s="82"/>
      <c r="T44" s="82"/>
      <c r="U44" s="82"/>
      <c r="V44" s="82"/>
      <c r="W44" s="82"/>
      <c r="X44" s="98"/>
      <c r="Y44" s="98"/>
      <c r="Z44" s="98"/>
      <c r="AA44" s="98"/>
      <c r="AB44" s="98"/>
      <c r="AC44" s="98"/>
    </row>
    <row r="45" spans="1:29" ht="15" customHeight="1">
      <c r="A45" s="40"/>
      <c r="B45" s="40"/>
      <c r="C45" s="49"/>
      <c r="D45" s="49"/>
      <c r="E45" s="49"/>
      <c r="F45" s="49"/>
      <c r="G45" s="49"/>
      <c r="H45" s="49"/>
      <c r="I45" s="49"/>
      <c r="J45" s="49"/>
      <c r="K45" s="7"/>
      <c r="L45" s="7"/>
      <c r="M45" s="7"/>
      <c r="N45" s="7"/>
      <c r="O45" s="7"/>
      <c r="P45" s="7"/>
      <c r="Q45" s="7"/>
      <c r="R45" s="82"/>
      <c r="S45" s="82"/>
      <c r="T45" s="82"/>
      <c r="U45" s="82"/>
      <c r="V45" s="82"/>
      <c r="W45" s="82"/>
      <c r="X45" s="98"/>
      <c r="Y45" s="98"/>
      <c r="Z45" s="98"/>
      <c r="AA45" s="98"/>
      <c r="AB45" s="98"/>
      <c r="AC45" s="98"/>
    </row>
    <row r="46" spans="1:29" ht="15" customHeight="1">
      <c r="A46" s="40"/>
      <c r="B46" s="40"/>
      <c r="C46" s="49"/>
      <c r="D46" s="49"/>
      <c r="E46" s="49"/>
      <c r="F46" s="49"/>
      <c r="G46" s="49"/>
      <c r="H46" s="49"/>
      <c r="I46" s="49"/>
      <c r="J46" s="49"/>
      <c r="K46" s="7"/>
      <c r="L46" s="7"/>
      <c r="M46" s="7"/>
      <c r="N46" s="7"/>
      <c r="O46" s="7"/>
      <c r="P46" s="7"/>
      <c r="Q46" s="7"/>
      <c r="R46" s="82"/>
      <c r="S46" s="82"/>
      <c r="T46" s="82"/>
      <c r="U46" s="82"/>
      <c r="V46" s="82"/>
      <c r="W46" s="82"/>
      <c r="X46" s="98"/>
      <c r="Y46" s="98"/>
      <c r="Z46" s="98"/>
      <c r="AA46" s="98"/>
      <c r="AB46" s="98"/>
      <c r="AC46" s="98"/>
    </row>
    <row r="47" spans="1:29" ht="15" customHeight="1">
      <c r="A47" s="40"/>
      <c r="B47" s="40"/>
      <c r="C47" s="49"/>
      <c r="D47" s="49"/>
      <c r="E47" s="49"/>
      <c r="F47" s="49"/>
      <c r="G47" s="49"/>
      <c r="H47" s="49"/>
      <c r="I47" s="49"/>
      <c r="J47" s="49"/>
      <c r="K47" s="7"/>
      <c r="L47" s="7"/>
      <c r="M47" s="7"/>
      <c r="N47" s="7"/>
      <c r="O47" s="7"/>
      <c r="P47" s="7"/>
      <c r="Q47" s="7"/>
      <c r="R47" s="82"/>
      <c r="S47" s="82"/>
      <c r="T47" s="82"/>
      <c r="U47" s="82"/>
      <c r="V47" s="82"/>
      <c r="W47" s="82"/>
      <c r="X47" s="98"/>
      <c r="Y47" s="98"/>
      <c r="Z47" s="98"/>
      <c r="AA47" s="98"/>
      <c r="AB47" s="98"/>
      <c r="AC47" s="98"/>
    </row>
    <row r="48" spans="1:29" ht="15" customHeight="1">
      <c r="A48" s="40"/>
      <c r="B48" s="40"/>
      <c r="C48" s="49"/>
      <c r="D48" s="49"/>
      <c r="E48" s="49"/>
      <c r="F48" s="49"/>
      <c r="G48" s="49"/>
      <c r="H48" s="49"/>
      <c r="I48" s="49"/>
      <c r="J48" s="49"/>
      <c r="K48" s="7"/>
      <c r="L48" s="7"/>
      <c r="M48" s="7"/>
      <c r="N48" s="7"/>
      <c r="O48" s="7"/>
      <c r="P48" s="7"/>
      <c r="Q48" s="7"/>
      <c r="R48" s="82"/>
      <c r="S48" s="82"/>
      <c r="T48" s="82"/>
      <c r="U48" s="82"/>
      <c r="V48" s="82"/>
      <c r="W48" s="82"/>
      <c r="X48" s="98"/>
      <c r="Y48" s="98"/>
      <c r="Z48" s="98"/>
      <c r="AA48" s="98"/>
      <c r="AB48" s="98"/>
      <c r="AC48" s="98"/>
    </row>
    <row r="49" spans="1:34" ht="15" customHeight="1">
      <c r="A49" s="40"/>
      <c r="B49" s="40"/>
      <c r="C49" s="49"/>
      <c r="D49" s="49"/>
      <c r="E49" s="49"/>
      <c r="F49" s="49"/>
      <c r="G49" s="49"/>
      <c r="H49" s="49"/>
      <c r="I49" s="49"/>
      <c r="J49" s="49"/>
      <c r="K49" s="7"/>
      <c r="L49" s="7"/>
      <c r="M49" s="7"/>
      <c r="N49" s="7"/>
      <c r="O49" s="7"/>
      <c r="P49" s="7"/>
      <c r="Q49" s="7"/>
      <c r="R49" s="82"/>
      <c r="S49" s="82"/>
      <c r="T49" s="82"/>
      <c r="U49" s="82"/>
      <c r="V49" s="82"/>
      <c r="W49" s="82"/>
      <c r="X49" s="98"/>
      <c r="Y49" s="98"/>
      <c r="Z49" s="98"/>
      <c r="AA49" s="98"/>
      <c r="AB49" s="98"/>
      <c r="AC49" s="98"/>
    </row>
    <row r="50" spans="1:34" ht="15" customHeight="1">
      <c r="A50" s="40"/>
      <c r="B50" s="40"/>
      <c r="C50" s="49"/>
      <c r="D50" s="49"/>
      <c r="E50" s="49"/>
      <c r="F50" s="49"/>
      <c r="G50" s="49"/>
      <c r="H50" s="49"/>
      <c r="I50" s="49"/>
      <c r="J50" s="49"/>
      <c r="K50" s="7"/>
      <c r="L50" s="7"/>
      <c r="M50" s="7"/>
      <c r="N50" s="7"/>
      <c r="O50" s="7"/>
      <c r="P50" s="7"/>
      <c r="Q50" s="7"/>
      <c r="R50" s="82"/>
      <c r="S50" s="82"/>
      <c r="T50" s="82"/>
      <c r="U50" s="82"/>
      <c r="V50" s="82"/>
      <c r="W50" s="82"/>
      <c r="X50" s="98"/>
      <c r="Y50" s="98"/>
      <c r="Z50" s="98"/>
      <c r="AA50" s="98"/>
      <c r="AB50" s="98"/>
      <c r="AC50" s="98"/>
    </row>
    <row r="51" spans="1:34" ht="15" customHeight="1">
      <c r="A51" s="40"/>
      <c r="B51" s="40"/>
      <c r="C51" s="49"/>
      <c r="D51" s="49"/>
      <c r="E51" s="49"/>
      <c r="F51" s="49"/>
      <c r="G51" s="49"/>
      <c r="H51" s="49"/>
      <c r="I51" s="49"/>
      <c r="J51" s="49"/>
      <c r="K51" s="7"/>
      <c r="L51" s="7"/>
      <c r="M51" s="7"/>
      <c r="N51" s="7"/>
      <c r="O51" s="7"/>
      <c r="P51" s="7"/>
      <c r="Q51" s="7"/>
      <c r="R51" s="82"/>
      <c r="S51" s="82"/>
      <c r="T51" s="82"/>
      <c r="U51" s="82"/>
      <c r="V51" s="82"/>
      <c r="W51" s="82"/>
      <c r="X51" s="98"/>
      <c r="Y51" s="98"/>
      <c r="Z51" s="98"/>
      <c r="AA51" s="98"/>
      <c r="AB51" s="98"/>
      <c r="AC51" s="98"/>
    </row>
    <row r="52" spans="1:34" ht="1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"/>
      <c r="L52" s="4"/>
      <c r="M52" s="4"/>
      <c r="N52" s="4"/>
      <c r="O52" s="4"/>
      <c r="P52" s="4"/>
      <c r="Q52" s="4"/>
      <c r="R52" s="82"/>
      <c r="S52" s="82"/>
      <c r="T52" s="82"/>
      <c r="U52" s="82"/>
      <c r="V52" s="82"/>
      <c r="W52" s="82"/>
      <c r="X52" s="98"/>
      <c r="Y52" s="98"/>
      <c r="Z52" s="98"/>
      <c r="AA52" s="98"/>
      <c r="AB52" s="98"/>
      <c r="AC52" s="98"/>
    </row>
    <row r="56" spans="1:34" s="56" customFormat="1" ht="15" customHeight="1">
      <c r="N56" s="52"/>
      <c r="O56" s="52"/>
      <c r="P56" s="52"/>
      <c r="Q56" s="52"/>
      <c r="R56" s="52"/>
      <c r="S56" s="52"/>
      <c r="T56" s="52"/>
      <c r="U56" s="52"/>
      <c r="V56" s="51"/>
      <c r="W56" s="51"/>
      <c r="X56" s="51"/>
      <c r="Y56" s="51"/>
      <c r="Z56" s="51"/>
      <c r="AA56" s="51"/>
      <c r="AB56" s="51"/>
      <c r="AC56" s="51"/>
    </row>
    <row r="57" spans="1:34" s="15" customFormat="1" ht="15" customHeight="1">
      <c r="N57" s="39"/>
      <c r="O57" s="39"/>
      <c r="P57" s="39"/>
      <c r="Q57" s="39"/>
      <c r="R57" s="39"/>
      <c r="S57" s="39"/>
      <c r="T57" s="39"/>
      <c r="U57" s="39"/>
      <c r="V57" s="77"/>
      <c r="W57" s="77"/>
      <c r="X57" s="77"/>
      <c r="Y57" s="77"/>
      <c r="Z57" s="77"/>
      <c r="AA57" s="77"/>
      <c r="AB57" s="77"/>
      <c r="AC57" s="77"/>
    </row>
    <row r="58" spans="1:34" s="15" customFormat="1" ht="15" customHeight="1">
      <c r="A58" s="62"/>
      <c r="B58" s="62"/>
      <c r="C58" s="62"/>
      <c r="D58" s="62"/>
      <c r="E58" s="62"/>
      <c r="F58" s="62"/>
      <c r="G58" s="62"/>
      <c r="H58" s="6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</row>
    <row r="59" spans="1:34" s="15" customFormat="1" ht="15" customHeight="1">
      <c r="A59" s="76"/>
      <c r="B59" s="61"/>
      <c r="C59" s="61"/>
      <c r="D59" s="61"/>
      <c r="E59" s="61"/>
      <c r="F59" s="61"/>
      <c r="G59" s="61"/>
      <c r="H59" s="61"/>
      <c r="I59" s="3"/>
      <c r="J59" s="3"/>
      <c r="K59" s="3"/>
      <c r="L59" s="3"/>
      <c r="M59" s="3"/>
      <c r="N59" s="3"/>
      <c r="O59" s="95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E59" s="97"/>
      <c r="AF59" s="97"/>
      <c r="AG59" s="97"/>
    </row>
    <row r="60" spans="1:34" s="15" customFormat="1" ht="15" customHeight="1">
      <c r="A60" s="76"/>
      <c r="B60" s="61"/>
      <c r="C60" s="61"/>
      <c r="D60" s="61"/>
      <c r="E60" s="61"/>
      <c r="F60" s="61"/>
      <c r="G60" s="61"/>
      <c r="H60" s="61"/>
      <c r="I60" s="3"/>
      <c r="J60" s="3"/>
      <c r="K60" s="3"/>
      <c r="L60" s="3"/>
      <c r="M60" s="3"/>
      <c r="N60" s="3"/>
      <c r="O60" s="95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</row>
    <row r="61" spans="1:34" s="15" customFormat="1" ht="15" customHeight="1">
      <c r="A61" s="76"/>
      <c r="B61" s="61"/>
      <c r="C61" s="61"/>
      <c r="D61" s="61"/>
      <c r="E61" s="61"/>
      <c r="F61" s="61"/>
      <c r="G61" s="61"/>
      <c r="H61" s="61"/>
      <c r="I61" s="3"/>
      <c r="J61" s="3"/>
      <c r="K61" s="3"/>
      <c r="L61" s="3"/>
      <c r="M61" s="3"/>
      <c r="N61" s="3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</row>
    <row r="62" spans="1:34" s="15" customFormat="1" ht="15" customHeight="1">
      <c r="A62" s="76"/>
      <c r="B62" s="61"/>
      <c r="C62" s="61"/>
      <c r="D62" s="61"/>
      <c r="E62" s="61"/>
      <c r="F62" s="61"/>
      <c r="G62" s="61"/>
      <c r="H62" s="61"/>
      <c r="I62" s="3"/>
      <c r="J62" s="3"/>
      <c r="K62" s="3"/>
      <c r="L62" s="3"/>
      <c r="M62" s="3"/>
      <c r="N62" s="3"/>
      <c r="O62" s="95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</row>
    <row r="63" spans="1:34" s="15" customFormat="1" ht="15" customHeight="1">
      <c r="A63" s="76"/>
      <c r="B63" s="61"/>
      <c r="C63" s="61"/>
      <c r="D63" s="61"/>
      <c r="E63" s="61"/>
      <c r="F63" s="61"/>
      <c r="G63" s="61"/>
      <c r="H63" s="61"/>
      <c r="I63" s="3"/>
      <c r="J63" s="3"/>
      <c r="K63" s="3"/>
      <c r="L63" s="3"/>
      <c r="M63" s="3"/>
      <c r="N63" s="3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H63" s="83"/>
    </row>
    <row r="64" spans="1:34" s="15" customFormat="1" ht="15" customHeight="1">
      <c r="A64" s="76"/>
      <c r="B64" s="61"/>
      <c r="C64" s="61"/>
      <c r="D64" s="61"/>
      <c r="E64" s="61"/>
      <c r="F64" s="61"/>
      <c r="G64" s="61"/>
      <c r="H64" s="61"/>
      <c r="I64" s="3"/>
      <c r="J64" s="3"/>
      <c r="K64" s="3"/>
      <c r="L64" s="3"/>
      <c r="M64" s="3"/>
      <c r="N64" s="3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H64" s="83"/>
    </row>
    <row r="65" spans="1:34" s="15" customFormat="1" ht="15" customHeight="1">
      <c r="A65" s="76"/>
      <c r="B65" s="61"/>
      <c r="C65" s="61"/>
      <c r="D65" s="61"/>
      <c r="E65" s="61"/>
      <c r="F65" s="61"/>
      <c r="G65" s="61"/>
      <c r="H65" s="61"/>
      <c r="I65" s="3"/>
      <c r="J65" s="3"/>
      <c r="K65" s="3"/>
      <c r="L65" s="3"/>
      <c r="M65" s="3"/>
      <c r="N65" s="3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H65" s="83"/>
    </row>
    <row r="66" spans="1:34" s="15" customFormat="1" ht="15" customHeight="1">
      <c r="A66" s="76"/>
      <c r="B66" s="61"/>
      <c r="C66" s="61"/>
      <c r="D66" s="61"/>
      <c r="E66" s="61"/>
      <c r="F66" s="61"/>
      <c r="G66" s="61"/>
      <c r="H66" s="61"/>
      <c r="I66" s="3"/>
      <c r="J66" s="3"/>
      <c r="K66" s="3"/>
      <c r="L66" s="3"/>
      <c r="M66" s="3"/>
      <c r="N66" s="3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H66" s="83"/>
    </row>
    <row r="67" spans="1:34" s="15" customFormat="1" ht="15" customHeight="1">
      <c r="A67" s="76"/>
      <c r="B67" s="61"/>
      <c r="C67" s="61"/>
      <c r="D67" s="61"/>
      <c r="E67" s="61"/>
      <c r="F67" s="61"/>
      <c r="G67" s="61"/>
      <c r="H67" s="61"/>
      <c r="I67" s="3"/>
      <c r="J67" s="3"/>
      <c r="K67" s="3"/>
      <c r="L67" s="3"/>
      <c r="M67" s="3"/>
      <c r="N67" s="3"/>
      <c r="O67" s="95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H67" s="83"/>
    </row>
    <row r="68" spans="1:34" s="15" customFormat="1" ht="15" customHeight="1">
      <c r="A68" s="76"/>
      <c r="B68" s="61"/>
      <c r="C68" s="61"/>
      <c r="D68" s="61"/>
      <c r="E68" s="61"/>
      <c r="F68" s="61"/>
      <c r="G68" s="61"/>
      <c r="H68" s="61"/>
      <c r="I68" s="3"/>
      <c r="J68" s="3"/>
      <c r="K68" s="3"/>
      <c r="L68" s="3"/>
      <c r="M68" s="3"/>
      <c r="N68" s="3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H68" s="83"/>
    </row>
    <row r="69" spans="1:34" s="15" customFormat="1" ht="15" customHeight="1">
      <c r="A69" s="76"/>
      <c r="B69" s="61"/>
      <c r="C69" s="93"/>
      <c r="D69" s="93"/>
      <c r="E69" s="93"/>
      <c r="F69" s="93"/>
      <c r="G69" s="93"/>
      <c r="H69" s="93"/>
      <c r="I69" s="3"/>
      <c r="J69" s="93"/>
      <c r="K69" s="93"/>
      <c r="L69" s="93"/>
      <c r="M69" s="93"/>
      <c r="N69" s="9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H69" s="83"/>
    </row>
    <row r="70" spans="1:34" s="15" customFormat="1" ht="15" customHeight="1">
      <c r="A70" s="76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H70" s="83"/>
    </row>
    <row r="71" spans="1:34" s="15" customFormat="1" ht="15" customHeight="1">
      <c r="A71" s="76"/>
      <c r="B71" s="61"/>
      <c r="C71" s="61"/>
      <c r="D71" s="61"/>
      <c r="E71" s="61"/>
      <c r="F71" s="61"/>
      <c r="G71" s="61"/>
      <c r="H71" s="61"/>
      <c r="I71" s="3"/>
      <c r="J71" s="3"/>
      <c r="K71" s="3"/>
      <c r="L71" s="3"/>
      <c r="M71" s="3"/>
      <c r="N71" s="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H71" s="83"/>
    </row>
    <row r="72" spans="1:34" s="15" customFormat="1" ht="15" customHeight="1">
      <c r="A72" s="76"/>
      <c r="B72" s="61"/>
      <c r="C72" s="61"/>
      <c r="D72" s="61"/>
      <c r="E72" s="61"/>
      <c r="F72" s="61"/>
      <c r="G72" s="61"/>
      <c r="H72" s="61"/>
      <c r="I72" s="3"/>
      <c r="J72" s="3"/>
      <c r="K72" s="3"/>
      <c r="L72" s="3"/>
      <c r="M72" s="3"/>
      <c r="N72" s="3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H72" s="83"/>
    </row>
    <row r="73" spans="1:34" s="15" customFormat="1" ht="15" customHeight="1">
      <c r="A73" s="76"/>
      <c r="B73" s="61"/>
      <c r="C73" s="61"/>
      <c r="D73" s="61"/>
      <c r="E73" s="61"/>
      <c r="F73" s="61"/>
      <c r="G73" s="61"/>
      <c r="H73" s="61"/>
      <c r="I73" s="3"/>
      <c r="J73" s="3"/>
      <c r="K73" s="3"/>
      <c r="L73" s="3"/>
      <c r="M73" s="3"/>
      <c r="N73" s="3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H73" s="83"/>
    </row>
    <row r="74" spans="1:34" s="15" customFormat="1" ht="15" customHeight="1">
      <c r="A74" s="76"/>
      <c r="B74" s="61"/>
      <c r="C74" s="61"/>
      <c r="D74" s="61"/>
      <c r="E74" s="61"/>
      <c r="F74" s="61"/>
      <c r="G74" s="61"/>
      <c r="H74" s="61"/>
      <c r="I74" s="3"/>
      <c r="J74" s="3"/>
      <c r="K74" s="3"/>
      <c r="L74" s="3"/>
      <c r="M74" s="3"/>
      <c r="N74" s="3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H74" s="83"/>
    </row>
    <row r="75" spans="1:34" s="15" customFormat="1" ht="15" customHeight="1">
      <c r="A75" s="76"/>
      <c r="B75" s="61"/>
      <c r="C75" s="61"/>
      <c r="D75" s="61"/>
      <c r="E75" s="61"/>
      <c r="F75" s="61"/>
      <c r="G75" s="61"/>
      <c r="H75" s="61"/>
      <c r="I75" s="3"/>
      <c r="J75" s="3"/>
      <c r="K75" s="3"/>
      <c r="L75" s="3"/>
      <c r="M75" s="3"/>
      <c r="N75" s="3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34" s="15" customFormat="1" ht="15" customHeight="1">
      <c r="A76" s="76"/>
      <c r="B76" s="61"/>
      <c r="C76" s="61"/>
      <c r="D76" s="61"/>
      <c r="E76" s="61"/>
      <c r="F76" s="61"/>
      <c r="G76" s="61"/>
      <c r="H76" s="61"/>
      <c r="I76" s="3"/>
      <c r="J76" s="3"/>
      <c r="K76" s="3"/>
      <c r="L76" s="3"/>
      <c r="M76" s="3"/>
      <c r="N76" s="3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34" s="15" customFormat="1" ht="15" customHeight="1">
      <c r="A77" s="76"/>
      <c r="B77" s="61"/>
      <c r="C77" s="61"/>
      <c r="D77" s="61"/>
      <c r="E77" s="61"/>
      <c r="F77" s="61"/>
      <c r="G77" s="61"/>
      <c r="H77" s="61"/>
      <c r="I77" s="3"/>
      <c r="J77" s="3"/>
      <c r="K77" s="3"/>
      <c r="L77" s="3"/>
      <c r="M77" s="3"/>
      <c r="N77" s="3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34" s="15" customFormat="1" ht="15" customHeight="1">
      <c r="A78" s="76"/>
      <c r="B78" s="61"/>
      <c r="C78" s="61"/>
      <c r="D78" s="61"/>
      <c r="E78" s="61"/>
      <c r="F78" s="61"/>
      <c r="G78" s="61"/>
      <c r="H78" s="61"/>
      <c r="I78" s="3"/>
      <c r="J78" s="3"/>
      <c r="K78" s="3"/>
      <c r="L78" s="3"/>
      <c r="M78" s="3"/>
      <c r="N78" s="3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34" s="15" customFormat="1" ht="15" customHeight="1">
      <c r="A79" s="61"/>
      <c r="B79" s="61"/>
      <c r="C79" s="61"/>
      <c r="D79" s="61"/>
      <c r="E79" s="61"/>
      <c r="F79" s="61"/>
      <c r="G79" s="61"/>
      <c r="H79" s="61"/>
      <c r="I79" s="3"/>
      <c r="J79" s="3"/>
      <c r="K79" s="3"/>
      <c r="L79" s="3"/>
      <c r="M79" s="3"/>
      <c r="N79" s="3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34" s="15" customFormat="1" ht="15" customHeight="1">
      <c r="A80" s="76"/>
      <c r="B80" s="61"/>
      <c r="C80" s="61"/>
      <c r="D80" s="61"/>
      <c r="E80" s="61"/>
      <c r="F80" s="61"/>
      <c r="G80" s="61"/>
      <c r="H80" s="61"/>
      <c r="I80" s="3"/>
      <c r="J80" s="3"/>
      <c r="K80" s="3"/>
      <c r="L80" s="3"/>
      <c r="M80" s="3"/>
      <c r="N80" s="3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s="15" customFormat="1" ht="15" customHeight="1">
      <c r="A81" s="76"/>
      <c r="B81" s="61"/>
      <c r="C81" s="61"/>
      <c r="D81" s="61"/>
      <c r="E81" s="61"/>
      <c r="F81" s="61"/>
      <c r="G81" s="61"/>
      <c r="H81" s="61"/>
      <c r="I81" s="3"/>
      <c r="J81" s="3"/>
      <c r="K81" s="3"/>
      <c r="L81" s="3"/>
      <c r="M81" s="3"/>
      <c r="N81" s="3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s="15" customFormat="1" ht="15" customHeight="1">
      <c r="A82" s="76"/>
      <c r="B82" s="61"/>
      <c r="C82" s="61"/>
      <c r="D82" s="61"/>
      <c r="E82" s="61"/>
      <c r="F82" s="61"/>
      <c r="G82" s="61"/>
      <c r="H82" s="61"/>
      <c r="I82" s="3"/>
      <c r="J82" s="3"/>
      <c r="K82" s="3"/>
      <c r="L82" s="3"/>
      <c r="M82" s="3"/>
      <c r="N82" s="3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s="15" customFormat="1" ht="15" customHeight="1">
      <c r="A83" s="76"/>
      <c r="B83" s="61"/>
      <c r="C83" s="93"/>
      <c r="D83" s="93"/>
      <c r="E83" s="93"/>
      <c r="F83" s="93"/>
      <c r="G83" s="93"/>
      <c r="H83" s="93"/>
      <c r="I83" s="3"/>
      <c r="J83" s="93"/>
      <c r="K83" s="93"/>
      <c r="L83" s="93"/>
      <c r="M83" s="93"/>
      <c r="N83" s="93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s="15" customFormat="1" ht="15" customHeight="1">
      <c r="A84" s="61"/>
      <c r="B84" s="61"/>
      <c r="C84" s="61"/>
      <c r="D84" s="61"/>
      <c r="E84" s="61"/>
      <c r="F84" s="61"/>
      <c r="G84" s="61"/>
      <c r="H84" s="61"/>
      <c r="I84" s="3"/>
      <c r="J84" s="3"/>
      <c r="K84" s="3"/>
      <c r="L84" s="3"/>
      <c r="M84" s="3"/>
      <c r="N84" s="3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s="15" customFormat="1" ht="15" customHeight="1">
      <c r="A85" s="61"/>
      <c r="B85" s="61"/>
      <c r="C85" s="61"/>
      <c r="D85" s="61"/>
      <c r="E85" s="61"/>
      <c r="F85" s="61"/>
      <c r="G85" s="61"/>
      <c r="H85" s="61"/>
      <c r="I85" s="3"/>
      <c r="J85" s="3"/>
      <c r="K85" s="3"/>
      <c r="L85" s="3"/>
      <c r="M85" s="3"/>
      <c r="N85" s="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s="15" customFormat="1" ht="15" customHeight="1">
      <c r="A86" s="61"/>
      <c r="B86" s="61"/>
      <c r="C86" s="61"/>
      <c r="D86" s="61"/>
      <c r="E86" s="61"/>
      <c r="F86" s="61"/>
      <c r="G86" s="61"/>
      <c r="H86" s="61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:29" s="15" customFormat="1" ht="15" customHeight="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</row>
    <row r="88" spans="1:29" ht="15" customHeight="1">
      <c r="A88" s="40"/>
      <c r="B88" s="68"/>
      <c r="C88" s="68"/>
      <c r="D88" s="68"/>
      <c r="E88" s="68"/>
      <c r="F88" s="68"/>
      <c r="G88" s="68"/>
      <c r="H88" s="68"/>
      <c r="I88" s="40"/>
      <c r="J88" s="40"/>
      <c r="K88" s="72"/>
      <c r="L88" s="72"/>
      <c r="M88" s="72"/>
      <c r="N88" s="72"/>
      <c r="O88" s="72"/>
      <c r="P88" s="55"/>
      <c r="Q88" s="71"/>
      <c r="R88" s="71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</row>
    <row r="89" spans="1:29" ht="1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39"/>
      <c r="O89" s="39"/>
      <c r="P89" s="39"/>
      <c r="Q89" s="39"/>
      <c r="R89" s="39"/>
      <c r="S89" s="39"/>
      <c r="T89" s="39"/>
      <c r="U89" s="39"/>
      <c r="V89" s="77"/>
      <c r="W89" s="77"/>
      <c r="X89" s="77"/>
      <c r="Y89" s="77"/>
      <c r="Z89" s="77"/>
      <c r="AA89" s="77"/>
      <c r="AB89" s="77"/>
      <c r="AC89" s="77"/>
    </row>
    <row r="90" spans="1:29" s="50" customFormat="1" ht="15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2"/>
      <c r="O90" s="52"/>
      <c r="P90" s="52"/>
      <c r="Q90" s="52"/>
      <c r="R90" s="52"/>
      <c r="S90" s="52"/>
      <c r="T90" s="52"/>
      <c r="U90" s="52"/>
      <c r="V90" s="51"/>
      <c r="W90" s="51"/>
      <c r="X90" s="51"/>
      <c r="Y90" s="51"/>
      <c r="Z90" s="51"/>
      <c r="AA90" s="51"/>
      <c r="AB90" s="51"/>
      <c r="AC90" s="51"/>
    </row>
    <row r="91" spans="1:29" s="15" customFormat="1" ht="15" customHeight="1"/>
    <row r="92" spans="1:29" ht="1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</row>
    <row r="93" spans="1:29" s="15" customFormat="1" ht="15" customHeight="1">
      <c r="A93" s="45"/>
      <c r="B93" s="45"/>
      <c r="C93" s="45"/>
      <c r="D93" s="45"/>
      <c r="E93" s="45"/>
      <c r="F93" s="45"/>
      <c r="G93" s="45"/>
      <c r="H93" s="45"/>
      <c r="I93" s="45"/>
      <c r="J93" s="88"/>
      <c r="K93" s="88"/>
      <c r="L93" s="88"/>
      <c r="M93" s="88"/>
      <c r="N93" s="88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</row>
    <row r="94" spans="1:29" s="15" customFormat="1" ht="15" customHeight="1">
      <c r="A94" s="45"/>
      <c r="B94" s="45"/>
      <c r="C94" s="45"/>
      <c r="D94" s="45"/>
      <c r="E94" s="45"/>
      <c r="F94" s="45"/>
      <c r="G94" s="45"/>
      <c r="H94" s="45"/>
      <c r="I94" s="45"/>
      <c r="J94" s="88"/>
      <c r="K94" s="88"/>
      <c r="L94" s="88"/>
      <c r="M94" s="88"/>
      <c r="N94" s="88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</row>
    <row r="95" spans="1:29" s="15" customFormat="1" ht="15" customHeight="1">
      <c r="A95" s="45"/>
      <c r="B95" s="45"/>
      <c r="C95" s="45"/>
      <c r="D95" s="45"/>
      <c r="E95" s="45"/>
      <c r="F95" s="45"/>
      <c r="G95" s="45"/>
      <c r="H95" s="45"/>
      <c r="I95" s="45"/>
      <c r="J95" s="88"/>
      <c r="K95" s="88"/>
      <c r="L95" s="88"/>
      <c r="M95" s="88"/>
      <c r="N95" s="88"/>
      <c r="O95" s="9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</row>
    <row r="96" spans="1:29" s="15" customFormat="1" ht="15" customHeight="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</row>
    <row r="97" spans="1:51" s="15" customFormat="1" ht="15" customHeight="1">
      <c r="A97" s="40"/>
      <c r="B97" s="68"/>
      <c r="C97" s="68"/>
      <c r="D97" s="68"/>
      <c r="E97" s="68"/>
      <c r="F97" s="68"/>
      <c r="G97" s="68"/>
      <c r="H97" s="68"/>
      <c r="I97" s="40"/>
      <c r="J97" s="40"/>
      <c r="K97" s="72"/>
      <c r="L97" s="72"/>
      <c r="M97" s="72"/>
      <c r="N97" s="72"/>
      <c r="O97" s="72"/>
      <c r="P97" s="55"/>
      <c r="Q97" s="71"/>
      <c r="R97" s="71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</row>
    <row r="98" spans="1:51" s="15" customFormat="1" ht="15" customHeight="1">
      <c r="N98" s="39"/>
      <c r="O98" s="39"/>
      <c r="P98" s="39"/>
      <c r="Q98" s="39"/>
      <c r="R98" s="39"/>
      <c r="S98" s="39"/>
      <c r="T98" s="39"/>
      <c r="U98" s="39"/>
      <c r="V98" s="77"/>
      <c r="W98" s="77"/>
      <c r="X98" s="77"/>
      <c r="Y98" s="77"/>
      <c r="Z98" s="77"/>
      <c r="AA98" s="77"/>
      <c r="AB98" s="77"/>
      <c r="AC98" s="77"/>
    </row>
    <row r="99" spans="1:51" s="50" customFormat="1" ht="15" customHeight="1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2"/>
      <c r="O99" s="52"/>
      <c r="P99" s="52"/>
      <c r="Q99" s="52"/>
      <c r="R99" s="52"/>
      <c r="S99" s="52"/>
      <c r="T99" s="52"/>
      <c r="U99" s="52"/>
      <c r="V99" s="51"/>
      <c r="W99" s="51"/>
      <c r="X99" s="51"/>
      <c r="Y99" s="51"/>
      <c r="Z99" s="51"/>
      <c r="AA99" s="51"/>
      <c r="AB99" s="51"/>
      <c r="AC99" s="51"/>
    </row>
    <row r="100" spans="1:51" s="15" customFormat="1" ht="15" customHeight="1"/>
    <row r="101" spans="1:51" s="15" customFormat="1" ht="1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</row>
    <row r="102" spans="1:51" s="15" customFormat="1" ht="1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88"/>
      <c r="K102" s="88"/>
      <c r="L102" s="88"/>
      <c r="M102" s="88"/>
      <c r="N102" s="88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</row>
    <row r="103" spans="1:51" ht="15" customHeight="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</row>
    <row r="104" spans="1:51" ht="15" customHeight="1">
      <c r="A104" s="40"/>
      <c r="B104" s="68"/>
      <c r="C104" s="68"/>
      <c r="D104" s="68"/>
      <c r="E104" s="68"/>
      <c r="F104" s="68"/>
      <c r="G104" s="68"/>
      <c r="H104" s="68"/>
      <c r="I104" s="40"/>
      <c r="J104" s="40"/>
      <c r="K104" s="72"/>
      <c r="L104" s="72"/>
      <c r="M104" s="72"/>
      <c r="N104" s="72"/>
      <c r="O104" s="72"/>
      <c r="P104" s="55"/>
      <c r="Q104" s="71"/>
      <c r="R104" s="71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</row>
    <row r="105" spans="1:51" ht="1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39"/>
      <c r="O105" s="39"/>
      <c r="P105" s="39"/>
      <c r="Q105" s="39"/>
      <c r="R105" s="39"/>
      <c r="S105" s="39"/>
      <c r="T105" s="39"/>
      <c r="U105" s="39"/>
      <c r="V105" s="77"/>
      <c r="W105" s="77"/>
      <c r="X105" s="77"/>
      <c r="Y105" s="77"/>
      <c r="Z105" s="77"/>
      <c r="AA105" s="77"/>
      <c r="AB105" s="77"/>
      <c r="AC105" s="77"/>
    </row>
    <row r="106" spans="1:51" s="50" customFormat="1" ht="15" customHeight="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2"/>
      <c r="O106" s="52"/>
      <c r="P106" s="52"/>
      <c r="Q106" s="52"/>
      <c r="R106" s="52"/>
      <c r="S106" s="52"/>
      <c r="T106" s="52"/>
      <c r="U106" s="52"/>
      <c r="V106" s="51"/>
      <c r="W106" s="51"/>
      <c r="X106" s="51"/>
      <c r="Y106" s="51"/>
      <c r="Z106" s="51"/>
      <c r="AA106" s="51"/>
      <c r="AB106" s="51"/>
      <c r="AC106" s="51"/>
    </row>
    <row r="107" spans="1:51" s="15" customFormat="1" ht="15" customHeight="1">
      <c r="N107" s="39"/>
      <c r="O107" s="39"/>
      <c r="P107" s="39"/>
      <c r="Q107" s="39"/>
      <c r="R107" s="39"/>
      <c r="S107" s="39"/>
      <c r="T107" s="39"/>
      <c r="U107" s="39"/>
      <c r="V107" s="77"/>
      <c r="W107" s="77"/>
      <c r="X107" s="77"/>
      <c r="Y107" s="77"/>
      <c r="Z107" s="77"/>
      <c r="AA107" s="77"/>
      <c r="AB107" s="77"/>
      <c r="AC107" s="77"/>
    </row>
    <row r="108" spans="1:51" ht="1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</row>
    <row r="109" spans="1:51" s="15" customFormat="1" ht="1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91"/>
      <c r="K109" s="91"/>
      <c r="L109" s="91"/>
      <c r="M109" s="91"/>
      <c r="N109" s="91"/>
    </row>
    <row r="110" spans="1:51" ht="1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91"/>
      <c r="K110" s="91"/>
      <c r="L110" s="91"/>
      <c r="M110" s="91"/>
      <c r="N110" s="91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</row>
    <row r="111" spans="1:51" ht="15" customHeight="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</row>
    <row r="112" spans="1:51" ht="15" customHeight="1">
      <c r="A112" s="40"/>
      <c r="B112" s="68"/>
      <c r="C112" s="68"/>
      <c r="D112" s="68"/>
      <c r="E112" s="68"/>
      <c r="F112" s="68"/>
      <c r="G112" s="68"/>
      <c r="H112" s="68"/>
      <c r="I112" s="40"/>
      <c r="J112" s="40"/>
      <c r="K112" s="72"/>
      <c r="L112" s="72"/>
      <c r="M112" s="72"/>
      <c r="N112" s="72"/>
      <c r="O112" s="72"/>
      <c r="P112" s="55"/>
      <c r="Q112" s="71"/>
      <c r="R112" s="71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</row>
    <row r="113" spans="1:29" ht="1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Y113" s="40"/>
      <c r="Z113" s="40"/>
      <c r="AA113" s="40"/>
      <c r="AB113" s="40"/>
      <c r="AC113" s="40"/>
    </row>
    <row r="114" spans="1:29" s="50" customFormat="1" ht="15" customHeight="1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2"/>
      <c r="O114" s="52"/>
      <c r="P114" s="52"/>
      <c r="Q114" s="52"/>
      <c r="R114" s="52"/>
      <c r="S114" s="52"/>
      <c r="T114" s="52"/>
      <c r="U114" s="52"/>
      <c r="V114" s="51"/>
      <c r="W114" s="51"/>
      <c r="X114" s="51"/>
      <c r="Y114" s="51"/>
      <c r="Z114" s="51"/>
      <c r="AA114" s="51"/>
      <c r="AB114" s="51"/>
      <c r="AC114" s="51"/>
    </row>
    <row r="115" spans="1:29" ht="1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39"/>
      <c r="O115" s="39"/>
      <c r="P115" s="39"/>
      <c r="Q115" s="39"/>
      <c r="R115" s="39"/>
      <c r="S115" s="39"/>
      <c r="T115" s="39"/>
      <c r="U115" s="39"/>
      <c r="V115" s="77"/>
      <c r="W115" s="77"/>
      <c r="X115" s="77"/>
      <c r="Y115" s="77"/>
      <c r="Z115" s="77"/>
      <c r="AA115" s="77"/>
      <c r="AB115" s="77"/>
      <c r="AC115" s="77"/>
    </row>
    <row r="116" spans="1:29" ht="1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</row>
    <row r="117" spans="1:29" s="15" customFormat="1" ht="15" customHeight="1">
      <c r="A117" s="89"/>
      <c r="B117" s="45"/>
      <c r="C117" s="45"/>
      <c r="D117" s="45"/>
      <c r="E117" s="45"/>
      <c r="F117" s="45"/>
      <c r="G117" s="45"/>
      <c r="H117" s="45"/>
      <c r="I117" s="45"/>
      <c r="J117" s="88"/>
      <c r="K117" s="88"/>
      <c r="L117" s="88"/>
      <c r="M117" s="88"/>
      <c r="N117" s="88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</row>
    <row r="118" spans="1:29" s="15" customFormat="1" ht="15" customHeight="1">
      <c r="A118" s="89"/>
      <c r="B118" s="45"/>
      <c r="C118" s="90"/>
      <c r="D118" s="90"/>
      <c r="E118" s="90"/>
      <c r="F118" s="90"/>
      <c r="G118" s="90"/>
      <c r="H118" s="90"/>
      <c r="I118" s="90"/>
      <c r="J118" s="88"/>
      <c r="K118" s="88"/>
      <c r="L118" s="88"/>
      <c r="M118" s="88"/>
      <c r="N118" s="88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</row>
    <row r="119" spans="1:29" s="15" customFormat="1" ht="15" customHeight="1">
      <c r="A119" s="89"/>
      <c r="B119" s="45"/>
      <c r="C119" s="45"/>
      <c r="D119" s="45"/>
      <c r="E119" s="45"/>
      <c r="F119" s="45"/>
      <c r="G119" s="45"/>
      <c r="H119" s="45"/>
      <c r="I119" s="45"/>
      <c r="J119" s="88"/>
      <c r="K119" s="88"/>
      <c r="L119" s="88"/>
      <c r="M119" s="88"/>
      <c r="N119" s="88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</row>
    <row r="120" spans="1:29" s="15" customFormat="1" ht="15" customHeight="1">
      <c r="A120" s="89"/>
      <c r="B120" s="45"/>
      <c r="C120" s="45"/>
      <c r="D120" s="45"/>
      <c r="E120" s="45"/>
      <c r="F120" s="45"/>
      <c r="G120" s="45"/>
      <c r="H120" s="45"/>
      <c r="I120" s="45"/>
      <c r="J120" s="88"/>
      <c r="K120" s="88"/>
      <c r="L120" s="88"/>
      <c r="M120" s="88"/>
      <c r="N120" s="88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</row>
    <row r="121" spans="1:29" s="15" customFormat="1" ht="15" customHeight="1">
      <c r="A121" s="89"/>
      <c r="B121" s="45"/>
      <c r="C121" s="45"/>
      <c r="D121" s="45"/>
      <c r="E121" s="45"/>
      <c r="F121" s="45"/>
      <c r="G121" s="45"/>
      <c r="H121" s="45"/>
      <c r="I121" s="45"/>
      <c r="J121" s="88"/>
      <c r="K121" s="88"/>
      <c r="L121" s="88"/>
      <c r="M121" s="88"/>
      <c r="N121" s="88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</row>
    <row r="122" spans="1:29" s="15" customFormat="1" ht="15" customHeight="1">
      <c r="A122" s="89"/>
      <c r="B122" s="45"/>
      <c r="C122" s="45"/>
      <c r="D122" s="45"/>
      <c r="E122" s="45"/>
      <c r="F122" s="45"/>
      <c r="G122" s="45"/>
      <c r="H122" s="45"/>
      <c r="I122" s="45"/>
      <c r="J122" s="88"/>
      <c r="K122" s="88"/>
      <c r="L122" s="88"/>
      <c r="M122" s="88"/>
      <c r="N122" s="88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</row>
    <row r="123" spans="1:29" s="15" customFormat="1" ht="15" customHeight="1">
      <c r="A123" s="89"/>
      <c r="B123" s="45"/>
      <c r="C123" s="45"/>
      <c r="D123" s="45"/>
      <c r="E123" s="45"/>
      <c r="F123" s="45"/>
      <c r="G123" s="45"/>
      <c r="H123" s="45"/>
      <c r="I123" s="45"/>
      <c r="J123" s="88"/>
      <c r="K123" s="88"/>
      <c r="L123" s="88"/>
      <c r="M123" s="88"/>
      <c r="N123" s="88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</row>
    <row r="124" spans="1:29" s="15" customFormat="1" ht="15" customHeight="1">
      <c r="A124" s="89"/>
      <c r="B124" s="45"/>
      <c r="C124" s="45"/>
      <c r="D124" s="45"/>
      <c r="E124" s="45"/>
      <c r="F124" s="45"/>
      <c r="G124" s="45"/>
      <c r="H124" s="45"/>
      <c r="I124" s="45"/>
      <c r="J124" s="88"/>
      <c r="K124" s="88"/>
      <c r="L124" s="88"/>
      <c r="M124" s="88"/>
      <c r="N124" s="88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</row>
    <row r="125" spans="1:29" s="15" customFormat="1" ht="15" customHeight="1">
      <c r="A125" s="89"/>
      <c r="B125" s="45"/>
      <c r="C125" s="45"/>
      <c r="D125" s="45"/>
      <c r="E125" s="45"/>
      <c r="F125" s="45"/>
      <c r="G125" s="45"/>
      <c r="H125" s="45"/>
      <c r="I125" s="45"/>
      <c r="J125" s="88"/>
      <c r="K125" s="88"/>
      <c r="L125" s="88"/>
      <c r="M125" s="88"/>
      <c r="N125" s="88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</row>
    <row r="126" spans="1:29" s="15" customFormat="1" ht="15" customHeight="1">
      <c r="A126" s="89"/>
      <c r="B126" s="45"/>
      <c r="C126" s="45"/>
      <c r="D126" s="45"/>
      <c r="E126" s="45"/>
      <c r="F126" s="45"/>
      <c r="G126" s="45"/>
      <c r="H126" s="45"/>
      <c r="I126" s="45"/>
      <c r="J126" s="88"/>
      <c r="K126" s="88"/>
      <c r="L126" s="88"/>
      <c r="M126" s="88"/>
      <c r="N126" s="88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</row>
    <row r="127" spans="1:29" s="15" customFormat="1" ht="1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88"/>
      <c r="K127" s="88"/>
      <c r="L127" s="88"/>
      <c r="M127" s="88"/>
      <c r="N127" s="88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</row>
    <row r="128" spans="1:29" s="15" customFormat="1" ht="1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88"/>
      <c r="K128" s="88"/>
      <c r="L128" s="88"/>
      <c r="M128" s="88"/>
      <c r="N128" s="88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</row>
    <row r="129" spans="1:29" ht="15" customHeight="1">
      <c r="A129" s="15"/>
      <c r="B129" s="45"/>
      <c r="C129" s="45"/>
      <c r="D129" s="45"/>
      <c r="E129" s="45"/>
      <c r="F129" s="45"/>
      <c r="G129" s="45"/>
      <c r="H129" s="45"/>
      <c r="I129" s="45"/>
      <c r="J129" s="42"/>
      <c r="K129" s="42"/>
      <c r="L129" s="45"/>
      <c r="M129" s="45"/>
      <c r="N129" s="45"/>
      <c r="O129" s="45"/>
      <c r="P129" s="45"/>
      <c r="Q129" s="45"/>
      <c r="R129" s="45"/>
      <c r="S129" s="45"/>
      <c r="T129" s="42"/>
      <c r="U129" s="42"/>
      <c r="V129" s="45"/>
      <c r="W129" s="45"/>
      <c r="X129" s="45"/>
      <c r="Y129" s="45"/>
      <c r="Z129" s="45"/>
      <c r="AA129" s="45"/>
      <c r="AB129" s="45"/>
      <c r="AC129" s="15"/>
    </row>
    <row r="130" spans="1:29" s="15" customFormat="1" ht="15" customHeight="1">
      <c r="B130" s="41"/>
      <c r="C130" s="41"/>
      <c r="D130" s="41"/>
      <c r="E130" s="41"/>
      <c r="F130" s="41"/>
      <c r="G130" s="41"/>
      <c r="H130" s="41"/>
      <c r="I130" s="41"/>
      <c r="J130" s="42"/>
      <c r="K130" s="42"/>
      <c r="L130" s="58"/>
      <c r="M130" s="58"/>
      <c r="N130" s="58"/>
      <c r="O130" s="58"/>
      <c r="P130" s="58"/>
      <c r="Q130" s="58"/>
      <c r="R130" s="58"/>
      <c r="S130" s="58"/>
      <c r="T130" s="42"/>
      <c r="U130" s="42"/>
      <c r="V130" s="57"/>
      <c r="W130" s="57"/>
      <c r="X130" s="57"/>
      <c r="Y130" s="57"/>
      <c r="Z130" s="57"/>
      <c r="AA130" s="57"/>
      <c r="AB130" s="57"/>
    </row>
    <row r="131" spans="1:29" s="15" customFormat="1" ht="1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37"/>
      <c r="S131" s="37"/>
      <c r="T131" s="37"/>
      <c r="U131" s="37"/>
      <c r="V131" s="37"/>
      <c r="W131" s="37"/>
      <c r="X131" s="37"/>
      <c r="Y131" s="40"/>
      <c r="Z131" s="40"/>
      <c r="AA131" s="40"/>
      <c r="AB131" s="40"/>
      <c r="AC131" s="40"/>
    </row>
    <row r="133" spans="1:29" s="50" customFormat="1" ht="15" customHeight="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2"/>
      <c r="O133" s="52"/>
      <c r="P133" s="52"/>
      <c r="Q133" s="52"/>
      <c r="R133" s="52"/>
      <c r="S133" s="52"/>
      <c r="T133" s="52"/>
      <c r="U133" s="52"/>
      <c r="V133" s="60"/>
      <c r="W133" s="60"/>
      <c r="X133" s="60"/>
      <c r="Y133" s="60"/>
      <c r="Z133" s="60"/>
      <c r="AA133" s="60"/>
      <c r="AB133" s="60"/>
      <c r="AC133" s="60"/>
    </row>
    <row r="134" spans="1:29" s="15" customFormat="1" ht="1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</row>
    <row r="135" spans="1:29" s="15" customFormat="1" ht="15" customHeight="1">
      <c r="A135" s="62"/>
      <c r="B135" s="62"/>
      <c r="C135" s="62"/>
      <c r="D135" s="62"/>
      <c r="E135" s="62"/>
      <c r="F135" s="62"/>
      <c r="G135" s="62"/>
      <c r="H135" s="6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</row>
    <row r="136" spans="1:29" s="15" customFormat="1" ht="15" customHeight="1">
      <c r="A136" s="61"/>
      <c r="B136" s="61"/>
      <c r="C136" s="61"/>
      <c r="D136" s="61"/>
      <c r="E136" s="61"/>
      <c r="F136" s="61"/>
      <c r="G136" s="61"/>
      <c r="H136" s="61"/>
      <c r="I136" s="10"/>
      <c r="J136" s="10"/>
      <c r="K136" s="10"/>
      <c r="L136" s="10"/>
      <c r="M136" s="10"/>
      <c r="N136" s="10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</row>
    <row r="137" spans="1:29" s="15" customFormat="1" ht="15" customHeight="1">
      <c r="A137" s="46"/>
      <c r="B137" s="46"/>
      <c r="C137" s="46"/>
      <c r="D137" s="46"/>
      <c r="E137" s="46"/>
      <c r="F137" s="46"/>
      <c r="G137" s="46"/>
      <c r="H137" s="46"/>
      <c r="I137" s="46"/>
    </row>
    <row r="138" spans="1:29" ht="15" customHeight="1">
      <c r="A138" s="15"/>
      <c r="B138" s="45"/>
      <c r="C138" s="45"/>
      <c r="D138" s="45"/>
      <c r="E138" s="45"/>
      <c r="F138" s="45"/>
      <c r="G138" s="45"/>
      <c r="H138" s="45"/>
      <c r="I138" s="45"/>
      <c r="J138" s="42"/>
      <c r="K138" s="42"/>
      <c r="L138" s="45"/>
      <c r="M138" s="45"/>
      <c r="N138" s="45"/>
      <c r="O138" s="45"/>
      <c r="P138" s="45"/>
      <c r="Q138" s="45"/>
      <c r="R138" s="45"/>
      <c r="S138" s="45"/>
      <c r="T138" s="42"/>
      <c r="U138" s="42"/>
      <c r="V138" s="45"/>
      <c r="W138" s="45"/>
      <c r="X138" s="45"/>
      <c r="Y138" s="45"/>
      <c r="Z138" s="45"/>
      <c r="AA138" s="45"/>
      <c r="AB138" s="45"/>
      <c r="AC138" s="15"/>
    </row>
    <row r="139" spans="1:29" ht="15" customHeight="1">
      <c r="A139" s="15"/>
      <c r="B139" s="41"/>
      <c r="C139" s="41"/>
      <c r="D139" s="41"/>
      <c r="E139" s="41"/>
      <c r="F139" s="41"/>
      <c r="G139" s="41"/>
      <c r="H139" s="41"/>
      <c r="I139" s="41"/>
      <c r="J139" s="42"/>
      <c r="K139" s="42"/>
      <c r="L139" s="58"/>
      <c r="M139" s="58"/>
      <c r="N139" s="58"/>
      <c r="O139" s="58"/>
      <c r="P139" s="58"/>
      <c r="Q139" s="58"/>
      <c r="R139" s="58"/>
      <c r="S139" s="58"/>
      <c r="T139" s="42"/>
      <c r="U139" s="42"/>
      <c r="V139" s="57"/>
      <c r="W139" s="57"/>
      <c r="X139" s="57"/>
      <c r="Y139" s="57"/>
      <c r="Z139" s="57"/>
      <c r="AA139" s="57"/>
      <c r="AB139" s="57"/>
      <c r="AC139" s="15"/>
    </row>
    <row r="140" spans="1:29" ht="1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Y140" s="40"/>
      <c r="Z140" s="40"/>
      <c r="AA140" s="40"/>
      <c r="AB140" s="40"/>
      <c r="AC140" s="40"/>
    </row>
    <row r="144" spans="1:29" s="50" customFormat="1" ht="15" customHeigh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2"/>
      <c r="O144" s="52"/>
      <c r="P144" s="52"/>
      <c r="Q144" s="52"/>
      <c r="R144" s="52"/>
      <c r="S144" s="52"/>
      <c r="T144" s="52"/>
      <c r="U144" s="52"/>
      <c r="V144" s="60"/>
      <c r="W144" s="60"/>
      <c r="X144" s="60"/>
      <c r="Y144" s="60"/>
      <c r="Z144" s="60"/>
      <c r="AA144" s="60"/>
      <c r="AB144" s="60"/>
      <c r="AC144" s="60"/>
    </row>
    <row r="145" spans="1:29" s="15" customFormat="1" ht="1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</row>
    <row r="146" spans="1:29" s="15" customFormat="1" ht="15" customHeight="1">
      <c r="A146" s="62"/>
      <c r="B146" s="62"/>
      <c r="C146" s="62"/>
      <c r="D146" s="62"/>
      <c r="E146" s="62"/>
      <c r="F146" s="62"/>
      <c r="G146" s="62"/>
      <c r="H146" s="6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</row>
    <row r="147" spans="1:29" s="15" customFormat="1" ht="15" customHeight="1">
      <c r="A147" s="61"/>
      <c r="B147" s="61"/>
      <c r="C147" s="61"/>
      <c r="D147" s="61"/>
      <c r="E147" s="61"/>
      <c r="F147" s="61"/>
      <c r="G147" s="61"/>
      <c r="H147" s="61"/>
      <c r="I147" s="10"/>
      <c r="J147" s="10"/>
      <c r="K147" s="10"/>
      <c r="L147" s="10"/>
      <c r="M147" s="10"/>
      <c r="N147" s="10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</row>
    <row r="148" spans="1:29" s="15" customFormat="1" ht="15" customHeight="1">
      <c r="A148" s="46"/>
      <c r="B148" s="46"/>
      <c r="C148" s="46"/>
      <c r="D148" s="46"/>
      <c r="E148" s="46"/>
      <c r="F148" s="46"/>
      <c r="G148" s="46"/>
      <c r="H148" s="46"/>
      <c r="I148" s="46"/>
    </row>
    <row r="149" spans="1:29" ht="15" customHeight="1">
      <c r="A149" s="15"/>
      <c r="B149" s="45"/>
      <c r="C149" s="45"/>
      <c r="D149" s="45"/>
      <c r="E149" s="45"/>
      <c r="F149" s="45"/>
      <c r="G149" s="45"/>
      <c r="H149" s="45"/>
      <c r="I149" s="45"/>
      <c r="J149" s="42"/>
      <c r="K149" s="42"/>
      <c r="L149" s="45"/>
      <c r="M149" s="45"/>
      <c r="N149" s="45"/>
      <c r="O149" s="45"/>
      <c r="P149" s="45"/>
      <c r="Q149" s="45"/>
      <c r="R149" s="45"/>
      <c r="S149" s="45"/>
      <c r="T149" s="42"/>
      <c r="U149" s="42"/>
      <c r="V149" s="45"/>
      <c r="W149" s="45"/>
      <c r="X149" s="45"/>
      <c r="Y149" s="45"/>
      <c r="Z149" s="45"/>
      <c r="AA149" s="45"/>
      <c r="AB149" s="45"/>
      <c r="AC149" s="15"/>
    </row>
    <row r="150" spans="1:29" ht="15" customHeight="1">
      <c r="A150" s="15"/>
      <c r="B150" s="41"/>
      <c r="C150" s="41"/>
      <c r="D150" s="41"/>
      <c r="E150" s="41"/>
      <c r="F150" s="41"/>
      <c r="G150" s="41"/>
      <c r="H150" s="41"/>
      <c r="I150" s="41"/>
      <c r="J150" s="42"/>
      <c r="K150" s="42"/>
      <c r="L150" s="58"/>
      <c r="M150" s="58"/>
      <c r="N150" s="58"/>
      <c r="O150" s="58"/>
      <c r="P150" s="58"/>
      <c r="Q150" s="58"/>
      <c r="R150" s="58"/>
      <c r="S150" s="58"/>
      <c r="T150" s="42"/>
      <c r="U150" s="42"/>
      <c r="V150" s="57"/>
      <c r="W150" s="57"/>
      <c r="X150" s="57"/>
      <c r="Y150" s="57"/>
      <c r="Z150" s="57"/>
      <c r="AA150" s="57"/>
      <c r="AB150" s="57"/>
      <c r="AC150" s="15"/>
    </row>
    <row r="151" spans="1:29" ht="1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Y151" s="40"/>
      <c r="Z151" s="40"/>
      <c r="AA151" s="40"/>
      <c r="AB151" s="40"/>
      <c r="AC151" s="40"/>
    </row>
    <row r="152" spans="1:29" s="15" customFormat="1" ht="1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</row>
    <row r="153" spans="1:29" s="56" customFormat="1" ht="15" customHeight="1">
      <c r="N153" s="52"/>
      <c r="O153" s="52"/>
      <c r="P153" s="52"/>
      <c r="Q153" s="52"/>
      <c r="R153" s="52"/>
      <c r="S153" s="52"/>
      <c r="T153" s="52"/>
      <c r="U153" s="52"/>
      <c r="V153" s="86"/>
      <c r="W153" s="51"/>
      <c r="X153" s="51"/>
      <c r="Y153" s="51"/>
      <c r="Z153" s="51"/>
      <c r="AA153" s="51"/>
      <c r="AB153" s="51"/>
      <c r="AC153" s="51"/>
    </row>
    <row r="154" spans="1:29" s="15" customFormat="1" ht="1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5"/>
      <c r="AB154" s="85"/>
      <c r="AC154" s="85"/>
    </row>
    <row r="155" spans="1:29" s="15" customFormat="1" ht="1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</row>
    <row r="156" spans="1:29" ht="15" customHeight="1">
      <c r="A156" s="49"/>
      <c r="B156" s="49"/>
      <c r="C156" s="49"/>
      <c r="D156" s="49"/>
      <c r="E156" s="49"/>
      <c r="F156" s="49"/>
      <c r="G156" s="49"/>
      <c r="H156" s="84"/>
      <c r="I156" s="84"/>
      <c r="J156" s="84"/>
      <c r="K156" s="84"/>
      <c r="L156" s="84"/>
      <c r="M156" s="66"/>
      <c r="N156" s="66"/>
      <c r="O156" s="66"/>
      <c r="P156" s="66"/>
      <c r="Q156" s="66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</row>
    <row r="157" spans="1:29" ht="15" customHeight="1">
      <c r="A157" s="40"/>
      <c r="B157" s="40"/>
      <c r="C157" s="49"/>
      <c r="D157" s="49"/>
      <c r="E157" s="49"/>
      <c r="F157" s="49"/>
      <c r="G157" s="49"/>
      <c r="H157" s="7"/>
      <c r="I157" s="7"/>
      <c r="J157" s="7"/>
      <c r="K157" s="7"/>
      <c r="L157" s="7"/>
      <c r="M157" s="66"/>
      <c r="N157" s="66"/>
      <c r="O157" s="66"/>
      <c r="P157" s="66"/>
      <c r="Q157" s="66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</row>
    <row r="158" spans="1:29" ht="15" customHeight="1">
      <c r="A158" s="40"/>
      <c r="B158" s="40"/>
      <c r="C158" s="49"/>
      <c r="D158" s="49"/>
      <c r="E158" s="49"/>
      <c r="F158" s="49"/>
      <c r="G158" s="49"/>
      <c r="H158" s="7"/>
      <c r="I158" s="7"/>
      <c r="J158" s="7"/>
      <c r="K158" s="7"/>
      <c r="L158" s="7"/>
      <c r="M158" s="66"/>
      <c r="N158" s="66"/>
      <c r="O158" s="66"/>
      <c r="P158" s="66"/>
      <c r="Q158" s="66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</row>
    <row r="159" spans="1:29" s="15" customFormat="1" ht="15" customHeight="1">
      <c r="A159" s="49"/>
      <c r="B159" s="49"/>
      <c r="C159" s="49"/>
      <c r="D159" s="49"/>
      <c r="E159" s="49"/>
      <c r="F159" s="49"/>
      <c r="G159" s="49"/>
      <c r="H159" s="82"/>
      <c r="I159" s="82"/>
      <c r="J159" s="82"/>
      <c r="K159" s="82"/>
      <c r="L159" s="82"/>
      <c r="M159" s="66"/>
      <c r="N159" s="66"/>
      <c r="O159" s="66"/>
      <c r="P159" s="66"/>
      <c r="Q159" s="66"/>
      <c r="R159" s="81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</row>
    <row r="160" spans="1:29" s="15" customFormat="1" ht="15" customHeight="1">
      <c r="A160" s="49"/>
      <c r="B160" s="49"/>
      <c r="C160" s="49"/>
      <c r="D160" s="49"/>
      <c r="E160" s="49"/>
      <c r="F160" s="49"/>
      <c r="G160" s="49"/>
      <c r="H160" s="11"/>
      <c r="I160" s="11"/>
      <c r="J160" s="11"/>
      <c r="K160" s="11"/>
      <c r="L160" s="11"/>
      <c r="M160" s="66"/>
      <c r="N160" s="66"/>
      <c r="O160" s="66"/>
      <c r="P160" s="66"/>
      <c r="Q160" s="66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</row>
    <row r="161" spans="1:29" s="15" customFormat="1" ht="15" customHeight="1">
      <c r="A161" s="49"/>
      <c r="B161" s="49"/>
      <c r="C161" s="49"/>
      <c r="D161" s="49"/>
      <c r="E161" s="49"/>
      <c r="F161" s="49"/>
      <c r="G161" s="49"/>
      <c r="H161" s="11"/>
      <c r="I161" s="11"/>
      <c r="J161" s="11"/>
      <c r="K161" s="11"/>
      <c r="L161" s="11"/>
      <c r="M161" s="66"/>
      <c r="N161" s="66"/>
      <c r="O161" s="66"/>
      <c r="P161" s="66"/>
      <c r="Q161" s="66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</row>
    <row r="162" spans="1:29" s="15" customFormat="1" ht="15" customHeight="1">
      <c r="A162" s="49"/>
      <c r="B162" s="49"/>
      <c r="C162" s="49"/>
      <c r="D162" s="49"/>
      <c r="E162" s="49"/>
      <c r="F162" s="49"/>
      <c r="G162" s="49"/>
      <c r="H162" s="11"/>
      <c r="I162" s="11"/>
      <c r="J162" s="11"/>
      <c r="K162" s="11"/>
      <c r="L162" s="11"/>
      <c r="M162" s="66"/>
      <c r="N162" s="66"/>
      <c r="O162" s="66"/>
      <c r="P162" s="66"/>
      <c r="Q162" s="66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</row>
    <row r="163" spans="1:29" s="15" customFormat="1" ht="15" customHeight="1">
      <c r="A163" s="49"/>
      <c r="B163" s="49"/>
      <c r="C163" s="49"/>
      <c r="D163" s="49"/>
      <c r="E163" s="49"/>
      <c r="F163" s="49"/>
      <c r="G163" s="49"/>
      <c r="H163" s="11"/>
      <c r="I163" s="11"/>
      <c r="J163" s="11"/>
      <c r="K163" s="11"/>
      <c r="L163" s="11"/>
      <c r="M163" s="66"/>
      <c r="N163" s="66"/>
      <c r="O163" s="66"/>
      <c r="P163" s="66"/>
      <c r="Q163" s="66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</row>
    <row r="164" spans="1:29" s="15" customFormat="1" ht="15" customHeight="1">
      <c r="A164" s="49"/>
      <c r="B164" s="49"/>
      <c r="C164" s="49"/>
      <c r="D164" s="49"/>
      <c r="E164" s="49"/>
      <c r="F164" s="49"/>
      <c r="G164" s="49"/>
      <c r="H164" s="82"/>
      <c r="I164" s="82"/>
      <c r="J164" s="82"/>
      <c r="K164" s="82"/>
      <c r="L164" s="82"/>
      <c r="M164" s="66"/>
      <c r="N164" s="66"/>
      <c r="O164" s="66"/>
      <c r="P164" s="66"/>
      <c r="Q164" s="66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</row>
    <row r="165" spans="1:29" ht="1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69"/>
      <c r="K165" s="69"/>
      <c r="L165" s="69"/>
      <c r="M165" s="69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</row>
    <row r="166" spans="1:29" ht="15" customHeight="1">
      <c r="A166" s="54"/>
      <c r="B166" s="54"/>
      <c r="C166" s="54"/>
      <c r="D166" s="54"/>
      <c r="E166" s="54"/>
      <c r="F166" s="54"/>
      <c r="G166" s="54"/>
      <c r="H166" s="54"/>
      <c r="I166" s="39"/>
      <c r="J166" s="39"/>
      <c r="K166" s="39"/>
      <c r="L166" s="39"/>
      <c r="M166" s="39"/>
      <c r="N166" s="39"/>
      <c r="O166" s="39"/>
      <c r="P166" s="39"/>
      <c r="Q166" s="39"/>
      <c r="V166" s="80"/>
      <c r="W166" s="69"/>
      <c r="X166" s="69"/>
      <c r="Y166" s="69"/>
      <c r="Z166" s="69"/>
      <c r="AA166" s="69"/>
      <c r="AB166" s="69"/>
      <c r="AC166" s="69"/>
    </row>
    <row r="167" spans="1:29" ht="15" customHeight="1">
      <c r="A167" s="54"/>
      <c r="B167" s="54"/>
      <c r="C167" s="54"/>
      <c r="D167" s="54"/>
      <c r="E167" s="54"/>
      <c r="F167" s="54"/>
      <c r="G167" s="54"/>
      <c r="H167" s="54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2"/>
      <c r="U167" s="42"/>
      <c r="V167" s="77"/>
      <c r="W167" s="77"/>
      <c r="X167" s="77"/>
      <c r="Y167" s="77"/>
      <c r="Z167" s="77"/>
      <c r="AA167" s="77"/>
      <c r="AB167" s="77"/>
      <c r="AC167" s="77"/>
    </row>
    <row r="168" spans="1:29" ht="1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Y168" s="67"/>
      <c r="Z168" s="40"/>
      <c r="AA168" s="40"/>
      <c r="AB168" s="40"/>
      <c r="AC168" s="40"/>
    </row>
    <row r="169" spans="1:29" s="15" customFormat="1" ht="15" customHeight="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39"/>
      <c r="S169" s="39"/>
      <c r="T169" s="39"/>
      <c r="U169" s="39"/>
      <c r="V169" s="38"/>
      <c r="W169" s="38"/>
      <c r="X169" s="38"/>
      <c r="Y169" s="38"/>
      <c r="Z169" s="38"/>
      <c r="AA169" s="38"/>
      <c r="AB169" s="38"/>
      <c r="AC169" s="38"/>
    </row>
    <row r="170" spans="1:29" ht="1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Y170" s="40"/>
      <c r="Z170" s="40"/>
      <c r="AA170" s="40"/>
      <c r="AB170" s="40"/>
      <c r="AC170" s="40"/>
    </row>
    <row r="171" spans="1:29" s="15" customFormat="1" ht="1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</row>
    <row r="172" spans="1:29" ht="15" customHeight="1"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</row>
    <row r="173" spans="1:29" ht="15" customHeight="1">
      <c r="A173" s="40"/>
      <c r="B173" s="68"/>
      <c r="C173" s="68"/>
      <c r="D173" s="68"/>
      <c r="E173" s="68"/>
      <c r="F173" s="68"/>
      <c r="G173" s="68"/>
      <c r="H173" s="68"/>
      <c r="I173" s="40"/>
      <c r="J173" s="40"/>
      <c r="K173" s="55"/>
      <c r="L173" s="55"/>
      <c r="M173" s="55"/>
      <c r="N173" s="55"/>
      <c r="O173" s="40"/>
      <c r="P173" s="40"/>
      <c r="Q173" s="71"/>
      <c r="R173" s="71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</row>
    <row r="174" spans="1:29" ht="15" customHeight="1">
      <c r="A174" s="76"/>
      <c r="B174" s="61"/>
      <c r="C174" s="61"/>
      <c r="D174" s="61"/>
      <c r="E174" s="61"/>
      <c r="F174" s="61"/>
      <c r="G174" s="61"/>
      <c r="H174" s="61"/>
      <c r="I174" s="1"/>
      <c r="J174" s="1"/>
      <c r="K174" s="1"/>
      <c r="L174" s="1"/>
      <c r="M174" s="1"/>
      <c r="N174" s="1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</row>
    <row r="175" spans="1:29" ht="15" customHeight="1">
      <c r="A175" s="54"/>
      <c r="B175" s="54"/>
      <c r="C175" s="54"/>
      <c r="D175" s="54"/>
      <c r="E175" s="54"/>
      <c r="F175" s="54"/>
      <c r="G175" s="54"/>
      <c r="H175" s="39"/>
      <c r="I175" s="39"/>
      <c r="J175" s="39"/>
      <c r="K175" s="39"/>
      <c r="L175" s="39"/>
      <c r="M175" s="39"/>
      <c r="N175" s="39"/>
      <c r="O175" s="39"/>
      <c r="P175" s="68"/>
      <c r="Q175" s="68"/>
      <c r="R175" s="68"/>
      <c r="S175" s="68"/>
      <c r="T175" s="68"/>
      <c r="U175" s="68"/>
      <c r="V175" s="38"/>
      <c r="W175" s="38"/>
      <c r="X175" s="38"/>
      <c r="Y175" s="38"/>
      <c r="Z175" s="38"/>
      <c r="AA175" s="38"/>
      <c r="AB175" s="38"/>
      <c r="AC175" s="38"/>
    </row>
    <row r="176" spans="1:29" ht="15" customHeight="1">
      <c r="B176" s="76"/>
      <c r="C176" s="61"/>
      <c r="D176" s="61"/>
      <c r="E176" s="61"/>
      <c r="F176" s="61"/>
      <c r="G176" s="61"/>
      <c r="H176" s="61"/>
      <c r="I176" s="1"/>
      <c r="J176" s="1"/>
      <c r="K176" s="1"/>
      <c r="L176" s="1"/>
      <c r="M176" s="1"/>
      <c r="N176" s="1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</row>
    <row r="177" spans="1:29" ht="1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</row>
    <row r="178" spans="1:29" ht="15" customHeight="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</row>
    <row r="179" spans="1:29" ht="15" customHeight="1">
      <c r="A179" s="40"/>
      <c r="B179" s="68"/>
      <c r="C179" s="68"/>
      <c r="D179" s="68"/>
      <c r="E179" s="68"/>
      <c r="F179" s="68"/>
      <c r="G179" s="68"/>
      <c r="H179" s="68"/>
      <c r="I179" s="40"/>
      <c r="J179" s="40"/>
      <c r="K179" s="72"/>
      <c r="L179" s="72"/>
      <c r="M179" s="72"/>
      <c r="N179" s="72"/>
      <c r="O179" s="72"/>
      <c r="P179" s="55"/>
      <c r="Q179" s="71"/>
      <c r="R179" s="71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</row>
    <row r="180" spans="1:29" ht="15" customHeight="1">
      <c r="A180" s="76"/>
      <c r="B180" s="61"/>
      <c r="C180" s="61"/>
      <c r="D180" s="61"/>
      <c r="E180" s="61"/>
      <c r="F180" s="61"/>
      <c r="G180" s="61"/>
      <c r="H180" s="61"/>
      <c r="I180" s="1"/>
      <c r="J180" s="1"/>
      <c r="K180" s="1"/>
      <c r="L180" s="1"/>
      <c r="M180" s="1"/>
      <c r="N180" s="1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</row>
    <row r="181" spans="1:29" ht="15" customHeight="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39"/>
      <c r="P181" s="39"/>
      <c r="Q181" s="39"/>
      <c r="R181" s="39"/>
      <c r="S181" s="39"/>
      <c r="T181" s="39"/>
      <c r="U181" s="68"/>
      <c r="V181" s="38"/>
      <c r="W181" s="38"/>
      <c r="X181" s="38"/>
      <c r="Y181" s="38"/>
      <c r="Z181" s="38"/>
      <c r="AA181" s="38"/>
      <c r="AB181" s="38"/>
      <c r="AC181" s="38"/>
    </row>
    <row r="182" spans="1:29" ht="15" customHeight="1"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</row>
    <row r="183" spans="1:29" ht="15" customHeight="1">
      <c r="A183" s="40"/>
      <c r="B183" s="68"/>
      <c r="C183" s="68"/>
      <c r="D183" s="68"/>
      <c r="E183" s="68"/>
      <c r="F183" s="68"/>
      <c r="G183" s="68"/>
      <c r="H183" s="68"/>
      <c r="I183" s="40"/>
      <c r="J183" s="40"/>
      <c r="K183" s="72"/>
      <c r="L183" s="72"/>
      <c r="M183" s="72"/>
      <c r="N183" s="72"/>
      <c r="O183" s="72"/>
      <c r="P183" s="55"/>
      <c r="Q183" s="71"/>
      <c r="R183" s="71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</row>
    <row r="184" spans="1:29" ht="15" customHeight="1">
      <c r="A184" s="76"/>
      <c r="B184" s="61"/>
      <c r="C184" s="61"/>
      <c r="D184" s="61"/>
      <c r="E184" s="61"/>
      <c r="F184" s="61"/>
      <c r="G184" s="61"/>
      <c r="H184" s="61"/>
      <c r="I184" s="1"/>
      <c r="J184" s="1"/>
      <c r="K184" s="1"/>
      <c r="L184" s="1"/>
      <c r="M184" s="1"/>
      <c r="N184" s="1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</row>
    <row r="185" spans="1:29" ht="15" customHeight="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4"/>
      <c r="P185" s="4"/>
      <c r="Q185" s="4"/>
      <c r="R185" s="4"/>
      <c r="S185" s="4"/>
      <c r="T185" s="4"/>
      <c r="U185" s="69"/>
      <c r="V185" s="38"/>
      <c r="W185" s="77"/>
      <c r="X185" s="77"/>
      <c r="Y185" s="77"/>
      <c r="Z185" s="77"/>
      <c r="AA185" s="77"/>
      <c r="AB185" s="77"/>
      <c r="AC185" s="77"/>
    </row>
    <row r="186" spans="1:29" ht="15" customHeight="1"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</row>
    <row r="187" spans="1:29" ht="15" customHeight="1">
      <c r="A187" s="40"/>
      <c r="B187" s="68"/>
      <c r="C187" s="68"/>
      <c r="D187" s="68"/>
      <c r="E187" s="68"/>
      <c r="F187" s="68"/>
      <c r="G187" s="68"/>
      <c r="H187" s="68"/>
      <c r="I187" s="40"/>
      <c r="J187" s="40"/>
      <c r="K187" s="72"/>
      <c r="L187" s="72"/>
      <c r="M187" s="72"/>
      <c r="N187" s="72"/>
      <c r="O187" s="72"/>
      <c r="P187" s="55"/>
      <c r="Q187" s="71"/>
      <c r="R187" s="71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</row>
    <row r="188" spans="1:29" ht="15" customHeight="1">
      <c r="A188" s="76"/>
      <c r="B188" s="61"/>
      <c r="C188" s="61"/>
      <c r="D188" s="61"/>
      <c r="E188" s="61"/>
      <c r="F188" s="61"/>
      <c r="G188" s="61"/>
      <c r="H188" s="61"/>
      <c r="I188" s="1"/>
      <c r="J188" s="1"/>
      <c r="K188" s="1"/>
      <c r="L188" s="1"/>
      <c r="M188" s="1"/>
      <c r="N188" s="1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</row>
    <row r="189" spans="1:29" ht="15" customHeight="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72"/>
      <c r="N189" s="72"/>
      <c r="O189" s="4"/>
      <c r="P189" s="4"/>
      <c r="Q189" s="4"/>
      <c r="R189" s="4"/>
      <c r="S189" s="4"/>
      <c r="T189" s="4"/>
      <c r="U189" s="69"/>
      <c r="V189" s="38"/>
      <c r="W189" s="77"/>
      <c r="X189" s="77"/>
      <c r="Y189" s="77"/>
      <c r="Z189" s="77"/>
      <c r="AA189" s="77"/>
      <c r="AB189" s="77"/>
      <c r="AC189" s="77"/>
    </row>
    <row r="190" spans="1:29" ht="15" customHeight="1">
      <c r="A190" s="76"/>
      <c r="B190" s="61"/>
      <c r="C190" s="61"/>
      <c r="D190" s="61"/>
      <c r="E190" s="61"/>
      <c r="F190" s="61"/>
      <c r="G190" s="61"/>
      <c r="H190" s="61"/>
      <c r="I190" s="1"/>
      <c r="J190" s="1"/>
      <c r="K190" s="1"/>
      <c r="L190" s="1"/>
      <c r="M190" s="1"/>
      <c r="N190" s="1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</row>
    <row r="191" spans="1:29" ht="15" customHeight="1"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69"/>
      <c r="X191" s="38"/>
      <c r="Y191" s="38"/>
      <c r="Z191" s="38"/>
      <c r="AA191" s="38"/>
      <c r="AB191" s="38"/>
      <c r="AC191" s="38"/>
    </row>
    <row r="192" spans="1:29" ht="1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69"/>
      <c r="X192" s="38"/>
      <c r="Y192" s="38"/>
      <c r="Z192" s="38"/>
      <c r="AA192" s="38"/>
      <c r="AB192" s="38"/>
      <c r="AC192" s="38"/>
    </row>
    <row r="193" spans="1:29" s="50" customFormat="1" ht="15" customHeight="1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2"/>
      <c r="O193" s="52"/>
      <c r="P193" s="52"/>
      <c r="Q193" s="52"/>
      <c r="R193" s="52"/>
      <c r="S193" s="52"/>
      <c r="T193" s="52"/>
      <c r="U193" s="52"/>
      <c r="V193" s="74"/>
      <c r="W193" s="74"/>
      <c r="X193" s="74"/>
      <c r="Y193" s="74"/>
      <c r="Z193" s="74"/>
      <c r="AA193" s="74"/>
      <c r="AB193" s="74"/>
      <c r="AC193" s="74"/>
    </row>
    <row r="194" spans="1:29" ht="15" customHeight="1">
      <c r="A194" s="40"/>
      <c r="B194" s="40"/>
      <c r="C194" s="40"/>
      <c r="D194" s="40"/>
      <c r="E194" s="40"/>
      <c r="F194" s="40"/>
      <c r="G194" s="40"/>
      <c r="H194" s="40"/>
      <c r="I194" s="5"/>
      <c r="J194" s="5"/>
      <c r="K194" s="40"/>
      <c r="L194" s="40"/>
      <c r="M194" s="40"/>
      <c r="N194" s="40"/>
      <c r="O194" s="40"/>
      <c r="P194" s="40"/>
      <c r="Q194" s="40"/>
      <c r="R194" s="5"/>
      <c r="S194" s="6"/>
      <c r="T194" s="40"/>
      <c r="U194" s="40"/>
      <c r="V194" s="40"/>
      <c r="W194" s="40"/>
      <c r="X194" s="40"/>
      <c r="Y194" s="40"/>
      <c r="Z194" s="40"/>
    </row>
    <row r="195" spans="1:29" ht="15" customHeight="1">
      <c r="B195" s="12"/>
      <c r="C195" s="12"/>
      <c r="D195" s="12"/>
      <c r="E195" s="12"/>
      <c r="F195" s="12"/>
      <c r="G195" s="12"/>
      <c r="H195" s="12"/>
      <c r="I195" s="5"/>
      <c r="J195" s="5"/>
      <c r="K195" s="12"/>
      <c r="L195" s="12"/>
      <c r="M195" s="12"/>
      <c r="N195" s="12"/>
      <c r="O195" s="12"/>
      <c r="P195" s="12"/>
      <c r="Q195" s="12"/>
      <c r="R195" s="5"/>
      <c r="S195" s="6"/>
      <c r="T195" s="73"/>
      <c r="U195" s="73"/>
      <c r="V195" s="73"/>
      <c r="W195" s="73"/>
      <c r="X195" s="73"/>
      <c r="Y195" s="73"/>
      <c r="Z195" s="73"/>
    </row>
    <row r="196" spans="1:29" ht="15" customHeight="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</row>
    <row r="197" spans="1:29" ht="15" customHeight="1">
      <c r="A197" s="54"/>
      <c r="B197" s="54"/>
      <c r="C197" s="54"/>
      <c r="D197" s="54"/>
      <c r="E197" s="54"/>
      <c r="F197" s="54"/>
      <c r="G197" s="54"/>
      <c r="H197" s="13"/>
      <c r="I197" s="13"/>
      <c r="J197" s="13"/>
      <c r="K197" s="13"/>
      <c r="L197" s="13"/>
      <c r="M197" s="13"/>
      <c r="N197" s="40"/>
      <c r="O197" s="40"/>
      <c r="P197" s="40"/>
      <c r="Q197" s="40"/>
      <c r="R197" s="40"/>
      <c r="S197" s="71"/>
      <c r="T197" s="71"/>
      <c r="U197" s="68"/>
      <c r="V197" s="68"/>
      <c r="W197" s="68"/>
      <c r="X197" s="68"/>
      <c r="Y197" s="68"/>
      <c r="Z197" s="68"/>
      <c r="AA197" s="68"/>
      <c r="AB197" s="68"/>
    </row>
    <row r="198" spans="1:29" ht="15" customHeight="1">
      <c r="A198" s="54"/>
      <c r="B198" s="54"/>
      <c r="C198" s="54"/>
      <c r="D198" s="54"/>
      <c r="E198" s="54"/>
      <c r="F198" s="54"/>
      <c r="G198" s="54"/>
      <c r="H198" s="38"/>
      <c r="I198" s="38"/>
      <c r="J198" s="38"/>
      <c r="K198" s="38"/>
      <c r="L198" s="38"/>
      <c r="M198" s="38"/>
      <c r="N198" s="40"/>
      <c r="O198" s="40"/>
      <c r="P198" s="40"/>
      <c r="Q198" s="40"/>
      <c r="R198" s="40"/>
      <c r="S198" s="71"/>
      <c r="T198" s="40"/>
      <c r="U198" s="68"/>
      <c r="V198" s="68"/>
      <c r="W198" s="68"/>
      <c r="X198" s="68"/>
      <c r="Y198" s="68"/>
      <c r="Z198" s="68"/>
      <c r="AA198" s="68"/>
      <c r="AB198" s="68"/>
    </row>
    <row r="199" spans="1:29" ht="15" customHeight="1">
      <c r="A199" s="54"/>
      <c r="B199" s="54"/>
      <c r="C199" s="54"/>
      <c r="D199" s="54"/>
      <c r="E199" s="54"/>
      <c r="F199" s="54"/>
      <c r="G199" s="54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40"/>
      <c r="X199" s="68"/>
      <c r="Y199" s="68"/>
      <c r="Z199" s="68"/>
      <c r="AA199" s="68"/>
      <c r="AB199" s="68"/>
      <c r="AC199" s="68"/>
    </row>
    <row r="200" spans="1:29" ht="15" customHeight="1">
      <c r="A200" s="40"/>
      <c r="B200" s="40"/>
      <c r="C200" s="40"/>
      <c r="D200" s="40"/>
      <c r="E200" s="40"/>
      <c r="F200" s="40"/>
      <c r="G200" s="40"/>
      <c r="H200" s="12"/>
      <c r="I200" s="12"/>
      <c r="J200" s="12"/>
      <c r="K200" s="12"/>
      <c r="L200" s="12"/>
      <c r="M200" s="12"/>
      <c r="N200" s="40"/>
      <c r="O200" s="40"/>
      <c r="P200" s="40"/>
      <c r="Q200" s="71"/>
      <c r="R200" s="40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</row>
    <row r="201" spans="1:29" ht="15" customHeight="1">
      <c r="A201" s="40"/>
      <c r="B201" s="40"/>
      <c r="C201" s="40"/>
      <c r="D201" s="40"/>
      <c r="E201" s="40"/>
      <c r="F201" s="40"/>
      <c r="G201" s="40"/>
      <c r="H201" s="38"/>
      <c r="I201" s="38"/>
      <c r="J201" s="38"/>
      <c r="K201" s="38"/>
      <c r="L201" s="38"/>
      <c r="M201" s="38"/>
      <c r="N201" s="40"/>
      <c r="O201" s="40"/>
      <c r="P201" s="40"/>
      <c r="Q201" s="71"/>
      <c r="R201" s="40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</row>
    <row r="202" spans="1:29" ht="15" customHeight="1">
      <c r="A202" s="54"/>
      <c r="B202" s="54"/>
      <c r="C202" s="54"/>
      <c r="D202" s="54"/>
      <c r="E202" s="54"/>
      <c r="F202" s="54"/>
      <c r="G202" s="54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40"/>
      <c r="X202" s="68"/>
      <c r="Y202" s="68"/>
      <c r="Z202" s="68"/>
      <c r="AA202" s="68"/>
      <c r="AB202" s="68"/>
      <c r="AC202" s="68"/>
    </row>
    <row r="203" spans="1:29" ht="15" customHeight="1">
      <c r="A203" s="40"/>
      <c r="B203" s="40"/>
      <c r="C203" s="40"/>
      <c r="D203" s="40"/>
      <c r="E203" s="40"/>
      <c r="F203" s="40"/>
      <c r="G203" s="40"/>
      <c r="H203" s="13"/>
      <c r="I203" s="13"/>
      <c r="J203" s="13"/>
      <c r="K203" s="13"/>
      <c r="L203" s="13"/>
      <c r="M203" s="13"/>
      <c r="N203" s="39"/>
      <c r="O203" s="39"/>
      <c r="P203" s="39"/>
      <c r="Q203" s="39"/>
      <c r="R203" s="39"/>
      <c r="S203" s="39"/>
      <c r="T203" s="39"/>
      <c r="U203" s="39"/>
      <c r="V203" s="39"/>
      <c r="W203" s="40"/>
      <c r="X203" s="68"/>
      <c r="Y203" s="68"/>
      <c r="Z203" s="68"/>
      <c r="AA203" s="68"/>
      <c r="AB203" s="68"/>
      <c r="AC203" s="68"/>
    </row>
    <row r="204" spans="1:29" ht="15" customHeight="1">
      <c r="A204" s="40"/>
      <c r="B204" s="40"/>
      <c r="C204" s="40"/>
      <c r="D204" s="40"/>
      <c r="E204" s="40"/>
      <c r="F204" s="40"/>
      <c r="G204" s="40"/>
      <c r="H204" s="38"/>
      <c r="I204" s="38"/>
      <c r="J204" s="38"/>
      <c r="K204" s="38"/>
      <c r="L204" s="38"/>
      <c r="M204" s="38"/>
      <c r="N204" s="39"/>
      <c r="O204" s="39"/>
      <c r="P204" s="39"/>
      <c r="Q204" s="39"/>
      <c r="R204" s="39"/>
      <c r="S204" s="39"/>
      <c r="T204" s="39"/>
      <c r="U204" s="39"/>
      <c r="V204" s="39"/>
      <c r="W204" s="40"/>
      <c r="X204" s="68"/>
      <c r="Y204" s="68"/>
      <c r="Z204" s="68"/>
      <c r="AA204" s="68"/>
      <c r="AB204" s="68"/>
      <c r="AC204" s="68"/>
    </row>
    <row r="205" spans="1:29" ht="15" customHeight="1"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</row>
    <row r="206" spans="1:29" ht="15" customHeight="1">
      <c r="A206" s="40"/>
      <c r="B206" s="68"/>
      <c r="C206" s="68"/>
      <c r="D206" s="68"/>
      <c r="E206" s="68"/>
      <c r="F206" s="68"/>
      <c r="G206" s="68"/>
      <c r="H206" s="68"/>
      <c r="I206" s="40"/>
      <c r="J206" s="40"/>
      <c r="K206" s="72"/>
      <c r="L206" s="72"/>
      <c r="M206" s="72"/>
      <c r="N206" s="72"/>
      <c r="O206" s="72"/>
      <c r="P206" s="55"/>
      <c r="Q206" s="71"/>
      <c r="R206" s="71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</row>
    <row r="207" spans="1:29" ht="15" customHeight="1">
      <c r="A207" s="40"/>
      <c r="B207" s="68"/>
      <c r="C207" s="68"/>
      <c r="D207" s="68"/>
      <c r="E207" s="68"/>
      <c r="F207" s="68"/>
      <c r="G207" s="68"/>
      <c r="H207" s="68"/>
      <c r="I207" s="40"/>
      <c r="J207" s="40"/>
      <c r="K207" s="72"/>
      <c r="L207" s="72"/>
      <c r="M207" s="72"/>
      <c r="N207" s="72"/>
      <c r="O207" s="72"/>
      <c r="P207" s="55"/>
      <c r="Q207" s="71"/>
      <c r="R207" s="71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</row>
    <row r="208" spans="1:29" ht="15" customHeight="1"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69"/>
      <c r="X208" s="38"/>
      <c r="Y208" s="38"/>
      <c r="Z208" s="38"/>
      <c r="AA208" s="38"/>
      <c r="AB208" s="38"/>
      <c r="AC208" s="38"/>
    </row>
    <row r="209" spans="1:29" ht="15" customHeight="1"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69"/>
      <c r="X209" s="38"/>
      <c r="Y209" s="38"/>
      <c r="Z209" s="38"/>
      <c r="AA209" s="38"/>
      <c r="AB209" s="38"/>
      <c r="AC209" s="38"/>
    </row>
    <row r="210" spans="1:29" ht="1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</row>
    <row r="211" spans="1:29" ht="1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68"/>
      <c r="K211" s="68"/>
      <c r="L211" s="68"/>
      <c r="M211" s="68"/>
      <c r="N211" s="68"/>
      <c r="O211" s="40"/>
      <c r="P211" s="40"/>
      <c r="Q211" s="40"/>
      <c r="R211" s="40"/>
      <c r="S211" s="40"/>
      <c r="T211" s="68"/>
      <c r="U211" s="68"/>
      <c r="V211" s="68"/>
      <c r="W211" s="68"/>
      <c r="X211" s="68"/>
      <c r="Y211" s="54"/>
      <c r="Z211" s="54"/>
      <c r="AA211" s="54"/>
      <c r="AB211" s="54"/>
      <c r="AC211" s="54"/>
    </row>
    <row r="212" spans="1:29" ht="1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68"/>
      <c r="K212" s="68"/>
      <c r="L212" s="68"/>
      <c r="M212" s="68"/>
      <c r="N212" s="68"/>
      <c r="O212" s="40"/>
      <c r="P212" s="40"/>
      <c r="Q212" s="40"/>
      <c r="R212" s="40"/>
      <c r="S212" s="40"/>
      <c r="T212" s="68"/>
      <c r="U212" s="68"/>
      <c r="V212" s="68"/>
      <c r="W212" s="68"/>
      <c r="X212" s="68"/>
      <c r="Y212" s="54"/>
      <c r="Z212" s="54"/>
      <c r="AA212" s="54"/>
      <c r="AB212" s="54"/>
      <c r="AC212" s="54"/>
    </row>
    <row r="213" spans="1:29" ht="1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68"/>
      <c r="K213" s="68"/>
      <c r="L213" s="68"/>
      <c r="M213" s="68"/>
      <c r="N213" s="68"/>
      <c r="O213" s="40"/>
      <c r="P213" s="40"/>
      <c r="Q213" s="40"/>
      <c r="R213" s="40"/>
      <c r="S213" s="40"/>
      <c r="T213" s="68"/>
      <c r="U213" s="68"/>
      <c r="V213" s="68"/>
      <c r="W213" s="68"/>
      <c r="X213" s="68"/>
      <c r="Y213" s="54"/>
      <c r="Z213" s="54"/>
      <c r="AA213" s="54"/>
      <c r="AB213" s="54"/>
      <c r="AC213" s="54"/>
    </row>
    <row r="214" spans="1:29" ht="1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68"/>
      <c r="K214" s="68"/>
      <c r="L214" s="68"/>
      <c r="M214" s="68"/>
      <c r="N214" s="68"/>
      <c r="O214" s="40"/>
      <c r="P214" s="40"/>
      <c r="Q214" s="40"/>
      <c r="R214" s="40"/>
      <c r="S214" s="40"/>
      <c r="T214" s="68"/>
      <c r="U214" s="68"/>
      <c r="V214" s="68"/>
      <c r="W214" s="68"/>
      <c r="X214" s="68"/>
      <c r="Y214" s="54"/>
      <c r="Z214" s="54"/>
      <c r="AA214" s="54"/>
      <c r="AB214" s="54"/>
      <c r="AC214" s="54"/>
    </row>
    <row r="215" spans="1:29" ht="15" customHeight="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</row>
    <row r="218" spans="1:29" ht="15" customHeight="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</row>
    <row r="219" spans="1:29" ht="15" customHeight="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</row>
    <row r="220" spans="1:29" ht="15" customHeight="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</row>
    <row r="221" spans="1:29" ht="15" customHeight="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</row>
    <row r="222" spans="1:29" s="50" customFormat="1" ht="15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2"/>
      <c r="O222" s="52"/>
      <c r="P222" s="52"/>
      <c r="Q222" s="52"/>
      <c r="R222" s="52"/>
      <c r="S222" s="52"/>
      <c r="T222" s="52"/>
      <c r="U222" s="52"/>
      <c r="V222" s="60"/>
      <c r="W222" s="60"/>
      <c r="X222" s="60"/>
      <c r="Y222" s="60"/>
      <c r="Z222" s="60"/>
      <c r="AA222" s="60"/>
      <c r="AB222" s="60"/>
      <c r="AC222" s="60"/>
    </row>
    <row r="223" spans="1:29" s="15" customFormat="1" ht="1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</row>
    <row r="224" spans="1:29" s="15" customFormat="1" ht="1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</row>
    <row r="225" spans="1:29" s="15" customFormat="1" ht="15" customHeight="1">
      <c r="A225" s="49"/>
      <c r="B225" s="49"/>
      <c r="C225" s="49"/>
      <c r="D225" s="49"/>
      <c r="E225" s="49"/>
      <c r="F225" s="49"/>
      <c r="G225" s="49"/>
      <c r="H225" s="48"/>
      <c r="I225" s="48"/>
      <c r="J225" s="48"/>
      <c r="K225" s="48"/>
      <c r="L225" s="48"/>
      <c r="M225" s="67"/>
      <c r="N225" s="67"/>
      <c r="O225" s="67"/>
      <c r="P225" s="67"/>
      <c r="Q225" s="67"/>
      <c r="R225" s="67"/>
      <c r="S225" s="67"/>
      <c r="T225" s="67"/>
      <c r="U225" s="40"/>
      <c r="V225" s="40"/>
      <c r="W225" s="40"/>
      <c r="X225" s="40"/>
      <c r="Y225" s="40"/>
      <c r="Z225" s="40"/>
      <c r="AA225" s="40"/>
      <c r="AB225" s="40"/>
      <c r="AC225" s="40"/>
    </row>
    <row r="226" spans="1:29" s="15" customFormat="1" ht="15" customHeight="1">
      <c r="A226" s="46"/>
      <c r="B226" s="46"/>
      <c r="C226" s="46"/>
      <c r="D226" s="46"/>
      <c r="E226" s="46"/>
      <c r="F226" s="46"/>
      <c r="G226" s="46"/>
      <c r="H226" s="46"/>
      <c r="I226" s="46"/>
    </row>
    <row r="227" spans="1:29" ht="15" customHeight="1">
      <c r="A227" s="15"/>
      <c r="B227" s="45"/>
      <c r="C227" s="45"/>
      <c r="D227" s="45"/>
      <c r="E227" s="45"/>
      <c r="F227" s="45"/>
      <c r="G227" s="45"/>
      <c r="H227" s="45"/>
      <c r="I227" s="45"/>
      <c r="J227" s="42"/>
      <c r="K227" s="42"/>
      <c r="L227" s="45"/>
      <c r="M227" s="45"/>
      <c r="N227" s="45"/>
      <c r="O227" s="45"/>
      <c r="P227" s="45"/>
      <c r="Q227" s="45"/>
      <c r="R227" s="45"/>
      <c r="S227" s="45"/>
      <c r="T227" s="42"/>
      <c r="U227" s="42"/>
      <c r="V227" s="45"/>
      <c r="W227" s="45"/>
      <c r="X227" s="45"/>
      <c r="Y227" s="45"/>
      <c r="Z227" s="45"/>
      <c r="AA227" s="45"/>
      <c r="AB227" s="45"/>
      <c r="AC227" s="15"/>
    </row>
    <row r="228" spans="1:29" ht="15" customHeight="1">
      <c r="A228" s="15"/>
      <c r="B228" s="41"/>
      <c r="C228" s="41"/>
      <c r="D228" s="41"/>
      <c r="E228" s="41"/>
      <c r="F228" s="41"/>
      <c r="G228" s="41"/>
      <c r="H228" s="41"/>
      <c r="I228" s="41"/>
      <c r="J228" s="42"/>
      <c r="K228" s="42"/>
      <c r="L228" s="58"/>
      <c r="M228" s="58"/>
      <c r="N228" s="58"/>
      <c r="O228" s="58"/>
      <c r="P228" s="58"/>
      <c r="Q228" s="58"/>
      <c r="R228" s="58"/>
      <c r="S228" s="58"/>
      <c r="T228" s="42"/>
      <c r="U228" s="42"/>
      <c r="V228" s="57"/>
      <c r="W228" s="57"/>
      <c r="X228" s="57"/>
      <c r="Y228" s="57"/>
      <c r="Z228" s="57"/>
      <c r="AA228" s="57"/>
      <c r="AB228" s="57"/>
      <c r="AC228" s="15"/>
    </row>
    <row r="229" spans="1:29" ht="1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Y229" s="40"/>
      <c r="Z229" s="40"/>
      <c r="AA229" s="40"/>
      <c r="AB229" s="40"/>
      <c r="AC229" s="40"/>
    </row>
    <row r="230" spans="1:29" ht="1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Y230" s="40"/>
      <c r="Z230" s="40"/>
      <c r="AA230" s="40"/>
      <c r="AB230" s="40"/>
      <c r="AC230" s="40"/>
    </row>
    <row r="231" spans="1:29" s="50" customFormat="1" ht="1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2"/>
      <c r="O231" s="52"/>
      <c r="P231" s="52"/>
      <c r="Q231" s="52"/>
      <c r="R231" s="52"/>
      <c r="S231" s="52"/>
      <c r="T231" s="52"/>
      <c r="U231" s="52"/>
      <c r="V231" s="51"/>
      <c r="W231" s="51"/>
      <c r="X231" s="51"/>
      <c r="Y231" s="51"/>
      <c r="Z231" s="51"/>
      <c r="AA231" s="51"/>
      <c r="AB231" s="51"/>
      <c r="AC231" s="51"/>
    </row>
    <row r="233" spans="1:29" ht="1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</row>
    <row r="234" spans="1:29" ht="15" customHeight="1">
      <c r="A234" s="49"/>
      <c r="B234" s="49"/>
      <c r="C234" s="49"/>
      <c r="D234" s="49"/>
      <c r="E234" s="49"/>
      <c r="F234" s="49"/>
      <c r="G234" s="49"/>
      <c r="H234" s="48"/>
      <c r="I234" s="48"/>
      <c r="J234" s="48"/>
      <c r="K234" s="48"/>
      <c r="L234" s="48"/>
      <c r="M234" s="66"/>
      <c r="N234" s="66"/>
      <c r="O234" s="66"/>
      <c r="P234" s="65"/>
      <c r="Q234" s="65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</row>
    <row r="235" spans="1:29" ht="1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</row>
    <row r="236" spans="1:29" ht="15" customHeight="1">
      <c r="A236" s="15"/>
      <c r="B236" s="45"/>
      <c r="C236" s="45"/>
      <c r="D236" s="45"/>
      <c r="E236" s="45"/>
      <c r="F236" s="45"/>
      <c r="G236" s="45"/>
      <c r="H236" s="45"/>
      <c r="I236" s="45"/>
      <c r="J236" s="42"/>
      <c r="K236" s="42"/>
      <c r="L236" s="45"/>
      <c r="M236" s="45"/>
      <c r="N236" s="45"/>
      <c r="O236" s="45"/>
      <c r="P236" s="45"/>
      <c r="Q236" s="45"/>
      <c r="R236" s="45"/>
      <c r="S236" s="45"/>
      <c r="T236" s="42"/>
      <c r="U236" s="42"/>
      <c r="V236" s="45"/>
      <c r="W236" s="45"/>
      <c r="X236" s="45"/>
      <c r="Y236" s="45"/>
      <c r="Z236" s="45"/>
      <c r="AA236" s="45"/>
      <c r="AB236" s="45"/>
      <c r="AC236" s="15"/>
    </row>
    <row r="237" spans="1:29" ht="15" customHeight="1">
      <c r="A237" s="15"/>
      <c r="B237" s="41"/>
      <c r="C237" s="41"/>
      <c r="D237" s="41"/>
      <c r="E237" s="41"/>
      <c r="F237" s="41"/>
      <c r="G237" s="41"/>
      <c r="H237" s="41"/>
      <c r="I237" s="41"/>
      <c r="J237" s="42"/>
      <c r="K237" s="42"/>
      <c r="L237" s="44"/>
      <c r="M237" s="44"/>
      <c r="N237" s="44"/>
      <c r="O237" s="44"/>
      <c r="P237" s="44"/>
      <c r="Q237" s="43"/>
      <c r="R237" s="43"/>
      <c r="S237" s="43"/>
      <c r="T237" s="42"/>
      <c r="U237" s="42"/>
      <c r="V237" s="41"/>
      <c r="W237" s="41"/>
      <c r="X237" s="41"/>
      <c r="Y237" s="41"/>
      <c r="Z237" s="41"/>
      <c r="AA237" s="41"/>
      <c r="AB237" s="41"/>
      <c r="AC237" s="15"/>
    </row>
    <row r="240" spans="1:29" s="50" customFormat="1" ht="15" customHeigh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2"/>
      <c r="O240" s="52"/>
      <c r="P240" s="52"/>
      <c r="Q240" s="52"/>
      <c r="R240" s="52"/>
      <c r="S240" s="52"/>
      <c r="T240" s="52"/>
      <c r="U240" s="52"/>
      <c r="V240" s="51"/>
      <c r="W240" s="51"/>
      <c r="X240" s="51"/>
      <c r="Y240" s="51"/>
      <c r="Z240" s="51"/>
      <c r="AA240" s="51"/>
      <c r="AB240" s="51"/>
      <c r="AC240" s="51"/>
    </row>
    <row r="242" spans="1:29" ht="1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</row>
    <row r="243" spans="1:29" ht="15" customHeight="1">
      <c r="A243" s="49"/>
      <c r="B243" s="49"/>
      <c r="C243" s="49"/>
      <c r="D243" s="49"/>
      <c r="E243" s="49"/>
      <c r="F243" s="49"/>
      <c r="G243" s="49"/>
      <c r="H243" s="48"/>
      <c r="I243" s="48"/>
      <c r="J243" s="48"/>
      <c r="K243" s="48"/>
      <c r="L243" s="48"/>
      <c r="M243" s="7"/>
      <c r="N243" s="7"/>
      <c r="O243" s="7"/>
      <c r="P243" s="7"/>
      <c r="Q243" s="47"/>
      <c r="R243" s="47"/>
      <c r="S243" s="47"/>
      <c r="T243" s="47"/>
      <c r="U243" s="40"/>
      <c r="V243" s="40"/>
      <c r="W243" s="40"/>
      <c r="X243" s="40"/>
      <c r="Y243" s="40"/>
      <c r="Z243" s="40"/>
      <c r="AA243" s="40"/>
      <c r="AB243" s="40"/>
      <c r="AC243" s="40"/>
    </row>
    <row r="244" spans="1:29" ht="1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</row>
    <row r="245" spans="1:29" ht="15" customHeight="1">
      <c r="A245" s="15"/>
      <c r="B245" s="45"/>
      <c r="C245" s="45"/>
      <c r="D245" s="45"/>
      <c r="E245" s="45"/>
      <c r="F245" s="45"/>
      <c r="G245" s="45"/>
      <c r="H245" s="45"/>
      <c r="I245" s="45"/>
      <c r="J245" s="42"/>
      <c r="K245" s="42"/>
      <c r="L245" s="45"/>
      <c r="M245" s="45"/>
      <c r="N245" s="45"/>
      <c r="O245" s="45"/>
      <c r="P245" s="45"/>
      <c r="Q245" s="45"/>
      <c r="R245" s="45"/>
      <c r="S245" s="45"/>
      <c r="T245" s="42"/>
      <c r="U245" s="42"/>
      <c r="V245" s="45"/>
      <c r="W245" s="45"/>
      <c r="X245" s="45"/>
      <c r="Y245" s="45"/>
      <c r="Z245" s="45"/>
      <c r="AA245" s="45"/>
      <c r="AB245" s="45"/>
      <c r="AC245" s="15"/>
    </row>
    <row r="246" spans="1:29" ht="15" customHeight="1">
      <c r="A246" s="15"/>
      <c r="B246" s="41"/>
      <c r="C246" s="41"/>
      <c r="D246" s="41"/>
      <c r="E246" s="41"/>
      <c r="F246" s="41"/>
      <c r="G246" s="41"/>
      <c r="H246" s="41"/>
      <c r="I246" s="41"/>
      <c r="J246" s="42"/>
      <c r="K246" s="42"/>
      <c r="L246" s="44"/>
      <c r="M246" s="44"/>
      <c r="N246" s="44"/>
      <c r="O246" s="44"/>
      <c r="P246" s="44"/>
      <c r="Q246" s="64"/>
      <c r="R246" s="64"/>
      <c r="S246" s="64"/>
      <c r="T246" s="42"/>
      <c r="U246" s="42"/>
      <c r="V246" s="41"/>
      <c r="W246" s="41"/>
      <c r="X246" s="41"/>
      <c r="Y246" s="41"/>
      <c r="Z246" s="41"/>
      <c r="AA246" s="41"/>
      <c r="AB246" s="41"/>
      <c r="AC246" s="15"/>
    </row>
    <row r="249" spans="1:29" s="50" customFormat="1" ht="1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63"/>
      <c r="Q249" s="63"/>
      <c r="R249" s="63"/>
      <c r="S249" s="63"/>
      <c r="T249" s="63"/>
      <c r="U249" s="63"/>
      <c r="V249" s="51"/>
      <c r="W249" s="51"/>
      <c r="X249" s="51"/>
      <c r="Y249" s="51"/>
      <c r="Z249" s="51"/>
      <c r="AA249" s="51"/>
      <c r="AB249" s="51"/>
      <c r="AC249" s="51"/>
    </row>
    <row r="251" spans="1:29" ht="15" customHeight="1">
      <c r="A251" s="62"/>
      <c r="B251" s="62"/>
      <c r="C251" s="62"/>
      <c r="D251" s="62"/>
      <c r="E251" s="62"/>
      <c r="F251" s="62"/>
      <c r="G251" s="62"/>
      <c r="H251" s="6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</row>
    <row r="252" spans="1:29" ht="15" customHeight="1">
      <c r="A252" s="61"/>
      <c r="B252" s="61"/>
      <c r="C252" s="61"/>
      <c r="D252" s="61"/>
      <c r="E252" s="61"/>
      <c r="F252" s="61"/>
      <c r="G252" s="61"/>
      <c r="H252" s="61"/>
      <c r="I252" s="14"/>
      <c r="J252" s="14"/>
      <c r="K252" s="14"/>
      <c r="L252" s="14"/>
      <c r="M252" s="14"/>
      <c r="N252" s="14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</row>
    <row r="253" spans="1:29" ht="15" customHeight="1">
      <c r="A253" s="61"/>
      <c r="B253" s="61"/>
      <c r="C253" s="61"/>
      <c r="D253" s="61"/>
      <c r="E253" s="61"/>
      <c r="F253" s="61"/>
      <c r="G253" s="61"/>
      <c r="H253" s="61"/>
      <c r="I253" s="14"/>
      <c r="J253" s="14"/>
      <c r="K253" s="14"/>
      <c r="L253" s="14"/>
      <c r="M253" s="14"/>
      <c r="N253" s="14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</row>
    <row r="254" spans="1:29" ht="15" customHeight="1">
      <c r="A254" s="61"/>
      <c r="B254" s="61"/>
      <c r="C254" s="61"/>
      <c r="D254" s="61"/>
      <c r="E254" s="61"/>
      <c r="F254" s="61"/>
      <c r="G254" s="61"/>
      <c r="H254" s="61"/>
      <c r="I254" s="14"/>
      <c r="J254" s="14"/>
      <c r="K254" s="14"/>
      <c r="L254" s="14"/>
      <c r="M254" s="14"/>
      <c r="N254" s="14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</row>
    <row r="255" spans="1:29" ht="15" customHeight="1">
      <c r="A255" s="61"/>
      <c r="B255" s="61"/>
      <c r="C255" s="61"/>
      <c r="D255" s="61"/>
      <c r="E255" s="61"/>
      <c r="F255" s="61"/>
      <c r="G255" s="61"/>
      <c r="H255" s="61"/>
      <c r="I255" s="14"/>
      <c r="J255" s="14"/>
      <c r="K255" s="14"/>
      <c r="L255" s="14"/>
      <c r="M255" s="14"/>
      <c r="N255" s="1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</row>
    <row r="256" spans="1:29" ht="15" customHeight="1">
      <c r="A256" s="61"/>
      <c r="B256" s="61"/>
      <c r="C256" s="61"/>
      <c r="D256" s="61"/>
      <c r="E256" s="61"/>
      <c r="F256" s="61"/>
      <c r="G256" s="61"/>
      <c r="H256" s="61"/>
      <c r="I256" s="14"/>
      <c r="J256" s="14"/>
      <c r="K256" s="14"/>
      <c r="L256" s="14"/>
      <c r="M256" s="14"/>
      <c r="N256" s="1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</row>
    <row r="257" spans="1:29" ht="15" customHeight="1">
      <c r="A257" s="61"/>
      <c r="B257" s="61"/>
      <c r="C257" s="61"/>
      <c r="D257" s="61"/>
      <c r="E257" s="61"/>
      <c r="F257" s="61"/>
      <c r="G257" s="61"/>
      <c r="H257" s="61"/>
      <c r="I257" s="14"/>
      <c r="J257" s="14"/>
      <c r="K257" s="14"/>
      <c r="L257" s="14"/>
      <c r="M257" s="14"/>
      <c r="N257" s="1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</row>
    <row r="258" spans="1:29" ht="1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</row>
    <row r="259" spans="1:29" ht="15" customHeight="1">
      <c r="A259" s="15"/>
      <c r="B259" s="45"/>
      <c r="C259" s="45"/>
      <c r="D259" s="45"/>
      <c r="E259" s="45"/>
      <c r="F259" s="45"/>
      <c r="G259" s="45"/>
      <c r="H259" s="45"/>
      <c r="I259" s="45"/>
      <c r="J259" s="42"/>
      <c r="K259" s="42"/>
      <c r="L259" s="45"/>
      <c r="M259" s="45"/>
      <c r="N259" s="45"/>
      <c r="O259" s="45"/>
      <c r="P259" s="45"/>
      <c r="Q259" s="45"/>
      <c r="R259" s="45"/>
      <c r="S259" s="45"/>
      <c r="T259" s="42"/>
      <c r="U259" s="42"/>
      <c r="V259" s="45"/>
      <c r="W259" s="45"/>
      <c r="X259" s="45"/>
      <c r="Y259" s="45"/>
      <c r="Z259" s="45"/>
      <c r="AA259" s="45"/>
      <c r="AB259" s="45"/>
      <c r="AC259" s="15"/>
    </row>
    <row r="260" spans="1:29" ht="15" customHeight="1">
      <c r="A260" s="15"/>
      <c r="B260" s="41"/>
      <c r="C260" s="41"/>
      <c r="D260" s="41"/>
      <c r="E260" s="41"/>
      <c r="F260" s="41"/>
      <c r="G260" s="41"/>
      <c r="H260" s="41"/>
      <c r="I260" s="41"/>
      <c r="J260" s="42"/>
      <c r="K260" s="42"/>
      <c r="L260" s="58"/>
      <c r="M260" s="58"/>
      <c r="N260" s="58"/>
      <c r="O260" s="58"/>
      <c r="P260" s="58"/>
      <c r="Q260" s="58"/>
      <c r="R260" s="58"/>
      <c r="S260" s="58"/>
      <c r="T260" s="42"/>
      <c r="U260" s="42"/>
      <c r="V260" s="57"/>
      <c r="W260" s="57"/>
      <c r="X260" s="57"/>
      <c r="Y260" s="57"/>
      <c r="Z260" s="57"/>
      <c r="AA260" s="57"/>
      <c r="AB260" s="57"/>
      <c r="AC260" s="15"/>
    </row>
    <row r="263" spans="1:29" s="50" customFormat="1" ht="15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2"/>
      <c r="O263" s="52"/>
      <c r="P263" s="52"/>
      <c r="Q263" s="52"/>
      <c r="R263" s="52"/>
      <c r="S263" s="52"/>
      <c r="T263" s="52"/>
      <c r="U263" s="52"/>
      <c r="V263" s="60"/>
      <c r="W263" s="60"/>
      <c r="X263" s="60"/>
      <c r="Y263" s="60"/>
      <c r="Z263" s="60"/>
      <c r="AA263" s="60"/>
      <c r="AB263" s="60"/>
      <c r="AC263" s="60"/>
    </row>
    <row r="264" spans="1:29" s="15" customFormat="1" ht="1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</row>
    <row r="265" spans="1:29" s="15" customFormat="1" ht="15" customHeight="1">
      <c r="A265" s="40"/>
      <c r="B265" s="40"/>
      <c r="C265" s="40"/>
      <c r="D265" s="40"/>
      <c r="E265" s="40"/>
      <c r="F265" s="40"/>
      <c r="G265" s="40"/>
      <c r="H265" s="40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</row>
    <row r="266" spans="1:29" s="15" customFormat="1" ht="15" customHeight="1">
      <c r="A266" s="40"/>
      <c r="B266" s="40"/>
      <c r="C266" s="40"/>
      <c r="D266" s="40"/>
      <c r="E266" s="40"/>
      <c r="F266" s="40"/>
      <c r="G266" s="40"/>
      <c r="H266" s="40"/>
      <c r="I266" s="59"/>
      <c r="J266" s="59"/>
      <c r="K266" s="59"/>
      <c r="L266" s="59"/>
      <c r="M266" s="59"/>
      <c r="N266" s="59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</row>
    <row r="267" spans="1:29" s="15" customFormat="1" ht="15" customHeight="1">
      <c r="A267" s="46"/>
      <c r="B267" s="46"/>
      <c r="C267" s="46"/>
      <c r="D267" s="46"/>
      <c r="E267" s="46"/>
      <c r="F267" s="46"/>
      <c r="G267" s="46"/>
      <c r="H267" s="46"/>
      <c r="I267" s="46"/>
    </row>
    <row r="268" spans="1:29" ht="15" customHeight="1">
      <c r="A268" s="15"/>
      <c r="B268" s="45"/>
      <c r="C268" s="45"/>
      <c r="D268" s="45"/>
      <c r="E268" s="45"/>
      <c r="F268" s="45"/>
      <c r="G268" s="45"/>
      <c r="H268" s="45"/>
      <c r="I268" s="45"/>
      <c r="J268" s="42"/>
      <c r="K268" s="42"/>
      <c r="L268" s="45"/>
      <c r="M268" s="45"/>
      <c r="N268" s="45"/>
      <c r="O268" s="45"/>
      <c r="P268" s="45"/>
      <c r="Q268" s="45"/>
      <c r="R268" s="45"/>
      <c r="S268" s="45"/>
      <c r="T268" s="42"/>
      <c r="U268" s="42"/>
      <c r="V268" s="45"/>
      <c r="W268" s="45"/>
      <c r="X268" s="45"/>
      <c r="Y268" s="45"/>
      <c r="Z268" s="45"/>
      <c r="AA268" s="45"/>
      <c r="AB268" s="45"/>
      <c r="AC268" s="15"/>
    </row>
    <row r="269" spans="1:29" ht="15" customHeight="1">
      <c r="A269" s="15"/>
      <c r="B269" s="41"/>
      <c r="C269" s="41"/>
      <c r="D269" s="41"/>
      <c r="E269" s="41"/>
      <c r="F269" s="41"/>
      <c r="G269" s="41"/>
      <c r="H269" s="41"/>
      <c r="I269" s="41"/>
      <c r="J269" s="42"/>
      <c r="K269" s="42"/>
      <c r="L269" s="58"/>
      <c r="M269" s="58"/>
      <c r="N269" s="58"/>
      <c r="O269" s="58"/>
      <c r="P269" s="58"/>
      <c r="Q269" s="58"/>
      <c r="R269" s="58"/>
      <c r="S269" s="58"/>
      <c r="T269" s="42"/>
      <c r="U269" s="42"/>
      <c r="V269" s="57"/>
      <c r="W269" s="57"/>
      <c r="X269" s="57"/>
      <c r="Y269" s="57"/>
      <c r="Z269" s="57"/>
      <c r="AA269" s="57"/>
      <c r="AB269" s="57"/>
      <c r="AC269" s="15"/>
    </row>
    <row r="270" spans="1:29" ht="15" customHeight="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Y270" s="40"/>
      <c r="Z270" s="40"/>
      <c r="AA270" s="40"/>
      <c r="AB270" s="40"/>
      <c r="AC270" s="40"/>
    </row>
    <row r="272" spans="1:29" s="56" customFormat="1" ht="15" customHeight="1">
      <c r="N272" s="52"/>
      <c r="O272" s="52"/>
      <c r="P272" s="52"/>
      <c r="Q272" s="52"/>
      <c r="R272" s="52"/>
      <c r="S272" s="52"/>
      <c r="T272" s="52"/>
      <c r="U272" s="52"/>
      <c r="V272" s="51"/>
      <c r="W272" s="51"/>
      <c r="X272" s="51"/>
      <c r="Y272" s="51"/>
      <c r="Z272" s="51"/>
      <c r="AA272" s="51"/>
      <c r="AB272" s="51"/>
      <c r="AC272" s="51"/>
    </row>
    <row r="273" spans="1:29" s="15" customFormat="1" ht="15" customHeight="1">
      <c r="A273" s="42"/>
      <c r="B273" s="42"/>
      <c r="C273" s="42"/>
      <c r="D273" s="42"/>
      <c r="E273" s="42"/>
      <c r="F273" s="42"/>
      <c r="G273" s="42"/>
      <c r="H273" s="42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</row>
    <row r="274" spans="1:29" s="15" customFormat="1" ht="15" customHeight="1"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5"/>
      <c r="M274" s="45"/>
      <c r="N274" s="45"/>
      <c r="O274" s="45"/>
      <c r="P274" s="45"/>
      <c r="Q274" s="45"/>
      <c r="R274" s="45"/>
      <c r="S274" s="45"/>
      <c r="T274" s="42"/>
      <c r="U274" s="42"/>
      <c r="V274" s="45"/>
      <c r="W274" s="45"/>
      <c r="X274" s="45"/>
      <c r="Y274" s="45"/>
      <c r="Z274" s="45"/>
      <c r="AA274" s="45"/>
      <c r="AB274" s="45"/>
    </row>
    <row r="275" spans="1:29" s="15" customFormat="1" ht="15" customHeight="1">
      <c r="B275" s="41"/>
      <c r="C275" s="41"/>
      <c r="D275" s="41"/>
      <c r="E275" s="41"/>
      <c r="F275" s="41"/>
      <c r="G275" s="41"/>
      <c r="H275" s="41"/>
      <c r="I275" s="41"/>
      <c r="J275" s="42"/>
      <c r="K275" s="42"/>
      <c r="L275" s="58"/>
      <c r="M275" s="58"/>
      <c r="N275" s="58"/>
      <c r="O275" s="58"/>
      <c r="P275" s="58"/>
      <c r="Q275" s="58"/>
      <c r="R275" s="58"/>
      <c r="S275" s="58"/>
      <c r="T275" s="42"/>
      <c r="U275" s="42"/>
      <c r="V275" s="57"/>
      <c r="W275" s="57"/>
      <c r="X275" s="57"/>
      <c r="Y275" s="57"/>
      <c r="Z275" s="57"/>
      <c r="AA275" s="57"/>
      <c r="AB275" s="57"/>
    </row>
    <row r="276" spans="1:29" s="15" customFormat="1" ht="15" customHeight="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37"/>
      <c r="S276" s="37"/>
      <c r="T276" s="37"/>
      <c r="U276" s="37"/>
      <c r="V276" s="37"/>
      <c r="W276" s="37"/>
      <c r="X276" s="37"/>
      <c r="Y276" s="40"/>
      <c r="Z276" s="40"/>
      <c r="AA276" s="40"/>
      <c r="AB276" s="40"/>
      <c r="AC276" s="40"/>
    </row>
    <row r="277" spans="1:29" s="15" customFormat="1" ht="15" customHeight="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</row>
    <row r="278" spans="1:29" s="56" customFormat="1" ht="15" customHeight="1">
      <c r="N278" s="52"/>
      <c r="O278" s="52"/>
      <c r="P278" s="52"/>
      <c r="Q278" s="52"/>
      <c r="R278" s="52"/>
      <c r="S278" s="52"/>
      <c r="T278" s="52"/>
      <c r="U278" s="52"/>
      <c r="V278" s="51"/>
      <c r="W278" s="51"/>
      <c r="X278" s="51"/>
      <c r="Y278" s="51"/>
      <c r="Z278" s="51"/>
      <c r="AA278" s="51"/>
      <c r="AB278" s="51"/>
      <c r="AC278" s="51"/>
    </row>
    <row r="279" spans="1:29" s="15" customFormat="1" ht="15" customHeight="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37"/>
      <c r="V279" s="37"/>
      <c r="W279" s="37"/>
      <c r="X279" s="37"/>
      <c r="Y279" s="37"/>
      <c r="Z279" s="37"/>
      <c r="AA279" s="37"/>
      <c r="AB279" s="37"/>
      <c r="AC279" s="37"/>
    </row>
    <row r="280" spans="1:29" s="15" customFormat="1" ht="15" customHeight="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</row>
    <row r="281" spans="1:29" s="15" customFormat="1" ht="15" customHeight="1">
      <c r="A281" s="40"/>
      <c r="B281" s="40"/>
      <c r="C281" s="40"/>
      <c r="D281" s="40"/>
      <c r="E281" s="40"/>
      <c r="F281" s="40"/>
      <c r="G281" s="40"/>
      <c r="H281" s="38"/>
      <c r="I281" s="38"/>
      <c r="J281" s="38"/>
      <c r="K281" s="38"/>
      <c r="L281" s="38"/>
      <c r="M281" s="55"/>
      <c r="N281" s="55"/>
      <c r="O281" s="55"/>
      <c r="P281" s="55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</row>
    <row r="282" spans="1:29" ht="15" customHeight="1">
      <c r="A282" s="40"/>
      <c r="B282" s="40"/>
      <c r="C282" s="40"/>
      <c r="D282" s="40"/>
      <c r="E282" s="40"/>
      <c r="F282" s="40"/>
      <c r="G282" s="40"/>
      <c r="H282" s="38"/>
      <c r="I282" s="38"/>
      <c r="J282" s="38"/>
      <c r="K282" s="38"/>
      <c r="L282" s="38"/>
      <c r="M282" s="55"/>
      <c r="N282" s="55"/>
      <c r="O282" s="55"/>
      <c r="P282" s="55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</row>
    <row r="283" spans="1:29" s="15" customFormat="1" ht="15" customHeight="1">
      <c r="A283" s="40"/>
      <c r="B283" s="40"/>
      <c r="C283" s="40"/>
      <c r="D283" s="40"/>
      <c r="E283" s="40"/>
      <c r="F283" s="40"/>
      <c r="G283" s="40"/>
      <c r="H283" s="38"/>
      <c r="I283" s="38"/>
      <c r="J283" s="38"/>
      <c r="K283" s="38"/>
      <c r="L283" s="38"/>
      <c r="M283" s="55"/>
      <c r="N283" s="55"/>
      <c r="O283" s="55"/>
      <c r="P283" s="55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</row>
    <row r="284" spans="1:29" s="15" customFormat="1" ht="15" customHeight="1">
      <c r="A284" s="40"/>
      <c r="B284" s="40"/>
      <c r="C284" s="40"/>
      <c r="D284" s="40"/>
      <c r="E284" s="40"/>
      <c r="F284" s="40"/>
      <c r="G284" s="40"/>
      <c r="H284" s="38"/>
      <c r="I284" s="38"/>
      <c r="J284" s="38"/>
      <c r="K284" s="38"/>
      <c r="L284" s="38"/>
      <c r="M284" s="55"/>
      <c r="N284" s="55"/>
      <c r="O284" s="55"/>
      <c r="P284" s="55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</row>
    <row r="285" spans="1:29" s="15" customFormat="1" ht="15" customHeight="1">
      <c r="A285" s="40"/>
      <c r="B285" s="40"/>
      <c r="C285" s="40"/>
      <c r="D285" s="40"/>
      <c r="E285" s="40"/>
      <c r="F285" s="40"/>
      <c r="G285" s="40"/>
      <c r="H285" s="38"/>
      <c r="I285" s="38"/>
      <c r="J285" s="38"/>
      <c r="K285" s="38"/>
      <c r="L285" s="38"/>
      <c r="M285" s="55"/>
      <c r="N285" s="55"/>
      <c r="O285" s="55"/>
      <c r="P285" s="55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</row>
    <row r="286" spans="1:29" s="15" customFormat="1" ht="15" customHeight="1">
      <c r="A286" s="40"/>
      <c r="B286" s="40"/>
      <c r="C286" s="40"/>
      <c r="D286" s="40"/>
      <c r="E286" s="40"/>
      <c r="F286" s="40"/>
      <c r="G286" s="40"/>
      <c r="H286" s="38"/>
      <c r="I286" s="38"/>
      <c r="J286" s="38"/>
      <c r="K286" s="38"/>
      <c r="L286" s="38"/>
      <c r="M286" s="55"/>
      <c r="N286" s="55"/>
      <c r="O286" s="55"/>
      <c r="P286" s="55"/>
      <c r="Q286" s="54"/>
      <c r="R286" s="54"/>
      <c r="S286" s="54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</row>
    <row r="287" spans="1:29" s="50" customFormat="1" ht="1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2"/>
      <c r="O287" s="52"/>
      <c r="P287" s="52"/>
      <c r="Q287" s="52"/>
      <c r="R287" s="52"/>
      <c r="S287" s="52"/>
      <c r="T287" s="52"/>
      <c r="U287" s="52"/>
      <c r="V287" s="51"/>
      <c r="W287" s="51"/>
      <c r="X287" s="51"/>
      <c r="Y287" s="51"/>
      <c r="Z287" s="51"/>
      <c r="AA287" s="51"/>
      <c r="AB287" s="51"/>
      <c r="AC287" s="51"/>
    </row>
    <row r="289" spans="1:29" ht="15" customHeight="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</row>
    <row r="290" spans="1:29" ht="15" customHeight="1">
      <c r="A290" s="49"/>
      <c r="B290" s="49"/>
      <c r="C290" s="49"/>
      <c r="D290" s="49"/>
      <c r="E290" s="49"/>
      <c r="F290" s="49"/>
      <c r="G290" s="49"/>
      <c r="H290" s="48"/>
      <c r="I290" s="48"/>
      <c r="J290" s="48"/>
      <c r="K290" s="48"/>
      <c r="L290" s="48"/>
      <c r="M290" s="7"/>
      <c r="N290" s="7"/>
      <c r="O290" s="7"/>
      <c r="P290" s="7"/>
      <c r="Q290" s="47"/>
      <c r="R290" s="47"/>
      <c r="S290" s="47"/>
      <c r="T290" s="47"/>
      <c r="U290" s="40"/>
      <c r="V290" s="40"/>
      <c r="W290" s="40"/>
      <c r="X290" s="40"/>
      <c r="Y290" s="40"/>
      <c r="Z290" s="40"/>
      <c r="AA290" s="40"/>
      <c r="AB290" s="40"/>
      <c r="AC290" s="40"/>
    </row>
    <row r="291" spans="1:29" ht="1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</row>
    <row r="292" spans="1:29" ht="15" customHeight="1">
      <c r="A292" s="15"/>
      <c r="B292" s="45"/>
      <c r="C292" s="45"/>
      <c r="D292" s="45"/>
      <c r="E292" s="45"/>
      <c r="F292" s="45"/>
      <c r="G292" s="45"/>
      <c r="H292" s="45"/>
      <c r="I292" s="45"/>
      <c r="J292" s="42"/>
      <c r="K292" s="42"/>
      <c r="L292" s="45"/>
      <c r="M292" s="45"/>
      <c r="N292" s="45"/>
      <c r="O292" s="45"/>
      <c r="P292" s="45"/>
      <c r="Q292" s="45"/>
      <c r="R292" s="45"/>
      <c r="S292" s="45"/>
      <c r="T292" s="42"/>
      <c r="U292" s="42"/>
      <c r="V292" s="45"/>
      <c r="W292" s="45"/>
      <c r="X292" s="45"/>
      <c r="Y292" s="45"/>
      <c r="Z292" s="45"/>
      <c r="AA292" s="45"/>
      <c r="AB292" s="45"/>
      <c r="AC292" s="15"/>
    </row>
    <row r="293" spans="1:29" ht="15" customHeight="1">
      <c r="A293" s="15"/>
      <c r="B293" s="41"/>
      <c r="C293" s="41"/>
      <c r="D293" s="41"/>
      <c r="E293" s="41"/>
      <c r="F293" s="41"/>
      <c r="G293" s="41"/>
      <c r="H293" s="41"/>
      <c r="I293" s="41"/>
      <c r="J293" s="42"/>
      <c r="K293" s="42"/>
      <c r="L293" s="44"/>
      <c r="M293" s="44"/>
      <c r="N293" s="44"/>
      <c r="O293" s="44"/>
      <c r="P293" s="44"/>
      <c r="Q293" s="43"/>
      <c r="R293" s="43"/>
      <c r="S293" s="43"/>
      <c r="T293" s="42"/>
      <c r="U293" s="42"/>
      <c r="V293" s="41"/>
      <c r="W293" s="41"/>
      <c r="X293" s="41"/>
      <c r="Y293" s="41"/>
      <c r="Z293" s="41"/>
      <c r="AA293" s="41"/>
      <c r="AB293" s="41"/>
      <c r="AC293" s="15"/>
    </row>
    <row r="296" spans="1:29" ht="15" customHeight="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39"/>
      <c r="O296" s="39"/>
      <c r="P296" s="39"/>
      <c r="Q296" s="39"/>
      <c r="R296" s="39"/>
      <c r="S296" s="39"/>
      <c r="T296" s="39"/>
      <c r="U296" s="39"/>
      <c r="V296" s="15"/>
      <c r="W296" s="38"/>
      <c r="X296" s="38"/>
      <c r="Y296" s="38"/>
      <c r="Z296" s="38"/>
      <c r="AA296" s="38"/>
      <c r="AB296" s="38"/>
    </row>
  </sheetData>
  <mergeCells count="170">
    <mergeCell ref="AT11:BG11"/>
    <mergeCell ref="AS10:BA10"/>
    <mergeCell ref="AP12:AX12"/>
    <mergeCell ref="B28:G28"/>
    <mergeCell ref="B22:G22"/>
    <mergeCell ref="B26:G26"/>
    <mergeCell ref="B27:G27"/>
    <mergeCell ref="AF21:AH21"/>
    <mergeCell ref="B25:G25"/>
    <mergeCell ref="H25:L25"/>
    <mergeCell ref="AA25:AE25"/>
    <mergeCell ref="AF25:AH25"/>
    <mergeCell ref="AF23:AH23"/>
    <mergeCell ref="AF24:AH24"/>
    <mergeCell ref="M22:P22"/>
    <mergeCell ref="Q22:S22"/>
    <mergeCell ref="T22:V22"/>
    <mergeCell ref="H23:L23"/>
    <mergeCell ref="M23:P23"/>
    <mergeCell ref="Q23:S23"/>
    <mergeCell ref="T23:V23"/>
    <mergeCell ref="AF27:AH27"/>
    <mergeCell ref="W24:Z24"/>
    <mergeCell ref="AA24:AE24"/>
    <mergeCell ref="B23:G23"/>
    <mergeCell ref="AF19:AH19"/>
    <mergeCell ref="M21:P21"/>
    <mergeCell ref="Q21:S21"/>
    <mergeCell ref="T21:V21"/>
    <mergeCell ref="W21:Z21"/>
    <mergeCell ref="AA21:AE21"/>
    <mergeCell ref="B20:G20"/>
    <mergeCell ref="H20:L20"/>
    <mergeCell ref="M20:P20"/>
    <mergeCell ref="Q20:S20"/>
    <mergeCell ref="T20:V20"/>
    <mergeCell ref="W20:Z20"/>
    <mergeCell ref="AA20:AE20"/>
    <mergeCell ref="AF20:AH20"/>
    <mergeCell ref="H21:L21"/>
    <mergeCell ref="B21:G21"/>
    <mergeCell ref="B19:G19"/>
    <mergeCell ref="H19:L19"/>
    <mergeCell ref="M19:P19"/>
    <mergeCell ref="Q19:S19"/>
    <mergeCell ref="T19:V19"/>
    <mergeCell ref="W19:Z19"/>
    <mergeCell ref="AA19:AE19"/>
    <mergeCell ref="AF29:AH29"/>
    <mergeCell ref="H29:L29"/>
    <mergeCell ref="AA22:AE22"/>
    <mergeCell ref="AF22:AH22"/>
    <mergeCell ref="H28:L28"/>
    <mergeCell ref="M25:Z25"/>
    <mergeCell ref="H22:L22"/>
    <mergeCell ref="AA28:AE28"/>
    <mergeCell ref="AA29:AE29"/>
    <mergeCell ref="AF28:AH28"/>
    <mergeCell ref="W22:Z22"/>
    <mergeCell ref="AA23:AE23"/>
    <mergeCell ref="AF26:AH26"/>
    <mergeCell ref="AA26:AE26"/>
    <mergeCell ref="W23:Z23"/>
    <mergeCell ref="W28:Z28"/>
    <mergeCell ref="AA27:AE27"/>
    <mergeCell ref="M28:P28"/>
    <mergeCell ref="Q28:S28"/>
    <mergeCell ref="T28:V28"/>
    <mergeCell ref="AF17:AH17"/>
    <mergeCell ref="B17:G17"/>
    <mergeCell ref="H17:L17"/>
    <mergeCell ref="M17:P17"/>
    <mergeCell ref="Q17:S17"/>
    <mergeCell ref="T17:V17"/>
    <mergeCell ref="W17:Z17"/>
    <mergeCell ref="AA17:AE17"/>
    <mergeCell ref="M11:Z11"/>
    <mergeCell ref="AF15:AH15"/>
    <mergeCell ref="AA16:AE16"/>
    <mergeCell ref="AF16:AH16"/>
    <mergeCell ref="B15:G15"/>
    <mergeCell ref="H15:L15"/>
    <mergeCell ref="M15:P15"/>
    <mergeCell ref="Q15:S15"/>
    <mergeCell ref="T15:V15"/>
    <mergeCell ref="B16:G16"/>
    <mergeCell ref="H16:L16"/>
    <mergeCell ref="M16:P16"/>
    <mergeCell ref="AA10:AE14"/>
    <mergeCell ref="AA15:AE15"/>
    <mergeCell ref="W15:Z15"/>
    <mergeCell ref="Q16:S16"/>
    <mergeCell ref="H6:L6"/>
    <mergeCell ref="M6:P6"/>
    <mergeCell ref="AA7:AE7"/>
    <mergeCell ref="AA9:AE9"/>
    <mergeCell ref="B10:G14"/>
    <mergeCell ref="H10:L14"/>
    <mergeCell ref="T10:V10"/>
    <mergeCell ref="W10:Z10"/>
    <mergeCell ref="Q8:S8"/>
    <mergeCell ref="H9:L9"/>
    <mergeCell ref="Q9:S9"/>
    <mergeCell ref="T9:V9"/>
    <mergeCell ref="W9:Z9"/>
    <mergeCell ref="B8:G8"/>
    <mergeCell ref="H8:L8"/>
    <mergeCell ref="M8:P8"/>
    <mergeCell ref="T16:V16"/>
    <mergeCell ref="W16:Z16"/>
    <mergeCell ref="M12:Z12"/>
    <mergeCell ref="M13:Z13"/>
    <mergeCell ref="M14:Z14"/>
    <mergeCell ref="A29:G29"/>
    <mergeCell ref="H27:L27"/>
    <mergeCell ref="M27:Z27"/>
    <mergeCell ref="T24:V24"/>
    <mergeCell ref="M26:Z26"/>
    <mergeCell ref="M29:Z29"/>
    <mergeCell ref="B18:G18"/>
    <mergeCell ref="H18:L18"/>
    <mergeCell ref="M18:P18"/>
    <mergeCell ref="Q18:S18"/>
    <mergeCell ref="T18:V18"/>
    <mergeCell ref="W18:Z18"/>
    <mergeCell ref="B24:G24"/>
    <mergeCell ref="H24:L24"/>
    <mergeCell ref="M24:P24"/>
    <mergeCell ref="Q24:S24"/>
    <mergeCell ref="A6:A28"/>
    <mergeCell ref="H26:L26"/>
    <mergeCell ref="B6:G6"/>
    <mergeCell ref="A2:AH2"/>
    <mergeCell ref="A3:AH3"/>
    <mergeCell ref="A4:G5"/>
    <mergeCell ref="H4:L5"/>
    <mergeCell ref="M4:P4"/>
    <mergeCell ref="Q4:S4"/>
    <mergeCell ref="T4:V4"/>
    <mergeCell ref="W4:Z5"/>
    <mergeCell ref="AA4:AE5"/>
    <mergeCell ref="AF4:AH4"/>
    <mergeCell ref="M5:P5"/>
    <mergeCell ref="Q5:S5"/>
    <mergeCell ref="T5:V5"/>
    <mergeCell ref="AF5:AH5"/>
    <mergeCell ref="AA18:AE18"/>
    <mergeCell ref="AF18:AH18"/>
    <mergeCell ref="W6:Z6"/>
    <mergeCell ref="AA6:AE6"/>
    <mergeCell ref="AF6:AH6"/>
    <mergeCell ref="B7:G7"/>
    <mergeCell ref="H7:L7"/>
    <mergeCell ref="M7:P7"/>
    <mergeCell ref="Q7:S7"/>
    <mergeCell ref="T7:V7"/>
    <mergeCell ref="W7:Z7"/>
    <mergeCell ref="Q6:S6"/>
    <mergeCell ref="T6:V6"/>
    <mergeCell ref="AF7:AH7"/>
    <mergeCell ref="T8:V8"/>
    <mergeCell ref="W8:Z8"/>
    <mergeCell ref="AF10:AH14"/>
    <mergeCell ref="B9:G9"/>
    <mergeCell ref="AA8:AE8"/>
    <mergeCell ref="M9:P9"/>
    <mergeCell ref="AF8:AH8"/>
    <mergeCell ref="AF9:AH9"/>
    <mergeCell ref="M10:P10"/>
    <mergeCell ref="Q10:S10"/>
  </mergeCells>
  <phoneticPr fontId="4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HO388"/>
  <sheetViews>
    <sheetView showGridLines="0" tabSelected="1" workbookViewId="0">
      <selection activeCell="N15" sqref="N15:AH15"/>
    </sheetView>
  </sheetViews>
  <sheetFormatPr defaultColWidth="2.44140625" defaultRowHeight="15" customHeight="1"/>
  <cols>
    <col min="1" max="1" width="2.33203125" style="37" customWidth="1"/>
    <col min="2" max="2" width="1.77734375" style="37" customWidth="1"/>
    <col min="3" max="7" width="2.33203125" style="37" customWidth="1"/>
    <col min="8" max="8" width="4.6640625" style="37" customWidth="1"/>
    <col min="9" max="16" width="2.33203125" style="37" customWidth="1"/>
    <col min="17" max="18" width="2.77734375" style="37" customWidth="1"/>
    <col min="19" max="19" width="5.6640625" style="37" customWidth="1"/>
    <col min="20" max="22" width="3.109375" style="37" customWidth="1"/>
    <col min="23" max="23" width="2.33203125" style="37" customWidth="1"/>
    <col min="24" max="24" width="7.88671875" style="37" customWidth="1"/>
    <col min="25" max="25" width="6.44140625" style="37" customWidth="1"/>
    <col min="26" max="27" width="2.33203125" style="37" hidden="1" customWidth="1"/>
    <col min="28" max="28" width="2" style="37" hidden="1" customWidth="1"/>
    <col min="29" max="29" width="1.109375" style="37" hidden="1" customWidth="1"/>
    <col min="30" max="30" width="2" style="37" hidden="1" customWidth="1"/>
    <col min="31" max="31" width="2.33203125" style="37" hidden="1" customWidth="1"/>
    <col min="32" max="33" width="2.44140625" style="37" hidden="1" customWidth="1"/>
    <col min="34" max="34" width="2.33203125" style="37" customWidth="1"/>
    <col min="35" max="35" width="0.77734375" style="37" customWidth="1"/>
    <col min="36" max="16384" width="2.44140625" style="37"/>
  </cols>
  <sheetData>
    <row r="2" spans="1:34" s="103" customFormat="1" ht="26.1" customHeight="1">
      <c r="A2" s="262" t="s">
        <v>189</v>
      </c>
      <c r="B2" s="262"/>
      <c r="C2" s="262"/>
      <c r="D2" s="262"/>
      <c r="E2" s="262"/>
      <c r="F2" s="262"/>
      <c r="G2" s="262"/>
      <c r="H2" s="262"/>
      <c r="Y2" s="326"/>
      <c r="Z2" s="326"/>
      <c r="AA2" s="326"/>
      <c r="AB2" s="326"/>
      <c r="AC2" s="326"/>
      <c r="AD2" s="326"/>
      <c r="AE2" s="326"/>
      <c r="AF2" s="326"/>
      <c r="AG2" s="326"/>
      <c r="AH2" s="326"/>
    </row>
    <row r="3" spans="1:34" s="100" customFormat="1" ht="21.95" customHeight="1">
      <c r="A3" s="327" t="s">
        <v>188</v>
      </c>
      <c r="B3" s="328"/>
      <c r="C3" s="253" t="s">
        <v>187</v>
      </c>
      <c r="D3" s="254"/>
      <c r="E3" s="254"/>
      <c r="F3" s="254"/>
      <c r="G3" s="254"/>
      <c r="H3" s="255"/>
      <c r="I3" s="253" t="s">
        <v>186</v>
      </c>
      <c r="J3" s="254"/>
      <c r="K3" s="254"/>
      <c r="L3" s="254"/>
      <c r="M3" s="255"/>
      <c r="N3" s="253" t="s">
        <v>185</v>
      </c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5"/>
    </row>
    <row r="4" spans="1:34" s="100" customFormat="1" ht="21.95" customHeight="1">
      <c r="A4" s="239">
        <v>1</v>
      </c>
      <c r="B4" s="241"/>
      <c r="C4" s="270" t="s">
        <v>17</v>
      </c>
      <c r="D4" s="271"/>
      <c r="E4" s="271"/>
      <c r="F4" s="271"/>
      <c r="G4" s="271"/>
      <c r="H4" s="272"/>
      <c r="I4" s="264">
        <v>12246100</v>
      </c>
      <c r="J4" s="265"/>
      <c r="K4" s="265"/>
      <c r="L4" s="265"/>
      <c r="M4" s="266"/>
      <c r="N4" s="247" t="s">
        <v>184</v>
      </c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9"/>
    </row>
    <row r="5" spans="1:34" s="100" customFormat="1" ht="21.95" customHeight="1">
      <c r="A5" s="322">
        <v>2</v>
      </c>
      <c r="B5" s="323"/>
      <c r="C5" s="289" t="s">
        <v>18</v>
      </c>
      <c r="D5" s="290"/>
      <c r="E5" s="290"/>
      <c r="F5" s="290"/>
      <c r="G5" s="290"/>
      <c r="H5" s="291"/>
      <c r="I5" s="295">
        <v>2004970</v>
      </c>
      <c r="J5" s="296"/>
      <c r="K5" s="296"/>
      <c r="L5" s="296"/>
      <c r="M5" s="297"/>
      <c r="N5" s="301" t="s">
        <v>183</v>
      </c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3"/>
    </row>
    <row r="6" spans="1:34" s="100" customFormat="1" ht="13.5" customHeight="1">
      <c r="A6" s="324"/>
      <c r="B6" s="325"/>
      <c r="C6" s="292"/>
      <c r="D6" s="293"/>
      <c r="E6" s="293"/>
      <c r="F6" s="293"/>
      <c r="G6" s="293"/>
      <c r="H6" s="294"/>
      <c r="I6" s="298"/>
      <c r="J6" s="299"/>
      <c r="K6" s="299"/>
      <c r="L6" s="299"/>
      <c r="M6" s="300"/>
      <c r="N6" s="304" t="s">
        <v>182</v>
      </c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6"/>
    </row>
    <row r="7" spans="1:34" s="139" customFormat="1" ht="21.75" hidden="1" customHeight="1">
      <c r="A7" s="239">
        <v>3</v>
      </c>
      <c r="B7" s="241"/>
      <c r="C7" s="270" t="s">
        <v>179</v>
      </c>
      <c r="D7" s="271"/>
      <c r="E7" s="271"/>
      <c r="F7" s="271"/>
      <c r="G7" s="271"/>
      <c r="H7" s="272"/>
      <c r="I7" s="264"/>
      <c r="J7" s="265"/>
      <c r="K7" s="265"/>
      <c r="L7" s="265"/>
      <c r="M7" s="266"/>
      <c r="N7" s="247" t="s">
        <v>178</v>
      </c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9"/>
    </row>
    <row r="8" spans="1:34" s="100" customFormat="1" ht="21.75" customHeight="1">
      <c r="A8" s="239">
        <v>3</v>
      </c>
      <c r="B8" s="241"/>
      <c r="C8" s="270" t="s">
        <v>181</v>
      </c>
      <c r="D8" s="271"/>
      <c r="E8" s="271"/>
      <c r="F8" s="271"/>
      <c r="G8" s="271"/>
      <c r="H8" s="272"/>
      <c r="I8" s="264">
        <v>2030590</v>
      </c>
      <c r="J8" s="265"/>
      <c r="K8" s="265"/>
      <c r="L8" s="265"/>
      <c r="M8" s="266"/>
      <c r="N8" s="247" t="s">
        <v>180</v>
      </c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9"/>
    </row>
    <row r="9" spans="1:34" s="120" customFormat="1" ht="22.5" hidden="1" customHeight="1">
      <c r="A9" s="239">
        <v>4</v>
      </c>
      <c r="B9" s="241"/>
      <c r="C9" s="270" t="s">
        <v>193</v>
      </c>
      <c r="D9" s="271"/>
      <c r="E9" s="271"/>
      <c r="F9" s="271"/>
      <c r="G9" s="271"/>
      <c r="H9" s="272"/>
      <c r="I9" s="264"/>
      <c r="J9" s="265"/>
      <c r="K9" s="265"/>
      <c r="L9" s="265"/>
      <c r="M9" s="266"/>
      <c r="N9" s="259" t="s">
        <v>208</v>
      </c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1"/>
    </row>
    <row r="10" spans="1:34" s="100" customFormat="1" ht="21.95" customHeight="1">
      <c r="A10" s="239">
        <v>4</v>
      </c>
      <c r="B10" s="241"/>
      <c r="C10" s="270" t="s">
        <v>177</v>
      </c>
      <c r="D10" s="271"/>
      <c r="E10" s="271"/>
      <c r="F10" s="271"/>
      <c r="G10" s="271"/>
      <c r="H10" s="272"/>
      <c r="I10" s="264">
        <v>271300</v>
      </c>
      <c r="J10" s="265"/>
      <c r="K10" s="265"/>
      <c r="L10" s="265"/>
      <c r="M10" s="266"/>
      <c r="N10" s="247" t="s">
        <v>221</v>
      </c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9"/>
    </row>
    <row r="11" spans="1:34" s="100" customFormat="1" ht="21.95" customHeight="1">
      <c r="A11" s="239">
        <v>5</v>
      </c>
      <c r="B11" s="241"/>
      <c r="C11" s="270" t="s">
        <v>176</v>
      </c>
      <c r="D11" s="271"/>
      <c r="E11" s="271"/>
      <c r="F11" s="271"/>
      <c r="G11" s="271"/>
      <c r="H11" s="272"/>
      <c r="I11" s="264">
        <v>153490</v>
      </c>
      <c r="J11" s="265"/>
      <c r="K11" s="265"/>
      <c r="L11" s="265"/>
      <c r="M11" s="266"/>
      <c r="N11" s="247" t="s">
        <v>175</v>
      </c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9"/>
    </row>
    <row r="12" spans="1:34" s="100" customFormat="1" ht="21.95" customHeight="1">
      <c r="A12" s="239">
        <v>6</v>
      </c>
      <c r="B12" s="241"/>
      <c r="C12" s="270" t="s">
        <v>174</v>
      </c>
      <c r="D12" s="271"/>
      <c r="E12" s="271"/>
      <c r="F12" s="271"/>
      <c r="G12" s="271"/>
      <c r="H12" s="272"/>
      <c r="I12" s="264">
        <v>658280</v>
      </c>
      <c r="J12" s="265"/>
      <c r="K12" s="265"/>
      <c r="L12" s="265"/>
      <c r="M12" s="266"/>
      <c r="N12" s="247" t="s">
        <v>173</v>
      </c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9"/>
    </row>
    <row r="13" spans="1:34" s="100" customFormat="1" ht="19.5" customHeight="1">
      <c r="A13" s="322">
        <v>7</v>
      </c>
      <c r="B13" s="323"/>
      <c r="C13" s="289" t="s">
        <v>172</v>
      </c>
      <c r="D13" s="290"/>
      <c r="E13" s="290"/>
      <c r="F13" s="290"/>
      <c r="G13" s="290"/>
      <c r="H13" s="291"/>
      <c r="I13" s="295">
        <v>134890</v>
      </c>
      <c r="J13" s="296"/>
      <c r="K13" s="296"/>
      <c r="L13" s="296"/>
      <c r="M13" s="297"/>
      <c r="N13" s="301" t="s">
        <v>216</v>
      </c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3"/>
    </row>
    <row r="14" spans="1:34" s="100" customFormat="1" ht="27" customHeight="1">
      <c r="A14" s="239">
        <v>8</v>
      </c>
      <c r="B14" s="241"/>
      <c r="C14" s="270" t="s">
        <v>171</v>
      </c>
      <c r="D14" s="271"/>
      <c r="E14" s="271"/>
      <c r="F14" s="271"/>
      <c r="G14" s="271"/>
      <c r="H14" s="272"/>
      <c r="I14" s="264">
        <v>788570</v>
      </c>
      <c r="J14" s="265"/>
      <c r="K14" s="265"/>
      <c r="L14" s="265"/>
      <c r="M14" s="266"/>
      <c r="N14" s="267" t="s">
        <v>236</v>
      </c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9"/>
    </row>
    <row r="15" spans="1:34" s="100" customFormat="1" ht="30" customHeight="1">
      <c r="A15" s="239">
        <v>9</v>
      </c>
      <c r="B15" s="241"/>
      <c r="C15" s="270" t="s">
        <v>170</v>
      </c>
      <c r="D15" s="271"/>
      <c r="E15" s="271"/>
      <c r="F15" s="271"/>
      <c r="G15" s="271"/>
      <c r="H15" s="272"/>
      <c r="I15" s="264">
        <v>101900</v>
      </c>
      <c r="J15" s="265"/>
      <c r="K15" s="265"/>
      <c r="L15" s="265"/>
      <c r="M15" s="266"/>
      <c r="N15" s="267" t="s">
        <v>262</v>
      </c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9"/>
    </row>
    <row r="16" spans="1:34" s="136" customFormat="1" ht="23.25" hidden="1" customHeight="1">
      <c r="A16" s="239">
        <v>11</v>
      </c>
      <c r="B16" s="241"/>
      <c r="C16" s="270" t="s">
        <v>200</v>
      </c>
      <c r="D16" s="271"/>
      <c r="E16" s="271"/>
      <c r="F16" s="271"/>
      <c r="G16" s="271"/>
      <c r="H16" s="272"/>
      <c r="I16" s="264"/>
      <c r="J16" s="265"/>
      <c r="K16" s="265"/>
      <c r="L16" s="265"/>
      <c r="M16" s="266"/>
      <c r="N16" s="371" t="s">
        <v>201</v>
      </c>
      <c r="O16" s="37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2"/>
      <c r="AB16" s="372"/>
      <c r="AC16" s="372"/>
      <c r="AD16" s="372"/>
      <c r="AE16" s="372"/>
      <c r="AF16" s="372"/>
      <c r="AG16" s="372"/>
      <c r="AH16" s="373"/>
    </row>
    <row r="17" spans="1:34" s="139" customFormat="1" ht="19.5" customHeight="1">
      <c r="A17" s="285">
        <v>10</v>
      </c>
      <c r="B17" s="286"/>
      <c r="C17" s="289" t="s">
        <v>19</v>
      </c>
      <c r="D17" s="290"/>
      <c r="E17" s="290"/>
      <c r="F17" s="290"/>
      <c r="G17" s="290"/>
      <c r="H17" s="291"/>
      <c r="I17" s="295">
        <v>125030</v>
      </c>
      <c r="J17" s="296"/>
      <c r="K17" s="296"/>
      <c r="L17" s="296"/>
      <c r="M17" s="297"/>
      <c r="N17" s="301" t="s">
        <v>168</v>
      </c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3"/>
    </row>
    <row r="18" spans="1:34" s="100" customFormat="1" ht="18" customHeight="1">
      <c r="A18" s="287"/>
      <c r="B18" s="288"/>
      <c r="C18" s="292"/>
      <c r="D18" s="293"/>
      <c r="E18" s="293"/>
      <c r="F18" s="293"/>
      <c r="G18" s="293"/>
      <c r="H18" s="294"/>
      <c r="I18" s="298"/>
      <c r="J18" s="299"/>
      <c r="K18" s="299"/>
      <c r="L18" s="299"/>
      <c r="M18" s="300"/>
      <c r="N18" s="304" t="s">
        <v>167</v>
      </c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6"/>
    </row>
    <row r="19" spans="1:34" s="100" customFormat="1" ht="20.25" customHeight="1">
      <c r="A19" s="239">
        <v>11</v>
      </c>
      <c r="B19" s="241"/>
      <c r="C19" s="270" t="s">
        <v>166</v>
      </c>
      <c r="D19" s="271"/>
      <c r="E19" s="271"/>
      <c r="F19" s="271"/>
      <c r="G19" s="271"/>
      <c r="H19" s="272"/>
      <c r="I19" s="264">
        <v>20200</v>
      </c>
      <c r="J19" s="265"/>
      <c r="K19" s="265"/>
      <c r="L19" s="265"/>
      <c r="M19" s="266"/>
      <c r="N19" s="247" t="s">
        <v>252</v>
      </c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9"/>
    </row>
    <row r="20" spans="1:34" s="100" customFormat="1" ht="21.75" customHeight="1">
      <c r="A20" s="239">
        <v>12</v>
      </c>
      <c r="B20" s="241"/>
      <c r="C20" s="270" t="s">
        <v>165</v>
      </c>
      <c r="D20" s="271"/>
      <c r="E20" s="271"/>
      <c r="F20" s="271"/>
      <c r="G20" s="271"/>
      <c r="H20" s="272"/>
      <c r="I20" s="264">
        <v>173800</v>
      </c>
      <c r="J20" s="265"/>
      <c r="K20" s="265"/>
      <c r="L20" s="265"/>
      <c r="M20" s="266"/>
      <c r="N20" s="259" t="s">
        <v>251</v>
      </c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1"/>
    </row>
    <row r="21" spans="1:34" s="139" customFormat="1" ht="21.75" customHeight="1">
      <c r="A21" s="239">
        <v>13</v>
      </c>
      <c r="B21" s="241"/>
      <c r="C21" s="270" t="s">
        <v>206</v>
      </c>
      <c r="D21" s="271"/>
      <c r="E21" s="271"/>
      <c r="F21" s="271"/>
      <c r="G21" s="271"/>
      <c r="H21" s="272"/>
      <c r="I21" s="264">
        <v>30000</v>
      </c>
      <c r="J21" s="265"/>
      <c r="K21" s="265"/>
      <c r="L21" s="265"/>
      <c r="M21" s="266"/>
      <c r="N21" s="259" t="s">
        <v>250</v>
      </c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1"/>
    </row>
    <row r="22" spans="1:34" s="100" customFormat="1" ht="22.5" customHeight="1">
      <c r="A22" s="239">
        <v>14</v>
      </c>
      <c r="B22" s="241"/>
      <c r="C22" s="270" t="s">
        <v>164</v>
      </c>
      <c r="D22" s="271"/>
      <c r="E22" s="271"/>
      <c r="F22" s="271"/>
      <c r="G22" s="271"/>
      <c r="H22" s="272"/>
      <c r="I22" s="264">
        <v>7500</v>
      </c>
      <c r="J22" s="265"/>
      <c r="K22" s="265"/>
      <c r="L22" s="265"/>
      <c r="M22" s="266"/>
      <c r="N22" s="267" t="s">
        <v>249</v>
      </c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9"/>
    </row>
    <row r="23" spans="1:34" s="100" customFormat="1" ht="23.25" customHeight="1">
      <c r="A23" s="285">
        <v>15</v>
      </c>
      <c r="B23" s="286"/>
      <c r="C23" s="322" t="s">
        <v>163</v>
      </c>
      <c r="D23" s="335"/>
      <c r="E23" s="335"/>
      <c r="F23" s="335"/>
      <c r="G23" s="335"/>
      <c r="H23" s="323"/>
      <c r="I23" s="295">
        <v>336450</v>
      </c>
      <c r="J23" s="296"/>
      <c r="K23" s="296"/>
      <c r="L23" s="296"/>
      <c r="M23" s="297"/>
      <c r="N23" s="330" t="s">
        <v>245</v>
      </c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1"/>
      <c r="AD23" s="331"/>
      <c r="AE23" s="331"/>
      <c r="AF23" s="331"/>
      <c r="AG23" s="331"/>
      <c r="AH23" s="332"/>
    </row>
    <row r="24" spans="1:34" s="100" customFormat="1" ht="21" customHeight="1">
      <c r="A24" s="345"/>
      <c r="B24" s="346"/>
      <c r="C24" s="343"/>
      <c r="D24" s="307"/>
      <c r="E24" s="307"/>
      <c r="F24" s="307"/>
      <c r="G24" s="307"/>
      <c r="H24" s="344"/>
      <c r="I24" s="347"/>
      <c r="J24" s="348"/>
      <c r="K24" s="348"/>
      <c r="L24" s="348"/>
      <c r="M24" s="349"/>
      <c r="N24" s="371" t="s">
        <v>246</v>
      </c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/>
      <c r="AC24" s="372"/>
      <c r="AD24" s="372"/>
      <c r="AE24" s="372"/>
      <c r="AF24" s="372"/>
      <c r="AG24" s="372"/>
      <c r="AH24" s="373"/>
    </row>
    <row r="25" spans="1:34" s="139" customFormat="1" ht="21.75" customHeight="1">
      <c r="A25" s="345"/>
      <c r="B25" s="346"/>
      <c r="C25" s="343"/>
      <c r="D25" s="307"/>
      <c r="E25" s="307"/>
      <c r="F25" s="307"/>
      <c r="G25" s="307"/>
      <c r="H25" s="344"/>
      <c r="I25" s="347"/>
      <c r="J25" s="348"/>
      <c r="K25" s="348"/>
      <c r="L25" s="348"/>
      <c r="M25" s="349"/>
      <c r="N25" s="247" t="s">
        <v>247</v>
      </c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249"/>
    </row>
    <row r="26" spans="1:34" s="152" customFormat="1" ht="18.75" customHeight="1">
      <c r="A26" s="287"/>
      <c r="B26" s="288"/>
      <c r="C26" s="324"/>
      <c r="D26" s="336"/>
      <c r="E26" s="336"/>
      <c r="F26" s="336"/>
      <c r="G26" s="336"/>
      <c r="H26" s="325"/>
      <c r="I26" s="298"/>
      <c r="J26" s="299"/>
      <c r="K26" s="299"/>
      <c r="L26" s="299"/>
      <c r="M26" s="300"/>
      <c r="N26" s="259" t="s">
        <v>248</v>
      </c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1"/>
    </row>
    <row r="27" spans="1:34" s="139" customFormat="1" ht="30" customHeight="1">
      <c r="A27" s="322">
        <v>16</v>
      </c>
      <c r="B27" s="323"/>
      <c r="C27" s="322" t="s">
        <v>212</v>
      </c>
      <c r="D27" s="335"/>
      <c r="E27" s="335"/>
      <c r="F27" s="335"/>
      <c r="G27" s="335"/>
      <c r="H27" s="323"/>
      <c r="I27" s="295">
        <v>93990</v>
      </c>
      <c r="J27" s="296"/>
      <c r="K27" s="296"/>
      <c r="L27" s="296"/>
      <c r="M27" s="297"/>
      <c r="N27" s="337" t="s">
        <v>261</v>
      </c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9"/>
    </row>
    <row r="28" spans="1:34" s="100" customFormat="1" ht="1.5" customHeight="1">
      <c r="A28" s="324"/>
      <c r="B28" s="325"/>
      <c r="C28" s="324"/>
      <c r="D28" s="336"/>
      <c r="E28" s="336"/>
      <c r="F28" s="336"/>
      <c r="G28" s="336"/>
      <c r="H28" s="325"/>
      <c r="I28" s="298"/>
      <c r="J28" s="299"/>
      <c r="K28" s="299"/>
      <c r="L28" s="299"/>
      <c r="M28" s="300"/>
      <c r="N28" s="340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2"/>
    </row>
    <row r="29" spans="1:34" s="100" customFormat="1" ht="21.75" customHeight="1">
      <c r="A29" s="322">
        <v>17</v>
      </c>
      <c r="B29" s="323"/>
      <c r="C29" s="289" t="s">
        <v>162</v>
      </c>
      <c r="D29" s="290"/>
      <c r="E29" s="290"/>
      <c r="F29" s="290"/>
      <c r="G29" s="290"/>
      <c r="H29" s="291"/>
      <c r="I29" s="295">
        <v>3000</v>
      </c>
      <c r="J29" s="296"/>
      <c r="K29" s="296"/>
      <c r="L29" s="296"/>
      <c r="M29" s="297"/>
      <c r="N29" s="247" t="s">
        <v>237</v>
      </c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9"/>
    </row>
    <row r="30" spans="1:34" s="139" customFormat="1" ht="21" customHeight="1">
      <c r="A30" s="239">
        <v>18</v>
      </c>
      <c r="B30" s="241"/>
      <c r="C30" s="289" t="s">
        <v>169</v>
      </c>
      <c r="D30" s="290"/>
      <c r="E30" s="290"/>
      <c r="F30" s="290"/>
      <c r="G30" s="290"/>
      <c r="H30" s="291"/>
      <c r="I30" s="295">
        <v>185900</v>
      </c>
      <c r="J30" s="296"/>
      <c r="K30" s="296"/>
      <c r="L30" s="296"/>
      <c r="M30" s="297"/>
      <c r="N30" s="247" t="s">
        <v>210</v>
      </c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249"/>
    </row>
    <row r="31" spans="1:34" s="100" customFormat="1" ht="23.25" customHeight="1">
      <c r="A31" s="315" t="s">
        <v>161</v>
      </c>
      <c r="B31" s="315"/>
      <c r="C31" s="315"/>
      <c r="D31" s="315"/>
      <c r="E31" s="315"/>
      <c r="F31" s="315"/>
      <c r="G31" s="315"/>
      <c r="H31" s="315"/>
      <c r="I31" s="333">
        <f>SUM(I4:I30)</f>
        <v>19365960</v>
      </c>
      <c r="J31" s="333"/>
      <c r="K31" s="333"/>
      <c r="L31" s="333"/>
      <c r="M31" s="333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0"/>
      <c r="AH31" s="320"/>
    </row>
    <row r="32" spans="1:34" s="133" customFormat="1" ht="18" customHeight="1">
      <c r="A32" s="123"/>
      <c r="B32" s="123"/>
      <c r="C32" s="123"/>
      <c r="D32" s="123"/>
      <c r="E32" s="123"/>
      <c r="F32" s="123"/>
      <c r="G32" s="123"/>
      <c r="H32" s="123"/>
      <c r="I32" s="134"/>
      <c r="J32" s="134"/>
      <c r="K32" s="134"/>
      <c r="L32" s="134"/>
      <c r="M32" s="134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</row>
    <row r="33" spans="1:34" s="103" customFormat="1" ht="26.1" customHeight="1">
      <c r="A33" s="311" t="s">
        <v>160</v>
      </c>
      <c r="B33" s="311"/>
      <c r="C33" s="311"/>
      <c r="D33" s="311"/>
      <c r="E33" s="311"/>
      <c r="F33" s="311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</row>
    <row r="34" spans="1:34" s="100" customFormat="1" ht="21.95" customHeight="1">
      <c r="A34" s="253" t="s">
        <v>149</v>
      </c>
      <c r="B34" s="254"/>
      <c r="C34" s="254"/>
      <c r="D34" s="254"/>
      <c r="E34" s="254"/>
      <c r="F34" s="254"/>
      <c r="G34" s="254"/>
      <c r="H34" s="255"/>
      <c r="I34" s="253" t="s">
        <v>146</v>
      </c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5"/>
    </row>
    <row r="35" spans="1:34" s="100" customFormat="1" ht="21.95" customHeight="1">
      <c r="A35" s="362">
        <v>9796660</v>
      </c>
      <c r="B35" s="363"/>
      <c r="C35" s="363"/>
      <c r="D35" s="363"/>
      <c r="E35" s="363"/>
      <c r="F35" s="363"/>
      <c r="G35" s="363"/>
      <c r="H35" s="364"/>
      <c r="I35" s="385" t="s">
        <v>159</v>
      </c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  <c r="AC35" s="386"/>
      <c r="AD35" s="386"/>
      <c r="AE35" s="386"/>
      <c r="AF35" s="386"/>
      <c r="AG35" s="386"/>
      <c r="AH35" s="387"/>
    </row>
    <row r="36" spans="1:34" s="100" customFormat="1" ht="21.95" customHeight="1">
      <c r="A36" s="365"/>
      <c r="B36" s="366"/>
      <c r="C36" s="366"/>
      <c r="D36" s="366"/>
      <c r="E36" s="366"/>
      <c r="F36" s="366"/>
      <c r="G36" s="366"/>
      <c r="H36" s="367"/>
      <c r="I36" s="382" t="s">
        <v>158</v>
      </c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4"/>
    </row>
    <row r="37" spans="1:34" s="151" customFormat="1" ht="21.95" customHeight="1">
      <c r="A37" s="110"/>
      <c r="B37" s="110"/>
      <c r="C37" s="110"/>
      <c r="D37" s="110"/>
      <c r="E37" s="110"/>
      <c r="F37" s="110"/>
      <c r="G37" s="110"/>
      <c r="H37" s="110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</row>
    <row r="38" spans="1:34" s="135" customFormat="1" ht="9.75" customHeight="1">
      <c r="A38" s="110"/>
      <c r="B38" s="110"/>
      <c r="C38" s="110"/>
      <c r="D38" s="110"/>
      <c r="E38" s="110"/>
      <c r="F38" s="110"/>
      <c r="G38" s="110"/>
      <c r="H38" s="110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</row>
    <row r="39" spans="1:34" s="103" customFormat="1" ht="26.1" customHeight="1">
      <c r="A39" s="311" t="s">
        <v>157</v>
      </c>
      <c r="B39" s="311"/>
      <c r="C39" s="311"/>
      <c r="D39" s="311"/>
      <c r="E39" s="311"/>
      <c r="F39" s="311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</row>
    <row r="40" spans="1:34" s="100" customFormat="1" ht="21.95" customHeight="1">
      <c r="A40" s="225" t="s">
        <v>149</v>
      </c>
      <c r="B40" s="225"/>
      <c r="C40" s="225"/>
      <c r="D40" s="225"/>
      <c r="E40" s="225"/>
      <c r="F40" s="225"/>
      <c r="G40" s="225"/>
      <c r="H40" s="225"/>
      <c r="I40" s="253" t="s">
        <v>146</v>
      </c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5"/>
    </row>
    <row r="41" spans="1:34" s="100" customFormat="1" ht="27.75" customHeight="1">
      <c r="A41" s="361">
        <v>5995920</v>
      </c>
      <c r="B41" s="361"/>
      <c r="C41" s="361"/>
      <c r="D41" s="361"/>
      <c r="E41" s="361"/>
      <c r="F41" s="361"/>
      <c r="G41" s="361"/>
      <c r="H41" s="361"/>
      <c r="I41" s="259" t="s">
        <v>253</v>
      </c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1"/>
    </row>
    <row r="42" spans="1:34" s="133" customFormat="1" ht="9" customHeight="1">
      <c r="A42" s="110"/>
      <c r="B42" s="110"/>
      <c r="C42" s="110"/>
      <c r="D42" s="110"/>
      <c r="E42" s="110"/>
      <c r="F42" s="110"/>
      <c r="G42" s="110"/>
      <c r="H42" s="110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</row>
    <row r="43" spans="1:34" s="132" customFormat="1" ht="19.5" customHeight="1">
      <c r="A43" s="110"/>
      <c r="B43" s="110"/>
      <c r="C43" s="110"/>
      <c r="D43" s="110"/>
      <c r="E43" s="110"/>
      <c r="F43" s="110"/>
      <c r="G43" s="110"/>
      <c r="H43" s="110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</row>
    <row r="44" spans="1:34" s="103" customFormat="1" ht="26.1" customHeight="1">
      <c r="A44" s="360" t="s">
        <v>156</v>
      </c>
      <c r="B44" s="360"/>
      <c r="C44" s="360"/>
      <c r="D44" s="360"/>
      <c r="E44" s="360"/>
      <c r="F44" s="360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4"/>
    </row>
    <row r="45" spans="1:34" s="100" customFormat="1" ht="21.95" customHeight="1">
      <c r="A45" s="253" t="s">
        <v>149</v>
      </c>
      <c r="B45" s="254"/>
      <c r="C45" s="254"/>
      <c r="D45" s="254"/>
      <c r="E45" s="254"/>
      <c r="F45" s="254"/>
      <c r="G45" s="254"/>
      <c r="H45" s="255"/>
      <c r="I45" s="253" t="s">
        <v>146</v>
      </c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5"/>
    </row>
    <row r="46" spans="1:34" s="100" customFormat="1" ht="27" customHeight="1">
      <c r="A46" s="256">
        <v>382550</v>
      </c>
      <c r="B46" s="257"/>
      <c r="C46" s="257"/>
      <c r="D46" s="257"/>
      <c r="E46" s="257"/>
      <c r="F46" s="257"/>
      <c r="G46" s="257"/>
      <c r="H46" s="258"/>
      <c r="I46" s="259" t="s">
        <v>197</v>
      </c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1"/>
    </row>
    <row r="47" spans="1:34" s="100" customFormat="1" ht="22.5" customHeight="1">
      <c r="A47" s="114"/>
      <c r="B47" s="114"/>
      <c r="C47" s="114"/>
      <c r="D47" s="114"/>
      <c r="E47" s="113"/>
      <c r="F47" s="113"/>
      <c r="G47" s="115"/>
      <c r="H47" s="115"/>
      <c r="I47" s="115"/>
      <c r="J47" s="115"/>
      <c r="K47" s="115"/>
    </row>
    <row r="48" spans="1:34" s="100" customFormat="1" ht="7.5" customHeight="1">
      <c r="A48" s="114"/>
      <c r="B48" s="114"/>
      <c r="C48" s="114"/>
      <c r="D48" s="114"/>
      <c r="E48" s="113"/>
      <c r="F48" s="113"/>
      <c r="G48" s="113"/>
      <c r="H48" s="113"/>
      <c r="I48" s="113"/>
      <c r="J48" s="113"/>
      <c r="K48" s="113"/>
    </row>
    <row r="49" spans="1:41" s="103" customFormat="1" ht="26.1" customHeight="1">
      <c r="A49" s="360" t="s">
        <v>155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60"/>
      <c r="L49" s="360"/>
      <c r="M49" s="360"/>
      <c r="N49" s="360"/>
      <c r="O49" s="360"/>
      <c r="P49" s="360"/>
      <c r="Q49" s="360"/>
      <c r="R49" s="360"/>
      <c r="S49" s="360"/>
      <c r="T49" s="360"/>
      <c r="U49" s="360"/>
      <c r="V49" s="360"/>
      <c r="W49" s="360"/>
      <c r="X49" s="360"/>
    </row>
    <row r="50" spans="1:41" s="100" customFormat="1" ht="21" customHeight="1">
      <c r="A50" s="253" t="s">
        <v>147</v>
      </c>
      <c r="B50" s="254"/>
      <c r="C50" s="254"/>
      <c r="D50" s="254"/>
      <c r="E50" s="254"/>
      <c r="F50" s="254"/>
      <c r="G50" s="254"/>
      <c r="H50" s="255"/>
      <c r="I50" s="253" t="s">
        <v>154</v>
      </c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5"/>
    </row>
    <row r="51" spans="1:41" s="100" customFormat="1" ht="26.25" customHeight="1">
      <c r="A51" s="256">
        <v>770000</v>
      </c>
      <c r="B51" s="257"/>
      <c r="C51" s="257"/>
      <c r="D51" s="257"/>
      <c r="E51" s="257"/>
      <c r="F51" s="257"/>
      <c r="G51" s="257"/>
      <c r="H51" s="258"/>
      <c r="I51" s="259" t="s">
        <v>211</v>
      </c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1"/>
    </row>
    <row r="52" spans="1:41" s="100" customFormat="1" ht="21.95" customHeight="1">
      <c r="A52" s="302" t="s">
        <v>153</v>
      </c>
      <c r="B52" s="302"/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N52" s="107"/>
      <c r="AO52" s="106"/>
    </row>
    <row r="53" spans="1:41" s="100" customFormat="1" ht="21.95" customHeight="1">
      <c r="A53" s="381" t="s">
        <v>152</v>
      </c>
      <c r="B53" s="381"/>
      <c r="C53" s="381"/>
      <c r="D53" s="381"/>
      <c r="E53" s="381"/>
      <c r="F53" s="381"/>
      <c r="G53" s="381"/>
      <c r="H53" s="381"/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1"/>
      <c r="AE53" s="381"/>
      <c r="AF53" s="381"/>
      <c r="AG53" s="381"/>
      <c r="AH53" s="381"/>
    </row>
    <row r="54" spans="1:41" s="120" customFormat="1" ht="22.5" customHeight="1"/>
    <row r="55" spans="1:41" s="149" customFormat="1" ht="22.5" customHeight="1">
      <c r="A55" s="262" t="s">
        <v>225</v>
      </c>
      <c r="B55" s="262"/>
      <c r="C55" s="262"/>
      <c r="D55" s="262"/>
      <c r="E55" s="262"/>
      <c r="F55" s="262"/>
      <c r="G55" s="262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380"/>
      <c r="X55" s="380"/>
      <c r="Y55" s="380"/>
      <c r="Z55" s="380"/>
      <c r="AA55" s="380"/>
      <c r="AB55" s="380"/>
      <c r="AC55" s="380"/>
      <c r="AD55" s="380"/>
      <c r="AE55" s="380"/>
      <c r="AF55" s="380"/>
      <c r="AG55" s="380"/>
      <c r="AH55" s="380"/>
    </row>
    <row r="56" spans="1:41" s="149" customFormat="1" ht="22.5" customHeight="1">
      <c r="A56" s="253" t="s">
        <v>147</v>
      </c>
      <c r="B56" s="254"/>
      <c r="C56" s="254"/>
      <c r="D56" s="254"/>
      <c r="E56" s="254"/>
      <c r="F56" s="254"/>
      <c r="G56" s="254"/>
      <c r="H56" s="255"/>
      <c r="I56" s="253" t="s">
        <v>146</v>
      </c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5"/>
    </row>
    <row r="57" spans="1:41" s="149" customFormat="1" ht="22.5" customHeight="1">
      <c r="A57" s="256">
        <v>2495000</v>
      </c>
      <c r="B57" s="257"/>
      <c r="C57" s="257"/>
      <c r="D57" s="257"/>
      <c r="E57" s="257"/>
      <c r="F57" s="257"/>
      <c r="G57" s="257"/>
      <c r="H57" s="258"/>
      <c r="I57" s="371" t="s">
        <v>254</v>
      </c>
      <c r="J57" s="372"/>
      <c r="K57" s="372"/>
      <c r="L57" s="372"/>
      <c r="M57" s="372"/>
      <c r="N57" s="372"/>
      <c r="O57" s="372"/>
      <c r="P57" s="372"/>
      <c r="Q57" s="372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2"/>
      <c r="AH57" s="373"/>
    </row>
    <row r="58" spans="1:41" s="149" customFormat="1" ht="22.5" customHeight="1"/>
    <row r="59" spans="1:41" s="139" customFormat="1" ht="23.25" customHeight="1"/>
    <row r="60" spans="1:41" s="137" customFormat="1" ht="26.1" customHeight="1">
      <c r="A60" s="262" t="s">
        <v>227</v>
      </c>
      <c r="B60" s="262"/>
      <c r="C60" s="262"/>
      <c r="D60" s="262"/>
      <c r="E60" s="262"/>
      <c r="F60" s="262"/>
      <c r="G60" s="262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380"/>
      <c r="X60" s="380"/>
      <c r="Y60" s="380"/>
      <c r="Z60" s="380"/>
      <c r="AA60" s="380"/>
      <c r="AB60" s="380"/>
      <c r="AC60" s="380"/>
      <c r="AD60" s="380"/>
      <c r="AE60" s="380"/>
      <c r="AF60" s="380"/>
      <c r="AG60" s="380"/>
      <c r="AH60" s="380"/>
      <c r="AI60" s="111"/>
      <c r="AJ60" s="111"/>
      <c r="AK60" s="111"/>
      <c r="AL60" s="111"/>
      <c r="AM60" s="111"/>
      <c r="AN60" s="111"/>
    </row>
    <row r="61" spans="1:41" s="139" customFormat="1" ht="21.95" customHeight="1">
      <c r="A61" s="253" t="s">
        <v>147</v>
      </c>
      <c r="B61" s="254"/>
      <c r="C61" s="254"/>
      <c r="D61" s="254"/>
      <c r="E61" s="254"/>
      <c r="F61" s="254"/>
      <c r="G61" s="254"/>
      <c r="H61" s="255"/>
      <c r="I61" s="253" t="s">
        <v>146</v>
      </c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5"/>
    </row>
    <row r="62" spans="1:41" s="139" customFormat="1" ht="32.25" customHeight="1">
      <c r="A62" s="256">
        <v>282000</v>
      </c>
      <c r="B62" s="257"/>
      <c r="C62" s="257"/>
      <c r="D62" s="257"/>
      <c r="E62" s="257"/>
      <c r="F62" s="257"/>
      <c r="G62" s="257"/>
      <c r="H62" s="258"/>
      <c r="I62" s="371" t="s">
        <v>255</v>
      </c>
      <c r="J62" s="372"/>
      <c r="K62" s="372"/>
      <c r="L62" s="372"/>
      <c r="M62" s="372"/>
      <c r="N62" s="372"/>
      <c r="O62" s="372"/>
      <c r="P62" s="372"/>
      <c r="Q62" s="372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372"/>
      <c r="AC62" s="372"/>
      <c r="AD62" s="372"/>
      <c r="AE62" s="372"/>
      <c r="AF62" s="372"/>
      <c r="AG62" s="372"/>
      <c r="AH62" s="373"/>
    </row>
    <row r="63" spans="1:41" s="139" customFormat="1" ht="19.5" customHeight="1"/>
    <row r="64" spans="1:41" s="139" customFormat="1" ht="25.5" hidden="1" customHeight="1">
      <c r="A64" s="262" t="s">
        <v>209</v>
      </c>
      <c r="B64" s="262"/>
      <c r="C64" s="262"/>
      <c r="D64" s="262"/>
      <c r="E64" s="262"/>
      <c r="F64" s="262"/>
      <c r="G64" s="262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380"/>
      <c r="X64" s="380"/>
      <c r="Y64" s="380"/>
      <c r="Z64" s="380"/>
      <c r="AA64" s="380"/>
      <c r="AB64" s="380"/>
      <c r="AC64" s="380"/>
      <c r="AD64" s="380"/>
      <c r="AE64" s="380"/>
      <c r="AF64" s="380"/>
      <c r="AG64" s="380"/>
      <c r="AH64" s="380"/>
    </row>
    <row r="65" spans="1:40" s="139" customFormat="1" ht="24" hidden="1" customHeight="1">
      <c r="A65" s="253" t="s">
        <v>147</v>
      </c>
      <c r="B65" s="254"/>
      <c r="C65" s="254"/>
      <c r="D65" s="254"/>
      <c r="E65" s="254"/>
      <c r="F65" s="254"/>
      <c r="G65" s="254"/>
      <c r="H65" s="255"/>
      <c r="I65" s="253" t="s">
        <v>146</v>
      </c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5"/>
    </row>
    <row r="66" spans="1:40" s="139" customFormat="1" ht="18.75" hidden="1" customHeight="1">
      <c r="A66" s="256"/>
      <c r="B66" s="257"/>
      <c r="C66" s="257"/>
      <c r="D66" s="257"/>
      <c r="E66" s="257"/>
      <c r="F66" s="257"/>
      <c r="G66" s="257"/>
      <c r="H66" s="258"/>
      <c r="I66" s="259" t="s">
        <v>220</v>
      </c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0"/>
      <c r="AH66" s="261"/>
    </row>
    <row r="67" spans="1:40" s="139" customFormat="1" ht="10.5" customHeight="1"/>
    <row r="68" spans="1:40" s="139" customFormat="1" ht="14.25" customHeight="1"/>
    <row r="69" spans="1:40" s="103" customFormat="1" ht="26.1" customHeight="1">
      <c r="A69" s="262" t="s">
        <v>228</v>
      </c>
      <c r="B69" s="262"/>
      <c r="C69" s="262"/>
      <c r="D69" s="262"/>
      <c r="E69" s="262"/>
      <c r="F69" s="262"/>
      <c r="G69" s="262"/>
      <c r="H69" s="262"/>
      <c r="I69" s="262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</row>
    <row r="70" spans="1:40" s="100" customFormat="1" ht="21.95" customHeight="1">
      <c r="A70" s="225" t="s">
        <v>147</v>
      </c>
      <c r="B70" s="225"/>
      <c r="C70" s="225"/>
      <c r="D70" s="225"/>
      <c r="E70" s="225"/>
      <c r="F70" s="225"/>
      <c r="G70" s="225"/>
      <c r="H70" s="225"/>
      <c r="I70" s="253" t="s">
        <v>146</v>
      </c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5"/>
    </row>
    <row r="71" spans="1:40" s="100" customFormat="1" ht="27.75" customHeight="1">
      <c r="A71" s="361">
        <v>347710</v>
      </c>
      <c r="B71" s="361"/>
      <c r="C71" s="361"/>
      <c r="D71" s="361"/>
      <c r="E71" s="361"/>
      <c r="F71" s="361"/>
      <c r="G71" s="361"/>
      <c r="H71" s="361"/>
      <c r="I71" s="259" t="s">
        <v>148</v>
      </c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1"/>
    </row>
    <row r="72" spans="1:40" s="139" customFormat="1" ht="22.5" customHeight="1"/>
    <row r="73" spans="1:40" s="139" customFormat="1" ht="24" customHeight="1"/>
    <row r="74" spans="1:40" s="103" customFormat="1" ht="26.1" customHeight="1">
      <c r="A74" s="262" t="s">
        <v>229</v>
      </c>
      <c r="B74" s="262"/>
      <c r="C74" s="262"/>
      <c r="D74" s="262"/>
      <c r="E74" s="262"/>
      <c r="F74" s="262"/>
      <c r="G74" s="262"/>
      <c r="H74" s="262"/>
      <c r="I74" s="262"/>
      <c r="J74" s="262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</row>
    <row r="75" spans="1:40" s="100" customFormat="1" ht="21" customHeight="1">
      <c r="A75" s="253" t="s">
        <v>147</v>
      </c>
      <c r="B75" s="254"/>
      <c r="C75" s="254"/>
      <c r="D75" s="254"/>
      <c r="E75" s="254"/>
      <c r="F75" s="254"/>
      <c r="G75" s="254"/>
      <c r="H75" s="255"/>
      <c r="I75" s="253" t="s">
        <v>146</v>
      </c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5"/>
    </row>
    <row r="76" spans="1:40" s="100" customFormat="1" ht="27" customHeight="1">
      <c r="A76" s="256">
        <v>485480</v>
      </c>
      <c r="B76" s="257"/>
      <c r="C76" s="257"/>
      <c r="D76" s="257"/>
      <c r="E76" s="257"/>
      <c r="F76" s="257"/>
      <c r="G76" s="257"/>
      <c r="H76" s="258"/>
      <c r="I76" s="259" t="s">
        <v>145</v>
      </c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1"/>
    </row>
    <row r="77" spans="1:40" s="139" customFormat="1" ht="17.25" customHeight="1"/>
    <row r="78" spans="1:40" s="139" customFormat="1" ht="9.75" hidden="1" customHeight="1"/>
    <row r="79" spans="1:40" s="148" customFormat="1" ht="24" customHeight="1"/>
    <row r="80" spans="1:40" s="130" customFormat="1" ht="23.25" customHeight="1">
      <c r="A80" s="262" t="s">
        <v>230</v>
      </c>
      <c r="B80" s="262"/>
      <c r="C80" s="262"/>
      <c r="D80" s="262"/>
      <c r="E80" s="262"/>
      <c r="F80" s="262"/>
      <c r="G80" s="262"/>
      <c r="H80" s="262"/>
      <c r="I80" s="262"/>
      <c r="J80" s="262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spans="1:40" s="130" customFormat="1" ht="21" customHeight="1">
      <c r="A81" s="253" t="s">
        <v>147</v>
      </c>
      <c r="B81" s="254"/>
      <c r="C81" s="254"/>
      <c r="D81" s="254"/>
      <c r="E81" s="254"/>
      <c r="F81" s="254"/>
      <c r="G81" s="254"/>
      <c r="H81" s="255"/>
      <c r="I81" s="253" t="s">
        <v>146</v>
      </c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5"/>
    </row>
    <row r="82" spans="1:40" s="130" customFormat="1" ht="42" customHeight="1">
      <c r="A82" s="256">
        <v>279100</v>
      </c>
      <c r="B82" s="257"/>
      <c r="C82" s="257"/>
      <c r="D82" s="257"/>
      <c r="E82" s="257"/>
      <c r="F82" s="257"/>
      <c r="G82" s="257"/>
      <c r="H82" s="258"/>
      <c r="I82" s="371" t="s">
        <v>257</v>
      </c>
      <c r="J82" s="372"/>
      <c r="K82" s="372"/>
      <c r="L82" s="372"/>
      <c r="M82" s="372"/>
      <c r="N82" s="372"/>
      <c r="O82" s="372"/>
      <c r="P82" s="372"/>
      <c r="Q82" s="372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372"/>
      <c r="AC82" s="372"/>
      <c r="AD82" s="372"/>
      <c r="AE82" s="372"/>
      <c r="AF82" s="372"/>
      <c r="AG82" s="372"/>
      <c r="AH82" s="373"/>
    </row>
    <row r="83" spans="1:40" s="139" customFormat="1" ht="24" customHeight="1"/>
    <row r="84" spans="1:40" s="139" customFormat="1" ht="16.5" customHeight="1"/>
    <row r="85" spans="1:40" s="137" customFormat="1" ht="26.1" customHeight="1">
      <c r="A85" s="262" t="s">
        <v>231</v>
      </c>
      <c r="B85" s="262"/>
      <c r="C85" s="262"/>
      <c r="D85" s="262"/>
      <c r="E85" s="262"/>
      <c r="F85" s="262"/>
      <c r="G85" s="262"/>
      <c r="H85" s="262"/>
      <c r="I85" s="262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</row>
    <row r="86" spans="1:40" s="139" customFormat="1" ht="21.95" customHeight="1">
      <c r="A86" s="253" t="s">
        <v>147</v>
      </c>
      <c r="B86" s="254"/>
      <c r="C86" s="254"/>
      <c r="D86" s="254"/>
      <c r="E86" s="254"/>
      <c r="F86" s="254"/>
      <c r="G86" s="254"/>
      <c r="H86" s="255"/>
      <c r="I86" s="253" t="s">
        <v>146</v>
      </c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5"/>
    </row>
    <row r="87" spans="1:40" s="100" customFormat="1" ht="27" customHeight="1">
      <c r="A87" s="361">
        <v>523670</v>
      </c>
      <c r="B87" s="361"/>
      <c r="C87" s="361"/>
      <c r="D87" s="361"/>
      <c r="E87" s="361"/>
      <c r="F87" s="361"/>
      <c r="G87" s="361"/>
      <c r="H87" s="361"/>
      <c r="I87" s="388" t="s">
        <v>256</v>
      </c>
      <c r="J87" s="389"/>
      <c r="K87" s="389"/>
      <c r="L87" s="389"/>
      <c r="M87" s="389"/>
      <c r="N87" s="389"/>
      <c r="O87" s="389"/>
      <c r="P87" s="389"/>
      <c r="Q87" s="389"/>
      <c r="R87" s="389"/>
      <c r="S87" s="389"/>
      <c r="T87" s="389"/>
      <c r="U87" s="389"/>
      <c r="V87" s="389"/>
      <c r="W87" s="389"/>
      <c r="X87" s="389"/>
      <c r="Y87" s="389"/>
      <c r="Z87" s="389"/>
      <c r="AA87" s="389"/>
      <c r="AB87" s="389"/>
      <c r="AC87" s="389"/>
      <c r="AD87" s="389"/>
      <c r="AE87" s="389"/>
      <c r="AF87" s="389"/>
      <c r="AG87" s="389"/>
      <c r="AH87" s="390"/>
    </row>
    <row r="88" spans="1:40" s="120" customFormat="1" ht="15.75" customHeight="1">
      <c r="A88" s="110"/>
      <c r="B88" s="110"/>
      <c r="C88" s="110"/>
      <c r="D88" s="110"/>
      <c r="E88" s="110"/>
      <c r="F88" s="110"/>
      <c r="G88" s="110"/>
      <c r="H88" s="110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</row>
    <row r="89" spans="1:40" s="139" customFormat="1" ht="9" customHeight="1">
      <c r="A89" s="110"/>
      <c r="B89" s="110"/>
      <c r="C89" s="110"/>
      <c r="D89" s="110"/>
      <c r="E89" s="110"/>
      <c r="F89" s="110"/>
      <c r="G89" s="110"/>
      <c r="H89" s="110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</row>
    <row r="90" spans="1:40" s="139" customFormat="1" ht="4.5" customHeight="1">
      <c r="A90" s="110"/>
      <c r="B90" s="110"/>
      <c r="C90" s="110"/>
      <c r="D90" s="110"/>
      <c r="E90" s="110"/>
      <c r="F90" s="110"/>
      <c r="G90" s="110"/>
      <c r="H90" s="110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</row>
    <row r="91" spans="1:40" s="139" customFormat="1" ht="15.75" hidden="1" customHeight="1">
      <c r="A91" s="262" t="s">
        <v>207</v>
      </c>
      <c r="B91" s="262"/>
      <c r="C91" s="262"/>
      <c r="D91" s="262"/>
      <c r="E91" s="262"/>
      <c r="F91" s="262"/>
      <c r="G91" s="262"/>
      <c r="H91" s="262"/>
      <c r="I91" s="262"/>
      <c r="J91" s="262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40" s="139" customFormat="1" ht="26.25" hidden="1" customHeight="1">
      <c r="A92" s="253" t="s">
        <v>147</v>
      </c>
      <c r="B92" s="254"/>
      <c r="C92" s="254"/>
      <c r="D92" s="254"/>
      <c r="E92" s="254"/>
      <c r="F92" s="254"/>
      <c r="G92" s="254"/>
      <c r="H92" s="255"/>
      <c r="I92" s="253" t="s">
        <v>146</v>
      </c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5"/>
    </row>
    <row r="93" spans="1:40" s="139" customFormat="1" ht="29.25" hidden="1" customHeight="1">
      <c r="A93" s="256"/>
      <c r="B93" s="257"/>
      <c r="C93" s="257"/>
      <c r="D93" s="257"/>
      <c r="E93" s="257"/>
      <c r="F93" s="257"/>
      <c r="G93" s="257"/>
      <c r="H93" s="258"/>
      <c r="I93" s="371"/>
      <c r="J93" s="372"/>
      <c r="K93" s="372"/>
      <c r="L93" s="372"/>
      <c r="M93" s="372"/>
      <c r="N93" s="372"/>
      <c r="O93" s="372"/>
      <c r="P93" s="372"/>
      <c r="Q93" s="372"/>
      <c r="R93" s="372"/>
      <c r="S93" s="372"/>
      <c r="T93" s="372"/>
      <c r="U93" s="372"/>
      <c r="V93" s="372"/>
      <c r="W93" s="372"/>
      <c r="X93" s="372"/>
      <c r="Y93" s="372"/>
      <c r="Z93" s="372"/>
      <c r="AA93" s="372"/>
      <c r="AB93" s="372"/>
      <c r="AC93" s="372"/>
      <c r="AD93" s="372"/>
      <c r="AE93" s="372"/>
      <c r="AF93" s="372"/>
      <c r="AG93" s="372"/>
      <c r="AH93" s="373"/>
    </row>
    <row r="94" spans="1:40" s="139" customFormat="1" ht="9.75" customHeight="1">
      <c r="A94" s="110"/>
      <c r="B94" s="110"/>
      <c r="C94" s="110"/>
      <c r="D94" s="110"/>
      <c r="E94" s="110"/>
      <c r="F94" s="110"/>
      <c r="G94" s="110"/>
      <c r="H94" s="110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</row>
    <row r="95" spans="1:40" s="103" customFormat="1" ht="26.1" customHeight="1">
      <c r="A95" s="262" t="s">
        <v>232</v>
      </c>
      <c r="B95" s="262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2"/>
      <c r="AM95" s="112"/>
      <c r="AN95" s="112"/>
    </row>
    <row r="96" spans="1:40" s="100" customFormat="1" ht="21.95" customHeight="1">
      <c r="A96" s="368" t="s">
        <v>149</v>
      </c>
      <c r="B96" s="369"/>
      <c r="C96" s="369"/>
      <c r="D96" s="369"/>
      <c r="E96" s="369"/>
      <c r="F96" s="369"/>
      <c r="G96" s="369"/>
      <c r="H96" s="370"/>
      <c r="I96" s="253" t="s">
        <v>146</v>
      </c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4"/>
      <c r="AG96" s="254"/>
      <c r="AH96" s="255"/>
    </row>
    <row r="97" spans="1:34" s="100" customFormat="1" ht="21.95" customHeight="1">
      <c r="A97" s="374">
        <v>7485000</v>
      </c>
      <c r="B97" s="375"/>
      <c r="C97" s="375"/>
      <c r="D97" s="375"/>
      <c r="E97" s="375"/>
      <c r="F97" s="375"/>
      <c r="G97" s="375"/>
      <c r="H97" s="376"/>
      <c r="I97" s="385" t="s">
        <v>151</v>
      </c>
      <c r="J97" s="386"/>
      <c r="K97" s="386"/>
      <c r="L97" s="386"/>
      <c r="M97" s="386"/>
      <c r="N97" s="386"/>
      <c r="O97" s="386"/>
      <c r="P97" s="386"/>
      <c r="Q97" s="386"/>
      <c r="R97" s="386"/>
      <c r="S97" s="386"/>
      <c r="T97" s="386"/>
      <c r="U97" s="386"/>
      <c r="V97" s="386"/>
      <c r="W97" s="386"/>
      <c r="X97" s="386"/>
      <c r="Y97" s="386"/>
      <c r="Z97" s="386"/>
      <c r="AA97" s="386"/>
      <c r="AB97" s="386"/>
      <c r="AC97" s="386"/>
      <c r="AD97" s="386"/>
      <c r="AE97" s="386"/>
      <c r="AF97" s="386"/>
      <c r="AG97" s="386"/>
      <c r="AH97" s="387"/>
    </row>
    <row r="98" spans="1:34" s="100" customFormat="1" ht="21.75" customHeight="1">
      <c r="A98" s="377"/>
      <c r="B98" s="378"/>
      <c r="C98" s="378"/>
      <c r="D98" s="378"/>
      <c r="E98" s="378"/>
      <c r="F98" s="378"/>
      <c r="G98" s="378"/>
      <c r="H98" s="379"/>
      <c r="I98" s="382" t="s">
        <v>150</v>
      </c>
      <c r="J98" s="383"/>
      <c r="K98" s="383"/>
      <c r="L98" s="383"/>
      <c r="M98" s="383"/>
      <c r="N98" s="383"/>
      <c r="O98" s="383"/>
      <c r="P98" s="383"/>
      <c r="Q98" s="383"/>
      <c r="R98" s="383"/>
      <c r="S98" s="383"/>
      <c r="T98" s="383"/>
      <c r="U98" s="383"/>
      <c r="V98" s="383"/>
      <c r="W98" s="383"/>
      <c r="X98" s="383"/>
      <c r="Y98" s="383"/>
      <c r="Z98" s="383"/>
      <c r="AA98" s="383"/>
      <c r="AB98" s="383"/>
      <c r="AC98" s="383"/>
      <c r="AD98" s="383"/>
      <c r="AE98" s="383"/>
      <c r="AF98" s="383"/>
      <c r="AG98" s="383"/>
      <c r="AH98" s="384"/>
    </row>
    <row r="99" spans="1:34" s="120" customFormat="1" ht="11.25" customHeight="1">
      <c r="A99" s="110"/>
      <c r="B99" s="110"/>
      <c r="C99" s="110"/>
      <c r="D99" s="110"/>
      <c r="E99" s="110"/>
      <c r="F99" s="110"/>
      <c r="G99" s="110"/>
      <c r="H99" s="110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</row>
    <row r="100" spans="1:34" s="142" customFormat="1" ht="16.5" customHeight="1">
      <c r="A100" s="110"/>
      <c r="B100" s="110"/>
      <c r="C100" s="110"/>
      <c r="D100" s="110"/>
      <c r="E100" s="110"/>
      <c r="F100" s="110"/>
      <c r="G100" s="110"/>
      <c r="H100" s="110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</row>
    <row r="101" spans="1:34" s="142" customFormat="1" ht="11.25" customHeight="1">
      <c r="A101" s="110"/>
      <c r="B101" s="110"/>
      <c r="C101" s="110"/>
      <c r="D101" s="110"/>
      <c r="E101" s="110"/>
      <c r="F101" s="110"/>
      <c r="G101" s="110"/>
      <c r="H101" s="110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</row>
    <row r="110" spans="1:34" ht="67.5" customHeight="1"/>
    <row r="111" spans="1:34" ht="20.25" customHeight="1"/>
    <row r="112" spans="1:34" ht="12.75" customHeight="1"/>
    <row r="113" spans="1:79" s="133" customFormat="1" ht="17.25" hidden="1" customHeight="1">
      <c r="A113" s="262" t="s">
        <v>198</v>
      </c>
      <c r="B113" s="262"/>
      <c r="C113" s="262"/>
      <c r="D113" s="262"/>
      <c r="E113" s="262"/>
      <c r="F113" s="262"/>
      <c r="G113" s="262"/>
      <c r="H113" s="262"/>
      <c r="I113" s="262"/>
      <c r="J113" s="262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79" s="142" customFormat="1" ht="14.25" hidden="1" customHeight="1">
      <c r="A114" s="141"/>
      <c r="B114" s="141"/>
      <c r="C114" s="141"/>
      <c r="D114" s="141"/>
      <c r="E114" s="141"/>
      <c r="F114" s="141"/>
      <c r="G114" s="141"/>
      <c r="H114" s="141"/>
      <c r="I114" s="141"/>
      <c r="J114" s="141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</row>
    <row r="115" spans="1:79" s="133" customFormat="1" ht="26.25" hidden="1" customHeight="1">
      <c r="A115" s="253" t="s">
        <v>147</v>
      </c>
      <c r="B115" s="254"/>
      <c r="C115" s="254"/>
      <c r="D115" s="254"/>
      <c r="E115" s="254"/>
      <c r="F115" s="254"/>
      <c r="G115" s="254"/>
      <c r="H115" s="255"/>
      <c r="I115" s="253" t="s">
        <v>146</v>
      </c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4"/>
      <c r="AD115" s="254"/>
      <c r="AE115" s="254"/>
      <c r="AF115" s="254"/>
      <c r="AG115" s="254"/>
      <c r="AH115" s="255"/>
    </row>
    <row r="116" spans="1:79" s="133" customFormat="1" ht="17.25" hidden="1" customHeight="1">
      <c r="A116" s="110"/>
      <c r="B116" s="110"/>
      <c r="C116" s="110"/>
      <c r="D116" s="110"/>
      <c r="E116" s="110"/>
      <c r="F116" s="110"/>
      <c r="G116" s="110"/>
      <c r="H116" s="110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</row>
    <row r="117" spans="1:79" s="103" customFormat="1" ht="24.95" customHeight="1">
      <c r="A117" s="311" t="s">
        <v>144</v>
      </c>
      <c r="B117" s="311"/>
      <c r="C117" s="311"/>
      <c r="D117" s="311"/>
      <c r="E117" s="311"/>
      <c r="F117" s="311"/>
      <c r="G117" s="311"/>
      <c r="H117" s="31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05"/>
      <c r="AJ117" s="105"/>
      <c r="AK117" s="105"/>
      <c r="AL117" s="105"/>
      <c r="AM117" s="105"/>
      <c r="AN117" s="105"/>
    </row>
    <row r="118" spans="1:79" s="108" customFormat="1" ht="21" customHeight="1">
      <c r="A118" s="312" t="s">
        <v>143</v>
      </c>
      <c r="B118" s="312"/>
      <c r="C118" s="312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312"/>
      <c r="P118" s="312"/>
      <c r="Q118" s="312"/>
      <c r="R118" s="312"/>
      <c r="S118" s="312"/>
      <c r="T118" s="312"/>
      <c r="U118" s="312"/>
      <c r="V118" s="312"/>
      <c r="W118" s="312"/>
      <c r="X118" s="312"/>
      <c r="Y118" s="312"/>
      <c r="Z118" s="312"/>
      <c r="AA118" s="312"/>
      <c r="AB118" s="312"/>
      <c r="AC118" s="312"/>
    </row>
    <row r="119" spans="1:79" s="100" customFormat="1" ht="21" customHeight="1">
      <c r="A119" s="225" t="s">
        <v>2</v>
      </c>
      <c r="B119" s="225"/>
      <c r="C119" s="225"/>
      <c r="D119" s="225"/>
      <c r="E119" s="225"/>
      <c r="F119" s="225"/>
      <c r="G119" s="225"/>
      <c r="H119" s="225"/>
      <c r="I119" s="225"/>
      <c r="J119" s="253" t="s">
        <v>3</v>
      </c>
      <c r="K119" s="254"/>
      <c r="L119" s="254"/>
      <c r="M119" s="254"/>
      <c r="N119" s="255"/>
      <c r="O119" s="225" t="s">
        <v>4</v>
      </c>
      <c r="P119" s="225"/>
      <c r="Q119" s="225"/>
      <c r="R119" s="225"/>
      <c r="S119" s="225"/>
      <c r="T119" s="225"/>
      <c r="U119" s="225" t="s">
        <v>5</v>
      </c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</row>
    <row r="120" spans="1:79" s="100" customFormat="1" ht="21" customHeight="1">
      <c r="A120" s="321" t="s">
        <v>142</v>
      </c>
      <c r="B120" s="321"/>
      <c r="C120" s="321"/>
      <c r="D120" s="321"/>
      <c r="E120" s="321"/>
      <c r="F120" s="321" t="s">
        <v>6</v>
      </c>
      <c r="G120" s="321"/>
      <c r="H120" s="321"/>
      <c r="I120" s="321"/>
      <c r="J120" s="250">
        <v>577</v>
      </c>
      <c r="K120" s="251"/>
      <c r="L120" s="251"/>
      <c r="M120" s="251"/>
      <c r="N120" s="252"/>
      <c r="O120" s="313">
        <v>103590</v>
      </c>
      <c r="P120" s="313"/>
      <c r="Q120" s="313"/>
      <c r="R120" s="313"/>
      <c r="S120" s="313"/>
      <c r="T120" s="313"/>
      <c r="U120" s="314" t="s">
        <v>7</v>
      </c>
      <c r="V120" s="314"/>
      <c r="W120" s="314"/>
      <c r="X120" s="314"/>
      <c r="Y120" s="314"/>
      <c r="Z120" s="314"/>
      <c r="AA120" s="314"/>
      <c r="AB120" s="314"/>
      <c r="AC120" s="314"/>
      <c r="AD120" s="314"/>
      <c r="AE120" s="314"/>
      <c r="AF120" s="314"/>
      <c r="AG120" s="314"/>
      <c r="AH120" s="314"/>
    </row>
    <row r="121" spans="1:79" s="100" customFormat="1" ht="21" customHeight="1">
      <c r="A121" s="321"/>
      <c r="B121" s="321"/>
      <c r="C121" s="321"/>
      <c r="D121" s="321"/>
      <c r="E121" s="321"/>
      <c r="F121" s="321" t="s">
        <v>1</v>
      </c>
      <c r="G121" s="321"/>
      <c r="H121" s="321"/>
      <c r="I121" s="321"/>
      <c r="J121" s="250">
        <v>120310</v>
      </c>
      <c r="K121" s="251"/>
      <c r="L121" s="251"/>
      <c r="M121" s="251"/>
      <c r="N121" s="252"/>
      <c r="O121" s="313">
        <v>18019491</v>
      </c>
      <c r="P121" s="313"/>
      <c r="Q121" s="313"/>
      <c r="R121" s="313"/>
      <c r="S121" s="313"/>
      <c r="T121" s="313"/>
      <c r="U121" s="314" t="s">
        <v>141</v>
      </c>
      <c r="V121" s="314"/>
      <c r="W121" s="314"/>
      <c r="X121" s="314"/>
      <c r="Y121" s="314"/>
      <c r="Z121" s="314"/>
      <c r="AA121" s="314"/>
      <c r="AB121" s="314"/>
      <c r="AC121" s="314"/>
      <c r="AD121" s="314"/>
      <c r="AE121" s="314"/>
      <c r="AF121" s="314"/>
      <c r="AG121" s="314"/>
      <c r="AH121" s="314"/>
    </row>
    <row r="122" spans="1:79" s="100" customFormat="1" ht="21" customHeight="1">
      <c r="A122" s="321" t="s">
        <v>202</v>
      </c>
      <c r="B122" s="321"/>
      <c r="C122" s="321"/>
      <c r="D122" s="321"/>
      <c r="E122" s="321"/>
      <c r="F122" s="321"/>
      <c r="G122" s="321"/>
      <c r="H122" s="321"/>
      <c r="I122" s="321"/>
      <c r="J122" s="250"/>
      <c r="K122" s="251"/>
      <c r="L122" s="251"/>
      <c r="M122" s="251"/>
      <c r="N122" s="252"/>
      <c r="O122" s="313">
        <v>-3441</v>
      </c>
      <c r="P122" s="313"/>
      <c r="Q122" s="313"/>
      <c r="R122" s="313"/>
      <c r="S122" s="313"/>
      <c r="T122" s="313"/>
      <c r="U122" s="314" t="s">
        <v>203</v>
      </c>
      <c r="V122" s="314"/>
      <c r="W122" s="314"/>
      <c r="X122" s="314"/>
      <c r="Y122" s="314"/>
      <c r="Z122" s="314"/>
      <c r="AA122" s="314"/>
      <c r="AB122" s="314"/>
      <c r="AC122" s="314"/>
      <c r="AD122" s="314"/>
      <c r="AE122" s="314"/>
      <c r="AF122" s="314"/>
      <c r="AG122" s="314"/>
      <c r="AH122" s="314"/>
    </row>
    <row r="123" spans="1:79" s="100" customFormat="1" ht="21" customHeight="1">
      <c r="A123" s="315" t="s">
        <v>140</v>
      </c>
      <c r="B123" s="315"/>
      <c r="C123" s="315"/>
      <c r="D123" s="315"/>
      <c r="E123" s="315"/>
      <c r="F123" s="315"/>
      <c r="G123" s="315"/>
      <c r="H123" s="315"/>
      <c r="I123" s="315"/>
      <c r="J123" s="316">
        <f>SUM(J120:J121)</f>
        <v>120887</v>
      </c>
      <c r="K123" s="317"/>
      <c r="L123" s="317"/>
      <c r="M123" s="317"/>
      <c r="N123" s="318"/>
      <c r="O123" s="319">
        <f>O120+O121+O122</f>
        <v>18119640</v>
      </c>
      <c r="P123" s="319"/>
      <c r="Q123" s="319"/>
      <c r="R123" s="319"/>
      <c r="S123" s="319"/>
      <c r="T123" s="319"/>
      <c r="U123" s="320" t="s">
        <v>139</v>
      </c>
      <c r="V123" s="320"/>
      <c r="W123" s="320"/>
      <c r="X123" s="320"/>
      <c r="Y123" s="320"/>
      <c r="Z123" s="320"/>
      <c r="AA123" s="320"/>
      <c r="AB123" s="320"/>
      <c r="AC123" s="320"/>
      <c r="AD123" s="320"/>
      <c r="AE123" s="320"/>
      <c r="AF123" s="320"/>
      <c r="AG123" s="320"/>
      <c r="AH123" s="320"/>
      <c r="AT123" s="307"/>
      <c r="AU123" s="307"/>
      <c r="AV123" s="307"/>
      <c r="AW123" s="307"/>
      <c r="AX123" s="307"/>
      <c r="AY123" s="307"/>
      <c r="AZ123" s="307"/>
      <c r="BA123" s="307"/>
      <c r="BB123" s="307"/>
      <c r="BC123" s="308"/>
      <c r="BD123" s="308"/>
      <c r="BE123" s="308"/>
      <c r="BF123" s="308"/>
      <c r="BG123" s="308"/>
      <c r="BH123" s="309"/>
      <c r="BI123" s="309"/>
      <c r="BJ123" s="309"/>
      <c r="BK123" s="309"/>
      <c r="BL123" s="309"/>
      <c r="BM123" s="309"/>
      <c r="BN123" s="310"/>
      <c r="BO123" s="310"/>
      <c r="BP123" s="310"/>
      <c r="BQ123" s="310"/>
      <c r="BR123" s="310"/>
      <c r="BS123" s="310"/>
      <c r="BT123" s="310"/>
      <c r="BU123" s="310"/>
      <c r="BV123" s="310"/>
      <c r="BW123" s="310"/>
      <c r="BX123" s="310"/>
      <c r="BY123" s="310"/>
      <c r="BZ123" s="310"/>
      <c r="CA123" s="310"/>
    </row>
    <row r="124" spans="1:79" s="120" customFormat="1" ht="12" customHeight="1">
      <c r="A124" s="123"/>
      <c r="B124" s="123"/>
      <c r="C124" s="123"/>
      <c r="D124" s="123"/>
      <c r="E124" s="123"/>
      <c r="F124" s="123"/>
      <c r="G124" s="123"/>
      <c r="H124" s="123"/>
      <c r="I124" s="123"/>
      <c r="J124" s="127"/>
      <c r="K124" s="127"/>
      <c r="L124" s="127"/>
      <c r="M124" s="127"/>
      <c r="N124" s="127"/>
      <c r="O124" s="128"/>
      <c r="P124" s="128"/>
      <c r="Q124" s="128"/>
      <c r="R124" s="128"/>
      <c r="S124" s="128"/>
      <c r="T124" s="128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</row>
    <row r="125" spans="1:79" s="100" customFormat="1" ht="21" customHeight="1">
      <c r="A125" s="350" t="s">
        <v>138</v>
      </c>
      <c r="B125" s="350"/>
      <c r="C125" s="350"/>
      <c r="D125" s="350"/>
      <c r="E125" s="350"/>
      <c r="F125" s="350"/>
      <c r="G125" s="350"/>
      <c r="H125" s="350"/>
      <c r="I125" s="350"/>
      <c r="J125" s="350"/>
      <c r="K125" s="350"/>
      <c r="L125" s="350"/>
      <c r="M125" s="119"/>
      <c r="N125" s="119"/>
      <c r="O125" s="124"/>
      <c r="P125" s="124"/>
      <c r="Q125" s="124"/>
      <c r="R125" s="119"/>
      <c r="S125" s="119"/>
      <c r="T125" s="119"/>
      <c r="U125" s="119"/>
      <c r="V125" s="119"/>
      <c r="W125" s="119"/>
      <c r="X125" s="119"/>
      <c r="Y125" s="119"/>
      <c r="AM125" s="107"/>
      <c r="AN125" s="106"/>
    </row>
    <row r="126" spans="1:79" s="100" customFormat="1" ht="21" customHeight="1">
      <c r="A126" s="354" t="s">
        <v>2</v>
      </c>
      <c r="B126" s="355"/>
      <c r="C126" s="355"/>
      <c r="D126" s="355"/>
      <c r="E126" s="355"/>
      <c r="F126" s="356"/>
      <c r="G126" s="354" t="s">
        <v>137</v>
      </c>
      <c r="H126" s="355"/>
      <c r="I126" s="355"/>
      <c r="J126" s="356"/>
      <c r="K126" s="354" t="s">
        <v>4</v>
      </c>
      <c r="L126" s="355"/>
      <c r="M126" s="355"/>
      <c r="N126" s="355"/>
      <c r="O126" s="356"/>
      <c r="P126" s="354" t="s">
        <v>5</v>
      </c>
      <c r="Q126" s="355"/>
      <c r="R126" s="355"/>
      <c r="S126" s="355"/>
      <c r="T126" s="355"/>
      <c r="U126" s="355"/>
      <c r="V126" s="355"/>
      <c r="W126" s="355"/>
      <c r="X126" s="355"/>
      <c r="Y126" s="355"/>
      <c r="Z126" s="355"/>
      <c r="AA126" s="355"/>
      <c r="AB126" s="355"/>
      <c r="AC126" s="355"/>
      <c r="AD126" s="355"/>
      <c r="AE126" s="355"/>
      <c r="AF126" s="355"/>
      <c r="AG126" s="355"/>
      <c r="AH126" s="356"/>
    </row>
    <row r="127" spans="1:79" s="100" customFormat="1" ht="21" customHeight="1">
      <c r="A127" s="357"/>
      <c r="B127" s="358"/>
      <c r="C127" s="358"/>
      <c r="D127" s="358"/>
      <c r="E127" s="358"/>
      <c r="F127" s="359"/>
      <c r="G127" s="357" t="s">
        <v>136</v>
      </c>
      <c r="H127" s="358"/>
      <c r="I127" s="358"/>
      <c r="J127" s="359"/>
      <c r="K127" s="357"/>
      <c r="L127" s="358"/>
      <c r="M127" s="358"/>
      <c r="N127" s="358"/>
      <c r="O127" s="359"/>
      <c r="P127" s="357"/>
      <c r="Q127" s="358"/>
      <c r="R127" s="358"/>
      <c r="S127" s="358"/>
      <c r="T127" s="358"/>
      <c r="U127" s="358"/>
      <c r="V127" s="358"/>
      <c r="W127" s="358"/>
      <c r="X127" s="358"/>
      <c r="Y127" s="358"/>
      <c r="Z127" s="358"/>
      <c r="AA127" s="358"/>
      <c r="AB127" s="358"/>
      <c r="AC127" s="358"/>
      <c r="AD127" s="358"/>
      <c r="AE127" s="358"/>
      <c r="AF127" s="358"/>
      <c r="AG127" s="358"/>
      <c r="AH127" s="359"/>
    </row>
    <row r="128" spans="1:79" s="100" customFormat="1" ht="21" customHeight="1">
      <c r="A128" s="351" t="s">
        <v>8</v>
      </c>
      <c r="B128" s="239" t="s">
        <v>9</v>
      </c>
      <c r="C128" s="240"/>
      <c r="D128" s="240"/>
      <c r="E128" s="240"/>
      <c r="F128" s="241"/>
      <c r="G128" s="250">
        <v>102007</v>
      </c>
      <c r="H128" s="251"/>
      <c r="I128" s="251"/>
      <c r="J128" s="252"/>
      <c r="K128" s="244">
        <v>15425790</v>
      </c>
      <c r="L128" s="245"/>
      <c r="M128" s="245"/>
      <c r="N128" s="245"/>
      <c r="O128" s="246"/>
      <c r="P128" s="247" t="s">
        <v>10</v>
      </c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249"/>
    </row>
    <row r="129" spans="1:40" s="100" customFormat="1" ht="21" customHeight="1">
      <c r="A129" s="352"/>
      <c r="B129" s="239" t="s">
        <v>11</v>
      </c>
      <c r="C129" s="240"/>
      <c r="D129" s="240"/>
      <c r="E129" s="240"/>
      <c r="F129" s="241"/>
      <c r="G129" s="250"/>
      <c r="H129" s="251"/>
      <c r="I129" s="251"/>
      <c r="J129" s="252"/>
      <c r="K129" s="244">
        <v>1032500</v>
      </c>
      <c r="L129" s="245"/>
      <c r="M129" s="245"/>
      <c r="N129" s="245"/>
      <c r="O129" s="246"/>
      <c r="P129" s="247" t="s">
        <v>258</v>
      </c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249"/>
    </row>
    <row r="130" spans="1:40" s="100" customFormat="1" ht="21" customHeight="1">
      <c r="A130" s="353"/>
      <c r="B130" s="239" t="s">
        <v>12</v>
      </c>
      <c r="C130" s="240"/>
      <c r="D130" s="240"/>
      <c r="E130" s="240"/>
      <c r="F130" s="241"/>
      <c r="G130" s="250"/>
      <c r="H130" s="251"/>
      <c r="I130" s="251"/>
      <c r="J130" s="252"/>
      <c r="K130" s="244">
        <v>170121</v>
      </c>
      <c r="L130" s="245"/>
      <c r="M130" s="245"/>
      <c r="N130" s="245"/>
      <c r="O130" s="246"/>
      <c r="P130" s="247" t="s">
        <v>135</v>
      </c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249"/>
    </row>
    <row r="131" spans="1:40" s="100" customFormat="1" ht="21" customHeight="1">
      <c r="A131" s="239" t="s">
        <v>13</v>
      </c>
      <c r="B131" s="240"/>
      <c r="C131" s="240"/>
      <c r="D131" s="240"/>
      <c r="E131" s="240"/>
      <c r="F131" s="241"/>
      <c r="G131" s="250">
        <f>J120</f>
        <v>577</v>
      </c>
      <c r="H131" s="251"/>
      <c r="I131" s="251"/>
      <c r="J131" s="252"/>
      <c r="K131" s="244">
        <f>O120</f>
        <v>103590</v>
      </c>
      <c r="L131" s="245"/>
      <c r="M131" s="245"/>
      <c r="N131" s="245"/>
      <c r="O131" s="246"/>
      <c r="P131" s="247" t="s">
        <v>134</v>
      </c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249"/>
    </row>
    <row r="132" spans="1:40" s="100" customFormat="1" ht="21" customHeight="1">
      <c r="A132" s="239" t="s">
        <v>133</v>
      </c>
      <c r="B132" s="240"/>
      <c r="C132" s="240"/>
      <c r="D132" s="240"/>
      <c r="E132" s="240"/>
      <c r="F132" s="241"/>
      <c r="G132" s="250"/>
      <c r="H132" s="251"/>
      <c r="I132" s="251"/>
      <c r="J132" s="252"/>
      <c r="K132" s="244">
        <v>-3441</v>
      </c>
      <c r="L132" s="245"/>
      <c r="M132" s="245"/>
      <c r="N132" s="245"/>
      <c r="O132" s="246"/>
      <c r="P132" s="247" t="s">
        <v>132</v>
      </c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249"/>
    </row>
    <row r="133" spans="1:40" s="100" customFormat="1" ht="21" customHeight="1">
      <c r="A133" s="239" t="s">
        <v>14</v>
      </c>
      <c r="B133" s="240"/>
      <c r="C133" s="240"/>
      <c r="D133" s="240"/>
      <c r="E133" s="240"/>
      <c r="F133" s="241"/>
      <c r="G133" s="250"/>
      <c r="H133" s="251"/>
      <c r="I133" s="251"/>
      <c r="J133" s="252"/>
      <c r="K133" s="244">
        <v>301000</v>
      </c>
      <c r="L133" s="245"/>
      <c r="M133" s="245"/>
      <c r="N133" s="245"/>
      <c r="O133" s="246"/>
      <c r="P133" s="247" t="s">
        <v>259</v>
      </c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9"/>
    </row>
    <row r="134" spans="1:40" s="100" customFormat="1" ht="21" customHeight="1">
      <c r="A134" s="239" t="s">
        <v>204</v>
      </c>
      <c r="B134" s="240"/>
      <c r="C134" s="240"/>
      <c r="D134" s="240"/>
      <c r="E134" s="240"/>
      <c r="F134" s="241"/>
      <c r="G134" s="250"/>
      <c r="H134" s="251"/>
      <c r="I134" s="251"/>
      <c r="J134" s="252"/>
      <c r="K134" s="244">
        <v>1000000</v>
      </c>
      <c r="L134" s="245"/>
      <c r="M134" s="245"/>
      <c r="N134" s="245"/>
      <c r="O134" s="246"/>
      <c r="P134" s="247" t="s">
        <v>205</v>
      </c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  <c r="AG134" s="248"/>
      <c r="AH134" s="249"/>
    </row>
    <row r="135" spans="1:40" s="100" customFormat="1" ht="21" customHeight="1">
      <c r="A135" s="239" t="s">
        <v>15</v>
      </c>
      <c r="B135" s="240"/>
      <c r="C135" s="240"/>
      <c r="D135" s="240"/>
      <c r="E135" s="240"/>
      <c r="F135" s="241"/>
      <c r="G135" s="250"/>
      <c r="H135" s="251"/>
      <c r="I135" s="251"/>
      <c r="J135" s="252"/>
      <c r="K135" s="244">
        <v>90080</v>
      </c>
      <c r="L135" s="245"/>
      <c r="M135" s="245"/>
      <c r="N135" s="245"/>
      <c r="O135" s="246"/>
      <c r="P135" s="247" t="s">
        <v>131</v>
      </c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249"/>
    </row>
    <row r="136" spans="1:40" s="100" customFormat="1" ht="21" customHeight="1">
      <c r="A136" s="273" t="s">
        <v>16</v>
      </c>
      <c r="B136" s="274"/>
      <c r="C136" s="274"/>
      <c r="D136" s="274"/>
      <c r="E136" s="274"/>
      <c r="F136" s="275"/>
      <c r="G136" s="276"/>
      <c r="H136" s="277"/>
      <c r="I136" s="277"/>
      <c r="J136" s="278"/>
      <c r="K136" s="279">
        <f>SUM(K128:L135)</f>
        <v>18119640</v>
      </c>
      <c r="L136" s="280"/>
      <c r="M136" s="280"/>
      <c r="N136" s="280"/>
      <c r="O136" s="281"/>
      <c r="P136" s="282" t="s">
        <v>260</v>
      </c>
      <c r="Q136" s="283"/>
      <c r="R136" s="283"/>
      <c r="S136" s="283"/>
      <c r="T136" s="283"/>
      <c r="U136" s="283"/>
      <c r="V136" s="283"/>
      <c r="W136" s="283"/>
      <c r="X136" s="283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4"/>
    </row>
    <row r="137" spans="1:40" s="120" customFormat="1" ht="15.75" customHeight="1">
      <c r="A137" s="123"/>
      <c r="B137" s="123"/>
      <c r="C137" s="123"/>
      <c r="D137" s="123"/>
      <c r="E137" s="123"/>
      <c r="F137" s="123"/>
      <c r="G137" s="122"/>
      <c r="H137" s="122"/>
      <c r="I137" s="122"/>
      <c r="J137" s="122"/>
      <c r="K137" s="128"/>
      <c r="L137" s="128"/>
      <c r="M137" s="128"/>
      <c r="N137" s="128"/>
      <c r="O137" s="128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</row>
    <row r="138" spans="1:40" s="144" customFormat="1" ht="24.95" customHeight="1">
      <c r="A138" s="262" t="s">
        <v>233</v>
      </c>
      <c r="B138" s="262"/>
      <c r="C138" s="262"/>
      <c r="D138" s="262"/>
      <c r="E138" s="262"/>
      <c r="F138" s="262"/>
      <c r="G138" s="262"/>
      <c r="H138" s="262"/>
      <c r="I138" s="262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263"/>
      <c r="X138" s="263"/>
      <c r="Y138" s="263"/>
      <c r="Z138" s="263"/>
      <c r="AA138" s="263"/>
      <c r="AB138" s="263"/>
      <c r="AC138" s="263"/>
      <c r="AD138" s="263"/>
      <c r="AE138" s="263"/>
      <c r="AF138" s="263"/>
      <c r="AG138" s="263"/>
      <c r="AH138" s="263"/>
      <c r="AI138" s="105"/>
      <c r="AJ138" s="105"/>
      <c r="AK138" s="105"/>
      <c r="AL138" s="105"/>
    </row>
    <row r="139" spans="1:40" s="146" customFormat="1" ht="21" customHeight="1">
      <c r="A139" s="253" t="s">
        <v>127</v>
      </c>
      <c r="B139" s="254"/>
      <c r="C139" s="254"/>
      <c r="D139" s="254"/>
      <c r="E139" s="254"/>
      <c r="F139" s="254"/>
      <c r="G139" s="254"/>
      <c r="H139" s="255"/>
      <c r="I139" s="253" t="s">
        <v>130</v>
      </c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  <c r="V139" s="254"/>
      <c r="W139" s="254"/>
      <c r="X139" s="254"/>
      <c r="Y139" s="254"/>
      <c r="Z139" s="254"/>
      <c r="AA139" s="254"/>
      <c r="AB139" s="254"/>
      <c r="AC139" s="254"/>
      <c r="AD139" s="254"/>
      <c r="AE139" s="254"/>
      <c r="AF139" s="254"/>
      <c r="AG139" s="254"/>
      <c r="AH139" s="255"/>
    </row>
    <row r="140" spans="1:40" s="146" customFormat="1" ht="25.5" customHeight="1">
      <c r="A140" s="256">
        <f>K130</f>
        <v>170121</v>
      </c>
      <c r="B140" s="257"/>
      <c r="C140" s="257"/>
      <c r="D140" s="257"/>
      <c r="E140" s="257"/>
      <c r="F140" s="257"/>
      <c r="G140" s="257"/>
      <c r="H140" s="258"/>
      <c r="I140" s="259" t="s">
        <v>129</v>
      </c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60"/>
      <c r="AE140" s="260"/>
      <c r="AF140" s="260"/>
      <c r="AG140" s="260"/>
      <c r="AH140" s="261"/>
    </row>
    <row r="141" spans="1:40" s="146" customFormat="1" ht="18.75" customHeight="1">
      <c r="A141" s="110"/>
      <c r="B141" s="110"/>
      <c r="C141" s="110"/>
      <c r="D141" s="110"/>
      <c r="E141" s="110"/>
      <c r="F141" s="110"/>
      <c r="G141" s="110"/>
      <c r="H141" s="110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  <c r="AB141" s="143"/>
      <c r="AC141" s="143"/>
      <c r="AD141" s="143"/>
      <c r="AE141" s="143"/>
      <c r="AF141" s="143"/>
      <c r="AG141" s="143"/>
      <c r="AH141" s="143"/>
    </row>
    <row r="142" spans="1:40" s="144" customFormat="1" ht="24.95" customHeight="1">
      <c r="A142" s="262" t="s">
        <v>234</v>
      </c>
      <c r="B142" s="262"/>
      <c r="C142" s="262"/>
      <c r="D142" s="262"/>
      <c r="E142" s="262"/>
      <c r="F142" s="262"/>
      <c r="G142" s="262"/>
      <c r="H142" s="262"/>
      <c r="I142" s="262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263"/>
      <c r="X142" s="263"/>
      <c r="Y142" s="263"/>
      <c r="Z142" s="263"/>
      <c r="AA142" s="263"/>
      <c r="AB142" s="263"/>
      <c r="AC142" s="263"/>
      <c r="AD142" s="263"/>
      <c r="AE142" s="263"/>
      <c r="AF142" s="263"/>
      <c r="AG142" s="263"/>
      <c r="AH142" s="263"/>
      <c r="AI142" s="104"/>
      <c r="AJ142" s="104"/>
      <c r="AK142" s="104"/>
      <c r="AL142" s="104"/>
      <c r="AM142" s="104"/>
      <c r="AN142" s="104"/>
    </row>
    <row r="143" spans="1:40" s="146" customFormat="1" ht="21" customHeight="1">
      <c r="A143" s="253" t="s">
        <v>127</v>
      </c>
      <c r="B143" s="254"/>
      <c r="C143" s="254"/>
      <c r="D143" s="254"/>
      <c r="E143" s="254"/>
      <c r="F143" s="254"/>
      <c r="G143" s="254"/>
      <c r="H143" s="255"/>
      <c r="I143" s="253" t="s">
        <v>130</v>
      </c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  <c r="V143" s="254"/>
      <c r="W143" s="254"/>
      <c r="X143" s="254"/>
      <c r="Y143" s="254"/>
      <c r="Z143" s="254"/>
      <c r="AA143" s="254"/>
      <c r="AB143" s="254"/>
      <c r="AC143" s="254"/>
      <c r="AD143" s="254"/>
      <c r="AE143" s="254"/>
      <c r="AF143" s="254"/>
      <c r="AG143" s="254"/>
      <c r="AH143" s="255"/>
    </row>
    <row r="144" spans="1:40" s="146" customFormat="1" ht="27" customHeight="1">
      <c r="A144" s="256">
        <v>7136520</v>
      </c>
      <c r="B144" s="257"/>
      <c r="C144" s="257"/>
      <c r="D144" s="257"/>
      <c r="E144" s="257"/>
      <c r="F144" s="257"/>
      <c r="G144" s="257"/>
      <c r="H144" s="258"/>
      <c r="I144" s="259" t="s">
        <v>129</v>
      </c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60"/>
      <c r="AE144" s="260"/>
      <c r="AF144" s="260"/>
      <c r="AG144" s="260"/>
      <c r="AH144" s="261"/>
    </row>
    <row r="145" spans="1:40" s="146" customFormat="1" ht="15.75" customHeight="1">
      <c r="A145" s="110"/>
      <c r="B145" s="110"/>
      <c r="C145" s="110"/>
      <c r="D145" s="110"/>
      <c r="E145" s="110"/>
      <c r="F145" s="110"/>
      <c r="G145" s="110"/>
      <c r="H145" s="110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143"/>
      <c r="AD145" s="143"/>
      <c r="AE145" s="143"/>
      <c r="AF145" s="143"/>
      <c r="AG145" s="143"/>
      <c r="AH145" s="143"/>
    </row>
    <row r="146" spans="1:40" s="144" customFormat="1" ht="24.95" customHeight="1">
      <c r="A146" s="262" t="s">
        <v>235</v>
      </c>
      <c r="B146" s="262"/>
      <c r="C146" s="262"/>
      <c r="D146" s="262"/>
      <c r="E146" s="262"/>
      <c r="F146" s="262"/>
      <c r="G146" s="262"/>
      <c r="H146" s="262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263"/>
      <c r="X146" s="263"/>
      <c r="Y146" s="263"/>
      <c r="Z146" s="263"/>
      <c r="AA146" s="263"/>
      <c r="AB146" s="263"/>
      <c r="AC146" s="263"/>
      <c r="AD146" s="263"/>
      <c r="AE146" s="263"/>
      <c r="AF146" s="263"/>
      <c r="AG146" s="263"/>
      <c r="AH146" s="263"/>
      <c r="AI146" s="104"/>
      <c r="AJ146" s="104"/>
      <c r="AK146" s="104"/>
      <c r="AL146" s="104"/>
      <c r="AM146" s="104"/>
      <c r="AN146" s="104"/>
    </row>
    <row r="147" spans="1:40" s="146" customFormat="1" ht="21" customHeight="1">
      <c r="A147" s="253" t="s">
        <v>127</v>
      </c>
      <c r="B147" s="254"/>
      <c r="C147" s="254"/>
      <c r="D147" s="254"/>
      <c r="E147" s="254"/>
      <c r="F147" s="254"/>
      <c r="G147" s="254"/>
      <c r="H147" s="255"/>
      <c r="I147" s="253" t="s">
        <v>130</v>
      </c>
      <c r="J147" s="254"/>
      <c r="K147" s="254"/>
      <c r="L147" s="254"/>
      <c r="M147" s="254"/>
      <c r="N147" s="254"/>
      <c r="O147" s="254"/>
      <c r="P147" s="254"/>
      <c r="Q147" s="254"/>
      <c r="R147" s="254"/>
      <c r="S147" s="254"/>
      <c r="T147" s="254"/>
      <c r="U147" s="254"/>
      <c r="V147" s="254"/>
      <c r="W147" s="254"/>
      <c r="X147" s="254"/>
      <c r="Y147" s="254"/>
      <c r="Z147" s="254"/>
      <c r="AA147" s="254"/>
      <c r="AB147" s="254"/>
      <c r="AC147" s="254"/>
      <c r="AD147" s="254"/>
      <c r="AE147" s="254"/>
      <c r="AF147" s="254"/>
      <c r="AG147" s="254"/>
      <c r="AH147" s="255"/>
    </row>
    <row r="148" spans="1:40" s="146" customFormat="1" ht="27" customHeight="1">
      <c r="A148" s="256">
        <v>136580</v>
      </c>
      <c r="B148" s="257"/>
      <c r="C148" s="257"/>
      <c r="D148" s="257"/>
      <c r="E148" s="257"/>
      <c r="F148" s="257"/>
      <c r="G148" s="257"/>
      <c r="H148" s="258"/>
      <c r="I148" s="259" t="s">
        <v>129</v>
      </c>
      <c r="J148" s="260"/>
      <c r="K148" s="260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60"/>
      <c r="AE148" s="260"/>
      <c r="AF148" s="260"/>
      <c r="AG148" s="260"/>
      <c r="AH148" s="261"/>
    </row>
    <row r="150" spans="1:40" ht="15" customHeight="1">
      <c r="A150" s="40"/>
      <c r="B150" s="40"/>
      <c r="C150" s="49"/>
      <c r="D150" s="49"/>
      <c r="E150" s="49"/>
      <c r="F150" s="49"/>
      <c r="G150" s="49"/>
      <c r="H150" s="49"/>
      <c r="I150" s="49"/>
      <c r="J150" s="49"/>
      <c r="K150" s="7"/>
      <c r="L150" s="7"/>
      <c r="M150" s="7"/>
      <c r="N150" s="7"/>
      <c r="O150" s="7"/>
      <c r="P150" s="7"/>
      <c r="Q150" s="7"/>
      <c r="R150" s="82"/>
      <c r="S150" s="82"/>
      <c r="T150" s="82"/>
      <c r="U150" s="82"/>
      <c r="V150" s="82"/>
      <c r="W150" s="82"/>
      <c r="X150" s="98"/>
      <c r="Y150" s="98"/>
      <c r="Z150" s="98"/>
      <c r="AA150" s="98"/>
      <c r="AB150" s="98"/>
      <c r="AC150" s="98"/>
    </row>
    <row r="151" spans="1:40" ht="15" customHeight="1">
      <c r="A151" s="40"/>
      <c r="B151" s="40"/>
      <c r="C151" s="49"/>
      <c r="D151" s="49"/>
      <c r="E151" s="49"/>
      <c r="F151" s="49"/>
      <c r="G151" s="49"/>
      <c r="H151" s="49"/>
      <c r="I151" s="49"/>
      <c r="J151" s="49"/>
      <c r="K151" s="7"/>
      <c r="L151" s="7"/>
      <c r="M151" s="7"/>
      <c r="N151" s="7"/>
      <c r="O151" s="7"/>
      <c r="P151" s="7"/>
      <c r="Q151" s="7"/>
      <c r="R151" s="82"/>
      <c r="S151" s="82"/>
      <c r="T151" s="82"/>
      <c r="U151" s="82"/>
      <c r="V151" s="82"/>
      <c r="W151" s="82"/>
      <c r="X151" s="98"/>
      <c r="Y151" s="98"/>
      <c r="Z151" s="98"/>
      <c r="AA151" s="98"/>
      <c r="AB151" s="98"/>
      <c r="AC151" s="98"/>
    </row>
    <row r="152" spans="1:40" ht="15" customHeight="1">
      <c r="A152" s="40"/>
      <c r="B152" s="40"/>
      <c r="C152" s="49"/>
      <c r="D152" s="49"/>
      <c r="E152" s="49"/>
      <c r="F152" s="49"/>
      <c r="G152" s="49"/>
      <c r="H152" s="49"/>
      <c r="I152" s="49"/>
      <c r="J152" s="49"/>
      <c r="K152" s="7"/>
      <c r="L152" s="7"/>
      <c r="M152" s="7"/>
      <c r="N152" s="7"/>
      <c r="O152" s="7"/>
      <c r="P152" s="7"/>
      <c r="Q152" s="7"/>
      <c r="R152" s="82"/>
      <c r="S152" s="82"/>
      <c r="T152" s="82"/>
      <c r="U152" s="82"/>
      <c r="V152" s="82"/>
      <c r="W152" s="82"/>
      <c r="X152" s="98"/>
      <c r="Y152" s="98"/>
      <c r="Z152" s="98"/>
      <c r="AA152" s="98"/>
      <c r="AB152" s="98"/>
      <c r="AC152" s="98"/>
    </row>
    <row r="153" spans="1:40" ht="1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"/>
      <c r="L153" s="4"/>
      <c r="M153" s="4"/>
      <c r="N153" s="4"/>
      <c r="O153" s="4"/>
      <c r="P153" s="4"/>
      <c r="Q153" s="4"/>
      <c r="R153" s="82"/>
      <c r="S153" s="82"/>
      <c r="T153" s="82"/>
      <c r="U153" s="82"/>
      <c r="V153" s="82"/>
      <c r="W153" s="82"/>
      <c r="X153" s="98"/>
      <c r="Y153" s="98"/>
      <c r="Z153" s="98"/>
      <c r="AA153" s="98"/>
      <c r="AB153" s="98"/>
      <c r="AC153" s="98"/>
    </row>
    <row r="157" spans="1:40" s="56" customFormat="1" ht="15" customHeight="1">
      <c r="N157" s="52"/>
      <c r="O157" s="52"/>
      <c r="P157" s="52"/>
      <c r="Q157" s="52"/>
      <c r="R157" s="52"/>
      <c r="S157" s="52"/>
      <c r="T157" s="52"/>
      <c r="U157" s="52"/>
      <c r="V157" s="51"/>
      <c r="W157" s="51"/>
      <c r="X157" s="51"/>
      <c r="Y157" s="51"/>
      <c r="Z157" s="51"/>
      <c r="AA157" s="51"/>
      <c r="AB157" s="51"/>
      <c r="AC157" s="51"/>
    </row>
    <row r="158" spans="1:40" s="15" customFormat="1" ht="15" customHeight="1">
      <c r="N158" s="39"/>
      <c r="O158" s="39"/>
      <c r="P158" s="39"/>
      <c r="Q158" s="39"/>
      <c r="R158" s="39"/>
      <c r="S158" s="39"/>
      <c r="T158" s="39"/>
      <c r="U158" s="39"/>
      <c r="V158" s="77"/>
      <c r="W158" s="77"/>
      <c r="X158" s="77"/>
      <c r="Y158" s="77"/>
      <c r="Z158" s="77"/>
      <c r="AA158" s="77"/>
      <c r="AB158" s="77"/>
      <c r="AC158" s="77"/>
    </row>
    <row r="159" spans="1:40" s="15" customFormat="1" ht="15" customHeight="1">
      <c r="A159" s="62"/>
      <c r="B159" s="62"/>
      <c r="C159" s="62"/>
      <c r="D159" s="62"/>
      <c r="E159" s="62"/>
      <c r="F159" s="62"/>
      <c r="G159" s="62"/>
      <c r="H159" s="6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</row>
    <row r="160" spans="1:40" s="15" customFormat="1" ht="15" customHeight="1">
      <c r="A160" s="76"/>
      <c r="B160" s="61"/>
      <c r="C160" s="61"/>
      <c r="D160" s="61"/>
      <c r="E160" s="61"/>
      <c r="F160" s="61"/>
      <c r="G160" s="61"/>
      <c r="H160" s="61"/>
      <c r="I160" s="3"/>
      <c r="J160" s="3"/>
      <c r="K160" s="3"/>
      <c r="L160" s="3"/>
      <c r="M160" s="3"/>
      <c r="N160" s="3"/>
      <c r="O160" s="95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E160" s="97"/>
      <c r="AF160" s="97"/>
      <c r="AG160" s="97"/>
    </row>
    <row r="161" spans="1:34" s="15" customFormat="1" ht="15" customHeight="1">
      <c r="A161" s="76"/>
      <c r="B161" s="61"/>
      <c r="C161" s="61"/>
      <c r="D161" s="61"/>
      <c r="E161" s="61"/>
      <c r="F161" s="61"/>
      <c r="G161" s="61"/>
      <c r="H161" s="61"/>
      <c r="I161" s="3"/>
      <c r="J161" s="3"/>
      <c r="K161" s="3"/>
      <c r="L161" s="3"/>
      <c r="M161" s="3"/>
      <c r="N161" s="3"/>
      <c r="O161" s="95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</row>
    <row r="162" spans="1:34" s="15" customFormat="1" ht="15" customHeight="1">
      <c r="A162" s="76"/>
      <c r="B162" s="61"/>
      <c r="C162" s="61"/>
      <c r="D162" s="61"/>
      <c r="E162" s="61"/>
      <c r="F162" s="61"/>
      <c r="G162" s="61"/>
      <c r="H162" s="61"/>
      <c r="I162" s="3"/>
      <c r="J162" s="3"/>
      <c r="K162" s="3"/>
      <c r="L162" s="3"/>
      <c r="M162" s="3"/>
      <c r="N162" s="3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</row>
    <row r="163" spans="1:34" s="15" customFormat="1" ht="15" customHeight="1">
      <c r="A163" s="76"/>
      <c r="B163" s="61"/>
      <c r="C163" s="61"/>
      <c r="D163" s="61"/>
      <c r="E163" s="61"/>
      <c r="F163" s="61"/>
      <c r="G163" s="61"/>
      <c r="H163" s="61"/>
      <c r="I163" s="3"/>
      <c r="J163" s="3"/>
      <c r="K163" s="3"/>
      <c r="L163" s="3"/>
      <c r="M163" s="3"/>
      <c r="N163" s="3"/>
      <c r="O163" s="95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</row>
    <row r="164" spans="1:34" s="15" customFormat="1" ht="15" customHeight="1">
      <c r="A164" s="76"/>
      <c r="B164" s="61"/>
      <c r="C164" s="61"/>
      <c r="D164" s="61"/>
      <c r="E164" s="61"/>
      <c r="F164" s="61"/>
      <c r="G164" s="61"/>
      <c r="H164" s="61"/>
      <c r="I164" s="3"/>
      <c r="J164" s="3"/>
      <c r="K164" s="3"/>
      <c r="L164" s="3"/>
      <c r="M164" s="3"/>
      <c r="N164" s="3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H164" s="83"/>
    </row>
    <row r="165" spans="1:34" s="15" customFormat="1" ht="15" customHeight="1">
      <c r="A165" s="76"/>
      <c r="B165" s="61"/>
      <c r="C165" s="61"/>
      <c r="D165" s="61"/>
      <c r="E165" s="61"/>
      <c r="F165" s="61"/>
      <c r="G165" s="61"/>
      <c r="H165" s="61"/>
      <c r="I165" s="3"/>
      <c r="J165" s="3"/>
      <c r="K165" s="3"/>
      <c r="L165" s="3"/>
      <c r="M165" s="3"/>
      <c r="N165" s="3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H165" s="83"/>
    </row>
    <row r="166" spans="1:34" s="15" customFormat="1" ht="15" customHeight="1">
      <c r="A166" s="76"/>
      <c r="B166" s="61"/>
      <c r="C166" s="61"/>
      <c r="D166" s="61"/>
      <c r="E166" s="61"/>
      <c r="F166" s="61"/>
      <c r="G166" s="61"/>
      <c r="H166" s="61"/>
      <c r="I166" s="3"/>
      <c r="J166" s="3"/>
      <c r="K166" s="3"/>
      <c r="L166" s="3"/>
      <c r="M166" s="3"/>
      <c r="N166" s="3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H166" s="83"/>
    </row>
    <row r="167" spans="1:34" s="15" customFormat="1" ht="15" customHeight="1">
      <c r="A167" s="76"/>
      <c r="B167" s="61"/>
      <c r="C167" s="61"/>
      <c r="D167" s="61"/>
      <c r="E167" s="61"/>
      <c r="F167" s="61"/>
      <c r="G167" s="61"/>
      <c r="H167" s="61"/>
      <c r="I167" s="3"/>
      <c r="J167" s="3"/>
      <c r="K167" s="3"/>
      <c r="L167" s="3"/>
      <c r="M167" s="3"/>
      <c r="N167" s="3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H167" s="83"/>
    </row>
    <row r="168" spans="1:34" s="15" customFormat="1" ht="15" customHeight="1">
      <c r="A168" s="76"/>
      <c r="B168" s="61"/>
      <c r="C168" s="61"/>
      <c r="D168" s="61"/>
      <c r="E168" s="61"/>
      <c r="F168" s="61"/>
      <c r="G168" s="61"/>
      <c r="H168" s="61"/>
      <c r="I168" s="3"/>
      <c r="J168" s="3"/>
      <c r="K168" s="3"/>
      <c r="L168" s="3"/>
      <c r="M168" s="3"/>
      <c r="N168" s="3"/>
      <c r="O168" s="95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H168" s="83"/>
    </row>
    <row r="169" spans="1:34" s="15" customFormat="1" ht="15" customHeight="1">
      <c r="A169" s="76"/>
      <c r="B169" s="61"/>
      <c r="C169" s="61"/>
      <c r="D169" s="61"/>
      <c r="E169" s="61"/>
      <c r="F169" s="61"/>
      <c r="G169" s="61"/>
      <c r="H169" s="61"/>
      <c r="I169" s="3"/>
      <c r="J169" s="3"/>
      <c r="K169" s="3"/>
      <c r="L169" s="3"/>
      <c r="M169" s="3"/>
      <c r="N169" s="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H169" s="83"/>
    </row>
    <row r="170" spans="1:34" s="15" customFormat="1" ht="15" customHeight="1">
      <c r="A170" s="76"/>
      <c r="B170" s="61"/>
      <c r="C170" s="93"/>
      <c r="D170" s="93"/>
      <c r="E170" s="93"/>
      <c r="F170" s="93"/>
      <c r="G170" s="93"/>
      <c r="H170" s="93"/>
      <c r="I170" s="3"/>
      <c r="J170" s="93"/>
      <c r="K170" s="93"/>
      <c r="L170" s="93"/>
      <c r="M170" s="93"/>
      <c r="N170" s="93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H170" s="83"/>
    </row>
    <row r="171" spans="1:34" s="15" customFormat="1" ht="15" customHeight="1">
      <c r="A171" s="76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H171" s="83"/>
    </row>
    <row r="172" spans="1:34" s="15" customFormat="1" ht="15" customHeight="1">
      <c r="A172" s="76"/>
      <c r="B172" s="61"/>
      <c r="C172" s="61"/>
      <c r="D172" s="61"/>
      <c r="E172" s="61"/>
      <c r="F172" s="61"/>
      <c r="G172" s="61"/>
      <c r="H172" s="61"/>
      <c r="I172" s="3"/>
      <c r="J172" s="3"/>
      <c r="K172" s="3"/>
      <c r="L172" s="3"/>
      <c r="M172" s="3"/>
      <c r="N172" s="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H172" s="83"/>
    </row>
    <row r="173" spans="1:34" s="15" customFormat="1" ht="15" customHeight="1">
      <c r="A173" s="76"/>
      <c r="B173" s="61"/>
      <c r="C173" s="61"/>
      <c r="D173" s="61"/>
      <c r="E173" s="61"/>
      <c r="F173" s="61"/>
      <c r="G173" s="61"/>
      <c r="H173" s="61"/>
      <c r="I173" s="3"/>
      <c r="J173" s="3"/>
      <c r="K173" s="3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H173" s="83"/>
    </row>
    <row r="174" spans="1:34" s="15" customFormat="1" ht="15" customHeight="1">
      <c r="A174" s="76"/>
      <c r="B174" s="61"/>
      <c r="C174" s="61"/>
      <c r="D174" s="61"/>
      <c r="E174" s="61"/>
      <c r="F174" s="61"/>
      <c r="G174" s="61"/>
      <c r="H174" s="61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H174" s="83"/>
    </row>
    <row r="175" spans="1:34" s="15" customFormat="1" ht="15" customHeight="1">
      <c r="A175" s="76"/>
      <c r="B175" s="61"/>
      <c r="C175" s="61"/>
      <c r="D175" s="61"/>
      <c r="E175" s="61"/>
      <c r="F175" s="61"/>
      <c r="G175" s="61"/>
      <c r="H175" s="61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H175" s="83"/>
    </row>
    <row r="176" spans="1:34" s="15" customFormat="1" ht="15" customHeight="1">
      <c r="A176" s="76"/>
      <c r="B176" s="61"/>
      <c r="C176" s="61"/>
      <c r="D176" s="61"/>
      <c r="E176" s="61"/>
      <c r="F176" s="61"/>
      <c r="G176" s="61"/>
      <c r="H176" s="61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s="15" customFormat="1" ht="15" customHeight="1">
      <c r="A177" s="76"/>
      <c r="B177" s="61"/>
      <c r="C177" s="61"/>
      <c r="D177" s="61"/>
      <c r="E177" s="61"/>
      <c r="F177" s="61"/>
      <c r="G177" s="61"/>
      <c r="H177" s="61"/>
      <c r="I177" s="3"/>
      <c r="J177" s="3"/>
      <c r="K177" s="3"/>
      <c r="L177" s="3"/>
      <c r="M177" s="3"/>
      <c r="N177" s="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s="15" customFormat="1" ht="26.25" customHeight="1">
      <c r="A178" s="76"/>
      <c r="B178" s="61"/>
      <c r="C178" s="61"/>
      <c r="D178" s="61"/>
      <c r="E178" s="61"/>
      <c r="F178" s="61"/>
      <c r="G178" s="61"/>
      <c r="H178" s="61"/>
      <c r="I178" s="3"/>
      <c r="J178" s="3"/>
      <c r="K178" s="3"/>
      <c r="L178" s="3"/>
      <c r="M178" s="3"/>
      <c r="N178" s="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s="15" customFormat="1" ht="15" customHeight="1">
      <c r="A179" s="76"/>
      <c r="B179" s="61"/>
      <c r="C179" s="61"/>
      <c r="D179" s="61"/>
      <c r="E179" s="61"/>
      <c r="F179" s="61"/>
      <c r="G179" s="61"/>
      <c r="H179" s="61"/>
      <c r="I179" s="3"/>
      <c r="J179" s="3"/>
      <c r="K179" s="3"/>
      <c r="L179" s="3"/>
      <c r="M179" s="3"/>
      <c r="N179" s="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s="15" customFormat="1" ht="15" customHeight="1">
      <c r="A180" s="61"/>
      <c r="B180" s="61"/>
      <c r="C180" s="61"/>
      <c r="D180" s="61"/>
      <c r="E180" s="61"/>
      <c r="F180" s="61"/>
      <c r="G180" s="61"/>
      <c r="H180" s="61"/>
      <c r="I180" s="3"/>
      <c r="J180" s="3"/>
      <c r="K180" s="3"/>
      <c r="L180" s="3"/>
      <c r="M180" s="3"/>
      <c r="N180" s="3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s="15" customFormat="1" ht="15" customHeight="1">
      <c r="A181" s="76"/>
      <c r="B181" s="61"/>
      <c r="C181" s="61"/>
      <c r="D181" s="61"/>
      <c r="E181" s="61"/>
      <c r="F181" s="61"/>
      <c r="G181" s="61"/>
      <c r="H181" s="61"/>
      <c r="I181" s="3"/>
      <c r="J181" s="3"/>
      <c r="K181" s="3"/>
      <c r="L181" s="3"/>
      <c r="M181" s="3"/>
      <c r="N181" s="3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s="15" customFormat="1" ht="15" customHeight="1">
      <c r="A182" s="76"/>
      <c r="B182" s="61"/>
      <c r="C182" s="61"/>
      <c r="D182" s="61"/>
      <c r="E182" s="61"/>
      <c r="F182" s="61"/>
      <c r="G182" s="61"/>
      <c r="H182" s="61"/>
      <c r="I182" s="3"/>
      <c r="J182" s="3"/>
      <c r="K182" s="3"/>
      <c r="L182" s="3"/>
      <c r="M182" s="3"/>
      <c r="N182" s="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s="15" customFormat="1" ht="15" customHeight="1">
      <c r="A183" s="76"/>
      <c r="B183" s="61"/>
      <c r="C183" s="61"/>
      <c r="D183" s="61"/>
      <c r="E183" s="61"/>
      <c r="F183" s="61"/>
      <c r="G183" s="61"/>
      <c r="H183" s="61"/>
      <c r="I183" s="3"/>
      <c r="J183" s="3"/>
      <c r="K183" s="3"/>
      <c r="L183" s="3"/>
      <c r="M183" s="3"/>
      <c r="N183" s="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s="15" customFormat="1" ht="15" customHeight="1">
      <c r="A184" s="76"/>
      <c r="B184" s="61"/>
      <c r="C184" s="93"/>
      <c r="D184" s="93"/>
      <c r="E184" s="93"/>
      <c r="F184" s="93"/>
      <c r="G184" s="93"/>
      <c r="H184" s="93"/>
      <c r="I184" s="3"/>
      <c r="J184" s="93"/>
      <c r="K184" s="93"/>
      <c r="L184" s="93"/>
      <c r="M184" s="93"/>
      <c r="N184" s="9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s="15" customFormat="1" ht="15" customHeight="1">
      <c r="A185" s="61"/>
      <c r="B185" s="61"/>
      <c r="C185" s="61"/>
      <c r="D185" s="61"/>
      <c r="E185" s="61"/>
      <c r="F185" s="61"/>
      <c r="G185" s="61"/>
      <c r="H185" s="61"/>
      <c r="I185" s="3"/>
      <c r="J185" s="3"/>
      <c r="K185" s="3"/>
      <c r="L185" s="3"/>
      <c r="M185" s="3"/>
      <c r="N185" s="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s="15" customFormat="1" ht="15" customHeight="1">
      <c r="A186" s="61"/>
      <c r="B186" s="61"/>
      <c r="C186" s="61"/>
      <c r="D186" s="61"/>
      <c r="E186" s="61"/>
      <c r="F186" s="61"/>
      <c r="G186" s="61"/>
      <c r="H186" s="61"/>
      <c r="I186" s="3"/>
      <c r="J186" s="3"/>
      <c r="K186" s="3"/>
      <c r="L186" s="3"/>
      <c r="M186" s="3"/>
      <c r="N186" s="3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s="15" customFormat="1" ht="15" customHeight="1">
      <c r="A187" s="61"/>
      <c r="B187" s="61"/>
      <c r="C187" s="61"/>
      <c r="D187" s="61"/>
      <c r="E187" s="61"/>
      <c r="F187" s="61"/>
      <c r="G187" s="61"/>
      <c r="H187" s="61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:29" s="15" customFormat="1" ht="15" customHeight="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</row>
    <row r="189" spans="1:29" ht="15" customHeight="1">
      <c r="A189" s="40"/>
      <c r="B189" s="68"/>
      <c r="C189" s="68"/>
      <c r="D189" s="68"/>
      <c r="E189" s="68"/>
      <c r="F189" s="68"/>
      <c r="G189" s="68"/>
      <c r="H189" s="68"/>
      <c r="I189" s="40"/>
      <c r="J189" s="40"/>
      <c r="K189" s="72"/>
      <c r="L189" s="72"/>
      <c r="M189" s="72"/>
      <c r="N189" s="72"/>
      <c r="O189" s="72"/>
      <c r="P189" s="55"/>
      <c r="Q189" s="71"/>
      <c r="R189" s="71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</row>
    <row r="190" spans="1:29" ht="1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39"/>
      <c r="O190" s="39"/>
      <c r="P190" s="39"/>
      <c r="Q190" s="39"/>
      <c r="R190" s="39"/>
      <c r="S190" s="39"/>
      <c r="T190" s="39"/>
      <c r="U190" s="39"/>
      <c r="V190" s="77"/>
      <c r="W190" s="77"/>
      <c r="X190" s="77"/>
      <c r="Y190" s="77"/>
      <c r="Z190" s="77"/>
      <c r="AA190" s="77"/>
      <c r="AB190" s="77"/>
      <c r="AC190" s="77"/>
    </row>
    <row r="191" spans="1:29" s="50" customFormat="1" ht="15" customHeight="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2"/>
      <c r="O191" s="52"/>
      <c r="P191" s="52"/>
      <c r="Q191" s="52"/>
      <c r="R191" s="52"/>
      <c r="S191" s="52"/>
      <c r="T191" s="52"/>
      <c r="U191" s="52"/>
      <c r="V191" s="51"/>
      <c r="W191" s="51"/>
      <c r="X191" s="51"/>
      <c r="Y191" s="51"/>
      <c r="Z191" s="51"/>
      <c r="AA191" s="51"/>
      <c r="AB191" s="51"/>
      <c r="AC191" s="51"/>
    </row>
    <row r="192" spans="1:29" s="15" customFormat="1" ht="15" customHeight="1"/>
    <row r="193" spans="1:29" ht="1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</row>
    <row r="194" spans="1:29" s="15" customFormat="1" ht="1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88"/>
      <c r="K194" s="88"/>
      <c r="L194" s="88"/>
      <c r="M194" s="88"/>
      <c r="N194" s="88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</row>
    <row r="195" spans="1:29" s="15" customFormat="1" ht="1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88"/>
      <c r="K195" s="88"/>
      <c r="L195" s="88"/>
      <c r="M195" s="88"/>
      <c r="N195" s="88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</row>
    <row r="196" spans="1:29" s="15" customFormat="1" ht="1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88"/>
      <c r="K196" s="88"/>
      <c r="L196" s="88"/>
      <c r="M196" s="88"/>
      <c r="N196" s="88"/>
      <c r="O196" s="9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</row>
    <row r="197" spans="1:29" s="15" customFormat="1" ht="15" customHeight="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</row>
    <row r="198" spans="1:29" s="15" customFormat="1" ht="15" customHeight="1">
      <c r="A198" s="40"/>
      <c r="B198" s="68"/>
      <c r="C198" s="68"/>
      <c r="D198" s="68"/>
      <c r="E198" s="68"/>
      <c r="F198" s="68"/>
      <c r="G198" s="68"/>
      <c r="H198" s="68"/>
      <c r="I198" s="40"/>
      <c r="J198" s="40"/>
      <c r="K198" s="72"/>
      <c r="L198" s="72"/>
      <c r="M198" s="72"/>
      <c r="N198" s="72"/>
      <c r="O198" s="72"/>
      <c r="P198" s="55"/>
      <c r="Q198" s="71"/>
      <c r="R198" s="71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</row>
    <row r="199" spans="1:29" s="15" customFormat="1" ht="15" customHeight="1">
      <c r="N199" s="39"/>
      <c r="O199" s="39"/>
      <c r="P199" s="39"/>
      <c r="Q199" s="39"/>
      <c r="R199" s="39"/>
      <c r="S199" s="39"/>
      <c r="T199" s="39"/>
      <c r="U199" s="39"/>
      <c r="V199" s="77"/>
      <c r="W199" s="77"/>
      <c r="X199" s="77"/>
      <c r="Y199" s="77"/>
      <c r="Z199" s="77"/>
      <c r="AA199" s="77"/>
      <c r="AB199" s="77"/>
      <c r="AC199" s="77"/>
    </row>
    <row r="200" spans="1:29" s="50" customFormat="1" ht="15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2"/>
      <c r="O200" s="52"/>
      <c r="P200" s="52"/>
      <c r="Q200" s="52"/>
      <c r="R200" s="52"/>
      <c r="S200" s="52"/>
      <c r="T200" s="52"/>
      <c r="U200" s="52"/>
      <c r="V200" s="51"/>
      <c r="W200" s="51"/>
      <c r="X200" s="51"/>
      <c r="Y200" s="51"/>
      <c r="Z200" s="51"/>
      <c r="AA200" s="51"/>
      <c r="AB200" s="51"/>
      <c r="AC200" s="51"/>
    </row>
    <row r="201" spans="1:29" s="15" customFormat="1" ht="15" customHeight="1"/>
    <row r="202" spans="1:29" s="15" customFormat="1" ht="1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</row>
    <row r="203" spans="1:29" s="15" customFormat="1" ht="1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88"/>
      <c r="K203" s="88"/>
      <c r="L203" s="88"/>
      <c r="M203" s="88"/>
      <c r="N203" s="88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</row>
    <row r="204" spans="1:29" ht="15" customHeight="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</row>
    <row r="205" spans="1:29" ht="15" customHeight="1">
      <c r="A205" s="40"/>
      <c r="B205" s="68"/>
      <c r="C205" s="68"/>
      <c r="D205" s="68"/>
      <c r="E205" s="68"/>
      <c r="F205" s="68"/>
      <c r="G205" s="68"/>
      <c r="H205" s="68"/>
      <c r="I205" s="40"/>
      <c r="J205" s="40"/>
      <c r="K205" s="72"/>
      <c r="L205" s="72"/>
      <c r="M205" s="72"/>
      <c r="N205" s="72"/>
      <c r="O205" s="72"/>
      <c r="P205" s="55"/>
      <c r="Q205" s="71"/>
      <c r="R205" s="71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</row>
    <row r="206" spans="1:29" ht="1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39"/>
      <c r="O206" s="39"/>
      <c r="P206" s="39"/>
      <c r="Q206" s="39"/>
      <c r="R206" s="39"/>
      <c r="S206" s="39"/>
      <c r="T206" s="39"/>
      <c r="U206" s="39"/>
      <c r="V206" s="77"/>
      <c r="W206" s="77"/>
      <c r="X206" s="77"/>
      <c r="Y206" s="77"/>
      <c r="Z206" s="77"/>
      <c r="AA206" s="77"/>
      <c r="AB206" s="77"/>
      <c r="AC206" s="77"/>
    </row>
    <row r="207" spans="1:29" s="50" customFormat="1" ht="15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2"/>
      <c r="O207" s="52"/>
      <c r="P207" s="52"/>
      <c r="Q207" s="52"/>
      <c r="R207" s="52"/>
      <c r="S207" s="52"/>
      <c r="T207" s="52"/>
      <c r="U207" s="52"/>
      <c r="V207" s="51"/>
      <c r="W207" s="51"/>
      <c r="X207" s="51"/>
      <c r="Y207" s="51"/>
      <c r="Z207" s="51"/>
      <c r="AA207" s="51"/>
      <c r="AB207" s="51"/>
      <c r="AC207" s="51"/>
    </row>
    <row r="208" spans="1:29" s="15" customFormat="1" ht="15" customHeight="1">
      <c r="N208" s="39"/>
      <c r="O208" s="39"/>
      <c r="P208" s="39"/>
      <c r="Q208" s="39"/>
      <c r="R208" s="39"/>
      <c r="S208" s="39"/>
      <c r="T208" s="39"/>
      <c r="U208" s="39"/>
      <c r="V208" s="77"/>
      <c r="W208" s="77"/>
      <c r="X208" s="77"/>
      <c r="Y208" s="77"/>
      <c r="Z208" s="77"/>
      <c r="AA208" s="77"/>
      <c r="AB208" s="77"/>
      <c r="AC208" s="77"/>
    </row>
    <row r="209" spans="1:51" ht="1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</row>
    <row r="210" spans="1:51" s="15" customFormat="1" ht="1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91"/>
      <c r="K210" s="91"/>
      <c r="L210" s="91"/>
      <c r="M210" s="91"/>
      <c r="N210" s="91"/>
    </row>
    <row r="211" spans="1:51" ht="1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91"/>
      <c r="K211" s="91"/>
      <c r="L211" s="91"/>
      <c r="M211" s="91"/>
      <c r="N211" s="91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</row>
    <row r="212" spans="1:51" ht="15" customHeight="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</row>
    <row r="213" spans="1:51" ht="15" customHeight="1">
      <c r="A213" s="40"/>
      <c r="B213" s="68"/>
      <c r="C213" s="68"/>
      <c r="D213" s="68"/>
      <c r="E213" s="68"/>
      <c r="F213" s="68"/>
      <c r="G213" s="68"/>
      <c r="H213" s="68"/>
      <c r="I213" s="40"/>
      <c r="J213" s="40"/>
      <c r="K213" s="72"/>
      <c r="L213" s="72"/>
      <c r="M213" s="72"/>
      <c r="N213" s="72"/>
      <c r="O213" s="72"/>
      <c r="P213" s="55"/>
      <c r="Q213" s="71"/>
      <c r="R213" s="71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</row>
    <row r="214" spans="1:51" ht="1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Y214" s="40"/>
      <c r="Z214" s="40"/>
      <c r="AA214" s="40"/>
      <c r="AB214" s="40"/>
      <c r="AC214" s="40"/>
    </row>
    <row r="215" spans="1:51" s="50" customFormat="1" ht="15" customHeight="1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2"/>
      <c r="O215" s="52"/>
      <c r="P215" s="52"/>
      <c r="Q215" s="52"/>
      <c r="R215" s="52"/>
      <c r="S215" s="52"/>
      <c r="T215" s="52"/>
      <c r="U215" s="52"/>
      <c r="V215" s="51"/>
      <c r="W215" s="51"/>
      <c r="X215" s="51"/>
      <c r="Y215" s="51"/>
      <c r="Z215" s="51"/>
      <c r="AA215" s="51"/>
      <c r="AB215" s="51"/>
      <c r="AC215" s="51"/>
    </row>
    <row r="216" spans="1:51" ht="1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39"/>
      <c r="O216" s="39"/>
      <c r="P216" s="39"/>
      <c r="Q216" s="39"/>
      <c r="R216" s="39"/>
      <c r="S216" s="39"/>
      <c r="T216" s="39"/>
      <c r="U216" s="39"/>
      <c r="V216" s="77"/>
      <c r="W216" s="77"/>
      <c r="X216" s="77"/>
      <c r="Y216" s="77"/>
      <c r="Z216" s="77"/>
      <c r="AA216" s="77"/>
      <c r="AB216" s="77"/>
      <c r="AC216" s="77"/>
    </row>
    <row r="217" spans="1:51" ht="1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</row>
    <row r="218" spans="1:51" s="15" customFormat="1" ht="15" customHeight="1">
      <c r="A218" s="89"/>
      <c r="B218" s="45"/>
      <c r="C218" s="45"/>
      <c r="D218" s="45"/>
      <c r="E218" s="45"/>
      <c r="F218" s="45"/>
      <c r="G218" s="45"/>
      <c r="H218" s="45"/>
      <c r="I218" s="45"/>
      <c r="J218" s="88"/>
      <c r="K218" s="88"/>
      <c r="L218" s="88"/>
      <c r="M218" s="88"/>
      <c r="N218" s="88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</row>
    <row r="219" spans="1:51" s="15" customFormat="1" ht="15" customHeight="1">
      <c r="A219" s="89"/>
      <c r="B219" s="45"/>
      <c r="C219" s="90"/>
      <c r="D219" s="90"/>
      <c r="E219" s="90"/>
      <c r="F219" s="90"/>
      <c r="G219" s="90"/>
      <c r="H219" s="90"/>
      <c r="I219" s="90"/>
      <c r="J219" s="88"/>
      <c r="K219" s="88"/>
      <c r="L219" s="88"/>
      <c r="M219" s="88"/>
      <c r="N219" s="88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</row>
    <row r="220" spans="1:51" s="15" customFormat="1" ht="15" customHeight="1">
      <c r="A220" s="89"/>
      <c r="B220" s="45"/>
      <c r="C220" s="45"/>
      <c r="D220" s="45"/>
      <c r="E220" s="45"/>
      <c r="F220" s="45"/>
      <c r="G220" s="45"/>
      <c r="H220" s="45"/>
      <c r="I220" s="45"/>
      <c r="J220" s="88"/>
      <c r="K220" s="88"/>
      <c r="L220" s="88"/>
      <c r="M220" s="88"/>
      <c r="N220" s="88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</row>
    <row r="221" spans="1:51" s="15" customFormat="1" ht="15" customHeight="1">
      <c r="A221" s="89"/>
      <c r="B221" s="45"/>
      <c r="C221" s="45"/>
      <c r="D221" s="45"/>
      <c r="E221" s="45"/>
      <c r="F221" s="45"/>
      <c r="G221" s="45"/>
      <c r="H221" s="45"/>
      <c r="I221" s="45"/>
      <c r="J221" s="88"/>
      <c r="K221" s="88"/>
      <c r="L221" s="88"/>
      <c r="M221" s="88"/>
      <c r="N221" s="88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</row>
    <row r="222" spans="1:51" s="15" customFormat="1" ht="15" customHeight="1">
      <c r="A222" s="89"/>
      <c r="B222" s="45"/>
      <c r="C222" s="45"/>
      <c r="D222" s="45"/>
      <c r="E222" s="45"/>
      <c r="F222" s="45"/>
      <c r="G222" s="45"/>
      <c r="H222" s="45"/>
      <c r="I222" s="45"/>
      <c r="J222" s="88"/>
      <c r="K222" s="88"/>
      <c r="L222" s="88"/>
      <c r="M222" s="88"/>
      <c r="N222" s="88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</row>
    <row r="223" spans="1:51" s="15" customFormat="1" ht="15" customHeight="1">
      <c r="A223" s="89"/>
      <c r="B223" s="45"/>
      <c r="C223" s="45"/>
      <c r="D223" s="45"/>
      <c r="E223" s="45"/>
      <c r="F223" s="45"/>
      <c r="G223" s="45"/>
      <c r="H223" s="45"/>
      <c r="I223" s="45"/>
      <c r="J223" s="88"/>
      <c r="K223" s="88"/>
      <c r="L223" s="88"/>
      <c r="M223" s="88"/>
      <c r="N223" s="88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</row>
    <row r="224" spans="1:51" s="15" customFormat="1" ht="15" customHeight="1">
      <c r="A224" s="89"/>
      <c r="B224" s="45"/>
      <c r="C224" s="45"/>
      <c r="D224" s="45"/>
      <c r="E224" s="45"/>
      <c r="F224" s="45"/>
      <c r="G224" s="45"/>
      <c r="H224" s="45"/>
      <c r="I224" s="45"/>
      <c r="J224" s="88"/>
      <c r="K224" s="88"/>
      <c r="L224" s="88"/>
      <c r="M224" s="88"/>
      <c r="N224" s="88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</row>
    <row r="225" spans="1:223" s="15" customFormat="1" ht="15" customHeight="1">
      <c r="A225" s="89"/>
      <c r="B225" s="45"/>
      <c r="C225" s="45"/>
      <c r="D225" s="45"/>
      <c r="E225" s="45"/>
      <c r="F225" s="45"/>
      <c r="G225" s="45"/>
      <c r="H225" s="45"/>
      <c r="I225" s="45"/>
      <c r="J225" s="88"/>
      <c r="K225" s="88"/>
      <c r="L225" s="88"/>
      <c r="M225" s="88"/>
      <c r="N225" s="88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</row>
    <row r="226" spans="1:223" s="15" customFormat="1" ht="1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7"/>
      <c r="FV226" s="37"/>
      <c r="FW226" s="37"/>
      <c r="FX226" s="37"/>
      <c r="FY226" s="37"/>
      <c r="FZ226" s="37"/>
      <c r="GA226" s="37"/>
      <c r="GB226" s="37"/>
      <c r="GC226" s="37"/>
      <c r="GD226" s="37"/>
      <c r="GE226" s="37"/>
      <c r="GF226" s="37"/>
      <c r="GG226" s="37"/>
      <c r="GH226" s="37"/>
      <c r="GI226" s="37"/>
      <c r="GJ226" s="37"/>
      <c r="GK226" s="37"/>
      <c r="GL226" s="37"/>
      <c r="GM226" s="37"/>
      <c r="GN226" s="37"/>
      <c r="GO226" s="37"/>
      <c r="GP226" s="37"/>
      <c r="GQ226" s="37"/>
      <c r="GR226" s="37"/>
      <c r="GS226" s="37"/>
      <c r="GT226" s="37"/>
      <c r="GU226" s="37"/>
      <c r="GV226" s="37"/>
      <c r="GW226" s="37"/>
      <c r="GX226" s="37"/>
      <c r="GY226" s="37"/>
      <c r="GZ226" s="37"/>
      <c r="HA226" s="37"/>
      <c r="HB226" s="37"/>
      <c r="HC226" s="37"/>
      <c r="HD226" s="37"/>
      <c r="HE226" s="37"/>
      <c r="HF226" s="37"/>
      <c r="HG226" s="37"/>
      <c r="HH226" s="37"/>
      <c r="HI226" s="37"/>
      <c r="HJ226" s="37"/>
      <c r="HK226" s="37"/>
      <c r="HL226" s="37"/>
      <c r="HM226" s="37"/>
      <c r="HN226" s="37"/>
      <c r="HO226" s="37"/>
    </row>
    <row r="227" spans="1:223" s="15" customFormat="1" ht="1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7"/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7"/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7"/>
      <c r="FL227" s="37"/>
      <c r="FM227" s="37"/>
      <c r="FN227" s="37"/>
      <c r="FO227" s="37"/>
      <c r="FP227" s="37"/>
      <c r="FQ227" s="37"/>
      <c r="FR227" s="37"/>
      <c r="FS227" s="37"/>
      <c r="FT227" s="37"/>
      <c r="FU227" s="37"/>
      <c r="FV227" s="37"/>
      <c r="FW227" s="37"/>
      <c r="FX227" s="37"/>
      <c r="FY227" s="37"/>
      <c r="FZ227" s="37"/>
      <c r="GA227" s="37"/>
      <c r="GB227" s="37"/>
      <c r="GC227" s="37"/>
      <c r="GD227" s="37"/>
      <c r="GE227" s="37"/>
      <c r="GF227" s="37"/>
      <c r="GG227" s="37"/>
      <c r="GH227" s="37"/>
      <c r="GI227" s="37"/>
      <c r="GJ227" s="37"/>
      <c r="GK227" s="37"/>
      <c r="GL227" s="37"/>
      <c r="GM227" s="37"/>
      <c r="GN227" s="37"/>
      <c r="GO227" s="37"/>
      <c r="GP227" s="37"/>
      <c r="GQ227" s="37"/>
      <c r="GR227" s="37"/>
      <c r="GS227" s="37"/>
      <c r="GT227" s="37"/>
      <c r="GU227" s="37"/>
      <c r="GV227" s="37"/>
      <c r="GW227" s="37"/>
      <c r="GX227" s="37"/>
      <c r="GY227" s="37"/>
      <c r="GZ227" s="37"/>
      <c r="HA227" s="37"/>
      <c r="HB227" s="37"/>
      <c r="HC227" s="37"/>
      <c r="HD227" s="37"/>
      <c r="HE227" s="37"/>
      <c r="HF227" s="37"/>
      <c r="HG227" s="37"/>
      <c r="HH227" s="37"/>
      <c r="HI227" s="37"/>
      <c r="HJ227" s="37"/>
      <c r="HK227" s="37"/>
      <c r="HL227" s="37"/>
      <c r="HM227" s="37"/>
      <c r="HN227" s="37"/>
      <c r="HO227" s="37"/>
    </row>
    <row r="228" spans="1:223" s="15" customFormat="1" ht="1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  <c r="EO228" s="37"/>
      <c r="EP228" s="37"/>
      <c r="EQ228" s="37"/>
      <c r="ER228" s="37"/>
      <c r="ES228" s="37"/>
      <c r="ET228" s="37"/>
      <c r="EU228" s="37"/>
      <c r="EV228" s="37"/>
      <c r="EW228" s="37"/>
      <c r="EX228" s="37"/>
      <c r="EY228" s="37"/>
      <c r="EZ228" s="37"/>
      <c r="FA228" s="37"/>
      <c r="FB228" s="37"/>
      <c r="FC228" s="37"/>
      <c r="FD228" s="37"/>
      <c r="FE228" s="37"/>
      <c r="FF228" s="37"/>
      <c r="FG228" s="37"/>
      <c r="FH228" s="37"/>
      <c r="FI228" s="37"/>
      <c r="FJ228" s="37"/>
      <c r="FK228" s="37"/>
      <c r="FL228" s="37"/>
      <c r="FM228" s="37"/>
      <c r="FN228" s="37"/>
      <c r="FO228" s="37"/>
      <c r="FP228" s="37"/>
      <c r="FQ228" s="37"/>
      <c r="FR228" s="37"/>
      <c r="FS228" s="37"/>
      <c r="FT228" s="37"/>
      <c r="FU228" s="37"/>
      <c r="FV228" s="37"/>
      <c r="FW228" s="37"/>
      <c r="FX228" s="37"/>
      <c r="FY228" s="37"/>
      <c r="FZ228" s="37"/>
      <c r="GA228" s="37"/>
      <c r="GB228" s="37"/>
      <c r="GC228" s="37"/>
      <c r="GD228" s="37"/>
      <c r="GE228" s="37"/>
      <c r="GF228" s="37"/>
      <c r="GG228" s="37"/>
      <c r="GH228" s="37"/>
      <c r="GI228" s="37"/>
      <c r="GJ228" s="37"/>
      <c r="GK228" s="37"/>
      <c r="GL228" s="37"/>
      <c r="GM228" s="37"/>
      <c r="GN228" s="37"/>
      <c r="GO228" s="37"/>
      <c r="GP228" s="37"/>
      <c r="GQ228" s="37"/>
      <c r="GR228" s="37"/>
      <c r="GS228" s="37"/>
      <c r="GT228" s="37"/>
      <c r="GU228" s="37"/>
      <c r="GV228" s="37"/>
      <c r="GW228" s="37"/>
      <c r="GX228" s="37"/>
      <c r="GY228" s="37"/>
      <c r="GZ228" s="37"/>
      <c r="HA228" s="37"/>
      <c r="HB228" s="37"/>
      <c r="HC228" s="37"/>
      <c r="HD228" s="37"/>
      <c r="HE228" s="37"/>
      <c r="HF228" s="37"/>
      <c r="HG228" s="37"/>
      <c r="HH228" s="37"/>
      <c r="HI228" s="37"/>
      <c r="HJ228" s="37"/>
      <c r="HK228" s="37"/>
      <c r="HL228" s="37"/>
      <c r="HM228" s="37"/>
      <c r="HN228" s="37"/>
      <c r="HO228" s="37"/>
    </row>
    <row r="229" spans="1:223" s="15" customFormat="1" ht="1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  <c r="EO229" s="37"/>
      <c r="EP229" s="37"/>
      <c r="EQ229" s="37"/>
      <c r="ER229" s="37"/>
      <c r="ES229" s="37"/>
      <c r="ET229" s="37"/>
      <c r="EU229" s="37"/>
      <c r="EV229" s="37"/>
      <c r="EW229" s="37"/>
      <c r="EX229" s="37"/>
      <c r="EY229" s="37"/>
      <c r="EZ229" s="37"/>
      <c r="FA229" s="37"/>
      <c r="FB229" s="37"/>
      <c r="FC229" s="37"/>
      <c r="FD229" s="37"/>
      <c r="FE229" s="37"/>
      <c r="FF229" s="37"/>
      <c r="FG229" s="37"/>
      <c r="FH229" s="37"/>
      <c r="FI229" s="37"/>
      <c r="FJ229" s="37"/>
      <c r="FK229" s="37"/>
      <c r="FL229" s="37"/>
      <c r="FM229" s="37"/>
      <c r="FN229" s="37"/>
      <c r="FO229" s="37"/>
      <c r="FP229" s="37"/>
      <c r="FQ229" s="37"/>
      <c r="FR229" s="37"/>
      <c r="FS229" s="37"/>
      <c r="FT229" s="37"/>
      <c r="FU229" s="37"/>
      <c r="FV229" s="37"/>
      <c r="FW229" s="37"/>
      <c r="FX229" s="37"/>
      <c r="FY229" s="37"/>
      <c r="FZ229" s="37"/>
      <c r="GA229" s="37"/>
      <c r="GB229" s="37"/>
      <c r="GC229" s="37"/>
      <c r="GD229" s="37"/>
      <c r="GE229" s="37"/>
      <c r="GF229" s="37"/>
      <c r="GG229" s="37"/>
      <c r="GH229" s="37"/>
      <c r="GI229" s="37"/>
      <c r="GJ229" s="37"/>
      <c r="GK229" s="37"/>
      <c r="GL229" s="37"/>
      <c r="GM229" s="37"/>
      <c r="GN229" s="37"/>
      <c r="GO229" s="37"/>
      <c r="GP229" s="37"/>
      <c r="GQ229" s="37"/>
      <c r="GR229" s="37"/>
      <c r="GS229" s="37"/>
      <c r="GT229" s="37"/>
      <c r="GU229" s="37"/>
      <c r="GV229" s="37"/>
      <c r="GW229" s="37"/>
      <c r="GX229" s="37"/>
      <c r="GY229" s="37"/>
      <c r="GZ229" s="37"/>
      <c r="HA229" s="37"/>
      <c r="HB229" s="37"/>
      <c r="HC229" s="37"/>
      <c r="HD229" s="37"/>
      <c r="HE229" s="37"/>
      <c r="HF229" s="37"/>
      <c r="HG229" s="37"/>
      <c r="HH229" s="37"/>
      <c r="HI229" s="37"/>
      <c r="HJ229" s="37"/>
      <c r="HK229" s="37"/>
      <c r="HL229" s="37"/>
      <c r="HM229" s="37"/>
      <c r="HN229" s="37"/>
      <c r="HO229" s="37"/>
    </row>
    <row r="231" spans="1:223" s="15" customFormat="1" ht="1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  <c r="GU231" s="37"/>
      <c r="GV231" s="37"/>
      <c r="GW231" s="37"/>
      <c r="GX231" s="37"/>
      <c r="GY231" s="37"/>
      <c r="GZ231" s="37"/>
      <c r="HA231" s="37"/>
      <c r="HB231" s="37"/>
      <c r="HC231" s="37"/>
      <c r="HD231" s="37"/>
      <c r="HE231" s="37"/>
      <c r="HF231" s="37"/>
      <c r="HG231" s="37"/>
      <c r="HH231" s="37"/>
      <c r="HI231" s="37"/>
      <c r="HJ231" s="37"/>
      <c r="HK231" s="37"/>
      <c r="HL231" s="37"/>
      <c r="HM231" s="37"/>
      <c r="HN231" s="37"/>
      <c r="HO231" s="37"/>
    </row>
    <row r="232" spans="1:223" s="15" customFormat="1" ht="1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  <c r="EO232" s="37"/>
      <c r="EP232" s="37"/>
      <c r="EQ232" s="37"/>
      <c r="ER232" s="37"/>
      <c r="ES232" s="37"/>
      <c r="ET232" s="37"/>
      <c r="EU232" s="37"/>
      <c r="EV232" s="37"/>
      <c r="EW232" s="37"/>
      <c r="EX232" s="37"/>
      <c r="EY232" s="37"/>
      <c r="EZ232" s="37"/>
      <c r="FA232" s="37"/>
      <c r="FB232" s="37"/>
      <c r="FC232" s="37"/>
      <c r="FD232" s="37"/>
      <c r="FE232" s="37"/>
      <c r="FF232" s="37"/>
      <c r="FG232" s="37"/>
      <c r="FH232" s="37"/>
      <c r="FI232" s="37"/>
      <c r="FJ232" s="37"/>
      <c r="FK232" s="37"/>
      <c r="FL232" s="37"/>
      <c r="FM232" s="37"/>
      <c r="FN232" s="37"/>
      <c r="FO232" s="37"/>
      <c r="FP232" s="37"/>
      <c r="FQ232" s="37"/>
      <c r="FR232" s="37"/>
      <c r="FS232" s="37"/>
      <c r="FT232" s="37"/>
      <c r="FU232" s="37"/>
      <c r="FV232" s="37"/>
      <c r="FW232" s="37"/>
      <c r="FX232" s="37"/>
      <c r="FY232" s="37"/>
      <c r="FZ232" s="37"/>
      <c r="GA232" s="37"/>
      <c r="GB232" s="37"/>
      <c r="GC232" s="37"/>
      <c r="GD232" s="37"/>
      <c r="GE232" s="37"/>
      <c r="GF232" s="37"/>
      <c r="GG232" s="37"/>
      <c r="GH232" s="37"/>
      <c r="GI232" s="37"/>
      <c r="GJ232" s="37"/>
      <c r="GK232" s="37"/>
      <c r="GL232" s="37"/>
      <c r="GM232" s="37"/>
      <c r="GN232" s="37"/>
      <c r="GO232" s="37"/>
      <c r="GP232" s="37"/>
      <c r="GQ232" s="37"/>
      <c r="GR232" s="37"/>
      <c r="GS232" s="37"/>
      <c r="GT232" s="37"/>
      <c r="GU232" s="37"/>
      <c r="GV232" s="37"/>
      <c r="GW232" s="37"/>
      <c r="GX232" s="37"/>
      <c r="GY232" s="37"/>
      <c r="GZ232" s="37"/>
      <c r="HA232" s="37"/>
      <c r="HB232" s="37"/>
      <c r="HC232" s="37"/>
      <c r="HD232" s="37"/>
      <c r="HE232" s="37"/>
      <c r="HF232" s="37"/>
      <c r="HG232" s="37"/>
      <c r="HH232" s="37"/>
      <c r="HI232" s="37"/>
      <c r="HJ232" s="37"/>
      <c r="HK232" s="37"/>
      <c r="HL232" s="37"/>
      <c r="HM232" s="37"/>
      <c r="HN232" s="37"/>
      <c r="HO232" s="37"/>
    </row>
    <row r="234" spans="1:223" s="50" customFormat="1" ht="1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  <c r="EO234" s="37"/>
      <c r="EP234" s="37"/>
      <c r="EQ234" s="37"/>
      <c r="ER234" s="37"/>
      <c r="ES234" s="37"/>
      <c r="ET234" s="37"/>
      <c r="EU234" s="37"/>
      <c r="EV234" s="37"/>
      <c r="EW234" s="37"/>
      <c r="EX234" s="37"/>
      <c r="EY234" s="37"/>
      <c r="EZ234" s="37"/>
      <c r="FA234" s="37"/>
      <c r="FB234" s="37"/>
      <c r="FC234" s="37"/>
      <c r="FD234" s="37"/>
      <c r="FE234" s="37"/>
      <c r="FF234" s="37"/>
      <c r="FG234" s="37"/>
      <c r="FH234" s="37"/>
      <c r="FI234" s="37"/>
      <c r="FJ234" s="37"/>
      <c r="FK234" s="37"/>
      <c r="FL234" s="37"/>
      <c r="FM234" s="37"/>
      <c r="FN234" s="37"/>
      <c r="FO234" s="37"/>
      <c r="FP234" s="37"/>
      <c r="FQ234" s="37"/>
      <c r="FR234" s="37"/>
      <c r="FS234" s="37"/>
      <c r="FT234" s="37"/>
      <c r="FU234" s="37"/>
      <c r="FV234" s="37"/>
      <c r="FW234" s="37"/>
      <c r="FX234" s="37"/>
      <c r="FY234" s="37"/>
      <c r="FZ234" s="37"/>
      <c r="GA234" s="37"/>
      <c r="GB234" s="37"/>
      <c r="GC234" s="37"/>
      <c r="GD234" s="37"/>
      <c r="GE234" s="37"/>
      <c r="GF234" s="37"/>
      <c r="GG234" s="37"/>
      <c r="GH234" s="37"/>
      <c r="GI234" s="37"/>
      <c r="GJ234" s="37"/>
      <c r="GK234" s="37"/>
      <c r="GL234" s="37"/>
      <c r="GM234" s="37"/>
      <c r="GN234" s="37"/>
      <c r="GO234" s="37"/>
      <c r="GP234" s="37"/>
      <c r="GQ234" s="37"/>
      <c r="GR234" s="37"/>
      <c r="GS234" s="37"/>
      <c r="GT234" s="37"/>
      <c r="GU234" s="37"/>
      <c r="GV234" s="37"/>
      <c r="GW234" s="37"/>
      <c r="GX234" s="37"/>
      <c r="GY234" s="37"/>
      <c r="GZ234" s="37"/>
      <c r="HA234" s="37"/>
      <c r="HB234" s="37"/>
      <c r="HC234" s="37"/>
      <c r="HD234" s="37"/>
      <c r="HE234" s="37"/>
      <c r="HF234" s="37"/>
      <c r="HG234" s="37"/>
      <c r="HH234" s="37"/>
      <c r="HI234" s="37"/>
      <c r="HJ234" s="37"/>
      <c r="HK234" s="37"/>
      <c r="HL234" s="37"/>
      <c r="HM234" s="37"/>
      <c r="HN234" s="37"/>
      <c r="HO234" s="37"/>
    </row>
    <row r="235" spans="1:223" s="15" customFormat="1" ht="1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37"/>
      <c r="DN235" s="37"/>
      <c r="DO235" s="37"/>
      <c r="DP235" s="37"/>
      <c r="DQ235" s="37"/>
      <c r="DR235" s="37"/>
      <c r="DS235" s="37"/>
      <c r="DT235" s="37"/>
      <c r="DU235" s="37"/>
      <c r="DV235" s="37"/>
      <c r="DW235" s="37"/>
      <c r="DX235" s="37"/>
      <c r="DY235" s="37"/>
      <c r="DZ235" s="37"/>
      <c r="EA235" s="37"/>
      <c r="EB235" s="37"/>
      <c r="EC235" s="37"/>
      <c r="ED235" s="37"/>
      <c r="EE235" s="37"/>
      <c r="EF235" s="37"/>
      <c r="EG235" s="37"/>
      <c r="EH235" s="37"/>
      <c r="EI235" s="37"/>
      <c r="EJ235" s="37"/>
      <c r="EK235" s="37"/>
      <c r="EL235" s="37"/>
      <c r="EM235" s="37"/>
      <c r="EN235" s="37"/>
      <c r="EO235" s="37"/>
      <c r="EP235" s="37"/>
      <c r="EQ235" s="37"/>
      <c r="ER235" s="37"/>
      <c r="ES235" s="37"/>
      <c r="ET235" s="37"/>
      <c r="EU235" s="37"/>
      <c r="EV235" s="37"/>
      <c r="EW235" s="37"/>
      <c r="EX235" s="37"/>
      <c r="EY235" s="37"/>
      <c r="EZ235" s="37"/>
      <c r="FA235" s="37"/>
      <c r="FB235" s="37"/>
      <c r="FC235" s="37"/>
      <c r="FD235" s="37"/>
      <c r="FE235" s="37"/>
      <c r="FF235" s="37"/>
      <c r="FG235" s="37"/>
      <c r="FH235" s="37"/>
      <c r="FI235" s="37"/>
      <c r="FJ235" s="37"/>
      <c r="FK235" s="37"/>
      <c r="FL235" s="37"/>
      <c r="FM235" s="37"/>
      <c r="FN235" s="37"/>
      <c r="FO235" s="37"/>
      <c r="FP235" s="37"/>
      <c r="FQ235" s="37"/>
      <c r="FR235" s="37"/>
      <c r="FS235" s="37"/>
      <c r="FT235" s="37"/>
      <c r="FU235" s="37"/>
      <c r="FV235" s="37"/>
      <c r="FW235" s="37"/>
      <c r="FX235" s="37"/>
      <c r="FY235" s="37"/>
      <c r="FZ235" s="37"/>
      <c r="GA235" s="37"/>
      <c r="GB235" s="37"/>
      <c r="GC235" s="37"/>
      <c r="GD235" s="37"/>
      <c r="GE235" s="37"/>
      <c r="GF235" s="37"/>
      <c r="GG235" s="37"/>
      <c r="GH235" s="37"/>
      <c r="GI235" s="37"/>
      <c r="GJ235" s="37"/>
      <c r="GK235" s="37"/>
      <c r="GL235" s="37"/>
      <c r="GM235" s="37"/>
      <c r="GN235" s="37"/>
      <c r="GO235" s="37"/>
      <c r="GP235" s="37"/>
      <c r="GQ235" s="37"/>
      <c r="GR235" s="37"/>
      <c r="GS235" s="37"/>
      <c r="GT235" s="37"/>
      <c r="GU235" s="37"/>
      <c r="GV235" s="37"/>
      <c r="GW235" s="37"/>
      <c r="GX235" s="37"/>
      <c r="GY235" s="37"/>
      <c r="GZ235" s="37"/>
      <c r="HA235" s="37"/>
      <c r="HB235" s="37"/>
      <c r="HC235" s="37"/>
      <c r="HD235" s="37"/>
      <c r="HE235" s="37"/>
      <c r="HF235" s="37"/>
      <c r="HG235" s="37"/>
      <c r="HH235" s="37"/>
      <c r="HI235" s="37"/>
      <c r="HJ235" s="37"/>
      <c r="HK235" s="37"/>
      <c r="HL235" s="37"/>
      <c r="HM235" s="37"/>
      <c r="HN235" s="37"/>
      <c r="HO235" s="37"/>
    </row>
    <row r="236" spans="1:223" s="15" customFormat="1" ht="1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  <c r="GU236" s="37"/>
      <c r="GV236" s="37"/>
      <c r="GW236" s="37"/>
      <c r="GX236" s="37"/>
      <c r="GY236" s="37"/>
      <c r="GZ236" s="37"/>
      <c r="HA236" s="37"/>
      <c r="HB236" s="37"/>
      <c r="HC236" s="37"/>
      <c r="HD236" s="37"/>
      <c r="HE236" s="37"/>
      <c r="HF236" s="37"/>
      <c r="HG236" s="37"/>
      <c r="HH236" s="37"/>
      <c r="HI236" s="37"/>
      <c r="HJ236" s="37"/>
      <c r="HK236" s="37"/>
      <c r="HL236" s="37"/>
      <c r="HM236" s="37"/>
      <c r="HN236" s="37"/>
      <c r="HO236" s="37"/>
    </row>
    <row r="237" spans="1:223" s="15" customFormat="1" ht="1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  <c r="EO237" s="37"/>
      <c r="EP237" s="37"/>
      <c r="EQ237" s="37"/>
      <c r="ER237" s="37"/>
      <c r="ES237" s="37"/>
      <c r="ET237" s="37"/>
      <c r="EU237" s="37"/>
      <c r="EV237" s="37"/>
      <c r="EW237" s="37"/>
      <c r="EX237" s="37"/>
      <c r="EY237" s="37"/>
      <c r="EZ237" s="37"/>
      <c r="FA237" s="37"/>
      <c r="FB237" s="37"/>
      <c r="FC237" s="37"/>
      <c r="FD237" s="37"/>
      <c r="FE237" s="37"/>
      <c r="FF237" s="37"/>
      <c r="FG237" s="37"/>
      <c r="FH237" s="37"/>
      <c r="FI237" s="37"/>
      <c r="FJ237" s="37"/>
      <c r="FK237" s="37"/>
      <c r="FL237" s="37"/>
      <c r="FM237" s="37"/>
      <c r="FN237" s="37"/>
      <c r="FO237" s="37"/>
      <c r="FP237" s="37"/>
      <c r="FQ237" s="37"/>
      <c r="FR237" s="37"/>
      <c r="FS237" s="37"/>
      <c r="FT237" s="37"/>
      <c r="FU237" s="37"/>
      <c r="FV237" s="37"/>
      <c r="FW237" s="37"/>
      <c r="FX237" s="37"/>
      <c r="FY237" s="37"/>
      <c r="FZ237" s="37"/>
      <c r="GA237" s="37"/>
      <c r="GB237" s="37"/>
      <c r="GC237" s="37"/>
      <c r="GD237" s="37"/>
      <c r="GE237" s="37"/>
      <c r="GF237" s="37"/>
      <c r="GG237" s="37"/>
      <c r="GH237" s="37"/>
      <c r="GI237" s="37"/>
      <c r="GJ237" s="37"/>
      <c r="GK237" s="37"/>
      <c r="GL237" s="37"/>
      <c r="GM237" s="37"/>
      <c r="GN237" s="37"/>
      <c r="GO237" s="37"/>
      <c r="GP237" s="37"/>
      <c r="GQ237" s="37"/>
      <c r="GR237" s="37"/>
      <c r="GS237" s="37"/>
      <c r="GT237" s="37"/>
      <c r="GU237" s="37"/>
      <c r="GV237" s="37"/>
      <c r="GW237" s="37"/>
      <c r="GX237" s="37"/>
      <c r="GY237" s="37"/>
      <c r="GZ237" s="37"/>
      <c r="HA237" s="37"/>
      <c r="HB237" s="37"/>
      <c r="HC237" s="37"/>
      <c r="HD237" s="37"/>
      <c r="HE237" s="37"/>
      <c r="HF237" s="37"/>
      <c r="HG237" s="37"/>
      <c r="HH237" s="37"/>
      <c r="HI237" s="37"/>
      <c r="HJ237" s="37"/>
      <c r="HK237" s="37"/>
      <c r="HL237" s="37"/>
      <c r="HM237" s="37"/>
      <c r="HN237" s="37"/>
      <c r="HO237" s="37"/>
    </row>
    <row r="238" spans="1:223" s="15" customFormat="1" ht="1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  <c r="HI238" s="37"/>
      <c r="HJ238" s="37"/>
      <c r="HK238" s="37"/>
      <c r="HL238" s="37"/>
      <c r="HM238" s="37"/>
      <c r="HN238" s="37"/>
      <c r="HO238" s="37"/>
    </row>
    <row r="245" spans="1:223" s="50" customFormat="1" ht="1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  <c r="HI245" s="37"/>
      <c r="HJ245" s="37"/>
      <c r="HK245" s="37"/>
      <c r="HL245" s="37"/>
      <c r="HM245" s="37"/>
      <c r="HN245" s="37"/>
      <c r="HO245" s="37"/>
    </row>
    <row r="246" spans="1:223" s="15" customFormat="1" ht="1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  <c r="GU246" s="37"/>
      <c r="GV246" s="37"/>
      <c r="GW246" s="37"/>
      <c r="GX246" s="37"/>
      <c r="GY246" s="37"/>
      <c r="GZ246" s="37"/>
      <c r="HA246" s="37"/>
      <c r="HB246" s="37"/>
      <c r="HC246" s="37"/>
      <c r="HD246" s="37"/>
      <c r="HE246" s="37"/>
      <c r="HF246" s="37"/>
      <c r="HG246" s="37"/>
      <c r="HH246" s="37"/>
      <c r="HI246" s="37"/>
      <c r="HJ246" s="37"/>
      <c r="HK246" s="37"/>
      <c r="HL246" s="37"/>
      <c r="HM246" s="37"/>
      <c r="HN246" s="37"/>
      <c r="HO246" s="37"/>
    </row>
    <row r="247" spans="1:223" s="15" customFormat="1" ht="1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  <c r="HI247" s="37"/>
      <c r="HJ247" s="37"/>
      <c r="HK247" s="37"/>
      <c r="HL247" s="37"/>
      <c r="HM247" s="37"/>
      <c r="HN247" s="37"/>
      <c r="HO247" s="37"/>
    </row>
    <row r="248" spans="1:223" s="15" customFormat="1" ht="1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  <c r="GU248" s="37"/>
      <c r="GV248" s="37"/>
      <c r="GW248" s="37"/>
      <c r="GX248" s="37"/>
      <c r="GY248" s="37"/>
      <c r="GZ248" s="37"/>
      <c r="HA248" s="37"/>
      <c r="HB248" s="37"/>
      <c r="HC248" s="37"/>
      <c r="HD248" s="37"/>
      <c r="HE248" s="37"/>
      <c r="HF248" s="37"/>
      <c r="HG248" s="37"/>
      <c r="HH248" s="37"/>
      <c r="HI248" s="37"/>
      <c r="HJ248" s="37"/>
      <c r="HK248" s="37"/>
      <c r="HL248" s="37"/>
      <c r="HM248" s="37"/>
      <c r="HN248" s="37"/>
      <c r="HO248" s="37"/>
    </row>
    <row r="249" spans="1:223" s="15" customFormat="1" ht="1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  <c r="HI249" s="37"/>
      <c r="HJ249" s="37"/>
      <c r="HK249" s="37"/>
      <c r="HL249" s="37"/>
      <c r="HM249" s="37"/>
      <c r="HN249" s="37"/>
      <c r="HO249" s="37"/>
    </row>
    <row r="253" spans="1:223" s="15" customFormat="1" ht="1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  <c r="GU253" s="37"/>
      <c r="GV253" s="37"/>
      <c r="GW253" s="37"/>
      <c r="GX253" s="37"/>
      <c r="GY253" s="37"/>
      <c r="GZ253" s="37"/>
      <c r="HA253" s="37"/>
      <c r="HB253" s="37"/>
      <c r="HC253" s="37"/>
      <c r="HD253" s="37"/>
      <c r="HE253" s="37"/>
      <c r="HF253" s="37"/>
      <c r="HG253" s="37"/>
      <c r="HH253" s="37"/>
      <c r="HI253" s="37"/>
      <c r="HJ253" s="37"/>
      <c r="HK253" s="37"/>
      <c r="HL253" s="37"/>
      <c r="HM253" s="37"/>
      <c r="HN253" s="37"/>
      <c r="HO253" s="37"/>
    </row>
    <row r="254" spans="1:223" s="56" customFormat="1" ht="1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  <c r="HI254" s="37"/>
      <c r="HJ254" s="37"/>
      <c r="HK254" s="37"/>
      <c r="HL254" s="37"/>
      <c r="HM254" s="37"/>
      <c r="HN254" s="37"/>
      <c r="HO254" s="37"/>
    </row>
    <row r="255" spans="1:223" s="15" customFormat="1" ht="1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  <c r="HI255" s="37"/>
      <c r="HJ255" s="37"/>
      <c r="HK255" s="37"/>
      <c r="HL255" s="37"/>
      <c r="HM255" s="37"/>
      <c r="HN255" s="37"/>
      <c r="HO255" s="37"/>
    </row>
    <row r="256" spans="1:223" s="15" customFormat="1" ht="1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  <c r="HI256" s="37"/>
      <c r="HJ256" s="37"/>
      <c r="HK256" s="37"/>
      <c r="HL256" s="37"/>
      <c r="HM256" s="37"/>
      <c r="HN256" s="37"/>
      <c r="HO256" s="37"/>
    </row>
    <row r="260" spans="1:223" s="15" customFormat="1" ht="1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  <c r="GU260" s="37"/>
      <c r="GV260" s="37"/>
      <c r="GW260" s="37"/>
      <c r="GX260" s="37"/>
      <c r="GY260" s="37"/>
      <c r="GZ260" s="37"/>
      <c r="HA260" s="37"/>
      <c r="HB260" s="37"/>
      <c r="HC260" s="37"/>
      <c r="HD260" s="37"/>
      <c r="HE260" s="37"/>
      <c r="HF260" s="37"/>
      <c r="HG260" s="37"/>
      <c r="HH260" s="37"/>
      <c r="HI260" s="37"/>
      <c r="HJ260" s="37"/>
      <c r="HK260" s="37"/>
      <c r="HL260" s="37"/>
      <c r="HM260" s="37"/>
      <c r="HN260" s="37"/>
      <c r="HO260" s="37"/>
    </row>
    <row r="261" spans="1:223" s="15" customFormat="1" ht="1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  <c r="GU261" s="37"/>
      <c r="GV261" s="37"/>
      <c r="GW261" s="37"/>
      <c r="GX261" s="37"/>
      <c r="GY261" s="37"/>
      <c r="GZ261" s="37"/>
      <c r="HA261" s="37"/>
      <c r="HB261" s="37"/>
      <c r="HC261" s="37"/>
      <c r="HD261" s="37"/>
      <c r="HE261" s="37"/>
      <c r="HF261" s="37"/>
      <c r="HG261" s="37"/>
      <c r="HH261" s="37"/>
      <c r="HI261" s="37"/>
      <c r="HJ261" s="37"/>
      <c r="HK261" s="37"/>
      <c r="HL261" s="37"/>
      <c r="HM261" s="37"/>
      <c r="HN261" s="37"/>
      <c r="HO261" s="37"/>
    </row>
    <row r="262" spans="1:223" s="15" customFormat="1" ht="1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  <c r="DB262" s="37"/>
      <c r="DC262" s="37"/>
      <c r="DD262" s="37"/>
      <c r="DE262" s="37"/>
      <c r="DF262" s="37"/>
      <c r="DG262" s="37"/>
      <c r="DH262" s="37"/>
      <c r="DI262" s="37"/>
      <c r="DJ262" s="37"/>
      <c r="DK262" s="37"/>
      <c r="DL262" s="37"/>
      <c r="DM262" s="37"/>
      <c r="DN262" s="37"/>
      <c r="DO262" s="37"/>
      <c r="DP262" s="37"/>
      <c r="DQ262" s="37"/>
      <c r="DR262" s="37"/>
      <c r="DS262" s="37"/>
      <c r="DT262" s="37"/>
      <c r="DU262" s="37"/>
      <c r="DV262" s="37"/>
      <c r="DW262" s="37"/>
      <c r="DX262" s="37"/>
      <c r="DY262" s="37"/>
      <c r="DZ262" s="37"/>
      <c r="EA262" s="37"/>
      <c r="EB262" s="37"/>
      <c r="EC262" s="37"/>
      <c r="ED262" s="37"/>
      <c r="EE262" s="37"/>
      <c r="EF262" s="37"/>
      <c r="EG262" s="37"/>
      <c r="EH262" s="37"/>
      <c r="EI262" s="37"/>
      <c r="EJ262" s="37"/>
      <c r="EK262" s="37"/>
      <c r="EL262" s="37"/>
      <c r="EM262" s="37"/>
      <c r="EN262" s="37"/>
      <c r="EO262" s="37"/>
      <c r="EP262" s="37"/>
      <c r="EQ262" s="37"/>
      <c r="ER262" s="37"/>
      <c r="ES262" s="37"/>
      <c r="ET262" s="37"/>
      <c r="EU262" s="37"/>
      <c r="EV262" s="37"/>
      <c r="EW262" s="37"/>
      <c r="EX262" s="37"/>
      <c r="EY262" s="37"/>
      <c r="EZ262" s="37"/>
      <c r="FA262" s="37"/>
      <c r="FB262" s="37"/>
      <c r="FC262" s="37"/>
      <c r="FD262" s="37"/>
      <c r="FE262" s="37"/>
      <c r="FF262" s="37"/>
      <c r="FG262" s="37"/>
      <c r="FH262" s="37"/>
      <c r="FI262" s="37"/>
      <c r="FJ262" s="37"/>
      <c r="FK262" s="37"/>
      <c r="FL262" s="37"/>
      <c r="FM262" s="37"/>
      <c r="FN262" s="37"/>
      <c r="FO262" s="37"/>
      <c r="FP262" s="37"/>
      <c r="FQ262" s="37"/>
      <c r="FR262" s="37"/>
      <c r="FS262" s="37"/>
      <c r="FT262" s="37"/>
      <c r="FU262" s="37"/>
      <c r="FV262" s="37"/>
      <c r="FW262" s="37"/>
      <c r="FX262" s="37"/>
      <c r="FY262" s="37"/>
      <c r="FZ262" s="37"/>
      <c r="GA262" s="37"/>
      <c r="GB262" s="37"/>
      <c r="GC262" s="37"/>
      <c r="GD262" s="37"/>
      <c r="GE262" s="37"/>
      <c r="GF262" s="37"/>
      <c r="GG262" s="37"/>
      <c r="GH262" s="37"/>
      <c r="GI262" s="37"/>
      <c r="GJ262" s="37"/>
      <c r="GK262" s="37"/>
      <c r="GL262" s="37"/>
      <c r="GM262" s="37"/>
      <c r="GN262" s="37"/>
      <c r="GO262" s="37"/>
      <c r="GP262" s="37"/>
      <c r="GQ262" s="37"/>
      <c r="GR262" s="37"/>
      <c r="GS262" s="37"/>
      <c r="GT262" s="37"/>
      <c r="GU262" s="37"/>
      <c r="GV262" s="37"/>
      <c r="GW262" s="37"/>
      <c r="GX262" s="37"/>
      <c r="GY262" s="37"/>
      <c r="GZ262" s="37"/>
      <c r="HA262" s="37"/>
      <c r="HB262" s="37"/>
      <c r="HC262" s="37"/>
      <c r="HD262" s="37"/>
      <c r="HE262" s="37"/>
      <c r="HF262" s="37"/>
      <c r="HG262" s="37"/>
      <c r="HH262" s="37"/>
      <c r="HI262" s="37"/>
      <c r="HJ262" s="37"/>
      <c r="HK262" s="37"/>
      <c r="HL262" s="37"/>
      <c r="HM262" s="37"/>
      <c r="HN262" s="37"/>
      <c r="HO262" s="37"/>
    </row>
    <row r="263" spans="1:223" s="15" customFormat="1" ht="1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  <c r="GJ263" s="37"/>
      <c r="GK263" s="37"/>
      <c r="GL263" s="37"/>
      <c r="GM263" s="37"/>
      <c r="GN263" s="37"/>
      <c r="GO263" s="37"/>
      <c r="GP263" s="37"/>
      <c r="GQ263" s="37"/>
      <c r="GR263" s="37"/>
      <c r="GS263" s="37"/>
      <c r="GT263" s="37"/>
      <c r="GU263" s="37"/>
      <c r="GV263" s="37"/>
      <c r="GW263" s="37"/>
      <c r="GX263" s="37"/>
      <c r="GY263" s="37"/>
      <c r="GZ263" s="37"/>
      <c r="HA263" s="37"/>
      <c r="HB263" s="37"/>
      <c r="HC263" s="37"/>
      <c r="HD263" s="37"/>
      <c r="HE263" s="37"/>
      <c r="HF263" s="37"/>
      <c r="HG263" s="37"/>
      <c r="HH263" s="37"/>
      <c r="HI263" s="37"/>
      <c r="HJ263" s="37"/>
      <c r="HK263" s="37"/>
      <c r="HL263" s="37"/>
      <c r="HM263" s="37"/>
      <c r="HN263" s="37"/>
      <c r="HO263" s="37"/>
    </row>
    <row r="264" spans="1:223" s="15" customFormat="1" ht="1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  <c r="GJ264" s="37"/>
      <c r="GK264" s="37"/>
      <c r="GL264" s="37"/>
      <c r="GM264" s="37"/>
      <c r="GN264" s="37"/>
      <c r="GO264" s="37"/>
      <c r="GP264" s="37"/>
      <c r="GQ264" s="37"/>
      <c r="GR264" s="37"/>
      <c r="GS264" s="37"/>
      <c r="GT264" s="37"/>
      <c r="GU264" s="37"/>
      <c r="GV264" s="37"/>
      <c r="GW264" s="37"/>
      <c r="GX264" s="37"/>
      <c r="GY264" s="37"/>
      <c r="GZ264" s="37"/>
      <c r="HA264" s="37"/>
      <c r="HB264" s="37"/>
      <c r="HC264" s="37"/>
      <c r="HD264" s="37"/>
      <c r="HE264" s="37"/>
      <c r="HF264" s="37"/>
      <c r="HG264" s="37"/>
      <c r="HH264" s="37"/>
      <c r="HI264" s="37"/>
      <c r="HJ264" s="37"/>
      <c r="HK264" s="37"/>
      <c r="HL264" s="37"/>
      <c r="HM264" s="37"/>
      <c r="HN264" s="37"/>
      <c r="HO264" s="37"/>
    </row>
    <row r="265" spans="1:223" s="15" customFormat="1" ht="1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  <c r="GJ265" s="37"/>
      <c r="GK265" s="37"/>
      <c r="GL265" s="37"/>
      <c r="GM265" s="37"/>
      <c r="GN265" s="37"/>
      <c r="GO265" s="37"/>
      <c r="GP265" s="37"/>
      <c r="GQ265" s="37"/>
      <c r="GR265" s="37"/>
      <c r="GS265" s="37"/>
      <c r="GT265" s="37"/>
      <c r="GU265" s="37"/>
      <c r="GV265" s="37"/>
      <c r="GW265" s="37"/>
      <c r="GX265" s="37"/>
      <c r="GY265" s="37"/>
      <c r="GZ265" s="37"/>
      <c r="HA265" s="37"/>
      <c r="HB265" s="37"/>
      <c r="HC265" s="37"/>
      <c r="HD265" s="37"/>
      <c r="HE265" s="37"/>
      <c r="HF265" s="37"/>
      <c r="HG265" s="37"/>
      <c r="HH265" s="37"/>
      <c r="HI265" s="37"/>
      <c r="HJ265" s="37"/>
      <c r="HK265" s="37"/>
      <c r="HL265" s="37"/>
      <c r="HM265" s="37"/>
      <c r="HN265" s="37"/>
      <c r="HO265" s="37"/>
    </row>
    <row r="270" spans="1:223" s="15" customFormat="1" ht="1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  <c r="GJ270" s="37"/>
      <c r="GK270" s="37"/>
      <c r="GL270" s="37"/>
      <c r="GM270" s="37"/>
      <c r="GN270" s="37"/>
      <c r="GO270" s="37"/>
      <c r="GP270" s="37"/>
      <c r="GQ270" s="37"/>
      <c r="GR270" s="37"/>
      <c r="GS270" s="37"/>
      <c r="GT270" s="37"/>
      <c r="GU270" s="37"/>
      <c r="GV270" s="37"/>
      <c r="GW270" s="37"/>
      <c r="GX270" s="37"/>
      <c r="GY270" s="37"/>
      <c r="GZ270" s="37"/>
      <c r="HA270" s="37"/>
      <c r="HB270" s="37"/>
      <c r="HC270" s="37"/>
      <c r="HD270" s="37"/>
      <c r="HE270" s="37"/>
      <c r="HF270" s="37"/>
      <c r="HG270" s="37"/>
      <c r="HH270" s="37"/>
      <c r="HI270" s="37"/>
      <c r="HJ270" s="37"/>
      <c r="HK270" s="37"/>
      <c r="HL270" s="37"/>
      <c r="HM270" s="37"/>
      <c r="HN270" s="37"/>
      <c r="HO270" s="37"/>
    </row>
    <row r="272" spans="1:223" s="15" customFormat="1" ht="1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  <c r="GU272" s="37"/>
      <c r="GV272" s="37"/>
      <c r="GW272" s="37"/>
      <c r="GX272" s="37"/>
      <c r="GY272" s="37"/>
      <c r="GZ272" s="37"/>
      <c r="HA272" s="37"/>
      <c r="HB272" s="37"/>
      <c r="HC272" s="37"/>
      <c r="HD272" s="37"/>
      <c r="HE272" s="37"/>
      <c r="HF272" s="37"/>
      <c r="HG272" s="37"/>
      <c r="HH272" s="37"/>
      <c r="HI272" s="37"/>
      <c r="HJ272" s="37"/>
      <c r="HK272" s="37"/>
      <c r="HL272" s="37"/>
      <c r="HM272" s="37"/>
      <c r="HN272" s="37"/>
      <c r="HO272" s="37"/>
    </row>
    <row r="294" spans="1:223" s="50" customFormat="1" ht="1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  <c r="DB294" s="37"/>
      <c r="DC294" s="37"/>
      <c r="DD294" s="37"/>
      <c r="DE294" s="37"/>
      <c r="DF294" s="37"/>
      <c r="DG294" s="37"/>
      <c r="DH294" s="37"/>
      <c r="DI294" s="37"/>
      <c r="DJ294" s="37"/>
      <c r="DK294" s="37"/>
      <c r="DL294" s="37"/>
      <c r="DM294" s="37"/>
      <c r="DN294" s="37"/>
      <c r="DO294" s="37"/>
      <c r="DP294" s="37"/>
      <c r="DQ294" s="37"/>
      <c r="DR294" s="37"/>
      <c r="DS294" s="37"/>
      <c r="DT294" s="37"/>
      <c r="DU294" s="37"/>
      <c r="DV294" s="37"/>
      <c r="DW294" s="37"/>
      <c r="DX294" s="37"/>
      <c r="DY294" s="37"/>
      <c r="DZ294" s="37"/>
      <c r="EA294" s="37"/>
      <c r="EB294" s="37"/>
      <c r="EC294" s="37"/>
      <c r="ED294" s="37"/>
      <c r="EE294" s="37"/>
      <c r="EF294" s="37"/>
      <c r="EG294" s="37"/>
      <c r="EH294" s="37"/>
      <c r="EI294" s="37"/>
      <c r="EJ294" s="37"/>
      <c r="EK294" s="37"/>
      <c r="EL294" s="37"/>
      <c r="EM294" s="37"/>
      <c r="EN294" s="37"/>
      <c r="EO294" s="37"/>
      <c r="EP294" s="37"/>
      <c r="EQ294" s="37"/>
      <c r="ER294" s="37"/>
      <c r="ES294" s="37"/>
      <c r="ET294" s="37"/>
      <c r="EU294" s="37"/>
      <c r="EV294" s="37"/>
      <c r="EW294" s="37"/>
      <c r="EX294" s="37"/>
      <c r="EY294" s="37"/>
      <c r="EZ294" s="37"/>
      <c r="FA294" s="37"/>
      <c r="FB294" s="37"/>
      <c r="FC294" s="37"/>
      <c r="FD294" s="37"/>
      <c r="FE294" s="37"/>
      <c r="FF294" s="37"/>
      <c r="FG294" s="37"/>
      <c r="FH294" s="37"/>
      <c r="FI294" s="37"/>
      <c r="FJ294" s="37"/>
      <c r="FK294" s="37"/>
      <c r="FL294" s="37"/>
      <c r="FM294" s="37"/>
      <c r="FN294" s="37"/>
      <c r="FO294" s="37"/>
      <c r="FP294" s="37"/>
      <c r="FQ294" s="37"/>
      <c r="FR294" s="37"/>
      <c r="FS294" s="37"/>
      <c r="FT294" s="37"/>
      <c r="FU294" s="37"/>
      <c r="FV294" s="37"/>
      <c r="FW294" s="37"/>
      <c r="FX294" s="37"/>
      <c r="FY294" s="37"/>
      <c r="FZ294" s="37"/>
      <c r="GA294" s="37"/>
      <c r="GB294" s="37"/>
      <c r="GC294" s="37"/>
      <c r="GD294" s="37"/>
      <c r="GE294" s="37"/>
      <c r="GF294" s="37"/>
      <c r="GG294" s="37"/>
      <c r="GH294" s="37"/>
      <c r="GI294" s="37"/>
      <c r="GJ294" s="37"/>
      <c r="GK294" s="37"/>
      <c r="GL294" s="37"/>
      <c r="GM294" s="37"/>
      <c r="GN294" s="37"/>
      <c r="GO294" s="37"/>
      <c r="GP294" s="37"/>
      <c r="GQ294" s="37"/>
      <c r="GR294" s="37"/>
      <c r="GS294" s="37"/>
      <c r="GT294" s="37"/>
      <c r="GU294" s="37"/>
      <c r="GV294" s="37"/>
      <c r="GW294" s="37"/>
      <c r="GX294" s="37"/>
      <c r="GY294" s="37"/>
      <c r="GZ294" s="37"/>
      <c r="HA294" s="37"/>
      <c r="HB294" s="37"/>
      <c r="HC294" s="37"/>
      <c r="HD294" s="37"/>
      <c r="HE294" s="37"/>
      <c r="HF294" s="37"/>
      <c r="HG294" s="37"/>
      <c r="HH294" s="37"/>
      <c r="HI294" s="37"/>
      <c r="HJ294" s="37"/>
      <c r="HK294" s="37"/>
      <c r="HL294" s="37"/>
      <c r="HM294" s="37"/>
      <c r="HN294" s="37"/>
      <c r="HO294" s="37"/>
    </row>
    <row r="323" spans="1:223" s="50" customFormat="1" ht="1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  <c r="DB323" s="37"/>
      <c r="DC323" s="37"/>
      <c r="DD323" s="37"/>
      <c r="DE323" s="37"/>
      <c r="DF323" s="37"/>
      <c r="DG323" s="37"/>
      <c r="DH323" s="37"/>
      <c r="DI323" s="37"/>
      <c r="DJ323" s="37"/>
      <c r="DK323" s="37"/>
      <c r="DL323" s="37"/>
      <c r="DM323" s="37"/>
      <c r="DN323" s="37"/>
      <c r="DO323" s="37"/>
      <c r="DP323" s="37"/>
      <c r="DQ323" s="37"/>
      <c r="DR323" s="37"/>
      <c r="DS323" s="37"/>
      <c r="DT323" s="37"/>
      <c r="DU323" s="37"/>
      <c r="DV323" s="37"/>
      <c r="DW323" s="37"/>
      <c r="DX323" s="37"/>
      <c r="DY323" s="37"/>
      <c r="DZ323" s="37"/>
      <c r="EA323" s="37"/>
      <c r="EB323" s="37"/>
      <c r="EC323" s="37"/>
      <c r="ED323" s="37"/>
      <c r="EE323" s="37"/>
      <c r="EF323" s="37"/>
      <c r="EG323" s="37"/>
      <c r="EH323" s="37"/>
      <c r="EI323" s="37"/>
      <c r="EJ323" s="37"/>
      <c r="EK323" s="37"/>
      <c r="EL323" s="37"/>
      <c r="EM323" s="37"/>
      <c r="EN323" s="37"/>
      <c r="EO323" s="37"/>
      <c r="EP323" s="37"/>
      <c r="EQ323" s="37"/>
      <c r="ER323" s="37"/>
      <c r="ES323" s="37"/>
      <c r="ET323" s="37"/>
      <c r="EU323" s="37"/>
      <c r="EV323" s="37"/>
      <c r="EW323" s="37"/>
      <c r="EX323" s="37"/>
      <c r="EY323" s="37"/>
      <c r="EZ323" s="37"/>
      <c r="FA323" s="37"/>
      <c r="FB323" s="37"/>
      <c r="FC323" s="37"/>
      <c r="FD323" s="37"/>
      <c r="FE323" s="37"/>
      <c r="FF323" s="37"/>
      <c r="FG323" s="37"/>
      <c r="FH323" s="37"/>
      <c r="FI323" s="37"/>
      <c r="FJ323" s="37"/>
      <c r="FK323" s="37"/>
      <c r="FL323" s="37"/>
      <c r="FM323" s="37"/>
      <c r="FN323" s="37"/>
      <c r="FO323" s="37"/>
      <c r="FP323" s="37"/>
      <c r="FQ323" s="37"/>
      <c r="FR323" s="37"/>
      <c r="FS323" s="37"/>
      <c r="FT323" s="37"/>
      <c r="FU323" s="37"/>
      <c r="FV323" s="37"/>
      <c r="FW323" s="37"/>
      <c r="FX323" s="37"/>
      <c r="FY323" s="37"/>
      <c r="FZ323" s="37"/>
      <c r="GA323" s="37"/>
      <c r="GB323" s="37"/>
      <c r="GC323" s="37"/>
      <c r="GD323" s="37"/>
      <c r="GE323" s="37"/>
      <c r="GF323" s="37"/>
      <c r="GG323" s="37"/>
      <c r="GH323" s="37"/>
      <c r="GI323" s="37"/>
      <c r="GJ323" s="37"/>
      <c r="GK323" s="37"/>
      <c r="GL323" s="37"/>
      <c r="GM323" s="37"/>
      <c r="GN323" s="37"/>
      <c r="GO323" s="37"/>
      <c r="GP323" s="37"/>
      <c r="GQ323" s="37"/>
      <c r="GR323" s="37"/>
      <c r="GS323" s="37"/>
      <c r="GT323" s="37"/>
      <c r="GU323" s="37"/>
      <c r="GV323" s="37"/>
      <c r="GW323" s="37"/>
      <c r="GX323" s="37"/>
      <c r="GY323" s="37"/>
      <c r="GZ323" s="37"/>
      <c r="HA323" s="37"/>
      <c r="HB323" s="37"/>
      <c r="HC323" s="37"/>
      <c r="HD323" s="37"/>
      <c r="HE323" s="37"/>
      <c r="HF323" s="37"/>
      <c r="HG323" s="37"/>
      <c r="HH323" s="37"/>
      <c r="HI323" s="37"/>
      <c r="HJ323" s="37"/>
      <c r="HK323" s="37"/>
      <c r="HL323" s="37"/>
      <c r="HM323" s="37"/>
      <c r="HN323" s="37"/>
      <c r="HO323" s="37"/>
    </row>
    <row r="324" spans="1:223" s="15" customFormat="1" ht="1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  <c r="CO324" s="37"/>
      <c r="CP324" s="37"/>
      <c r="CQ324" s="37"/>
      <c r="CR324" s="37"/>
      <c r="CS324" s="37"/>
      <c r="CT324" s="37"/>
      <c r="CU324" s="37"/>
      <c r="CV324" s="37"/>
      <c r="CW324" s="37"/>
      <c r="CX324" s="37"/>
      <c r="CY324" s="37"/>
      <c r="CZ324" s="37"/>
      <c r="DA324" s="37"/>
      <c r="DB324" s="37"/>
      <c r="DC324" s="37"/>
      <c r="DD324" s="37"/>
      <c r="DE324" s="37"/>
      <c r="DF324" s="37"/>
      <c r="DG324" s="37"/>
      <c r="DH324" s="37"/>
      <c r="DI324" s="37"/>
      <c r="DJ324" s="37"/>
      <c r="DK324" s="37"/>
      <c r="DL324" s="37"/>
      <c r="DM324" s="37"/>
      <c r="DN324" s="37"/>
      <c r="DO324" s="37"/>
      <c r="DP324" s="37"/>
      <c r="DQ324" s="37"/>
      <c r="DR324" s="37"/>
      <c r="DS324" s="37"/>
      <c r="DT324" s="37"/>
      <c r="DU324" s="37"/>
      <c r="DV324" s="37"/>
      <c r="DW324" s="37"/>
      <c r="DX324" s="37"/>
      <c r="DY324" s="37"/>
      <c r="DZ324" s="37"/>
      <c r="EA324" s="37"/>
      <c r="EB324" s="37"/>
      <c r="EC324" s="37"/>
      <c r="ED324" s="37"/>
      <c r="EE324" s="37"/>
      <c r="EF324" s="37"/>
      <c r="EG324" s="37"/>
      <c r="EH324" s="37"/>
      <c r="EI324" s="37"/>
      <c r="EJ324" s="37"/>
      <c r="EK324" s="37"/>
      <c r="EL324" s="37"/>
      <c r="EM324" s="37"/>
      <c r="EN324" s="37"/>
      <c r="EO324" s="37"/>
      <c r="EP324" s="37"/>
      <c r="EQ324" s="37"/>
      <c r="ER324" s="37"/>
      <c r="ES324" s="37"/>
      <c r="ET324" s="37"/>
      <c r="EU324" s="37"/>
      <c r="EV324" s="37"/>
      <c r="EW324" s="37"/>
      <c r="EX324" s="37"/>
      <c r="EY324" s="37"/>
      <c r="EZ324" s="37"/>
      <c r="FA324" s="37"/>
      <c r="FB324" s="37"/>
      <c r="FC324" s="37"/>
      <c r="FD324" s="37"/>
      <c r="FE324" s="37"/>
      <c r="FF324" s="37"/>
      <c r="FG324" s="37"/>
      <c r="FH324" s="37"/>
      <c r="FI324" s="37"/>
      <c r="FJ324" s="37"/>
      <c r="FK324" s="37"/>
      <c r="FL324" s="37"/>
      <c r="FM324" s="37"/>
      <c r="FN324" s="37"/>
      <c r="FO324" s="37"/>
      <c r="FP324" s="37"/>
      <c r="FQ324" s="37"/>
      <c r="FR324" s="37"/>
      <c r="FS324" s="37"/>
      <c r="FT324" s="37"/>
      <c r="FU324" s="37"/>
      <c r="FV324" s="37"/>
      <c r="FW324" s="37"/>
      <c r="FX324" s="37"/>
      <c r="FY324" s="37"/>
      <c r="FZ324" s="37"/>
      <c r="GA324" s="37"/>
      <c r="GB324" s="37"/>
      <c r="GC324" s="37"/>
      <c r="GD324" s="37"/>
      <c r="GE324" s="37"/>
      <c r="GF324" s="37"/>
      <c r="GG324" s="37"/>
      <c r="GH324" s="37"/>
      <c r="GI324" s="37"/>
      <c r="GJ324" s="37"/>
      <c r="GK324" s="37"/>
      <c r="GL324" s="37"/>
      <c r="GM324" s="37"/>
      <c r="GN324" s="37"/>
      <c r="GO324" s="37"/>
      <c r="GP324" s="37"/>
      <c r="GQ324" s="37"/>
      <c r="GR324" s="37"/>
      <c r="GS324" s="37"/>
      <c r="GT324" s="37"/>
      <c r="GU324" s="37"/>
      <c r="GV324" s="37"/>
      <c r="GW324" s="37"/>
      <c r="GX324" s="37"/>
      <c r="GY324" s="37"/>
      <c r="GZ324" s="37"/>
      <c r="HA324" s="37"/>
      <c r="HB324" s="37"/>
      <c r="HC324" s="37"/>
      <c r="HD324" s="37"/>
      <c r="HE324" s="37"/>
      <c r="HF324" s="37"/>
      <c r="HG324" s="37"/>
      <c r="HH324" s="37"/>
      <c r="HI324" s="37"/>
      <c r="HJ324" s="37"/>
      <c r="HK324" s="37"/>
      <c r="HL324" s="37"/>
      <c r="HM324" s="37"/>
      <c r="HN324" s="37"/>
      <c r="HO324" s="37"/>
    </row>
    <row r="325" spans="1:223" s="15" customFormat="1" ht="1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  <c r="CO325" s="37"/>
      <c r="CP325" s="37"/>
      <c r="CQ325" s="37"/>
      <c r="CR325" s="37"/>
      <c r="CS325" s="37"/>
      <c r="CT325" s="37"/>
      <c r="CU325" s="37"/>
      <c r="CV325" s="37"/>
      <c r="CW325" s="37"/>
      <c r="CX325" s="37"/>
      <c r="CY325" s="37"/>
      <c r="CZ325" s="37"/>
      <c r="DA325" s="37"/>
      <c r="DB325" s="37"/>
      <c r="DC325" s="37"/>
      <c r="DD325" s="37"/>
      <c r="DE325" s="37"/>
      <c r="DF325" s="37"/>
      <c r="DG325" s="37"/>
      <c r="DH325" s="37"/>
      <c r="DI325" s="37"/>
      <c r="DJ325" s="37"/>
      <c r="DK325" s="37"/>
      <c r="DL325" s="37"/>
      <c r="DM325" s="37"/>
      <c r="DN325" s="37"/>
      <c r="DO325" s="37"/>
      <c r="DP325" s="37"/>
      <c r="DQ325" s="37"/>
      <c r="DR325" s="37"/>
      <c r="DS325" s="37"/>
      <c r="DT325" s="37"/>
      <c r="DU325" s="37"/>
      <c r="DV325" s="37"/>
      <c r="DW325" s="37"/>
      <c r="DX325" s="37"/>
      <c r="DY325" s="37"/>
      <c r="DZ325" s="37"/>
      <c r="EA325" s="37"/>
      <c r="EB325" s="37"/>
      <c r="EC325" s="37"/>
      <c r="ED325" s="37"/>
      <c r="EE325" s="37"/>
      <c r="EF325" s="37"/>
      <c r="EG325" s="37"/>
      <c r="EH325" s="37"/>
      <c r="EI325" s="37"/>
      <c r="EJ325" s="37"/>
      <c r="EK325" s="37"/>
      <c r="EL325" s="37"/>
      <c r="EM325" s="37"/>
      <c r="EN325" s="37"/>
      <c r="EO325" s="37"/>
      <c r="EP325" s="37"/>
      <c r="EQ325" s="37"/>
      <c r="ER325" s="37"/>
      <c r="ES325" s="37"/>
      <c r="ET325" s="37"/>
      <c r="EU325" s="37"/>
      <c r="EV325" s="37"/>
      <c r="EW325" s="37"/>
      <c r="EX325" s="37"/>
      <c r="EY325" s="37"/>
      <c r="EZ325" s="37"/>
      <c r="FA325" s="37"/>
      <c r="FB325" s="37"/>
      <c r="FC325" s="37"/>
      <c r="FD325" s="37"/>
      <c r="FE325" s="37"/>
      <c r="FF325" s="37"/>
      <c r="FG325" s="37"/>
      <c r="FH325" s="37"/>
      <c r="FI325" s="37"/>
      <c r="FJ325" s="37"/>
      <c r="FK325" s="37"/>
      <c r="FL325" s="37"/>
      <c r="FM325" s="37"/>
      <c r="FN325" s="37"/>
      <c r="FO325" s="37"/>
      <c r="FP325" s="37"/>
      <c r="FQ325" s="37"/>
      <c r="FR325" s="37"/>
      <c r="FS325" s="37"/>
      <c r="FT325" s="37"/>
      <c r="FU325" s="37"/>
      <c r="FV325" s="37"/>
      <c r="FW325" s="37"/>
      <c r="FX325" s="37"/>
      <c r="FY325" s="37"/>
      <c r="FZ325" s="37"/>
      <c r="GA325" s="37"/>
      <c r="GB325" s="37"/>
      <c r="GC325" s="37"/>
      <c r="GD325" s="37"/>
      <c r="GE325" s="37"/>
      <c r="GF325" s="37"/>
      <c r="GG325" s="37"/>
      <c r="GH325" s="37"/>
      <c r="GI325" s="37"/>
      <c r="GJ325" s="37"/>
      <c r="GK325" s="37"/>
      <c r="GL325" s="37"/>
      <c r="GM325" s="37"/>
      <c r="GN325" s="37"/>
      <c r="GO325" s="37"/>
      <c r="GP325" s="37"/>
      <c r="GQ325" s="37"/>
      <c r="GR325" s="37"/>
      <c r="GS325" s="37"/>
      <c r="GT325" s="37"/>
      <c r="GU325" s="37"/>
      <c r="GV325" s="37"/>
      <c r="GW325" s="37"/>
      <c r="GX325" s="37"/>
      <c r="GY325" s="37"/>
      <c r="GZ325" s="37"/>
      <c r="HA325" s="37"/>
      <c r="HB325" s="37"/>
      <c r="HC325" s="37"/>
      <c r="HD325" s="37"/>
      <c r="HE325" s="37"/>
      <c r="HF325" s="37"/>
      <c r="HG325" s="37"/>
      <c r="HH325" s="37"/>
      <c r="HI325" s="37"/>
      <c r="HJ325" s="37"/>
      <c r="HK325" s="37"/>
      <c r="HL325" s="37"/>
      <c r="HM325" s="37"/>
      <c r="HN325" s="37"/>
      <c r="HO325" s="37"/>
    </row>
    <row r="326" spans="1:223" s="15" customFormat="1" ht="1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  <c r="CQ326" s="37"/>
      <c r="CR326" s="37"/>
      <c r="CS326" s="37"/>
      <c r="CT326" s="37"/>
      <c r="CU326" s="37"/>
      <c r="CV326" s="37"/>
      <c r="CW326" s="37"/>
      <c r="CX326" s="37"/>
      <c r="CY326" s="37"/>
      <c r="CZ326" s="37"/>
      <c r="DA326" s="37"/>
      <c r="DB326" s="37"/>
      <c r="DC326" s="37"/>
      <c r="DD326" s="37"/>
      <c r="DE326" s="37"/>
      <c r="DF326" s="37"/>
      <c r="DG326" s="37"/>
      <c r="DH326" s="37"/>
      <c r="DI326" s="37"/>
      <c r="DJ326" s="37"/>
      <c r="DK326" s="37"/>
      <c r="DL326" s="37"/>
      <c r="DM326" s="37"/>
      <c r="DN326" s="37"/>
      <c r="DO326" s="37"/>
      <c r="DP326" s="37"/>
      <c r="DQ326" s="37"/>
      <c r="DR326" s="37"/>
      <c r="DS326" s="37"/>
      <c r="DT326" s="37"/>
      <c r="DU326" s="37"/>
      <c r="DV326" s="37"/>
      <c r="DW326" s="37"/>
      <c r="DX326" s="37"/>
      <c r="DY326" s="37"/>
      <c r="DZ326" s="37"/>
      <c r="EA326" s="37"/>
      <c r="EB326" s="37"/>
      <c r="EC326" s="37"/>
      <c r="ED326" s="37"/>
      <c r="EE326" s="37"/>
      <c r="EF326" s="37"/>
      <c r="EG326" s="37"/>
      <c r="EH326" s="37"/>
      <c r="EI326" s="37"/>
      <c r="EJ326" s="37"/>
      <c r="EK326" s="37"/>
      <c r="EL326" s="37"/>
      <c r="EM326" s="37"/>
      <c r="EN326" s="37"/>
      <c r="EO326" s="37"/>
      <c r="EP326" s="37"/>
      <c r="EQ326" s="37"/>
      <c r="ER326" s="37"/>
      <c r="ES326" s="37"/>
      <c r="ET326" s="37"/>
      <c r="EU326" s="37"/>
      <c r="EV326" s="37"/>
      <c r="EW326" s="37"/>
      <c r="EX326" s="37"/>
      <c r="EY326" s="37"/>
      <c r="EZ326" s="37"/>
      <c r="FA326" s="37"/>
      <c r="FB326" s="37"/>
      <c r="FC326" s="37"/>
      <c r="FD326" s="37"/>
      <c r="FE326" s="37"/>
      <c r="FF326" s="37"/>
      <c r="FG326" s="37"/>
      <c r="FH326" s="37"/>
      <c r="FI326" s="37"/>
      <c r="FJ326" s="37"/>
      <c r="FK326" s="37"/>
      <c r="FL326" s="37"/>
      <c r="FM326" s="37"/>
      <c r="FN326" s="37"/>
      <c r="FO326" s="37"/>
      <c r="FP326" s="37"/>
      <c r="FQ326" s="37"/>
      <c r="FR326" s="37"/>
      <c r="FS326" s="37"/>
      <c r="FT326" s="37"/>
      <c r="FU326" s="37"/>
      <c r="FV326" s="37"/>
      <c r="FW326" s="37"/>
      <c r="FX326" s="37"/>
      <c r="FY326" s="37"/>
      <c r="FZ326" s="37"/>
      <c r="GA326" s="37"/>
      <c r="GB326" s="37"/>
      <c r="GC326" s="37"/>
      <c r="GD326" s="37"/>
      <c r="GE326" s="37"/>
      <c r="GF326" s="37"/>
      <c r="GG326" s="37"/>
      <c r="GH326" s="37"/>
      <c r="GI326" s="37"/>
      <c r="GJ326" s="37"/>
      <c r="GK326" s="37"/>
      <c r="GL326" s="37"/>
      <c r="GM326" s="37"/>
      <c r="GN326" s="37"/>
      <c r="GO326" s="37"/>
      <c r="GP326" s="37"/>
      <c r="GQ326" s="37"/>
      <c r="GR326" s="37"/>
      <c r="GS326" s="37"/>
      <c r="GT326" s="37"/>
      <c r="GU326" s="37"/>
      <c r="GV326" s="37"/>
      <c r="GW326" s="37"/>
      <c r="GX326" s="37"/>
      <c r="GY326" s="37"/>
      <c r="GZ326" s="37"/>
      <c r="HA326" s="37"/>
      <c r="HB326" s="37"/>
      <c r="HC326" s="37"/>
      <c r="HD326" s="37"/>
      <c r="HE326" s="37"/>
      <c r="HF326" s="37"/>
      <c r="HG326" s="37"/>
      <c r="HH326" s="37"/>
      <c r="HI326" s="37"/>
      <c r="HJ326" s="37"/>
      <c r="HK326" s="37"/>
      <c r="HL326" s="37"/>
      <c r="HM326" s="37"/>
      <c r="HN326" s="37"/>
      <c r="HO326" s="37"/>
    </row>
    <row r="327" spans="1:223" s="15" customFormat="1" ht="1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  <c r="DB327" s="37"/>
      <c r="DC327" s="37"/>
      <c r="DD327" s="37"/>
      <c r="DE327" s="37"/>
      <c r="DF327" s="37"/>
      <c r="DG327" s="37"/>
      <c r="DH327" s="37"/>
      <c r="DI327" s="37"/>
      <c r="DJ327" s="37"/>
      <c r="DK327" s="37"/>
      <c r="DL327" s="37"/>
      <c r="DM327" s="37"/>
      <c r="DN327" s="37"/>
      <c r="DO327" s="37"/>
      <c r="DP327" s="37"/>
      <c r="DQ327" s="37"/>
      <c r="DR327" s="37"/>
      <c r="DS327" s="37"/>
      <c r="DT327" s="37"/>
      <c r="DU327" s="37"/>
      <c r="DV327" s="37"/>
      <c r="DW327" s="37"/>
      <c r="DX327" s="37"/>
      <c r="DY327" s="37"/>
      <c r="DZ327" s="37"/>
      <c r="EA327" s="37"/>
      <c r="EB327" s="37"/>
      <c r="EC327" s="37"/>
      <c r="ED327" s="37"/>
      <c r="EE327" s="37"/>
      <c r="EF327" s="37"/>
      <c r="EG327" s="37"/>
      <c r="EH327" s="37"/>
      <c r="EI327" s="37"/>
      <c r="EJ327" s="37"/>
      <c r="EK327" s="37"/>
      <c r="EL327" s="37"/>
      <c r="EM327" s="37"/>
      <c r="EN327" s="37"/>
      <c r="EO327" s="37"/>
      <c r="EP327" s="37"/>
      <c r="EQ327" s="37"/>
      <c r="ER327" s="37"/>
      <c r="ES327" s="37"/>
      <c r="ET327" s="37"/>
      <c r="EU327" s="37"/>
      <c r="EV327" s="37"/>
      <c r="EW327" s="37"/>
      <c r="EX327" s="37"/>
      <c r="EY327" s="37"/>
      <c r="EZ327" s="37"/>
      <c r="FA327" s="37"/>
      <c r="FB327" s="37"/>
      <c r="FC327" s="37"/>
      <c r="FD327" s="37"/>
      <c r="FE327" s="37"/>
      <c r="FF327" s="37"/>
      <c r="FG327" s="37"/>
      <c r="FH327" s="37"/>
      <c r="FI327" s="37"/>
      <c r="FJ327" s="37"/>
      <c r="FK327" s="37"/>
      <c r="FL327" s="37"/>
      <c r="FM327" s="37"/>
      <c r="FN327" s="37"/>
      <c r="FO327" s="37"/>
      <c r="FP327" s="37"/>
      <c r="FQ327" s="37"/>
      <c r="FR327" s="37"/>
      <c r="FS327" s="37"/>
      <c r="FT327" s="37"/>
      <c r="FU327" s="37"/>
      <c r="FV327" s="37"/>
      <c r="FW327" s="37"/>
      <c r="FX327" s="37"/>
      <c r="FY327" s="37"/>
      <c r="FZ327" s="37"/>
      <c r="GA327" s="37"/>
      <c r="GB327" s="37"/>
      <c r="GC327" s="37"/>
      <c r="GD327" s="37"/>
      <c r="GE327" s="37"/>
      <c r="GF327" s="37"/>
      <c r="GG327" s="37"/>
      <c r="GH327" s="37"/>
      <c r="GI327" s="37"/>
      <c r="GJ327" s="37"/>
      <c r="GK327" s="37"/>
      <c r="GL327" s="37"/>
      <c r="GM327" s="37"/>
      <c r="GN327" s="37"/>
      <c r="GO327" s="37"/>
      <c r="GP327" s="37"/>
      <c r="GQ327" s="37"/>
      <c r="GR327" s="37"/>
      <c r="GS327" s="37"/>
      <c r="GT327" s="37"/>
      <c r="GU327" s="37"/>
      <c r="GV327" s="37"/>
      <c r="GW327" s="37"/>
      <c r="GX327" s="37"/>
      <c r="GY327" s="37"/>
      <c r="GZ327" s="37"/>
      <c r="HA327" s="37"/>
      <c r="HB327" s="37"/>
      <c r="HC327" s="37"/>
      <c r="HD327" s="37"/>
      <c r="HE327" s="37"/>
      <c r="HF327" s="37"/>
      <c r="HG327" s="37"/>
      <c r="HH327" s="37"/>
      <c r="HI327" s="37"/>
      <c r="HJ327" s="37"/>
      <c r="HK327" s="37"/>
      <c r="HL327" s="37"/>
      <c r="HM327" s="37"/>
      <c r="HN327" s="37"/>
      <c r="HO327" s="37"/>
    </row>
    <row r="332" spans="1:223" s="50" customFormat="1" ht="1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  <c r="DB332" s="37"/>
      <c r="DC332" s="37"/>
      <c r="DD332" s="37"/>
      <c r="DE332" s="37"/>
      <c r="DF332" s="37"/>
      <c r="DG332" s="37"/>
      <c r="DH332" s="37"/>
      <c r="DI332" s="37"/>
      <c r="DJ332" s="37"/>
      <c r="DK332" s="37"/>
      <c r="DL332" s="37"/>
      <c r="DM332" s="37"/>
      <c r="DN332" s="37"/>
      <c r="DO332" s="37"/>
      <c r="DP332" s="37"/>
      <c r="DQ332" s="37"/>
      <c r="DR332" s="37"/>
      <c r="DS332" s="37"/>
      <c r="DT332" s="37"/>
      <c r="DU332" s="37"/>
      <c r="DV332" s="37"/>
      <c r="DW332" s="37"/>
      <c r="DX332" s="37"/>
      <c r="DY332" s="37"/>
      <c r="DZ332" s="37"/>
      <c r="EA332" s="37"/>
      <c r="EB332" s="37"/>
      <c r="EC332" s="37"/>
      <c r="ED332" s="37"/>
      <c r="EE332" s="37"/>
      <c r="EF332" s="37"/>
      <c r="EG332" s="37"/>
      <c r="EH332" s="37"/>
      <c r="EI332" s="37"/>
      <c r="EJ332" s="37"/>
      <c r="EK332" s="37"/>
      <c r="EL332" s="37"/>
      <c r="EM332" s="37"/>
      <c r="EN332" s="37"/>
      <c r="EO332" s="37"/>
      <c r="EP332" s="37"/>
      <c r="EQ332" s="37"/>
      <c r="ER332" s="37"/>
      <c r="ES332" s="37"/>
      <c r="ET332" s="37"/>
      <c r="EU332" s="37"/>
      <c r="EV332" s="37"/>
      <c r="EW332" s="37"/>
      <c r="EX332" s="37"/>
      <c r="EY332" s="37"/>
      <c r="EZ332" s="37"/>
      <c r="FA332" s="37"/>
      <c r="FB332" s="37"/>
      <c r="FC332" s="37"/>
      <c r="FD332" s="37"/>
      <c r="FE332" s="37"/>
      <c r="FF332" s="37"/>
      <c r="FG332" s="37"/>
      <c r="FH332" s="37"/>
      <c r="FI332" s="37"/>
      <c r="FJ332" s="37"/>
      <c r="FK332" s="37"/>
      <c r="FL332" s="37"/>
      <c r="FM332" s="37"/>
      <c r="FN332" s="37"/>
      <c r="FO332" s="37"/>
      <c r="FP332" s="37"/>
      <c r="FQ332" s="37"/>
      <c r="FR332" s="37"/>
      <c r="FS332" s="37"/>
      <c r="FT332" s="37"/>
      <c r="FU332" s="37"/>
      <c r="FV332" s="37"/>
      <c r="FW332" s="37"/>
      <c r="FX332" s="37"/>
      <c r="FY332" s="37"/>
      <c r="FZ332" s="37"/>
      <c r="GA332" s="37"/>
      <c r="GB332" s="37"/>
      <c r="GC332" s="37"/>
      <c r="GD332" s="37"/>
      <c r="GE332" s="37"/>
      <c r="GF332" s="37"/>
      <c r="GG332" s="37"/>
      <c r="GH332" s="37"/>
      <c r="GI332" s="37"/>
      <c r="GJ332" s="37"/>
      <c r="GK332" s="37"/>
      <c r="GL332" s="37"/>
      <c r="GM332" s="37"/>
      <c r="GN332" s="37"/>
      <c r="GO332" s="37"/>
      <c r="GP332" s="37"/>
      <c r="GQ332" s="37"/>
      <c r="GR332" s="37"/>
      <c r="GS332" s="37"/>
      <c r="GT332" s="37"/>
      <c r="GU332" s="37"/>
      <c r="GV332" s="37"/>
      <c r="GW332" s="37"/>
      <c r="GX332" s="37"/>
      <c r="GY332" s="37"/>
      <c r="GZ332" s="37"/>
      <c r="HA332" s="37"/>
      <c r="HB332" s="37"/>
      <c r="HC332" s="37"/>
      <c r="HD332" s="37"/>
      <c r="HE332" s="37"/>
      <c r="HF332" s="37"/>
      <c r="HG332" s="37"/>
      <c r="HH332" s="37"/>
      <c r="HI332" s="37"/>
      <c r="HJ332" s="37"/>
      <c r="HK332" s="37"/>
      <c r="HL332" s="37"/>
      <c r="HM332" s="37"/>
      <c r="HN332" s="37"/>
      <c r="HO332" s="37"/>
    </row>
    <row r="341" spans="1:223" s="50" customFormat="1" ht="1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  <c r="DB341" s="37"/>
      <c r="DC341" s="37"/>
      <c r="DD341" s="37"/>
      <c r="DE341" s="37"/>
      <c r="DF341" s="37"/>
      <c r="DG341" s="37"/>
      <c r="DH341" s="37"/>
      <c r="DI341" s="37"/>
      <c r="DJ341" s="37"/>
      <c r="DK341" s="37"/>
      <c r="DL341" s="37"/>
      <c r="DM341" s="37"/>
      <c r="DN341" s="37"/>
      <c r="DO341" s="37"/>
      <c r="DP341" s="37"/>
      <c r="DQ341" s="37"/>
      <c r="DR341" s="37"/>
      <c r="DS341" s="37"/>
      <c r="DT341" s="37"/>
      <c r="DU341" s="37"/>
      <c r="DV341" s="37"/>
      <c r="DW341" s="37"/>
      <c r="DX341" s="37"/>
      <c r="DY341" s="37"/>
      <c r="DZ341" s="37"/>
      <c r="EA341" s="37"/>
      <c r="EB341" s="37"/>
      <c r="EC341" s="37"/>
      <c r="ED341" s="37"/>
      <c r="EE341" s="37"/>
      <c r="EF341" s="37"/>
      <c r="EG341" s="37"/>
      <c r="EH341" s="37"/>
      <c r="EI341" s="37"/>
      <c r="EJ341" s="37"/>
      <c r="EK341" s="37"/>
      <c r="EL341" s="37"/>
      <c r="EM341" s="37"/>
      <c r="EN341" s="37"/>
      <c r="EO341" s="37"/>
      <c r="EP341" s="37"/>
      <c r="EQ341" s="37"/>
      <c r="ER341" s="37"/>
      <c r="ES341" s="37"/>
      <c r="ET341" s="37"/>
      <c r="EU341" s="37"/>
      <c r="EV341" s="37"/>
      <c r="EW341" s="37"/>
      <c r="EX341" s="37"/>
      <c r="EY341" s="37"/>
      <c r="EZ341" s="37"/>
      <c r="FA341" s="37"/>
      <c r="FB341" s="37"/>
      <c r="FC341" s="37"/>
      <c r="FD341" s="37"/>
      <c r="FE341" s="37"/>
      <c r="FF341" s="37"/>
      <c r="FG341" s="37"/>
      <c r="FH341" s="37"/>
      <c r="FI341" s="37"/>
      <c r="FJ341" s="37"/>
      <c r="FK341" s="37"/>
      <c r="FL341" s="37"/>
      <c r="FM341" s="37"/>
      <c r="FN341" s="37"/>
      <c r="FO341" s="37"/>
      <c r="FP341" s="37"/>
      <c r="FQ341" s="37"/>
      <c r="FR341" s="37"/>
      <c r="FS341" s="37"/>
      <c r="FT341" s="37"/>
      <c r="FU341" s="37"/>
      <c r="FV341" s="37"/>
      <c r="FW341" s="37"/>
      <c r="FX341" s="37"/>
      <c r="FY341" s="37"/>
      <c r="FZ341" s="37"/>
      <c r="GA341" s="37"/>
      <c r="GB341" s="37"/>
      <c r="GC341" s="37"/>
      <c r="GD341" s="37"/>
      <c r="GE341" s="37"/>
      <c r="GF341" s="37"/>
      <c r="GG341" s="37"/>
      <c r="GH341" s="37"/>
      <c r="GI341" s="37"/>
      <c r="GJ341" s="37"/>
      <c r="GK341" s="37"/>
      <c r="GL341" s="37"/>
      <c r="GM341" s="37"/>
      <c r="GN341" s="37"/>
      <c r="GO341" s="37"/>
      <c r="GP341" s="37"/>
      <c r="GQ341" s="37"/>
      <c r="GR341" s="37"/>
      <c r="GS341" s="37"/>
      <c r="GT341" s="37"/>
      <c r="GU341" s="37"/>
      <c r="GV341" s="37"/>
      <c r="GW341" s="37"/>
      <c r="GX341" s="37"/>
      <c r="GY341" s="37"/>
      <c r="GZ341" s="37"/>
      <c r="HA341" s="37"/>
      <c r="HB341" s="37"/>
      <c r="HC341" s="37"/>
      <c r="HD341" s="37"/>
      <c r="HE341" s="37"/>
      <c r="HF341" s="37"/>
      <c r="HG341" s="37"/>
      <c r="HH341" s="37"/>
      <c r="HI341" s="37"/>
      <c r="HJ341" s="37"/>
      <c r="HK341" s="37"/>
      <c r="HL341" s="37"/>
      <c r="HM341" s="37"/>
      <c r="HN341" s="37"/>
      <c r="HO341" s="37"/>
    </row>
    <row r="350" spans="1:223" s="50" customFormat="1" ht="1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  <c r="DB350" s="37"/>
      <c r="DC350" s="37"/>
      <c r="DD350" s="37"/>
      <c r="DE350" s="37"/>
      <c r="DF350" s="37"/>
      <c r="DG350" s="37"/>
      <c r="DH350" s="37"/>
      <c r="DI350" s="37"/>
      <c r="DJ350" s="37"/>
      <c r="DK350" s="37"/>
      <c r="DL350" s="37"/>
      <c r="DM350" s="37"/>
      <c r="DN350" s="37"/>
      <c r="DO350" s="37"/>
      <c r="DP350" s="37"/>
      <c r="DQ350" s="37"/>
      <c r="DR350" s="37"/>
      <c r="DS350" s="37"/>
      <c r="DT350" s="37"/>
      <c r="DU350" s="37"/>
      <c r="DV350" s="37"/>
      <c r="DW350" s="37"/>
      <c r="DX350" s="37"/>
      <c r="DY350" s="37"/>
      <c r="DZ350" s="37"/>
      <c r="EA350" s="37"/>
      <c r="EB350" s="37"/>
      <c r="EC350" s="37"/>
      <c r="ED350" s="37"/>
      <c r="EE350" s="37"/>
      <c r="EF350" s="37"/>
      <c r="EG350" s="37"/>
      <c r="EH350" s="37"/>
      <c r="EI350" s="37"/>
      <c r="EJ350" s="37"/>
      <c r="EK350" s="37"/>
      <c r="EL350" s="37"/>
      <c r="EM350" s="37"/>
      <c r="EN350" s="37"/>
      <c r="EO350" s="37"/>
      <c r="EP350" s="37"/>
      <c r="EQ350" s="37"/>
      <c r="ER350" s="37"/>
      <c r="ES350" s="37"/>
      <c r="ET350" s="37"/>
      <c r="EU350" s="37"/>
      <c r="EV350" s="37"/>
      <c r="EW350" s="37"/>
      <c r="EX350" s="37"/>
      <c r="EY350" s="37"/>
      <c r="EZ350" s="37"/>
      <c r="FA350" s="37"/>
      <c r="FB350" s="37"/>
      <c r="FC350" s="37"/>
      <c r="FD350" s="37"/>
      <c r="FE350" s="37"/>
      <c r="FF350" s="37"/>
      <c r="FG350" s="37"/>
      <c r="FH350" s="37"/>
      <c r="FI350" s="37"/>
      <c r="FJ350" s="37"/>
      <c r="FK350" s="37"/>
      <c r="FL350" s="37"/>
      <c r="FM350" s="37"/>
      <c r="FN350" s="37"/>
      <c r="FO350" s="37"/>
      <c r="FP350" s="37"/>
      <c r="FQ350" s="37"/>
      <c r="FR350" s="37"/>
      <c r="FS350" s="37"/>
      <c r="FT350" s="37"/>
      <c r="FU350" s="37"/>
      <c r="FV350" s="37"/>
      <c r="FW350" s="37"/>
      <c r="FX350" s="37"/>
      <c r="FY350" s="37"/>
      <c r="FZ350" s="37"/>
      <c r="GA350" s="37"/>
      <c r="GB350" s="37"/>
      <c r="GC350" s="37"/>
      <c r="GD350" s="37"/>
      <c r="GE350" s="37"/>
      <c r="GF350" s="37"/>
      <c r="GG350" s="37"/>
      <c r="GH350" s="37"/>
      <c r="GI350" s="37"/>
      <c r="GJ350" s="37"/>
      <c r="GK350" s="37"/>
      <c r="GL350" s="37"/>
      <c r="GM350" s="37"/>
      <c r="GN350" s="37"/>
      <c r="GO350" s="37"/>
      <c r="GP350" s="37"/>
      <c r="GQ350" s="37"/>
      <c r="GR350" s="37"/>
      <c r="GS350" s="37"/>
      <c r="GT350" s="37"/>
      <c r="GU350" s="37"/>
      <c r="GV350" s="37"/>
      <c r="GW350" s="37"/>
      <c r="GX350" s="37"/>
      <c r="GY350" s="37"/>
      <c r="GZ350" s="37"/>
      <c r="HA350" s="37"/>
      <c r="HB350" s="37"/>
      <c r="HC350" s="37"/>
      <c r="HD350" s="37"/>
      <c r="HE350" s="37"/>
      <c r="HF350" s="37"/>
      <c r="HG350" s="37"/>
      <c r="HH350" s="37"/>
      <c r="HI350" s="37"/>
      <c r="HJ350" s="37"/>
      <c r="HK350" s="37"/>
      <c r="HL350" s="37"/>
      <c r="HM350" s="37"/>
      <c r="HN350" s="37"/>
      <c r="HO350" s="37"/>
    </row>
    <row r="364" spans="1:223" s="50" customFormat="1" ht="1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  <c r="CQ364" s="37"/>
      <c r="CR364" s="37"/>
      <c r="CS364" s="37"/>
      <c r="CT364" s="37"/>
      <c r="CU364" s="37"/>
      <c r="CV364" s="37"/>
      <c r="CW364" s="37"/>
      <c r="CX364" s="37"/>
      <c r="CY364" s="37"/>
      <c r="CZ364" s="37"/>
      <c r="DA364" s="37"/>
      <c r="DB364" s="37"/>
      <c r="DC364" s="37"/>
      <c r="DD364" s="37"/>
      <c r="DE364" s="37"/>
      <c r="DF364" s="37"/>
      <c r="DG364" s="37"/>
      <c r="DH364" s="37"/>
      <c r="DI364" s="37"/>
      <c r="DJ364" s="37"/>
      <c r="DK364" s="37"/>
      <c r="DL364" s="37"/>
      <c r="DM364" s="37"/>
      <c r="DN364" s="37"/>
      <c r="DO364" s="37"/>
      <c r="DP364" s="37"/>
      <c r="DQ364" s="37"/>
      <c r="DR364" s="37"/>
      <c r="DS364" s="37"/>
      <c r="DT364" s="37"/>
      <c r="DU364" s="37"/>
      <c r="DV364" s="37"/>
      <c r="DW364" s="37"/>
      <c r="DX364" s="37"/>
      <c r="DY364" s="37"/>
      <c r="DZ364" s="37"/>
      <c r="EA364" s="37"/>
      <c r="EB364" s="37"/>
      <c r="EC364" s="37"/>
      <c r="ED364" s="37"/>
      <c r="EE364" s="37"/>
      <c r="EF364" s="37"/>
      <c r="EG364" s="37"/>
      <c r="EH364" s="37"/>
      <c r="EI364" s="37"/>
      <c r="EJ364" s="37"/>
      <c r="EK364" s="37"/>
      <c r="EL364" s="37"/>
      <c r="EM364" s="37"/>
      <c r="EN364" s="37"/>
      <c r="EO364" s="37"/>
      <c r="EP364" s="37"/>
      <c r="EQ364" s="37"/>
      <c r="ER364" s="37"/>
      <c r="ES364" s="37"/>
      <c r="ET364" s="37"/>
      <c r="EU364" s="37"/>
      <c r="EV364" s="37"/>
      <c r="EW364" s="37"/>
      <c r="EX364" s="37"/>
      <c r="EY364" s="37"/>
      <c r="EZ364" s="37"/>
      <c r="FA364" s="37"/>
      <c r="FB364" s="37"/>
      <c r="FC364" s="37"/>
      <c r="FD364" s="37"/>
      <c r="FE364" s="37"/>
      <c r="FF364" s="37"/>
      <c r="FG364" s="37"/>
      <c r="FH364" s="37"/>
      <c r="FI364" s="37"/>
      <c r="FJ364" s="37"/>
      <c r="FK364" s="37"/>
      <c r="FL364" s="37"/>
      <c r="FM364" s="37"/>
      <c r="FN364" s="37"/>
      <c r="FO364" s="37"/>
      <c r="FP364" s="37"/>
      <c r="FQ364" s="37"/>
      <c r="FR364" s="37"/>
      <c r="FS364" s="37"/>
      <c r="FT364" s="37"/>
      <c r="FU364" s="37"/>
      <c r="FV364" s="37"/>
      <c r="FW364" s="37"/>
      <c r="FX364" s="37"/>
      <c r="FY364" s="37"/>
      <c r="FZ364" s="37"/>
      <c r="GA364" s="37"/>
      <c r="GB364" s="37"/>
      <c r="GC364" s="37"/>
      <c r="GD364" s="37"/>
      <c r="GE364" s="37"/>
      <c r="GF364" s="37"/>
      <c r="GG364" s="37"/>
      <c r="GH364" s="37"/>
      <c r="GI364" s="37"/>
      <c r="GJ364" s="37"/>
      <c r="GK364" s="37"/>
      <c r="GL364" s="37"/>
      <c r="GM364" s="37"/>
      <c r="GN364" s="37"/>
      <c r="GO364" s="37"/>
      <c r="GP364" s="37"/>
      <c r="GQ364" s="37"/>
      <c r="GR364" s="37"/>
      <c r="GS364" s="37"/>
      <c r="GT364" s="37"/>
      <c r="GU364" s="37"/>
      <c r="GV364" s="37"/>
      <c r="GW364" s="37"/>
      <c r="GX364" s="37"/>
      <c r="GY364" s="37"/>
      <c r="GZ364" s="37"/>
      <c r="HA364" s="37"/>
      <c r="HB364" s="37"/>
      <c r="HC364" s="37"/>
      <c r="HD364" s="37"/>
      <c r="HE364" s="37"/>
      <c r="HF364" s="37"/>
      <c r="HG364" s="37"/>
      <c r="HH364" s="37"/>
      <c r="HI364" s="37"/>
      <c r="HJ364" s="37"/>
      <c r="HK364" s="37"/>
      <c r="HL364" s="37"/>
      <c r="HM364" s="37"/>
      <c r="HN364" s="37"/>
      <c r="HO364" s="37"/>
    </row>
    <row r="365" spans="1:223" s="15" customFormat="1" ht="1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  <c r="CQ365" s="37"/>
      <c r="CR365" s="37"/>
      <c r="CS365" s="37"/>
      <c r="CT365" s="37"/>
      <c r="CU365" s="37"/>
      <c r="CV365" s="37"/>
      <c r="CW365" s="37"/>
      <c r="CX365" s="37"/>
      <c r="CY365" s="37"/>
      <c r="CZ365" s="37"/>
      <c r="DA365" s="37"/>
      <c r="DB365" s="37"/>
      <c r="DC365" s="37"/>
      <c r="DD365" s="37"/>
      <c r="DE365" s="37"/>
      <c r="DF365" s="37"/>
      <c r="DG365" s="37"/>
      <c r="DH365" s="37"/>
      <c r="DI365" s="37"/>
      <c r="DJ365" s="37"/>
      <c r="DK365" s="37"/>
      <c r="DL365" s="37"/>
      <c r="DM365" s="37"/>
      <c r="DN365" s="37"/>
      <c r="DO365" s="37"/>
      <c r="DP365" s="37"/>
      <c r="DQ365" s="37"/>
      <c r="DR365" s="37"/>
      <c r="DS365" s="37"/>
      <c r="DT365" s="37"/>
      <c r="DU365" s="37"/>
      <c r="DV365" s="37"/>
      <c r="DW365" s="37"/>
      <c r="DX365" s="37"/>
      <c r="DY365" s="37"/>
      <c r="DZ365" s="37"/>
      <c r="EA365" s="37"/>
      <c r="EB365" s="37"/>
      <c r="EC365" s="37"/>
      <c r="ED365" s="37"/>
      <c r="EE365" s="37"/>
      <c r="EF365" s="37"/>
      <c r="EG365" s="37"/>
      <c r="EH365" s="37"/>
      <c r="EI365" s="37"/>
      <c r="EJ365" s="37"/>
      <c r="EK365" s="37"/>
      <c r="EL365" s="37"/>
      <c r="EM365" s="37"/>
      <c r="EN365" s="37"/>
      <c r="EO365" s="37"/>
      <c r="EP365" s="37"/>
      <c r="EQ365" s="37"/>
      <c r="ER365" s="37"/>
      <c r="ES365" s="37"/>
      <c r="ET365" s="37"/>
      <c r="EU365" s="37"/>
      <c r="EV365" s="37"/>
      <c r="EW365" s="37"/>
      <c r="EX365" s="37"/>
      <c r="EY365" s="37"/>
      <c r="EZ365" s="37"/>
      <c r="FA365" s="37"/>
      <c r="FB365" s="37"/>
      <c r="FC365" s="37"/>
      <c r="FD365" s="37"/>
      <c r="FE365" s="37"/>
      <c r="FF365" s="37"/>
      <c r="FG365" s="37"/>
      <c r="FH365" s="37"/>
      <c r="FI365" s="37"/>
      <c r="FJ365" s="37"/>
      <c r="FK365" s="37"/>
      <c r="FL365" s="37"/>
      <c r="FM365" s="37"/>
      <c r="FN365" s="37"/>
      <c r="FO365" s="37"/>
      <c r="FP365" s="37"/>
      <c r="FQ365" s="37"/>
      <c r="FR365" s="37"/>
      <c r="FS365" s="37"/>
      <c r="FT365" s="37"/>
      <c r="FU365" s="37"/>
      <c r="FV365" s="37"/>
      <c r="FW365" s="37"/>
      <c r="FX365" s="37"/>
      <c r="FY365" s="37"/>
      <c r="FZ365" s="37"/>
      <c r="GA365" s="37"/>
      <c r="GB365" s="37"/>
      <c r="GC365" s="37"/>
      <c r="GD365" s="37"/>
      <c r="GE365" s="37"/>
      <c r="GF365" s="37"/>
      <c r="GG365" s="37"/>
      <c r="GH365" s="37"/>
      <c r="GI365" s="37"/>
      <c r="GJ365" s="37"/>
      <c r="GK365" s="37"/>
      <c r="GL365" s="37"/>
      <c r="GM365" s="37"/>
      <c r="GN365" s="37"/>
      <c r="GO365" s="37"/>
      <c r="GP365" s="37"/>
      <c r="GQ365" s="37"/>
      <c r="GR365" s="37"/>
      <c r="GS365" s="37"/>
      <c r="GT365" s="37"/>
      <c r="GU365" s="37"/>
      <c r="GV365" s="37"/>
      <c r="GW365" s="37"/>
      <c r="GX365" s="37"/>
      <c r="GY365" s="37"/>
      <c r="GZ365" s="37"/>
      <c r="HA365" s="37"/>
      <c r="HB365" s="37"/>
      <c r="HC365" s="37"/>
      <c r="HD365" s="37"/>
      <c r="HE365" s="37"/>
      <c r="HF365" s="37"/>
      <c r="HG365" s="37"/>
      <c r="HH365" s="37"/>
      <c r="HI365" s="37"/>
      <c r="HJ365" s="37"/>
      <c r="HK365" s="37"/>
      <c r="HL365" s="37"/>
      <c r="HM365" s="37"/>
      <c r="HN365" s="37"/>
      <c r="HO365" s="37"/>
    </row>
    <row r="366" spans="1:223" s="15" customFormat="1" ht="1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  <c r="CQ366" s="37"/>
      <c r="CR366" s="37"/>
      <c r="CS366" s="37"/>
      <c r="CT366" s="37"/>
      <c r="CU366" s="37"/>
      <c r="CV366" s="37"/>
      <c r="CW366" s="37"/>
      <c r="CX366" s="37"/>
      <c r="CY366" s="37"/>
      <c r="CZ366" s="37"/>
      <c r="DA366" s="37"/>
      <c r="DB366" s="37"/>
      <c r="DC366" s="37"/>
      <c r="DD366" s="37"/>
      <c r="DE366" s="37"/>
      <c r="DF366" s="37"/>
      <c r="DG366" s="37"/>
      <c r="DH366" s="37"/>
      <c r="DI366" s="37"/>
      <c r="DJ366" s="37"/>
      <c r="DK366" s="37"/>
      <c r="DL366" s="37"/>
      <c r="DM366" s="37"/>
      <c r="DN366" s="37"/>
      <c r="DO366" s="37"/>
      <c r="DP366" s="37"/>
      <c r="DQ366" s="37"/>
      <c r="DR366" s="37"/>
      <c r="DS366" s="37"/>
      <c r="DT366" s="37"/>
      <c r="DU366" s="37"/>
      <c r="DV366" s="37"/>
      <c r="DW366" s="37"/>
      <c r="DX366" s="37"/>
      <c r="DY366" s="37"/>
      <c r="DZ366" s="37"/>
      <c r="EA366" s="37"/>
      <c r="EB366" s="37"/>
      <c r="EC366" s="37"/>
      <c r="ED366" s="37"/>
      <c r="EE366" s="37"/>
      <c r="EF366" s="37"/>
      <c r="EG366" s="37"/>
      <c r="EH366" s="37"/>
      <c r="EI366" s="37"/>
      <c r="EJ366" s="37"/>
      <c r="EK366" s="37"/>
      <c r="EL366" s="37"/>
      <c r="EM366" s="37"/>
      <c r="EN366" s="37"/>
      <c r="EO366" s="37"/>
      <c r="EP366" s="37"/>
      <c r="EQ366" s="37"/>
      <c r="ER366" s="37"/>
      <c r="ES366" s="37"/>
      <c r="ET366" s="37"/>
      <c r="EU366" s="37"/>
      <c r="EV366" s="37"/>
      <c r="EW366" s="37"/>
      <c r="EX366" s="37"/>
      <c r="EY366" s="37"/>
      <c r="EZ366" s="37"/>
      <c r="FA366" s="37"/>
      <c r="FB366" s="37"/>
      <c r="FC366" s="37"/>
      <c r="FD366" s="37"/>
      <c r="FE366" s="37"/>
      <c r="FF366" s="37"/>
      <c r="FG366" s="37"/>
      <c r="FH366" s="37"/>
      <c r="FI366" s="37"/>
      <c r="FJ366" s="37"/>
      <c r="FK366" s="37"/>
      <c r="FL366" s="37"/>
      <c r="FM366" s="37"/>
      <c r="FN366" s="37"/>
      <c r="FO366" s="37"/>
      <c r="FP366" s="37"/>
      <c r="FQ366" s="37"/>
      <c r="FR366" s="37"/>
      <c r="FS366" s="37"/>
      <c r="FT366" s="37"/>
      <c r="FU366" s="37"/>
      <c r="FV366" s="37"/>
      <c r="FW366" s="37"/>
      <c r="FX366" s="37"/>
      <c r="FY366" s="37"/>
      <c r="FZ366" s="37"/>
      <c r="GA366" s="37"/>
      <c r="GB366" s="37"/>
      <c r="GC366" s="37"/>
      <c r="GD366" s="37"/>
      <c r="GE366" s="37"/>
      <c r="GF366" s="37"/>
      <c r="GG366" s="37"/>
      <c r="GH366" s="37"/>
      <c r="GI366" s="37"/>
      <c r="GJ366" s="37"/>
      <c r="GK366" s="37"/>
      <c r="GL366" s="37"/>
      <c r="GM366" s="37"/>
      <c r="GN366" s="37"/>
      <c r="GO366" s="37"/>
      <c r="GP366" s="37"/>
      <c r="GQ366" s="37"/>
      <c r="GR366" s="37"/>
      <c r="GS366" s="37"/>
      <c r="GT366" s="37"/>
      <c r="GU366" s="37"/>
      <c r="GV366" s="37"/>
      <c r="GW366" s="37"/>
      <c r="GX366" s="37"/>
      <c r="GY366" s="37"/>
      <c r="GZ366" s="37"/>
      <c r="HA366" s="37"/>
      <c r="HB366" s="37"/>
      <c r="HC366" s="37"/>
      <c r="HD366" s="37"/>
      <c r="HE366" s="37"/>
      <c r="HF366" s="37"/>
      <c r="HG366" s="37"/>
      <c r="HH366" s="37"/>
      <c r="HI366" s="37"/>
      <c r="HJ366" s="37"/>
      <c r="HK366" s="37"/>
      <c r="HL366" s="37"/>
      <c r="HM366" s="37"/>
      <c r="HN366" s="37"/>
      <c r="HO366" s="37"/>
    </row>
    <row r="367" spans="1:223" s="15" customFormat="1" ht="1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  <c r="CQ367" s="37"/>
      <c r="CR367" s="37"/>
      <c r="CS367" s="37"/>
      <c r="CT367" s="37"/>
      <c r="CU367" s="37"/>
      <c r="CV367" s="37"/>
      <c r="CW367" s="37"/>
      <c r="CX367" s="37"/>
      <c r="CY367" s="37"/>
      <c r="CZ367" s="37"/>
      <c r="DA367" s="37"/>
      <c r="DB367" s="37"/>
      <c r="DC367" s="37"/>
      <c r="DD367" s="37"/>
      <c r="DE367" s="37"/>
      <c r="DF367" s="37"/>
      <c r="DG367" s="37"/>
      <c r="DH367" s="37"/>
      <c r="DI367" s="37"/>
      <c r="DJ367" s="37"/>
      <c r="DK367" s="37"/>
      <c r="DL367" s="37"/>
      <c r="DM367" s="37"/>
      <c r="DN367" s="37"/>
      <c r="DO367" s="37"/>
      <c r="DP367" s="37"/>
      <c r="DQ367" s="37"/>
      <c r="DR367" s="37"/>
      <c r="DS367" s="37"/>
      <c r="DT367" s="37"/>
      <c r="DU367" s="37"/>
      <c r="DV367" s="37"/>
      <c r="DW367" s="37"/>
      <c r="DX367" s="37"/>
      <c r="DY367" s="37"/>
      <c r="DZ367" s="37"/>
      <c r="EA367" s="37"/>
      <c r="EB367" s="37"/>
      <c r="EC367" s="37"/>
      <c r="ED367" s="37"/>
      <c r="EE367" s="37"/>
      <c r="EF367" s="37"/>
      <c r="EG367" s="37"/>
      <c r="EH367" s="37"/>
      <c r="EI367" s="37"/>
      <c r="EJ367" s="37"/>
      <c r="EK367" s="37"/>
      <c r="EL367" s="37"/>
      <c r="EM367" s="37"/>
      <c r="EN367" s="37"/>
      <c r="EO367" s="37"/>
      <c r="EP367" s="37"/>
      <c r="EQ367" s="37"/>
      <c r="ER367" s="37"/>
      <c r="ES367" s="37"/>
      <c r="ET367" s="37"/>
      <c r="EU367" s="37"/>
      <c r="EV367" s="37"/>
      <c r="EW367" s="37"/>
      <c r="EX367" s="37"/>
      <c r="EY367" s="37"/>
      <c r="EZ367" s="37"/>
      <c r="FA367" s="37"/>
      <c r="FB367" s="37"/>
      <c r="FC367" s="37"/>
      <c r="FD367" s="37"/>
      <c r="FE367" s="37"/>
      <c r="FF367" s="37"/>
      <c r="FG367" s="37"/>
      <c r="FH367" s="37"/>
      <c r="FI367" s="37"/>
      <c r="FJ367" s="37"/>
      <c r="FK367" s="37"/>
      <c r="FL367" s="37"/>
      <c r="FM367" s="37"/>
      <c r="FN367" s="37"/>
      <c r="FO367" s="37"/>
      <c r="FP367" s="37"/>
      <c r="FQ367" s="37"/>
      <c r="FR367" s="37"/>
      <c r="FS367" s="37"/>
      <c r="FT367" s="37"/>
      <c r="FU367" s="37"/>
      <c r="FV367" s="37"/>
      <c r="FW367" s="37"/>
      <c r="FX367" s="37"/>
      <c r="FY367" s="37"/>
      <c r="FZ367" s="37"/>
      <c r="GA367" s="37"/>
      <c r="GB367" s="37"/>
      <c r="GC367" s="37"/>
      <c r="GD367" s="37"/>
      <c r="GE367" s="37"/>
      <c r="GF367" s="37"/>
      <c r="GG367" s="37"/>
      <c r="GH367" s="37"/>
      <c r="GI367" s="37"/>
      <c r="GJ367" s="37"/>
      <c r="GK367" s="37"/>
      <c r="GL367" s="37"/>
      <c r="GM367" s="37"/>
      <c r="GN367" s="37"/>
      <c r="GO367" s="37"/>
      <c r="GP367" s="37"/>
      <c r="GQ367" s="37"/>
      <c r="GR367" s="37"/>
      <c r="GS367" s="37"/>
      <c r="GT367" s="37"/>
      <c r="GU367" s="37"/>
      <c r="GV367" s="37"/>
      <c r="GW367" s="37"/>
      <c r="GX367" s="37"/>
      <c r="GY367" s="37"/>
      <c r="GZ367" s="37"/>
      <c r="HA367" s="37"/>
      <c r="HB367" s="37"/>
      <c r="HC367" s="37"/>
      <c r="HD367" s="37"/>
      <c r="HE367" s="37"/>
      <c r="HF367" s="37"/>
      <c r="HG367" s="37"/>
      <c r="HH367" s="37"/>
      <c r="HI367" s="37"/>
      <c r="HJ367" s="37"/>
      <c r="HK367" s="37"/>
      <c r="HL367" s="37"/>
      <c r="HM367" s="37"/>
      <c r="HN367" s="37"/>
      <c r="HO367" s="37"/>
    </row>
    <row r="368" spans="1:223" s="15" customFormat="1" ht="1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  <c r="CQ368" s="37"/>
      <c r="CR368" s="37"/>
      <c r="CS368" s="37"/>
      <c r="CT368" s="37"/>
      <c r="CU368" s="37"/>
      <c r="CV368" s="37"/>
      <c r="CW368" s="37"/>
      <c r="CX368" s="37"/>
      <c r="CY368" s="37"/>
      <c r="CZ368" s="37"/>
      <c r="DA368" s="37"/>
      <c r="DB368" s="37"/>
      <c r="DC368" s="37"/>
      <c r="DD368" s="37"/>
      <c r="DE368" s="37"/>
      <c r="DF368" s="37"/>
      <c r="DG368" s="37"/>
      <c r="DH368" s="37"/>
      <c r="DI368" s="37"/>
      <c r="DJ368" s="37"/>
      <c r="DK368" s="37"/>
      <c r="DL368" s="37"/>
      <c r="DM368" s="37"/>
      <c r="DN368" s="37"/>
      <c r="DO368" s="37"/>
      <c r="DP368" s="37"/>
      <c r="DQ368" s="37"/>
      <c r="DR368" s="37"/>
      <c r="DS368" s="37"/>
      <c r="DT368" s="37"/>
      <c r="DU368" s="37"/>
      <c r="DV368" s="37"/>
      <c r="DW368" s="37"/>
      <c r="DX368" s="37"/>
      <c r="DY368" s="37"/>
      <c r="DZ368" s="37"/>
      <c r="EA368" s="37"/>
      <c r="EB368" s="37"/>
      <c r="EC368" s="37"/>
      <c r="ED368" s="37"/>
      <c r="EE368" s="37"/>
      <c r="EF368" s="37"/>
      <c r="EG368" s="37"/>
      <c r="EH368" s="37"/>
      <c r="EI368" s="37"/>
      <c r="EJ368" s="37"/>
      <c r="EK368" s="37"/>
      <c r="EL368" s="37"/>
      <c r="EM368" s="37"/>
      <c r="EN368" s="37"/>
      <c r="EO368" s="37"/>
      <c r="EP368" s="37"/>
      <c r="EQ368" s="37"/>
      <c r="ER368" s="37"/>
      <c r="ES368" s="37"/>
      <c r="ET368" s="37"/>
      <c r="EU368" s="37"/>
      <c r="EV368" s="37"/>
      <c r="EW368" s="37"/>
      <c r="EX368" s="37"/>
      <c r="EY368" s="37"/>
      <c r="EZ368" s="37"/>
      <c r="FA368" s="37"/>
      <c r="FB368" s="37"/>
      <c r="FC368" s="37"/>
      <c r="FD368" s="37"/>
      <c r="FE368" s="37"/>
      <c r="FF368" s="37"/>
      <c r="FG368" s="37"/>
      <c r="FH368" s="37"/>
      <c r="FI368" s="37"/>
      <c r="FJ368" s="37"/>
      <c r="FK368" s="37"/>
      <c r="FL368" s="37"/>
      <c r="FM368" s="37"/>
      <c r="FN368" s="37"/>
      <c r="FO368" s="37"/>
      <c r="FP368" s="37"/>
      <c r="FQ368" s="37"/>
      <c r="FR368" s="37"/>
      <c r="FS368" s="37"/>
      <c r="FT368" s="37"/>
      <c r="FU368" s="37"/>
      <c r="FV368" s="37"/>
      <c r="FW368" s="37"/>
      <c r="FX368" s="37"/>
      <c r="FY368" s="37"/>
      <c r="FZ368" s="37"/>
      <c r="GA368" s="37"/>
      <c r="GB368" s="37"/>
      <c r="GC368" s="37"/>
      <c r="GD368" s="37"/>
      <c r="GE368" s="37"/>
      <c r="GF368" s="37"/>
      <c r="GG368" s="37"/>
      <c r="GH368" s="37"/>
      <c r="GI368" s="37"/>
      <c r="GJ368" s="37"/>
      <c r="GK368" s="37"/>
      <c r="GL368" s="37"/>
      <c r="GM368" s="37"/>
      <c r="GN368" s="37"/>
      <c r="GO368" s="37"/>
      <c r="GP368" s="37"/>
      <c r="GQ368" s="37"/>
      <c r="GR368" s="37"/>
      <c r="GS368" s="37"/>
      <c r="GT368" s="37"/>
      <c r="GU368" s="37"/>
      <c r="GV368" s="37"/>
      <c r="GW368" s="37"/>
      <c r="GX368" s="37"/>
      <c r="GY368" s="37"/>
      <c r="GZ368" s="37"/>
      <c r="HA368" s="37"/>
      <c r="HB368" s="37"/>
      <c r="HC368" s="37"/>
      <c r="HD368" s="37"/>
      <c r="HE368" s="37"/>
      <c r="HF368" s="37"/>
      <c r="HG368" s="37"/>
      <c r="HH368" s="37"/>
      <c r="HI368" s="37"/>
      <c r="HJ368" s="37"/>
      <c r="HK368" s="37"/>
      <c r="HL368" s="37"/>
      <c r="HM368" s="37"/>
      <c r="HN368" s="37"/>
      <c r="HO368" s="37"/>
    </row>
    <row r="373" spans="1:223" s="56" customFormat="1" ht="1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37"/>
      <c r="DH373" s="37"/>
      <c r="DI373" s="37"/>
      <c r="DJ373" s="37"/>
      <c r="DK373" s="37"/>
      <c r="DL373" s="37"/>
      <c r="DM373" s="37"/>
      <c r="DN373" s="37"/>
      <c r="DO373" s="37"/>
      <c r="DP373" s="37"/>
      <c r="DQ373" s="37"/>
      <c r="DR373" s="37"/>
      <c r="DS373" s="37"/>
      <c r="DT373" s="37"/>
      <c r="DU373" s="37"/>
      <c r="DV373" s="37"/>
      <c r="DW373" s="37"/>
      <c r="DX373" s="37"/>
      <c r="DY373" s="37"/>
      <c r="DZ373" s="37"/>
      <c r="EA373" s="37"/>
      <c r="EB373" s="37"/>
      <c r="EC373" s="37"/>
      <c r="ED373" s="37"/>
      <c r="EE373" s="37"/>
      <c r="EF373" s="37"/>
      <c r="EG373" s="37"/>
      <c r="EH373" s="37"/>
      <c r="EI373" s="37"/>
      <c r="EJ373" s="37"/>
      <c r="EK373" s="37"/>
      <c r="EL373" s="37"/>
      <c r="EM373" s="37"/>
      <c r="EN373" s="37"/>
      <c r="EO373" s="37"/>
      <c r="EP373" s="37"/>
      <c r="EQ373" s="37"/>
      <c r="ER373" s="37"/>
      <c r="ES373" s="37"/>
      <c r="ET373" s="37"/>
      <c r="EU373" s="37"/>
      <c r="EV373" s="37"/>
      <c r="EW373" s="37"/>
      <c r="EX373" s="37"/>
      <c r="EY373" s="37"/>
      <c r="EZ373" s="37"/>
      <c r="FA373" s="37"/>
      <c r="FB373" s="37"/>
      <c r="FC373" s="37"/>
      <c r="FD373" s="37"/>
      <c r="FE373" s="37"/>
      <c r="FF373" s="37"/>
      <c r="FG373" s="37"/>
      <c r="FH373" s="37"/>
      <c r="FI373" s="37"/>
      <c r="FJ373" s="37"/>
      <c r="FK373" s="37"/>
      <c r="FL373" s="37"/>
      <c r="FM373" s="37"/>
      <c r="FN373" s="37"/>
      <c r="FO373" s="37"/>
      <c r="FP373" s="37"/>
      <c r="FQ373" s="37"/>
      <c r="FR373" s="37"/>
      <c r="FS373" s="37"/>
      <c r="FT373" s="37"/>
      <c r="FU373" s="37"/>
      <c r="FV373" s="37"/>
      <c r="FW373" s="37"/>
      <c r="FX373" s="37"/>
      <c r="FY373" s="37"/>
      <c r="FZ373" s="37"/>
      <c r="GA373" s="37"/>
      <c r="GB373" s="37"/>
      <c r="GC373" s="37"/>
      <c r="GD373" s="37"/>
      <c r="GE373" s="37"/>
      <c r="GF373" s="37"/>
      <c r="GG373" s="37"/>
      <c r="GH373" s="37"/>
      <c r="GI373" s="37"/>
      <c r="GJ373" s="37"/>
      <c r="GK373" s="37"/>
      <c r="GL373" s="37"/>
      <c r="GM373" s="37"/>
      <c r="GN373" s="37"/>
      <c r="GO373" s="37"/>
      <c r="GP373" s="37"/>
      <c r="GQ373" s="37"/>
      <c r="GR373" s="37"/>
      <c r="GS373" s="37"/>
      <c r="GT373" s="37"/>
      <c r="GU373" s="37"/>
      <c r="GV373" s="37"/>
      <c r="GW373" s="37"/>
      <c r="GX373" s="37"/>
      <c r="GY373" s="37"/>
      <c r="GZ373" s="37"/>
      <c r="HA373" s="37"/>
      <c r="HB373" s="37"/>
      <c r="HC373" s="37"/>
      <c r="HD373" s="37"/>
      <c r="HE373" s="37"/>
      <c r="HF373" s="37"/>
      <c r="HG373" s="37"/>
      <c r="HH373" s="37"/>
      <c r="HI373" s="37"/>
      <c r="HJ373" s="37"/>
      <c r="HK373" s="37"/>
      <c r="HL373" s="37"/>
      <c r="HM373" s="37"/>
      <c r="HN373" s="37"/>
      <c r="HO373" s="37"/>
    </row>
    <row r="374" spans="1:223" s="15" customFormat="1" ht="1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37"/>
      <c r="DH374" s="37"/>
      <c r="DI374" s="37"/>
      <c r="DJ374" s="37"/>
      <c r="DK374" s="37"/>
      <c r="DL374" s="37"/>
      <c r="DM374" s="37"/>
      <c r="DN374" s="37"/>
      <c r="DO374" s="37"/>
      <c r="DP374" s="37"/>
      <c r="DQ374" s="37"/>
      <c r="DR374" s="37"/>
      <c r="DS374" s="37"/>
      <c r="DT374" s="37"/>
      <c r="DU374" s="37"/>
      <c r="DV374" s="37"/>
      <c r="DW374" s="37"/>
      <c r="DX374" s="37"/>
      <c r="DY374" s="37"/>
      <c r="DZ374" s="37"/>
      <c r="EA374" s="37"/>
      <c r="EB374" s="37"/>
      <c r="EC374" s="37"/>
      <c r="ED374" s="37"/>
      <c r="EE374" s="37"/>
      <c r="EF374" s="37"/>
      <c r="EG374" s="37"/>
      <c r="EH374" s="37"/>
      <c r="EI374" s="37"/>
      <c r="EJ374" s="37"/>
      <c r="EK374" s="37"/>
      <c r="EL374" s="37"/>
      <c r="EM374" s="37"/>
      <c r="EN374" s="37"/>
      <c r="EO374" s="37"/>
      <c r="EP374" s="37"/>
      <c r="EQ374" s="37"/>
      <c r="ER374" s="37"/>
      <c r="ES374" s="37"/>
      <c r="ET374" s="37"/>
      <c r="EU374" s="37"/>
      <c r="EV374" s="37"/>
      <c r="EW374" s="37"/>
      <c r="EX374" s="37"/>
      <c r="EY374" s="37"/>
      <c r="EZ374" s="37"/>
      <c r="FA374" s="37"/>
      <c r="FB374" s="37"/>
      <c r="FC374" s="37"/>
      <c r="FD374" s="37"/>
      <c r="FE374" s="37"/>
      <c r="FF374" s="37"/>
      <c r="FG374" s="37"/>
      <c r="FH374" s="37"/>
      <c r="FI374" s="37"/>
      <c r="FJ374" s="37"/>
      <c r="FK374" s="37"/>
      <c r="FL374" s="37"/>
      <c r="FM374" s="37"/>
      <c r="FN374" s="37"/>
      <c r="FO374" s="37"/>
      <c r="FP374" s="37"/>
      <c r="FQ374" s="37"/>
      <c r="FR374" s="37"/>
      <c r="FS374" s="37"/>
      <c r="FT374" s="37"/>
      <c r="FU374" s="37"/>
      <c r="FV374" s="37"/>
      <c r="FW374" s="37"/>
      <c r="FX374" s="37"/>
      <c r="FY374" s="37"/>
      <c r="FZ374" s="37"/>
      <c r="GA374" s="37"/>
      <c r="GB374" s="37"/>
      <c r="GC374" s="37"/>
      <c r="GD374" s="37"/>
      <c r="GE374" s="37"/>
      <c r="GF374" s="37"/>
      <c r="GG374" s="37"/>
      <c r="GH374" s="37"/>
      <c r="GI374" s="37"/>
      <c r="GJ374" s="37"/>
      <c r="GK374" s="37"/>
      <c r="GL374" s="37"/>
      <c r="GM374" s="37"/>
      <c r="GN374" s="37"/>
      <c r="GO374" s="37"/>
      <c r="GP374" s="37"/>
      <c r="GQ374" s="37"/>
      <c r="GR374" s="37"/>
      <c r="GS374" s="37"/>
      <c r="GT374" s="37"/>
      <c r="GU374" s="37"/>
      <c r="GV374" s="37"/>
      <c r="GW374" s="37"/>
      <c r="GX374" s="37"/>
      <c r="GY374" s="37"/>
      <c r="GZ374" s="37"/>
      <c r="HA374" s="37"/>
      <c r="HB374" s="37"/>
      <c r="HC374" s="37"/>
      <c r="HD374" s="37"/>
      <c r="HE374" s="37"/>
      <c r="HF374" s="37"/>
      <c r="HG374" s="37"/>
      <c r="HH374" s="37"/>
      <c r="HI374" s="37"/>
      <c r="HJ374" s="37"/>
      <c r="HK374" s="37"/>
      <c r="HL374" s="37"/>
      <c r="HM374" s="37"/>
      <c r="HN374" s="37"/>
      <c r="HO374" s="37"/>
    </row>
    <row r="375" spans="1:223" s="15" customFormat="1" ht="1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37"/>
      <c r="DH375" s="37"/>
      <c r="DI375" s="37"/>
      <c r="DJ375" s="37"/>
      <c r="DK375" s="37"/>
      <c r="DL375" s="37"/>
      <c r="DM375" s="37"/>
      <c r="DN375" s="37"/>
      <c r="DO375" s="37"/>
      <c r="DP375" s="37"/>
      <c r="DQ375" s="37"/>
      <c r="DR375" s="37"/>
      <c r="DS375" s="37"/>
      <c r="DT375" s="37"/>
      <c r="DU375" s="37"/>
      <c r="DV375" s="37"/>
      <c r="DW375" s="37"/>
      <c r="DX375" s="37"/>
      <c r="DY375" s="37"/>
      <c r="DZ375" s="37"/>
      <c r="EA375" s="37"/>
      <c r="EB375" s="37"/>
      <c r="EC375" s="37"/>
      <c r="ED375" s="37"/>
      <c r="EE375" s="37"/>
      <c r="EF375" s="37"/>
      <c r="EG375" s="37"/>
      <c r="EH375" s="37"/>
      <c r="EI375" s="37"/>
      <c r="EJ375" s="37"/>
      <c r="EK375" s="37"/>
      <c r="EL375" s="37"/>
      <c r="EM375" s="37"/>
      <c r="EN375" s="37"/>
      <c r="EO375" s="37"/>
      <c r="EP375" s="37"/>
      <c r="EQ375" s="37"/>
      <c r="ER375" s="37"/>
      <c r="ES375" s="37"/>
      <c r="ET375" s="37"/>
      <c r="EU375" s="37"/>
      <c r="EV375" s="37"/>
      <c r="EW375" s="37"/>
      <c r="EX375" s="37"/>
      <c r="EY375" s="37"/>
      <c r="EZ375" s="37"/>
      <c r="FA375" s="37"/>
      <c r="FB375" s="37"/>
      <c r="FC375" s="37"/>
      <c r="FD375" s="37"/>
      <c r="FE375" s="37"/>
      <c r="FF375" s="37"/>
      <c r="FG375" s="37"/>
      <c r="FH375" s="37"/>
      <c r="FI375" s="37"/>
      <c r="FJ375" s="37"/>
      <c r="FK375" s="37"/>
      <c r="FL375" s="37"/>
      <c r="FM375" s="37"/>
      <c r="FN375" s="37"/>
      <c r="FO375" s="37"/>
      <c r="FP375" s="37"/>
      <c r="FQ375" s="37"/>
      <c r="FR375" s="37"/>
      <c r="FS375" s="37"/>
      <c r="FT375" s="37"/>
      <c r="FU375" s="37"/>
      <c r="FV375" s="37"/>
      <c r="FW375" s="37"/>
      <c r="FX375" s="37"/>
      <c r="FY375" s="37"/>
      <c r="FZ375" s="37"/>
      <c r="GA375" s="37"/>
      <c r="GB375" s="37"/>
      <c r="GC375" s="37"/>
      <c r="GD375" s="37"/>
      <c r="GE375" s="37"/>
      <c r="GF375" s="37"/>
      <c r="GG375" s="37"/>
      <c r="GH375" s="37"/>
      <c r="GI375" s="37"/>
      <c r="GJ375" s="37"/>
      <c r="GK375" s="37"/>
      <c r="GL375" s="37"/>
      <c r="GM375" s="37"/>
      <c r="GN375" s="37"/>
      <c r="GO375" s="37"/>
      <c r="GP375" s="37"/>
      <c r="GQ375" s="37"/>
      <c r="GR375" s="37"/>
      <c r="GS375" s="37"/>
      <c r="GT375" s="37"/>
      <c r="GU375" s="37"/>
      <c r="GV375" s="37"/>
      <c r="GW375" s="37"/>
      <c r="GX375" s="37"/>
      <c r="GY375" s="37"/>
      <c r="GZ375" s="37"/>
      <c r="HA375" s="37"/>
      <c r="HB375" s="37"/>
      <c r="HC375" s="37"/>
      <c r="HD375" s="37"/>
      <c r="HE375" s="37"/>
      <c r="HF375" s="37"/>
      <c r="HG375" s="37"/>
      <c r="HH375" s="37"/>
      <c r="HI375" s="37"/>
      <c r="HJ375" s="37"/>
      <c r="HK375" s="37"/>
      <c r="HL375" s="37"/>
      <c r="HM375" s="37"/>
      <c r="HN375" s="37"/>
      <c r="HO375" s="37"/>
    </row>
    <row r="376" spans="1:223" s="15" customFormat="1" ht="1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37"/>
      <c r="DH376" s="37"/>
      <c r="DI376" s="37"/>
      <c r="DJ376" s="37"/>
      <c r="DK376" s="37"/>
      <c r="DL376" s="37"/>
      <c r="DM376" s="37"/>
      <c r="DN376" s="37"/>
      <c r="DO376" s="37"/>
      <c r="DP376" s="37"/>
      <c r="DQ376" s="37"/>
      <c r="DR376" s="37"/>
      <c r="DS376" s="37"/>
      <c r="DT376" s="37"/>
      <c r="DU376" s="37"/>
      <c r="DV376" s="37"/>
      <c r="DW376" s="37"/>
      <c r="DX376" s="37"/>
      <c r="DY376" s="37"/>
      <c r="DZ376" s="37"/>
      <c r="EA376" s="37"/>
      <c r="EB376" s="37"/>
      <c r="EC376" s="37"/>
      <c r="ED376" s="37"/>
      <c r="EE376" s="37"/>
      <c r="EF376" s="37"/>
      <c r="EG376" s="37"/>
      <c r="EH376" s="37"/>
      <c r="EI376" s="37"/>
      <c r="EJ376" s="37"/>
      <c r="EK376" s="37"/>
      <c r="EL376" s="37"/>
      <c r="EM376" s="37"/>
      <c r="EN376" s="37"/>
      <c r="EO376" s="37"/>
      <c r="EP376" s="37"/>
      <c r="EQ376" s="37"/>
      <c r="ER376" s="37"/>
      <c r="ES376" s="37"/>
      <c r="ET376" s="37"/>
      <c r="EU376" s="37"/>
      <c r="EV376" s="37"/>
      <c r="EW376" s="37"/>
      <c r="EX376" s="37"/>
      <c r="EY376" s="37"/>
      <c r="EZ376" s="37"/>
      <c r="FA376" s="37"/>
      <c r="FB376" s="37"/>
      <c r="FC376" s="37"/>
      <c r="FD376" s="37"/>
      <c r="FE376" s="37"/>
      <c r="FF376" s="37"/>
      <c r="FG376" s="37"/>
      <c r="FH376" s="37"/>
      <c r="FI376" s="37"/>
      <c r="FJ376" s="37"/>
      <c r="FK376" s="37"/>
      <c r="FL376" s="37"/>
      <c r="FM376" s="37"/>
      <c r="FN376" s="37"/>
      <c r="FO376" s="37"/>
      <c r="FP376" s="37"/>
      <c r="FQ376" s="37"/>
      <c r="FR376" s="37"/>
      <c r="FS376" s="37"/>
      <c r="FT376" s="37"/>
      <c r="FU376" s="37"/>
      <c r="FV376" s="37"/>
      <c r="FW376" s="37"/>
      <c r="FX376" s="37"/>
      <c r="FY376" s="37"/>
      <c r="FZ376" s="37"/>
      <c r="GA376" s="37"/>
      <c r="GB376" s="37"/>
      <c r="GC376" s="37"/>
      <c r="GD376" s="37"/>
      <c r="GE376" s="37"/>
      <c r="GF376" s="37"/>
      <c r="GG376" s="37"/>
      <c r="GH376" s="37"/>
      <c r="GI376" s="37"/>
      <c r="GJ376" s="37"/>
      <c r="GK376" s="37"/>
      <c r="GL376" s="37"/>
      <c r="GM376" s="37"/>
      <c r="GN376" s="37"/>
      <c r="GO376" s="37"/>
      <c r="GP376" s="37"/>
      <c r="GQ376" s="37"/>
      <c r="GR376" s="37"/>
      <c r="GS376" s="37"/>
      <c r="GT376" s="37"/>
      <c r="GU376" s="37"/>
      <c r="GV376" s="37"/>
      <c r="GW376" s="37"/>
      <c r="GX376" s="37"/>
      <c r="GY376" s="37"/>
      <c r="GZ376" s="37"/>
      <c r="HA376" s="37"/>
      <c r="HB376" s="37"/>
      <c r="HC376" s="37"/>
      <c r="HD376" s="37"/>
      <c r="HE376" s="37"/>
      <c r="HF376" s="37"/>
      <c r="HG376" s="37"/>
      <c r="HH376" s="37"/>
      <c r="HI376" s="37"/>
      <c r="HJ376" s="37"/>
      <c r="HK376" s="37"/>
      <c r="HL376" s="37"/>
      <c r="HM376" s="37"/>
      <c r="HN376" s="37"/>
      <c r="HO376" s="37"/>
    </row>
    <row r="377" spans="1:223" s="15" customFormat="1" ht="1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37"/>
      <c r="DH377" s="37"/>
      <c r="DI377" s="37"/>
      <c r="DJ377" s="37"/>
      <c r="DK377" s="37"/>
      <c r="DL377" s="37"/>
      <c r="DM377" s="37"/>
      <c r="DN377" s="37"/>
      <c r="DO377" s="37"/>
      <c r="DP377" s="37"/>
      <c r="DQ377" s="37"/>
      <c r="DR377" s="37"/>
      <c r="DS377" s="37"/>
      <c r="DT377" s="37"/>
      <c r="DU377" s="37"/>
      <c r="DV377" s="37"/>
      <c r="DW377" s="37"/>
      <c r="DX377" s="37"/>
      <c r="DY377" s="37"/>
      <c r="DZ377" s="37"/>
      <c r="EA377" s="37"/>
      <c r="EB377" s="37"/>
      <c r="EC377" s="37"/>
      <c r="ED377" s="37"/>
      <c r="EE377" s="37"/>
      <c r="EF377" s="37"/>
      <c r="EG377" s="37"/>
      <c r="EH377" s="37"/>
      <c r="EI377" s="37"/>
      <c r="EJ377" s="37"/>
      <c r="EK377" s="37"/>
      <c r="EL377" s="37"/>
      <c r="EM377" s="37"/>
      <c r="EN377" s="37"/>
      <c r="EO377" s="37"/>
      <c r="EP377" s="37"/>
      <c r="EQ377" s="37"/>
      <c r="ER377" s="37"/>
      <c r="ES377" s="37"/>
      <c r="ET377" s="37"/>
      <c r="EU377" s="37"/>
      <c r="EV377" s="37"/>
      <c r="EW377" s="37"/>
      <c r="EX377" s="37"/>
      <c r="EY377" s="37"/>
      <c r="EZ377" s="37"/>
      <c r="FA377" s="37"/>
      <c r="FB377" s="37"/>
      <c r="FC377" s="37"/>
      <c r="FD377" s="37"/>
      <c r="FE377" s="37"/>
      <c r="FF377" s="37"/>
      <c r="FG377" s="37"/>
      <c r="FH377" s="37"/>
      <c r="FI377" s="37"/>
      <c r="FJ377" s="37"/>
      <c r="FK377" s="37"/>
      <c r="FL377" s="37"/>
      <c r="FM377" s="37"/>
      <c r="FN377" s="37"/>
      <c r="FO377" s="37"/>
      <c r="FP377" s="37"/>
      <c r="FQ377" s="37"/>
      <c r="FR377" s="37"/>
      <c r="FS377" s="37"/>
      <c r="FT377" s="37"/>
      <c r="FU377" s="37"/>
      <c r="FV377" s="37"/>
      <c r="FW377" s="37"/>
      <c r="FX377" s="37"/>
      <c r="FY377" s="37"/>
      <c r="FZ377" s="37"/>
      <c r="GA377" s="37"/>
      <c r="GB377" s="37"/>
      <c r="GC377" s="37"/>
      <c r="GD377" s="37"/>
      <c r="GE377" s="37"/>
      <c r="GF377" s="37"/>
      <c r="GG377" s="37"/>
      <c r="GH377" s="37"/>
      <c r="GI377" s="37"/>
      <c r="GJ377" s="37"/>
      <c r="GK377" s="37"/>
      <c r="GL377" s="37"/>
      <c r="GM377" s="37"/>
      <c r="GN377" s="37"/>
      <c r="GO377" s="37"/>
      <c r="GP377" s="37"/>
      <c r="GQ377" s="37"/>
      <c r="GR377" s="37"/>
      <c r="GS377" s="37"/>
      <c r="GT377" s="37"/>
      <c r="GU377" s="37"/>
      <c r="GV377" s="37"/>
      <c r="GW377" s="37"/>
      <c r="GX377" s="37"/>
      <c r="GY377" s="37"/>
      <c r="GZ377" s="37"/>
      <c r="HA377" s="37"/>
      <c r="HB377" s="37"/>
      <c r="HC377" s="37"/>
      <c r="HD377" s="37"/>
      <c r="HE377" s="37"/>
      <c r="HF377" s="37"/>
      <c r="HG377" s="37"/>
      <c r="HH377" s="37"/>
      <c r="HI377" s="37"/>
      <c r="HJ377" s="37"/>
      <c r="HK377" s="37"/>
      <c r="HL377" s="37"/>
      <c r="HM377" s="37"/>
      <c r="HN377" s="37"/>
      <c r="HO377" s="37"/>
    </row>
    <row r="378" spans="1:223" s="15" customFormat="1" ht="1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37"/>
      <c r="DH378" s="37"/>
      <c r="DI378" s="37"/>
      <c r="DJ378" s="37"/>
      <c r="DK378" s="37"/>
      <c r="DL378" s="37"/>
      <c r="DM378" s="37"/>
      <c r="DN378" s="37"/>
      <c r="DO378" s="37"/>
      <c r="DP378" s="37"/>
      <c r="DQ378" s="37"/>
      <c r="DR378" s="37"/>
      <c r="DS378" s="37"/>
      <c r="DT378" s="37"/>
      <c r="DU378" s="37"/>
      <c r="DV378" s="37"/>
      <c r="DW378" s="37"/>
      <c r="DX378" s="37"/>
      <c r="DY378" s="37"/>
      <c r="DZ378" s="37"/>
      <c r="EA378" s="37"/>
      <c r="EB378" s="37"/>
      <c r="EC378" s="37"/>
      <c r="ED378" s="37"/>
      <c r="EE378" s="37"/>
      <c r="EF378" s="37"/>
      <c r="EG378" s="37"/>
      <c r="EH378" s="37"/>
      <c r="EI378" s="37"/>
      <c r="EJ378" s="37"/>
      <c r="EK378" s="37"/>
      <c r="EL378" s="37"/>
      <c r="EM378" s="37"/>
      <c r="EN378" s="37"/>
      <c r="EO378" s="37"/>
      <c r="EP378" s="37"/>
      <c r="EQ378" s="37"/>
      <c r="ER378" s="37"/>
      <c r="ES378" s="37"/>
      <c r="ET378" s="37"/>
      <c r="EU378" s="37"/>
      <c r="EV378" s="37"/>
      <c r="EW378" s="37"/>
      <c r="EX378" s="37"/>
      <c r="EY378" s="37"/>
      <c r="EZ378" s="37"/>
      <c r="FA378" s="37"/>
      <c r="FB378" s="37"/>
      <c r="FC378" s="37"/>
      <c r="FD378" s="37"/>
      <c r="FE378" s="37"/>
      <c r="FF378" s="37"/>
      <c r="FG378" s="37"/>
      <c r="FH378" s="37"/>
      <c r="FI378" s="37"/>
      <c r="FJ378" s="37"/>
      <c r="FK378" s="37"/>
      <c r="FL378" s="37"/>
      <c r="FM378" s="37"/>
      <c r="FN378" s="37"/>
      <c r="FO378" s="37"/>
      <c r="FP378" s="37"/>
      <c r="FQ378" s="37"/>
      <c r="FR378" s="37"/>
      <c r="FS378" s="37"/>
      <c r="FT378" s="37"/>
      <c r="FU378" s="37"/>
      <c r="FV378" s="37"/>
      <c r="FW378" s="37"/>
      <c r="FX378" s="37"/>
      <c r="FY378" s="37"/>
      <c r="FZ378" s="37"/>
      <c r="GA378" s="37"/>
      <c r="GB378" s="37"/>
      <c r="GC378" s="37"/>
      <c r="GD378" s="37"/>
      <c r="GE378" s="37"/>
      <c r="GF378" s="37"/>
      <c r="GG378" s="37"/>
      <c r="GH378" s="37"/>
      <c r="GI378" s="37"/>
      <c r="GJ378" s="37"/>
      <c r="GK378" s="37"/>
      <c r="GL378" s="37"/>
      <c r="GM378" s="37"/>
      <c r="GN378" s="37"/>
      <c r="GO378" s="37"/>
      <c r="GP378" s="37"/>
      <c r="GQ378" s="37"/>
      <c r="GR378" s="37"/>
      <c r="GS378" s="37"/>
      <c r="GT378" s="37"/>
      <c r="GU378" s="37"/>
      <c r="GV378" s="37"/>
      <c r="GW378" s="37"/>
      <c r="GX378" s="37"/>
      <c r="GY378" s="37"/>
      <c r="GZ378" s="37"/>
      <c r="HA378" s="37"/>
      <c r="HB378" s="37"/>
      <c r="HC378" s="37"/>
      <c r="HD378" s="37"/>
      <c r="HE378" s="37"/>
      <c r="HF378" s="37"/>
      <c r="HG378" s="37"/>
      <c r="HH378" s="37"/>
      <c r="HI378" s="37"/>
      <c r="HJ378" s="37"/>
      <c r="HK378" s="37"/>
      <c r="HL378" s="37"/>
      <c r="HM378" s="37"/>
      <c r="HN378" s="37"/>
      <c r="HO378" s="37"/>
    </row>
    <row r="379" spans="1:223" s="56" customFormat="1" ht="1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  <c r="DB379" s="37"/>
      <c r="DC379" s="37"/>
      <c r="DD379" s="37"/>
      <c r="DE379" s="37"/>
      <c r="DF379" s="37"/>
      <c r="DG379" s="37"/>
      <c r="DH379" s="37"/>
      <c r="DI379" s="37"/>
      <c r="DJ379" s="37"/>
      <c r="DK379" s="37"/>
      <c r="DL379" s="37"/>
      <c r="DM379" s="37"/>
      <c r="DN379" s="37"/>
      <c r="DO379" s="37"/>
      <c r="DP379" s="37"/>
      <c r="DQ379" s="37"/>
      <c r="DR379" s="37"/>
      <c r="DS379" s="37"/>
      <c r="DT379" s="37"/>
      <c r="DU379" s="37"/>
      <c r="DV379" s="37"/>
      <c r="DW379" s="37"/>
      <c r="DX379" s="37"/>
      <c r="DY379" s="37"/>
      <c r="DZ379" s="37"/>
      <c r="EA379" s="37"/>
      <c r="EB379" s="37"/>
      <c r="EC379" s="37"/>
      <c r="ED379" s="37"/>
      <c r="EE379" s="37"/>
      <c r="EF379" s="37"/>
      <c r="EG379" s="37"/>
      <c r="EH379" s="37"/>
      <c r="EI379" s="37"/>
      <c r="EJ379" s="37"/>
      <c r="EK379" s="37"/>
      <c r="EL379" s="37"/>
      <c r="EM379" s="37"/>
      <c r="EN379" s="37"/>
      <c r="EO379" s="37"/>
      <c r="EP379" s="37"/>
      <c r="EQ379" s="37"/>
      <c r="ER379" s="37"/>
      <c r="ES379" s="37"/>
      <c r="ET379" s="37"/>
      <c r="EU379" s="37"/>
      <c r="EV379" s="37"/>
      <c r="EW379" s="37"/>
      <c r="EX379" s="37"/>
      <c r="EY379" s="37"/>
      <c r="EZ379" s="37"/>
      <c r="FA379" s="37"/>
      <c r="FB379" s="37"/>
      <c r="FC379" s="37"/>
      <c r="FD379" s="37"/>
      <c r="FE379" s="37"/>
      <c r="FF379" s="37"/>
      <c r="FG379" s="37"/>
      <c r="FH379" s="37"/>
      <c r="FI379" s="37"/>
      <c r="FJ379" s="37"/>
      <c r="FK379" s="37"/>
      <c r="FL379" s="37"/>
      <c r="FM379" s="37"/>
      <c r="FN379" s="37"/>
      <c r="FO379" s="37"/>
      <c r="FP379" s="37"/>
      <c r="FQ379" s="37"/>
      <c r="FR379" s="37"/>
      <c r="FS379" s="37"/>
      <c r="FT379" s="37"/>
      <c r="FU379" s="37"/>
      <c r="FV379" s="37"/>
      <c r="FW379" s="37"/>
      <c r="FX379" s="37"/>
      <c r="FY379" s="37"/>
      <c r="FZ379" s="37"/>
      <c r="GA379" s="37"/>
      <c r="GB379" s="37"/>
      <c r="GC379" s="37"/>
      <c r="GD379" s="37"/>
      <c r="GE379" s="37"/>
      <c r="GF379" s="37"/>
      <c r="GG379" s="37"/>
      <c r="GH379" s="37"/>
      <c r="GI379" s="37"/>
      <c r="GJ379" s="37"/>
      <c r="GK379" s="37"/>
      <c r="GL379" s="37"/>
      <c r="GM379" s="37"/>
      <c r="GN379" s="37"/>
      <c r="GO379" s="37"/>
      <c r="GP379" s="37"/>
      <c r="GQ379" s="37"/>
      <c r="GR379" s="37"/>
      <c r="GS379" s="37"/>
      <c r="GT379" s="37"/>
      <c r="GU379" s="37"/>
      <c r="GV379" s="37"/>
      <c r="GW379" s="37"/>
      <c r="GX379" s="37"/>
      <c r="GY379" s="37"/>
      <c r="GZ379" s="37"/>
      <c r="HA379" s="37"/>
      <c r="HB379" s="37"/>
      <c r="HC379" s="37"/>
      <c r="HD379" s="37"/>
      <c r="HE379" s="37"/>
      <c r="HF379" s="37"/>
      <c r="HG379" s="37"/>
      <c r="HH379" s="37"/>
      <c r="HI379" s="37"/>
      <c r="HJ379" s="37"/>
      <c r="HK379" s="37"/>
      <c r="HL379" s="37"/>
      <c r="HM379" s="37"/>
      <c r="HN379" s="37"/>
      <c r="HO379" s="37"/>
    </row>
    <row r="380" spans="1:223" s="15" customFormat="1" ht="1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  <c r="DB380" s="37"/>
      <c r="DC380" s="37"/>
      <c r="DD380" s="37"/>
      <c r="DE380" s="37"/>
      <c r="DF380" s="37"/>
      <c r="DG380" s="37"/>
      <c r="DH380" s="37"/>
      <c r="DI380" s="37"/>
      <c r="DJ380" s="37"/>
      <c r="DK380" s="37"/>
      <c r="DL380" s="37"/>
      <c r="DM380" s="37"/>
      <c r="DN380" s="37"/>
      <c r="DO380" s="37"/>
      <c r="DP380" s="37"/>
      <c r="DQ380" s="37"/>
      <c r="DR380" s="37"/>
      <c r="DS380" s="37"/>
      <c r="DT380" s="37"/>
      <c r="DU380" s="37"/>
      <c r="DV380" s="37"/>
      <c r="DW380" s="37"/>
      <c r="DX380" s="37"/>
      <c r="DY380" s="37"/>
      <c r="DZ380" s="37"/>
      <c r="EA380" s="37"/>
      <c r="EB380" s="37"/>
      <c r="EC380" s="37"/>
      <c r="ED380" s="37"/>
      <c r="EE380" s="37"/>
      <c r="EF380" s="37"/>
      <c r="EG380" s="37"/>
      <c r="EH380" s="37"/>
      <c r="EI380" s="37"/>
      <c r="EJ380" s="37"/>
      <c r="EK380" s="37"/>
      <c r="EL380" s="37"/>
      <c r="EM380" s="37"/>
      <c r="EN380" s="37"/>
      <c r="EO380" s="37"/>
      <c r="EP380" s="37"/>
      <c r="EQ380" s="37"/>
      <c r="ER380" s="37"/>
      <c r="ES380" s="37"/>
      <c r="ET380" s="37"/>
      <c r="EU380" s="37"/>
      <c r="EV380" s="37"/>
      <c r="EW380" s="37"/>
      <c r="EX380" s="37"/>
      <c r="EY380" s="37"/>
      <c r="EZ380" s="37"/>
      <c r="FA380" s="37"/>
      <c r="FB380" s="37"/>
      <c r="FC380" s="37"/>
      <c r="FD380" s="37"/>
      <c r="FE380" s="37"/>
      <c r="FF380" s="37"/>
      <c r="FG380" s="37"/>
      <c r="FH380" s="37"/>
      <c r="FI380" s="37"/>
      <c r="FJ380" s="37"/>
      <c r="FK380" s="37"/>
      <c r="FL380" s="37"/>
      <c r="FM380" s="37"/>
      <c r="FN380" s="37"/>
      <c r="FO380" s="37"/>
      <c r="FP380" s="37"/>
      <c r="FQ380" s="37"/>
      <c r="FR380" s="37"/>
      <c r="FS380" s="37"/>
      <c r="FT380" s="37"/>
      <c r="FU380" s="37"/>
      <c r="FV380" s="37"/>
      <c r="FW380" s="37"/>
      <c r="FX380" s="37"/>
      <c r="FY380" s="37"/>
      <c r="FZ380" s="37"/>
      <c r="GA380" s="37"/>
      <c r="GB380" s="37"/>
      <c r="GC380" s="37"/>
      <c r="GD380" s="37"/>
      <c r="GE380" s="37"/>
      <c r="GF380" s="37"/>
      <c r="GG380" s="37"/>
      <c r="GH380" s="37"/>
      <c r="GI380" s="37"/>
      <c r="GJ380" s="37"/>
      <c r="GK380" s="37"/>
      <c r="GL380" s="37"/>
      <c r="GM380" s="37"/>
      <c r="GN380" s="37"/>
      <c r="GO380" s="37"/>
      <c r="GP380" s="37"/>
      <c r="GQ380" s="37"/>
      <c r="GR380" s="37"/>
      <c r="GS380" s="37"/>
      <c r="GT380" s="37"/>
      <c r="GU380" s="37"/>
      <c r="GV380" s="37"/>
      <c r="GW380" s="37"/>
      <c r="GX380" s="37"/>
      <c r="GY380" s="37"/>
      <c r="GZ380" s="37"/>
      <c r="HA380" s="37"/>
      <c r="HB380" s="37"/>
      <c r="HC380" s="37"/>
      <c r="HD380" s="37"/>
      <c r="HE380" s="37"/>
      <c r="HF380" s="37"/>
      <c r="HG380" s="37"/>
      <c r="HH380" s="37"/>
      <c r="HI380" s="37"/>
      <c r="HJ380" s="37"/>
      <c r="HK380" s="37"/>
      <c r="HL380" s="37"/>
      <c r="HM380" s="37"/>
      <c r="HN380" s="37"/>
      <c r="HO380" s="37"/>
    </row>
    <row r="381" spans="1:223" s="15" customFormat="1" ht="1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  <c r="CO381" s="37"/>
      <c r="CP381" s="37"/>
      <c r="CQ381" s="37"/>
      <c r="CR381" s="37"/>
      <c r="CS381" s="37"/>
      <c r="CT381" s="37"/>
      <c r="CU381" s="37"/>
      <c r="CV381" s="37"/>
      <c r="CW381" s="37"/>
      <c r="CX381" s="37"/>
      <c r="CY381" s="37"/>
      <c r="CZ381" s="37"/>
      <c r="DA381" s="37"/>
      <c r="DB381" s="37"/>
      <c r="DC381" s="37"/>
      <c r="DD381" s="37"/>
      <c r="DE381" s="37"/>
      <c r="DF381" s="37"/>
      <c r="DG381" s="37"/>
      <c r="DH381" s="37"/>
      <c r="DI381" s="37"/>
      <c r="DJ381" s="37"/>
      <c r="DK381" s="37"/>
      <c r="DL381" s="37"/>
      <c r="DM381" s="37"/>
      <c r="DN381" s="37"/>
      <c r="DO381" s="37"/>
      <c r="DP381" s="37"/>
      <c r="DQ381" s="37"/>
      <c r="DR381" s="37"/>
      <c r="DS381" s="37"/>
      <c r="DT381" s="37"/>
      <c r="DU381" s="37"/>
      <c r="DV381" s="37"/>
      <c r="DW381" s="37"/>
      <c r="DX381" s="37"/>
      <c r="DY381" s="37"/>
      <c r="DZ381" s="37"/>
      <c r="EA381" s="37"/>
      <c r="EB381" s="37"/>
      <c r="EC381" s="37"/>
      <c r="ED381" s="37"/>
      <c r="EE381" s="37"/>
      <c r="EF381" s="37"/>
      <c r="EG381" s="37"/>
      <c r="EH381" s="37"/>
      <c r="EI381" s="37"/>
      <c r="EJ381" s="37"/>
      <c r="EK381" s="37"/>
      <c r="EL381" s="37"/>
      <c r="EM381" s="37"/>
      <c r="EN381" s="37"/>
      <c r="EO381" s="37"/>
      <c r="EP381" s="37"/>
      <c r="EQ381" s="37"/>
      <c r="ER381" s="37"/>
      <c r="ES381" s="37"/>
      <c r="ET381" s="37"/>
      <c r="EU381" s="37"/>
      <c r="EV381" s="37"/>
      <c r="EW381" s="37"/>
      <c r="EX381" s="37"/>
      <c r="EY381" s="37"/>
      <c r="EZ381" s="37"/>
      <c r="FA381" s="37"/>
      <c r="FB381" s="37"/>
      <c r="FC381" s="37"/>
      <c r="FD381" s="37"/>
      <c r="FE381" s="37"/>
      <c r="FF381" s="37"/>
      <c r="FG381" s="37"/>
      <c r="FH381" s="37"/>
      <c r="FI381" s="37"/>
      <c r="FJ381" s="37"/>
      <c r="FK381" s="37"/>
      <c r="FL381" s="37"/>
      <c r="FM381" s="37"/>
      <c r="FN381" s="37"/>
      <c r="FO381" s="37"/>
      <c r="FP381" s="37"/>
      <c r="FQ381" s="37"/>
      <c r="FR381" s="37"/>
      <c r="FS381" s="37"/>
      <c r="FT381" s="37"/>
      <c r="FU381" s="37"/>
      <c r="FV381" s="37"/>
      <c r="FW381" s="37"/>
      <c r="FX381" s="37"/>
      <c r="FY381" s="37"/>
      <c r="FZ381" s="37"/>
      <c r="GA381" s="37"/>
      <c r="GB381" s="37"/>
      <c r="GC381" s="37"/>
      <c r="GD381" s="37"/>
      <c r="GE381" s="37"/>
      <c r="GF381" s="37"/>
      <c r="GG381" s="37"/>
      <c r="GH381" s="37"/>
      <c r="GI381" s="37"/>
      <c r="GJ381" s="37"/>
      <c r="GK381" s="37"/>
      <c r="GL381" s="37"/>
      <c r="GM381" s="37"/>
      <c r="GN381" s="37"/>
      <c r="GO381" s="37"/>
      <c r="GP381" s="37"/>
      <c r="GQ381" s="37"/>
      <c r="GR381" s="37"/>
      <c r="GS381" s="37"/>
      <c r="GT381" s="37"/>
      <c r="GU381" s="37"/>
      <c r="GV381" s="37"/>
      <c r="GW381" s="37"/>
      <c r="GX381" s="37"/>
      <c r="GY381" s="37"/>
      <c r="GZ381" s="37"/>
      <c r="HA381" s="37"/>
      <c r="HB381" s="37"/>
      <c r="HC381" s="37"/>
      <c r="HD381" s="37"/>
      <c r="HE381" s="37"/>
      <c r="HF381" s="37"/>
      <c r="HG381" s="37"/>
      <c r="HH381" s="37"/>
      <c r="HI381" s="37"/>
      <c r="HJ381" s="37"/>
      <c r="HK381" s="37"/>
      <c r="HL381" s="37"/>
      <c r="HM381" s="37"/>
      <c r="HN381" s="37"/>
      <c r="HO381" s="37"/>
    </row>
    <row r="382" spans="1:223" s="15" customFormat="1" ht="1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  <c r="CO382" s="37"/>
      <c r="CP382" s="37"/>
      <c r="CQ382" s="37"/>
      <c r="CR382" s="37"/>
      <c r="CS382" s="37"/>
      <c r="CT382" s="37"/>
      <c r="CU382" s="37"/>
      <c r="CV382" s="37"/>
      <c r="CW382" s="37"/>
      <c r="CX382" s="37"/>
      <c r="CY382" s="37"/>
      <c r="CZ382" s="37"/>
      <c r="DA382" s="37"/>
      <c r="DB382" s="37"/>
      <c r="DC382" s="37"/>
      <c r="DD382" s="37"/>
      <c r="DE382" s="37"/>
      <c r="DF382" s="37"/>
      <c r="DG382" s="37"/>
      <c r="DH382" s="37"/>
      <c r="DI382" s="37"/>
      <c r="DJ382" s="37"/>
      <c r="DK382" s="37"/>
      <c r="DL382" s="37"/>
      <c r="DM382" s="37"/>
      <c r="DN382" s="37"/>
      <c r="DO382" s="37"/>
      <c r="DP382" s="37"/>
      <c r="DQ382" s="37"/>
      <c r="DR382" s="37"/>
      <c r="DS382" s="37"/>
      <c r="DT382" s="37"/>
      <c r="DU382" s="37"/>
      <c r="DV382" s="37"/>
      <c r="DW382" s="37"/>
      <c r="DX382" s="37"/>
      <c r="DY382" s="37"/>
      <c r="DZ382" s="37"/>
      <c r="EA382" s="37"/>
      <c r="EB382" s="37"/>
      <c r="EC382" s="37"/>
      <c r="ED382" s="37"/>
      <c r="EE382" s="37"/>
      <c r="EF382" s="37"/>
      <c r="EG382" s="37"/>
      <c r="EH382" s="37"/>
      <c r="EI382" s="37"/>
      <c r="EJ382" s="37"/>
      <c r="EK382" s="37"/>
      <c r="EL382" s="37"/>
      <c r="EM382" s="37"/>
      <c r="EN382" s="37"/>
      <c r="EO382" s="37"/>
      <c r="EP382" s="37"/>
      <c r="EQ382" s="37"/>
      <c r="ER382" s="37"/>
      <c r="ES382" s="37"/>
      <c r="ET382" s="37"/>
      <c r="EU382" s="37"/>
      <c r="EV382" s="37"/>
      <c r="EW382" s="37"/>
      <c r="EX382" s="37"/>
      <c r="EY382" s="37"/>
      <c r="EZ382" s="37"/>
      <c r="FA382" s="37"/>
      <c r="FB382" s="37"/>
      <c r="FC382" s="37"/>
      <c r="FD382" s="37"/>
      <c r="FE382" s="37"/>
      <c r="FF382" s="37"/>
      <c r="FG382" s="37"/>
      <c r="FH382" s="37"/>
      <c r="FI382" s="37"/>
      <c r="FJ382" s="37"/>
      <c r="FK382" s="37"/>
      <c r="FL382" s="37"/>
      <c r="FM382" s="37"/>
      <c r="FN382" s="37"/>
      <c r="FO382" s="37"/>
      <c r="FP382" s="37"/>
      <c r="FQ382" s="37"/>
      <c r="FR382" s="37"/>
      <c r="FS382" s="37"/>
      <c r="FT382" s="37"/>
      <c r="FU382" s="37"/>
      <c r="FV382" s="37"/>
      <c r="FW382" s="37"/>
      <c r="FX382" s="37"/>
      <c r="FY382" s="37"/>
      <c r="FZ382" s="37"/>
      <c r="GA382" s="37"/>
      <c r="GB382" s="37"/>
      <c r="GC382" s="37"/>
      <c r="GD382" s="37"/>
      <c r="GE382" s="37"/>
      <c r="GF382" s="37"/>
      <c r="GG382" s="37"/>
      <c r="GH382" s="37"/>
      <c r="GI382" s="37"/>
      <c r="GJ382" s="37"/>
      <c r="GK382" s="37"/>
      <c r="GL382" s="37"/>
      <c r="GM382" s="37"/>
      <c r="GN382" s="37"/>
      <c r="GO382" s="37"/>
      <c r="GP382" s="37"/>
      <c r="GQ382" s="37"/>
      <c r="GR382" s="37"/>
      <c r="GS382" s="37"/>
      <c r="GT382" s="37"/>
      <c r="GU382" s="37"/>
      <c r="GV382" s="37"/>
      <c r="GW382" s="37"/>
      <c r="GX382" s="37"/>
      <c r="GY382" s="37"/>
      <c r="GZ382" s="37"/>
      <c r="HA382" s="37"/>
      <c r="HB382" s="37"/>
      <c r="HC382" s="37"/>
      <c r="HD382" s="37"/>
      <c r="HE382" s="37"/>
      <c r="HF382" s="37"/>
      <c r="HG382" s="37"/>
      <c r="HH382" s="37"/>
      <c r="HI382" s="37"/>
      <c r="HJ382" s="37"/>
      <c r="HK382" s="37"/>
      <c r="HL382" s="37"/>
      <c r="HM382" s="37"/>
      <c r="HN382" s="37"/>
      <c r="HO382" s="37"/>
    </row>
    <row r="384" spans="1:223" s="15" customFormat="1" ht="1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  <c r="CO384" s="37"/>
      <c r="CP384" s="37"/>
      <c r="CQ384" s="37"/>
      <c r="CR384" s="37"/>
      <c r="CS384" s="37"/>
      <c r="CT384" s="37"/>
      <c r="CU384" s="37"/>
      <c r="CV384" s="37"/>
      <c r="CW384" s="37"/>
      <c r="CX384" s="37"/>
      <c r="CY384" s="37"/>
      <c r="CZ384" s="37"/>
      <c r="DA384" s="37"/>
      <c r="DB384" s="37"/>
      <c r="DC384" s="37"/>
      <c r="DD384" s="37"/>
      <c r="DE384" s="37"/>
      <c r="DF384" s="37"/>
      <c r="DG384" s="37"/>
      <c r="DH384" s="37"/>
      <c r="DI384" s="37"/>
      <c r="DJ384" s="37"/>
      <c r="DK384" s="37"/>
      <c r="DL384" s="37"/>
      <c r="DM384" s="37"/>
      <c r="DN384" s="37"/>
      <c r="DO384" s="37"/>
      <c r="DP384" s="37"/>
      <c r="DQ384" s="37"/>
      <c r="DR384" s="37"/>
      <c r="DS384" s="37"/>
      <c r="DT384" s="37"/>
      <c r="DU384" s="37"/>
      <c r="DV384" s="37"/>
      <c r="DW384" s="37"/>
      <c r="DX384" s="37"/>
      <c r="DY384" s="37"/>
      <c r="DZ384" s="37"/>
      <c r="EA384" s="37"/>
      <c r="EB384" s="37"/>
      <c r="EC384" s="37"/>
      <c r="ED384" s="37"/>
      <c r="EE384" s="37"/>
      <c r="EF384" s="37"/>
      <c r="EG384" s="37"/>
      <c r="EH384" s="37"/>
      <c r="EI384" s="37"/>
      <c r="EJ384" s="37"/>
      <c r="EK384" s="37"/>
      <c r="EL384" s="37"/>
      <c r="EM384" s="37"/>
      <c r="EN384" s="37"/>
      <c r="EO384" s="37"/>
      <c r="EP384" s="37"/>
      <c r="EQ384" s="37"/>
      <c r="ER384" s="37"/>
      <c r="ES384" s="37"/>
      <c r="ET384" s="37"/>
      <c r="EU384" s="37"/>
      <c r="EV384" s="37"/>
      <c r="EW384" s="37"/>
      <c r="EX384" s="37"/>
      <c r="EY384" s="37"/>
      <c r="EZ384" s="37"/>
      <c r="FA384" s="37"/>
      <c r="FB384" s="37"/>
      <c r="FC384" s="37"/>
      <c r="FD384" s="37"/>
      <c r="FE384" s="37"/>
      <c r="FF384" s="37"/>
      <c r="FG384" s="37"/>
      <c r="FH384" s="37"/>
      <c r="FI384" s="37"/>
      <c r="FJ384" s="37"/>
      <c r="FK384" s="37"/>
      <c r="FL384" s="37"/>
      <c r="FM384" s="37"/>
      <c r="FN384" s="37"/>
      <c r="FO384" s="37"/>
      <c r="FP384" s="37"/>
      <c r="FQ384" s="37"/>
      <c r="FR384" s="37"/>
      <c r="FS384" s="37"/>
      <c r="FT384" s="37"/>
      <c r="FU384" s="37"/>
      <c r="FV384" s="37"/>
      <c r="FW384" s="37"/>
      <c r="FX384" s="37"/>
      <c r="FY384" s="37"/>
      <c r="FZ384" s="37"/>
      <c r="GA384" s="37"/>
      <c r="GB384" s="37"/>
      <c r="GC384" s="37"/>
      <c r="GD384" s="37"/>
      <c r="GE384" s="37"/>
      <c r="GF384" s="37"/>
      <c r="GG384" s="37"/>
      <c r="GH384" s="37"/>
      <c r="GI384" s="37"/>
      <c r="GJ384" s="37"/>
      <c r="GK384" s="37"/>
      <c r="GL384" s="37"/>
      <c r="GM384" s="37"/>
      <c r="GN384" s="37"/>
      <c r="GO384" s="37"/>
      <c r="GP384" s="37"/>
      <c r="GQ384" s="37"/>
      <c r="GR384" s="37"/>
      <c r="GS384" s="37"/>
      <c r="GT384" s="37"/>
      <c r="GU384" s="37"/>
      <c r="GV384" s="37"/>
      <c r="GW384" s="37"/>
      <c r="GX384" s="37"/>
      <c r="GY384" s="37"/>
      <c r="GZ384" s="37"/>
      <c r="HA384" s="37"/>
      <c r="HB384" s="37"/>
      <c r="HC384" s="37"/>
      <c r="HD384" s="37"/>
      <c r="HE384" s="37"/>
      <c r="HF384" s="37"/>
      <c r="HG384" s="37"/>
      <c r="HH384" s="37"/>
      <c r="HI384" s="37"/>
      <c r="HJ384" s="37"/>
      <c r="HK384" s="37"/>
      <c r="HL384" s="37"/>
      <c r="HM384" s="37"/>
      <c r="HN384" s="37"/>
      <c r="HO384" s="37"/>
    </row>
    <row r="385" spans="1:223" s="15" customFormat="1" ht="1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  <c r="CO385" s="37"/>
      <c r="CP385" s="37"/>
      <c r="CQ385" s="37"/>
      <c r="CR385" s="37"/>
      <c r="CS385" s="37"/>
      <c r="CT385" s="37"/>
      <c r="CU385" s="37"/>
      <c r="CV385" s="37"/>
      <c r="CW385" s="37"/>
      <c r="CX385" s="37"/>
      <c r="CY385" s="37"/>
      <c r="CZ385" s="37"/>
      <c r="DA385" s="37"/>
      <c r="DB385" s="37"/>
      <c r="DC385" s="37"/>
      <c r="DD385" s="37"/>
      <c r="DE385" s="37"/>
      <c r="DF385" s="37"/>
      <c r="DG385" s="37"/>
      <c r="DH385" s="37"/>
      <c r="DI385" s="37"/>
      <c r="DJ385" s="37"/>
      <c r="DK385" s="37"/>
      <c r="DL385" s="37"/>
      <c r="DM385" s="37"/>
      <c r="DN385" s="37"/>
      <c r="DO385" s="37"/>
      <c r="DP385" s="37"/>
      <c r="DQ385" s="37"/>
      <c r="DR385" s="37"/>
      <c r="DS385" s="37"/>
      <c r="DT385" s="37"/>
      <c r="DU385" s="37"/>
      <c r="DV385" s="37"/>
      <c r="DW385" s="37"/>
      <c r="DX385" s="37"/>
      <c r="DY385" s="37"/>
      <c r="DZ385" s="37"/>
      <c r="EA385" s="37"/>
      <c r="EB385" s="37"/>
      <c r="EC385" s="37"/>
      <c r="ED385" s="37"/>
      <c r="EE385" s="37"/>
      <c r="EF385" s="37"/>
      <c r="EG385" s="37"/>
      <c r="EH385" s="37"/>
      <c r="EI385" s="37"/>
      <c r="EJ385" s="37"/>
      <c r="EK385" s="37"/>
      <c r="EL385" s="37"/>
      <c r="EM385" s="37"/>
      <c r="EN385" s="37"/>
      <c r="EO385" s="37"/>
      <c r="EP385" s="37"/>
      <c r="EQ385" s="37"/>
      <c r="ER385" s="37"/>
      <c r="ES385" s="37"/>
      <c r="ET385" s="37"/>
      <c r="EU385" s="37"/>
      <c r="EV385" s="37"/>
      <c r="EW385" s="37"/>
      <c r="EX385" s="37"/>
      <c r="EY385" s="37"/>
      <c r="EZ385" s="37"/>
      <c r="FA385" s="37"/>
      <c r="FB385" s="37"/>
      <c r="FC385" s="37"/>
      <c r="FD385" s="37"/>
      <c r="FE385" s="37"/>
      <c r="FF385" s="37"/>
      <c r="FG385" s="37"/>
      <c r="FH385" s="37"/>
      <c r="FI385" s="37"/>
      <c r="FJ385" s="37"/>
      <c r="FK385" s="37"/>
      <c r="FL385" s="37"/>
      <c r="FM385" s="37"/>
      <c r="FN385" s="37"/>
      <c r="FO385" s="37"/>
      <c r="FP385" s="37"/>
      <c r="FQ385" s="37"/>
      <c r="FR385" s="37"/>
      <c r="FS385" s="37"/>
      <c r="FT385" s="37"/>
      <c r="FU385" s="37"/>
      <c r="FV385" s="37"/>
      <c r="FW385" s="37"/>
      <c r="FX385" s="37"/>
      <c r="FY385" s="37"/>
      <c r="FZ385" s="37"/>
      <c r="GA385" s="37"/>
      <c r="GB385" s="37"/>
      <c r="GC385" s="37"/>
      <c r="GD385" s="37"/>
      <c r="GE385" s="37"/>
      <c r="GF385" s="37"/>
      <c r="GG385" s="37"/>
      <c r="GH385" s="37"/>
      <c r="GI385" s="37"/>
      <c r="GJ385" s="37"/>
      <c r="GK385" s="37"/>
      <c r="GL385" s="37"/>
      <c r="GM385" s="37"/>
      <c r="GN385" s="37"/>
      <c r="GO385" s="37"/>
      <c r="GP385" s="37"/>
      <c r="GQ385" s="37"/>
      <c r="GR385" s="37"/>
      <c r="GS385" s="37"/>
      <c r="GT385" s="37"/>
      <c r="GU385" s="37"/>
      <c r="GV385" s="37"/>
      <c r="GW385" s="37"/>
      <c r="GX385" s="37"/>
      <c r="GY385" s="37"/>
      <c r="GZ385" s="37"/>
      <c r="HA385" s="37"/>
      <c r="HB385" s="37"/>
      <c r="HC385" s="37"/>
      <c r="HD385" s="37"/>
      <c r="HE385" s="37"/>
      <c r="HF385" s="37"/>
      <c r="HG385" s="37"/>
      <c r="HH385" s="37"/>
      <c r="HI385" s="37"/>
      <c r="HJ385" s="37"/>
      <c r="HK385" s="37"/>
      <c r="HL385" s="37"/>
      <c r="HM385" s="37"/>
      <c r="HN385" s="37"/>
      <c r="HO385" s="37"/>
    </row>
    <row r="386" spans="1:223" s="15" customFormat="1" ht="1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  <c r="CO386" s="37"/>
      <c r="CP386" s="37"/>
      <c r="CQ386" s="37"/>
      <c r="CR386" s="37"/>
      <c r="CS386" s="37"/>
      <c r="CT386" s="37"/>
      <c r="CU386" s="37"/>
      <c r="CV386" s="37"/>
      <c r="CW386" s="37"/>
      <c r="CX386" s="37"/>
      <c r="CY386" s="37"/>
      <c r="CZ386" s="37"/>
      <c r="DA386" s="37"/>
      <c r="DB386" s="37"/>
      <c r="DC386" s="37"/>
      <c r="DD386" s="37"/>
      <c r="DE386" s="37"/>
      <c r="DF386" s="37"/>
      <c r="DG386" s="37"/>
      <c r="DH386" s="37"/>
      <c r="DI386" s="37"/>
      <c r="DJ386" s="37"/>
      <c r="DK386" s="37"/>
      <c r="DL386" s="37"/>
      <c r="DM386" s="37"/>
      <c r="DN386" s="37"/>
      <c r="DO386" s="37"/>
      <c r="DP386" s="37"/>
      <c r="DQ386" s="37"/>
      <c r="DR386" s="37"/>
      <c r="DS386" s="37"/>
      <c r="DT386" s="37"/>
      <c r="DU386" s="37"/>
      <c r="DV386" s="37"/>
      <c r="DW386" s="37"/>
      <c r="DX386" s="37"/>
      <c r="DY386" s="37"/>
      <c r="DZ386" s="37"/>
      <c r="EA386" s="37"/>
      <c r="EB386" s="37"/>
      <c r="EC386" s="37"/>
      <c r="ED386" s="37"/>
      <c r="EE386" s="37"/>
      <c r="EF386" s="37"/>
      <c r="EG386" s="37"/>
      <c r="EH386" s="37"/>
      <c r="EI386" s="37"/>
      <c r="EJ386" s="37"/>
      <c r="EK386" s="37"/>
      <c r="EL386" s="37"/>
      <c r="EM386" s="37"/>
      <c r="EN386" s="37"/>
      <c r="EO386" s="37"/>
      <c r="EP386" s="37"/>
      <c r="EQ386" s="37"/>
      <c r="ER386" s="37"/>
      <c r="ES386" s="37"/>
      <c r="ET386" s="37"/>
      <c r="EU386" s="37"/>
      <c r="EV386" s="37"/>
      <c r="EW386" s="37"/>
      <c r="EX386" s="37"/>
      <c r="EY386" s="37"/>
      <c r="EZ386" s="37"/>
      <c r="FA386" s="37"/>
      <c r="FB386" s="37"/>
      <c r="FC386" s="37"/>
      <c r="FD386" s="37"/>
      <c r="FE386" s="37"/>
      <c r="FF386" s="37"/>
      <c r="FG386" s="37"/>
      <c r="FH386" s="37"/>
      <c r="FI386" s="37"/>
      <c r="FJ386" s="37"/>
      <c r="FK386" s="37"/>
      <c r="FL386" s="37"/>
      <c r="FM386" s="37"/>
      <c r="FN386" s="37"/>
      <c r="FO386" s="37"/>
      <c r="FP386" s="37"/>
      <c r="FQ386" s="37"/>
      <c r="FR386" s="37"/>
      <c r="FS386" s="37"/>
      <c r="FT386" s="37"/>
      <c r="FU386" s="37"/>
      <c r="FV386" s="37"/>
      <c r="FW386" s="37"/>
      <c r="FX386" s="37"/>
      <c r="FY386" s="37"/>
      <c r="FZ386" s="37"/>
      <c r="GA386" s="37"/>
      <c r="GB386" s="37"/>
      <c r="GC386" s="37"/>
      <c r="GD386" s="37"/>
      <c r="GE386" s="37"/>
      <c r="GF386" s="37"/>
      <c r="GG386" s="37"/>
      <c r="GH386" s="37"/>
      <c r="GI386" s="37"/>
      <c r="GJ386" s="37"/>
      <c r="GK386" s="37"/>
      <c r="GL386" s="37"/>
      <c r="GM386" s="37"/>
      <c r="GN386" s="37"/>
      <c r="GO386" s="37"/>
      <c r="GP386" s="37"/>
      <c r="GQ386" s="37"/>
      <c r="GR386" s="37"/>
      <c r="GS386" s="37"/>
      <c r="GT386" s="37"/>
      <c r="GU386" s="37"/>
      <c r="GV386" s="37"/>
      <c r="GW386" s="37"/>
      <c r="GX386" s="37"/>
      <c r="GY386" s="37"/>
      <c r="GZ386" s="37"/>
      <c r="HA386" s="37"/>
      <c r="HB386" s="37"/>
      <c r="HC386" s="37"/>
      <c r="HD386" s="37"/>
      <c r="HE386" s="37"/>
      <c r="HF386" s="37"/>
      <c r="HG386" s="37"/>
      <c r="HH386" s="37"/>
      <c r="HI386" s="37"/>
      <c r="HJ386" s="37"/>
      <c r="HK386" s="37"/>
      <c r="HL386" s="37"/>
      <c r="HM386" s="37"/>
      <c r="HN386" s="37"/>
      <c r="HO386" s="37"/>
    </row>
    <row r="387" spans="1:223" s="15" customFormat="1" ht="1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  <c r="CM387" s="37"/>
      <c r="CN387" s="37"/>
      <c r="CO387" s="37"/>
      <c r="CP387" s="37"/>
      <c r="CQ387" s="37"/>
      <c r="CR387" s="37"/>
      <c r="CS387" s="37"/>
      <c r="CT387" s="37"/>
      <c r="CU387" s="37"/>
      <c r="CV387" s="37"/>
      <c r="CW387" s="37"/>
      <c r="CX387" s="37"/>
      <c r="CY387" s="37"/>
      <c r="CZ387" s="37"/>
      <c r="DA387" s="37"/>
      <c r="DB387" s="37"/>
      <c r="DC387" s="37"/>
      <c r="DD387" s="37"/>
      <c r="DE387" s="37"/>
      <c r="DF387" s="37"/>
      <c r="DG387" s="37"/>
      <c r="DH387" s="37"/>
      <c r="DI387" s="37"/>
      <c r="DJ387" s="37"/>
      <c r="DK387" s="37"/>
      <c r="DL387" s="37"/>
      <c r="DM387" s="37"/>
      <c r="DN387" s="37"/>
      <c r="DO387" s="37"/>
      <c r="DP387" s="37"/>
      <c r="DQ387" s="37"/>
      <c r="DR387" s="37"/>
      <c r="DS387" s="37"/>
      <c r="DT387" s="37"/>
      <c r="DU387" s="37"/>
      <c r="DV387" s="37"/>
      <c r="DW387" s="37"/>
      <c r="DX387" s="37"/>
      <c r="DY387" s="37"/>
      <c r="DZ387" s="37"/>
      <c r="EA387" s="37"/>
      <c r="EB387" s="37"/>
      <c r="EC387" s="37"/>
      <c r="ED387" s="37"/>
      <c r="EE387" s="37"/>
      <c r="EF387" s="37"/>
      <c r="EG387" s="37"/>
      <c r="EH387" s="37"/>
      <c r="EI387" s="37"/>
      <c r="EJ387" s="37"/>
      <c r="EK387" s="37"/>
      <c r="EL387" s="37"/>
      <c r="EM387" s="37"/>
      <c r="EN387" s="37"/>
      <c r="EO387" s="37"/>
      <c r="EP387" s="37"/>
      <c r="EQ387" s="37"/>
      <c r="ER387" s="37"/>
      <c r="ES387" s="37"/>
      <c r="ET387" s="37"/>
      <c r="EU387" s="37"/>
      <c r="EV387" s="37"/>
      <c r="EW387" s="37"/>
      <c r="EX387" s="37"/>
      <c r="EY387" s="37"/>
      <c r="EZ387" s="37"/>
      <c r="FA387" s="37"/>
      <c r="FB387" s="37"/>
      <c r="FC387" s="37"/>
      <c r="FD387" s="37"/>
      <c r="FE387" s="37"/>
      <c r="FF387" s="37"/>
      <c r="FG387" s="37"/>
      <c r="FH387" s="37"/>
      <c r="FI387" s="37"/>
      <c r="FJ387" s="37"/>
      <c r="FK387" s="37"/>
      <c r="FL387" s="37"/>
      <c r="FM387" s="37"/>
      <c r="FN387" s="37"/>
      <c r="FO387" s="37"/>
      <c r="FP387" s="37"/>
      <c r="FQ387" s="37"/>
      <c r="FR387" s="37"/>
      <c r="FS387" s="37"/>
      <c r="FT387" s="37"/>
      <c r="FU387" s="37"/>
      <c r="FV387" s="37"/>
      <c r="FW387" s="37"/>
      <c r="FX387" s="37"/>
      <c r="FY387" s="37"/>
      <c r="FZ387" s="37"/>
      <c r="GA387" s="37"/>
      <c r="GB387" s="37"/>
      <c r="GC387" s="37"/>
      <c r="GD387" s="37"/>
      <c r="GE387" s="37"/>
      <c r="GF387" s="37"/>
      <c r="GG387" s="37"/>
      <c r="GH387" s="37"/>
      <c r="GI387" s="37"/>
      <c r="GJ387" s="37"/>
      <c r="GK387" s="37"/>
      <c r="GL387" s="37"/>
      <c r="GM387" s="37"/>
      <c r="GN387" s="37"/>
      <c r="GO387" s="37"/>
      <c r="GP387" s="37"/>
      <c r="GQ387" s="37"/>
      <c r="GR387" s="37"/>
      <c r="GS387" s="37"/>
      <c r="GT387" s="37"/>
      <c r="GU387" s="37"/>
      <c r="GV387" s="37"/>
      <c r="GW387" s="37"/>
      <c r="GX387" s="37"/>
      <c r="GY387" s="37"/>
      <c r="GZ387" s="37"/>
      <c r="HA387" s="37"/>
      <c r="HB387" s="37"/>
      <c r="HC387" s="37"/>
      <c r="HD387" s="37"/>
      <c r="HE387" s="37"/>
      <c r="HF387" s="37"/>
      <c r="HG387" s="37"/>
      <c r="HH387" s="37"/>
      <c r="HI387" s="37"/>
      <c r="HJ387" s="37"/>
      <c r="HK387" s="37"/>
      <c r="HL387" s="37"/>
      <c r="HM387" s="37"/>
      <c r="HN387" s="37"/>
      <c r="HO387" s="37"/>
    </row>
    <row r="388" spans="1:223" s="50" customFormat="1" ht="1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  <c r="CM388" s="37"/>
      <c r="CN388" s="37"/>
      <c r="CO388" s="37"/>
      <c r="CP388" s="37"/>
      <c r="CQ388" s="37"/>
      <c r="CR388" s="37"/>
      <c r="CS388" s="37"/>
      <c r="CT388" s="37"/>
      <c r="CU388" s="37"/>
      <c r="CV388" s="37"/>
      <c r="CW388" s="37"/>
      <c r="CX388" s="37"/>
      <c r="CY388" s="37"/>
      <c r="CZ388" s="37"/>
      <c r="DA388" s="37"/>
      <c r="DB388" s="37"/>
      <c r="DC388" s="37"/>
      <c r="DD388" s="37"/>
      <c r="DE388" s="37"/>
      <c r="DF388" s="37"/>
      <c r="DG388" s="37"/>
      <c r="DH388" s="37"/>
      <c r="DI388" s="37"/>
      <c r="DJ388" s="37"/>
      <c r="DK388" s="37"/>
      <c r="DL388" s="37"/>
      <c r="DM388" s="37"/>
      <c r="DN388" s="37"/>
      <c r="DO388" s="37"/>
      <c r="DP388" s="37"/>
      <c r="DQ388" s="37"/>
      <c r="DR388" s="37"/>
      <c r="DS388" s="37"/>
      <c r="DT388" s="37"/>
      <c r="DU388" s="37"/>
      <c r="DV388" s="37"/>
      <c r="DW388" s="37"/>
      <c r="DX388" s="37"/>
      <c r="DY388" s="37"/>
      <c r="DZ388" s="37"/>
      <c r="EA388" s="37"/>
      <c r="EB388" s="37"/>
      <c r="EC388" s="37"/>
      <c r="ED388" s="37"/>
      <c r="EE388" s="37"/>
      <c r="EF388" s="37"/>
      <c r="EG388" s="37"/>
      <c r="EH388" s="37"/>
      <c r="EI388" s="37"/>
      <c r="EJ388" s="37"/>
      <c r="EK388" s="37"/>
      <c r="EL388" s="37"/>
      <c r="EM388" s="37"/>
      <c r="EN388" s="37"/>
      <c r="EO388" s="37"/>
      <c r="EP388" s="37"/>
      <c r="EQ388" s="37"/>
      <c r="ER388" s="37"/>
      <c r="ES388" s="37"/>
      <c r="ET388" s="37"/>
      <c r="EU388" s="37"/>
      <c r="EV388" s="37"/>
      <c r="EW388" s="37"/>
      <c r="EX388" s="37"/>
      <c r="EY388" s="37"/>
      <c r="EZ388" s="37"/>
      <c r="FA388" s="37"/>
      <c r="FB388" s="37"/>
      <c r="FC388" s="37"/>
      <c r="FD388" s="37"/>
      <c r="FE388" s="37"/>
      <c r="FF388" s="37"/>
      <c r="FG388" s="37"/>
      <c r="FH388" s="37"/>
      <c r="FI388" s="37"/>
      <c r="FJ388" s="37"/>
      <c r="FK388" s="37"/>
      <c r="FL388" s="37"/>
      <c r="FM388" s="37"/>
      <c r="FN388" s="37"/>
      <c r="FO388" s="37"/>
      <c r="FP388" s="37"/>
      <c r="FQ388" s="37"/>
      <c r="FR388" s="37"/>
      <c r="FS388" s="37"/>
      <c r="FT388" s="37"/>
      <c r="FU388" s="37"/>
      <c r="FV388" s="37"/>
      <c r="FW388" s="37"/>
      <c r="FX388" s="37"/>
      <c r="FY388" s="37"/>
      <c r="FZ388" s="37"/>
      <c r="GA388" s="37"/>
      <c r="GB388" s="37"/>
      <c r="GC388" s="37"/>
      <c r="GD388" s="37"/>
      <c r="GE388" s="37"/>
      <c r="GF388" s="37"/>
      <c r="GG388" s="37"/>
      <c r="GH388" s="37"/>
      <c r="GI388" s="37"/>
      <c r="GJ388" s="37"/>
      <c r="GK388" s="37"/>
      <c r="GL388" s="37"/>
      <c r="GM388" s="37"/>
      <c r="GN388" s="37"/>
      <c r="GO388" s="37"/>
      <c r="GP388" s="37"/>
      <c r="GQ388" s="37"/>
      <c r="GR388" s="37"/>
      <c r="GS388" s="37"/>
      <c r="GT388" s="37"/>
      <c r="GU388" s="37"/>
      <c r="GV388" s="37"/>
      <c r="GW388" s="37"/>
      <c r="GX388" s="37"/>
      <c r="GY388" s="37"/>
      <c r="GZ388" s="37"/>
      <c r="HA388" s="37"/>
      <c r="HB388" s="37"/>
      <c r="HC388" s="37"/>
      <c r="HD388" s="37"/>
      <c r="HE388" s="37"/>
      <c r="HF388" s="37"/>
      <c r="HG388" s="37"/>
      <c r="HH388" s="37"/>
      <c r="HI388" s="37"/>
      <c r="HJ388" s="37"/>
      <c r="HK388" s="37"/>
      <c r="HL388" s="37"/>
      <c r="HM388" s="37"/>
      <c r="HN388" s="37"/>
      <c r="HO388" s="37"/>
    </row>
  </sheetData>
  <mergeCells count="266">
    <mergeCell ref="I98:AH98"/>
    <mergeCell ref="I97:AH97"/>
    <mergeCell ref="A95:N95"/>
    <mergeCell ref="I35:AH35"/>
    <mergeCell ref="I36:AH36"/>
    <mergeCell ref="A39:F39"/>
    <mergeCell ref="I39:X39"/>
    <mergeCell ref="I44:X44"/>
    <mergeCell ref="A86:H86"/>
    <mergeCell ref="I86:AH86"/>
    <mergeCell ref="A87:H87"/>
    <mergeCell ref="I96:AH96"/>
    <mergeCell ref="I87:AH87"/>
    <mergeCell ref="A91:J91"/>
    <mergeCell ref="A92:H92"/>
    <mergeCell ref="I92:AH92"/>
    <mergeCell ref="I75:AH75"/>
    <mergeCell ref="I65:AH65"/>
    <mergeCell ref="I66:AH66"/>
    <mergeCell ref="A66:H66"/>
    <mergeCell ref="A64:G64"/>
    <mergeCell ref="A93:H93"/>
    <mergeCell ref="A85:I85"/>
    <mergeCell ref="A62:H62"/>
    <mergeCell ref="A16:B16"/>
    <mergeCell ref="C16:H16"/>
    <mergeCell ref="I16:M16"/>
    <mergeCell ref="N16:AH16"/>
    <mergeCell ref="A80:J80"/>
    <mergeCell ref="A81:H81"/>
    <mergeCell ref="I81:AH81"/>
    <mergeCell ref="A70:H70"/>
    <mergeCell ref="I70:AH70"/>
    <mergeCell ref="A71:H71"/>
    <mergeCell ref="I71:AH71"/>
    <mergeCell ref="A75:H75"/>
    <mergeCell ref="A76:H76"/>
    <mergeCell ref="I76:AH76"/>
    <mergeCell ref="I45:AH45"/>
    <mergeCell ref="A65:H65"/>
    <mergeCell ref="W64:AH64"/>
    <mergeCell ref="A69:I69"/>
    <mergeCell ref="A74:J74"/>
    <mergeCell ref="A51:H51"/>
    <mergeCell ref="I51:AH51"/>
    <mergeCell ref="A52:AH52"/>
    <mergeCell ref="N24:AH24"/>
    <mergeCell ref="A50:H50"/>
    <mergeCell ref="I62:AH62"/>
    <mergeCell ref="A60:G60"/>
    <mergeCell ref="W60:AH60"/>
    <mergeCell ref="A61:H61"/>
    <mergeCell ref="I61:AH61"/>
    <mergeCell ref="A53:AH53"/>
    <mergeCell ref="I50:AH50"/>
    <mergeCell ref="A55:G55"/>
    <mergeCell ref="W55:AH55"/>
    <mergeCell ref="A56:H56"/>
    <mergeCell ref="I56:AH56"/>
    <mergeCell ref="A57:H57"/>
    <mergeCell ref="I57:AH57"/>
    <mergeCell ref="G127:J127"/>
    <mergeCell ref="C30:H30"/>
    <mergeCell ref="I41:AH41"/>
    <mergeCell ref="I40:AH40"/>
    <mergeCell ref="A45:H45"/>
    <mergeCell ref="A46:H46"/>
    <mergeCell ref="A49:H49"/>
    <mergeCell ref="A40:H40"/>
    <mergeCell ref="A41:H41"/>
    <mergeCell ref="A44:F44"/>
    <mergeCell ref="I49:X49"/>
    <mergeCell ref="I46:AH46"/>
    <mergeCell ref="A35:H36"/>
    <mergeCell ref="O120:T120"/>
    <mergeCell ref="U120:AH120"/>
    <mergeCell ref="F121:I121"/>
    <mergeCell ref="J121:N121"/>
    <mergeCell ref="O121:T121"/>
    <mergeCell ref="U121:AH121"/>
    <mergeCell ref="A96:H96"/>
    <mergeCell ref="A82:H82"/>
    <mergeCell ref="I82:AH82"/>
    <mergeCell ref="I93:AH93"/>
    <mergeCell ref="A97:H98"/>
    <mergeCell ref="A22:B22"/>
    <mergeCell ref="C22:H22"/>
    <mergeCell ref="A125:L125"/>
    <mergeCell ref="A131:F131"/>
    <mergeCell ref="G131:J131"/>
    <mergeCell ref="K131:O131"/>
    <mergeCell ref="P131:AH131"/>
    <mergeCell ref="A128:A130"/>
    <mergeCell ref="K128:O128"/>
    <mergeCell ref="P128:AH128"/>
    <mergeCell ref="B129:F129"/>
    <mergeCell ref="G129:J129"/>
    <mergeCell ref="K129:O129"/>
    <mergeCell ref="P129:AH129"/>
    <mergeCell ref="G130:J130"/>
    <mergeCell ref="K130:O130"/>
    <mergeCell ref="P130:AH130"/>
    <mergeCell ref="B128:F128"/>
    <mergeCell ref="G128:J128"/>
    <mergeCell ref="B130:F130"/>
    <mergeCell ref="A126:F127"/>
    <mergeCell ref="G126:J126"/>
    <mergeCell ref="K126:O127"/>
    <mergeCell ref="P126:AH127"/>
    <mergeCell ref="A34:H34"/>
    <mergeCell ref="I34:AH34"/>
    <mergeCell ref="Y33:AH33"/>
    <mergeCell ref="N23:AH23"/>
    <mergeCell ref="A31:H31"/>
    <mergeCell ref="I31:M31"/>
    <mergeCell ref="N31:AH31"/>
    <mergeCell ref="A33:F33"/>
    <mergeCell ref="I33:X33"/>
    <mergeCell ref="A29:B29"/>
    <mergeCell ref="C29:H29"/>
    <mergeCell ref="I29:M29"/>
    <mergeCell ref="A27:B28"/>
    <mergeCell ref="N29:AH29"/>
    <mergeCell ref="A30:B30"/>
    <mergeCell ref="C27:H28"/>
    <mergeCell ref="I27:M28"/>
    <mergeCell ref="I30:M30"/>
    <mergeCell ref="N30:AH30"/>
    <mergeCell ref="N27:AH28"/>
    <mergeCell ref="C23:H26"/>
    <mergeCell ref="A23:B26"/>
    <mergeCell ref="I23:M26"/>
    <mergeCell ref="N26:AH26"/>
    <mergeCell ref="A8:B8"/>
    <mergeCell ref="C8:H8"/>
    <mergeCell ref="I8:M8"/>
    <mergeCell ref="N8:AH8"/>
    <mergeCell ref="A7:B7"/>
    <mergeCell ref="C7:H7"/>
    <mergeCell ref="I7:M7"/>
    <mergeCell ref="N7:AH7"/>
    <mergeCell ref="A10:B10"/>
    <mergeCell ref="C10:H10"/>
    <mergeCell ref="I10:M10"/>
    <mergeCell ref="N10:AH10"/>
    <mergeCell ref="C9:H9"/>
    <mergeCell ref="I9:M9"/>
    <mergeCell ref="N9:AH9"/>
    <mergeCell ref="A9:B9"/>
    <mergeCell ref="A14:B14"/>
    <mergeCell ref="C14:H14"/>
    <mergeCell ref="I14:M14"/>
    <mergeCell ref="N14:AH14"/>
    <mergeCell ref="A15:B15"/>
    <mergeCell ref="C15:H15"/>
    <mergeCell ref="I15:M15"/>
    <mergeCell ref="A2:H2"/>
    <mergeCell ref="A4:B4"/>
    <mergeCell ref="C4:H4"/>
    <mergeCell ref="I4:M4"/>
    <mergeCell ref="N4:AH4"/>
    <mergeCell ref="A5:B6"/>
    <mergeCell ref="Y2:AH2"/>
    <mergeCell ref="A3:B3"/>
    <mergeCell ref="C3:H3"/>
    <mergeCell ref="I3:M3"/>
    <mergeCell ref="N3:AH3"/>
    <mergeCell ref="C5:H6"/>
    <mergeCell ref="I5:M6"/>
    <mergeCell ref="N5:AH5"/>
    <mergeCell ref="N6:AH6"/>
    <mergeCell ref="N15:AH15"/>
    <mergeCell ref="A11:B11"/>
    <mergeCell ref="C11:H11"/>
    <mergeCell ref="I11:M11"/>
    <mergeCell ref="N11:AH11"/>
    <mergeCell ref="A12:B12"/>
    <mergeCell ref="C12:H12"/>
    <mergeCell ref="I12:M12"/>
    <mergeCell ref="N12:AH12"/>
    <mergeCell ref="A13:B13"/>
    <mergeCell ref="C13:H13"/>
    <mergeCell ref="I13:M13"/>
    <mergeCell ref="N13:AH13"/>
    <mergeCell ref="AT123:BB123"/>
    <mergeCell ref="BC123:BG123"/>
    <mergeCell ref="BH123:BM123"/>
    <mergeCell ref="BN123:CA123"/>
    <mergeCell ref="A113:J113"/>
    <mergeCell ref="I115:AH115"/>
    <mergeCell ref="A115:H115"/>
    <mergeCell ref="O119:T119"/>
    <mergeCell ref="U119:AH119"/>
    <mergeCell ref="A117:H117"/>
    <mergeCell ref="A118:AC118"/>
    <mergeCell ref="O122:T122"/>
    <mergeCell ref="U122:AH122"/>
    <mergeCell ref="A123:I123"/>
    <mergeCell ref="J123:N123"/>
    <mergeCell ref="A119:I119"/>
    <mergeCell ref="J119:N119"/>
    <mergeCell ref="O123:T123"/>
    <mergeCell ref="U123:AH123"/>
    <mergeCell ref="A122:I122"/>
    <mergeCell ref="J122:N122"/>
    <mergeCell ref="A120:E121"/>
    <mergeCell ref="F120:I120"/>
    <mergeCell ref="J120:N120"/>
    <mergeCell ref="A17:B18"/>
    <mergeCell ref="C17:H18"/>
    <mergeCell ref="I17:M18"/>
    <mergeCell ref="N17:AH17"/>
    <mergeCell ref="C21:H21"/>
    <mergeCell ref="I21:M21"/>
    <mergeCell ref="A21:B21"/>
    <mergeCell ref="N21:AH21"/>
    <mergeCell ref="N18:AH18"/>
    <mergeCell ref="C19:H19"/>
    <mergeCell ref="I19:M19"/>
    <mergeCell ref="N19:AH19"/>
    <mergeCell ref="I22:M22"/>
    <mergeCell ref="N22:AH22"/>
    <mergeCell ref="N25:AH25"/>
    <mergeCell ref="A20:B20"/>
    <mergeCell ref="C20:H20"/>
    <mergeCell ref="I20:M20"/>
    <mergeCell ref="N20:AH20"/>
    <mergeCell ref="A19:B19"/>
    <mergeCell ref="A146:H146"/>
    <mergeCell ref="W146:AH146"/>
    <mergeCell ref="A136:F136"/>
    <mergeCell ref="G136:J136"/>
    <mergeCell ref="K136:O136"/>
    <mergeCell ref="P136:AH136"/>
    <mergeCell ref="G132:J132"/>
    <mergeCell ref="K132:O132"/>
    <mergeCell ref="P132:AH132"/>
    <mergeCell ref="A133:F133"/>
    <mergeCell ref="G133:J133"/>
    <mergeCell ref="K133:O133"/>
    <mergeCell ref="P133:AH133"/>
    <mergeCell ref="A132:F132"/>
    <mergeCell ref="A134:F134"/>
    <mergeCell ref="G134:J134"/>
    <mergeCell ref="K134:O134"/>
    <mergeCell ref="P134:AH134"/>
    <mergeCell ref="A135:F135"/>
    <mergeCell ref="G135:J135"/>
    <mergeCell ref="K135:O135"/>
    <mergeCell ref="P135:AH135"/>
    <mergeCell ref="A147:H147"/>
    <mergeCell ref="I147:AH147"/>
    <mergeCell ref="A148:H148"/>
    <mergeCell ref="I148:AH148"/>
    <mergeCell ref="A138:I138"/>
    <mergeCell ref="W138:AH138"/>
    <mergeCell ref="A139:H139"/>
    <mergeCell ref="I139:AH139"/>
    <mergeCell ref="A140:H140"/>
    <mergeCell ref="I140:AH140"/>
    <mergeCell ref="A142:I142"/>
    <mergeCell ref="W142:AH142"/>
    <mergeCell ref="A143:H143"/>
    <mergeCell ref="I143:AH143"/>
    <mergeCell ref="A144:H144"/>
    <mergeCell ref="I144:AH144"/>
  </mergeCells>
  <phoneticPr fontId="4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공지사항1</vt:lpstr>
      <vt:lpstr>부과총괄표</vt:lpstr>
      <vt:lpstr>작업시트</vt:lpstr>
    </vt:vector>
  </TitlesOfParts>
  <Company>(주)인츠커뮤니티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최진희</dc:creator>
  <cp:lastModifiedBy>은정 김</cp:lastModifiedBy>
  <cp:lastPrinted>2026-06-09T04:37:21Z</cp:lastPrinted>
  <dcterms:created xsi:type="dcterms:W3CDTF">2002-08-03T04:05:18Z</dcterms:created>
  <dcterms:modified xsi:type="dcterms:W3CDTF">2026-06-09T04:48:17Z</dcterms:modified>
</cp:coreProperties>
</file>