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y1\Desktop\26-1 교재 신청내역\"/>
    </mc:Choice>
  </mc:AlternateContent>
  <xr:revisionPtr revIDLastSave="0" documentId="13_ncr:1_{FC803BC3-0AFB-419F-96B7-5CABFA1D7F85}" xr6:coauthVersionLast="47" xr6:coauthVersionMax="47" xr10:uidLastSave="{00000000-0000-0000-0000-000000000000}"/>
  <bookViews>
    <workbookView xWindow="-108" yWindow="-108" windowWidth="23256" windowHeight="12576" xr2:uid="{86DBDE76-ADFA-4E28-8E5B-2D31B8EB95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40" i="1" l="1"/>
  <c r="S40" i="1" s="1"/>
  <c r="R37" i="1"/>
  <c r="S37" i="1" s="1"/>
  <c r="R34" i="1"/>
  <c r="S34" i="1" s="1"/>
  <c r="R21" i="1"/>
  <c r="S21" i="1" s="1"/>
  <c r="R20" i="1"/>
  <c r="S20" i="1" s="1"/>
  <c r="R19" i="1"/>
  <c r="S19" i="1" s="1"/>
  <c r="R12" i="1"/>
  <c r="S12" i="1" s="1"/>
  <c r="R72" i="1"/>
  <c r="R29" i="1"/>
  <c r="S29" i="1" s="1"/>
  <c r="R28" i="1"/>
  <c r="S28" i="1" s="1"/>
  <c r="R9" i="1"/>
  <c r="S9" i="1" s="1"/>
  <c r="R10" i="1"/>
  <c r="S10" i="1" s="1"/>
  <c r="R11" i="1"/>
  <c r="S11" i="1" s="1"/>
  <c r="R13" i="1"/>
  <c r="S13" i="1" s="1"/>
  <c r="R14" i="1"/>
  <c r="S14" i="1" s="1"/>
  <c r="R15" i="1"/>
  <c r="S15" i="1" s="1"/>
  <c r="R16" i="1"/>
  <c r="S16" i="1" s="1"/>
  <c r="R17" i="1"/>
  <c r="S17" i="1" s="1"/>
  <c r="R18" i="1"/>
  <c r="S18" i="1" s="1"/>
  <c r="R22" i="1"/>
  <c r="S22" i="1" s="1"/>
  <c r="R23" i="1"/>
  <c r="S23" i="1" s="1"/>
  <c r="R24" i="1"/>
  <c r="S24" i="1" s="1"/>
  <c r="R25" i="1"/>
  <c r="S25" i="1" s="1"/>
  <c r="R26" i="1"/>
  <c r="S26" i="1" s="1"/>
  <c r="R27" i="1"/>
  <c r="S27" i="1" s="1"/>
  <c r="R30" i="1"/>
  <c r="S30" i="1" s="1"/>
  <c r="R31" i="1"/>
  <c r="S31" i="1" s="1"/>
  <c r="R32" i="1"/>
  <c r="S32" i="1" s="1"/>
  <c r="R33" i="1"/>
  <c r="S33" i="1" s="1"/>
  <c r="R35" i="1"/>
  <c r="S35" i="1" s="1"/>
  <c r="R36" i="1"/>
  <c r="S36" i="1" s="1"/>
  <c r="R38" i="1"/>
  <c r="S38" i="1" s="1"/>
  <c r="R39" i="1"/>
  <c r="S39" i="1" s="1"/>
  <c r="R41" i="1"/>
  <c r="S41" i="1" s="1"/>
  <c r="R42" i="1"/>
  <c r="S42" i="1" s="1"/>
  <c r="R43" i="1"/>
  <c r="S43" i="1" s="1"/>
  <c r="R44" i="1"/>
  <c r="S44" i="1" s="1"/>
  <c r="R45" i="1"/>
  <c r="S45" i="1" s="1"/>
  <c r="R46" i="1"/>
  <c r="S46" i="1" s="1"/>
  <c r="R47" i="1"/>
  <c r="S47" i="1" s="1"/>
  <c r="R48" i="1"/>
  <c r="S48" i="1" s="1"/>
  <c r="R49" i="1"/>
  <c r="S49" i="1" s="1"/>
  <c r="R50" i="1"/>
  <c r="S50" i="1" s="1"/>
  <c r="R51" i="1"/>
  <c r="S51" i="1" s="1"/>
  <c r="R52" i="1"/>
  <c r="S52" i="1" s="1"/>
  <c r="R53" i="1"/>
  <c r="S53" i="1" s="1"/>
  <c r="R54" i="1"/>
  <c r="S54" i="1" s="1"/>
  <c r="R55" i="1"/>
  <c r="S55" i="1" s="1"/>
  <c r="R56" i="1"/>
  <c r="S56" i="1" s="1"/>
  <c r="R57" i="1"/>
  <c r="S57" i="1" s="1"/>
  <c r="R58" i="1"/>
  <c r="S58" i="1" s="1"/>
  <c r="R59" i="1"/>
  <c r="S59" i="1" s="1"/>
  <c r="R60" i="1"/>
  <c r="S60" i="1" s="1"/>
  <c r="R61" i="1"/>
  <c r="S61" i="1" s="1"/>
  <c r="R62" i="1"/>
  <c r="S62" i="1" s="1"/>
  <c r="R63" i="1"/>
  <c r="S63" i="1" s="1"/>
  <c r="R64" i="1"/>
  <c r="S64" i="1" s="1"/>
  <c r="R65" i="1"/>
  <c r="S65" i="1" s="1"/>
  <c r="R66" i="1"/>
  <c r="S66" i="1" s="1"/>
  <c r="R67" i="1"/>
  <c r="S67" i="1" s="1"/>
  <c r="R68" i="1"/>
  <c r="S68" i="1" s="1"/>
  <c r="R69" i="1"/>
  <c r="S69" i="1" s="1"/>
  <c r="R70" i="1"/>
  <c r="S70" i="1" s="1"/>
  <c r="R71" i="1"/>
  <c r="S71" i="1" s="1"/>
  <c r="S72" i="1" l="1"/>
  <c r="H8" i="1"/>
  <c r="I8" i="1"/>
  <c r="J8" i="1"/>
  <c r="K8" i="1"/>
  <c r="L8" i="1"/>
  <c r="M8" i="1"/>
  <c r="N8" i="1"/>
  <c r="O8" i="1"/>
  <c r="P8" i="1"/>
  <c r="Q8" i="1"/>
  <c r="G8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19" i="1"/>
  <c r="F16" i="1"/>
  <c r="F11" i="1"/>
  <c r="F9" i="1"/>
  <c r="F10" i="1"/>
  <c r="F12" i="1"/>
  <c r="F13" i="1"/>
  <c r="F14" i="1"/>
  <c r="F15" i="1"/>
  <c r="F17" i="1"/>
  <c r="F18" i="1"/>
  <c r="F20" i="1"/>
  <c r="F21" i="1"/>
  <c r="F22" i="1"/>
  <c r="F23" i="1"/>
  <c r="F24" i="1"/>
  <c r="F25" i="1"/>
  <c r="F26" i="1"/>
  <c r="F36" i="1"/>
  <c r="F35" i="1"/>
  <c r="F34" i="1"/>
  <c r="F33" i="1"/>
  <c r="F32" i="1"/>
  <c r="F31" i="1"/>
  <c r="F30" i="1"/>
  <c r="F29" i="1"/>
  <c r="F28" i="1"/>
  <c r="F27" i="1"/>
  <c r="R8" i="1" l="1"/>
</calcChain>
</file>

<file path=xl/sharedStrings.xml><?xml version="1.0" encoding="utf-8"?>
<sst xmlns="http://schemas.openxmlformats.org/spreadsheetml/2006/main" count="151" uniqueCount="141">
  <si>
    <t>교재명</t>
    <phoneticPr fontId="3" type="noConversion"/>
  </si>
  <si>
    <t>해당 성경</t>
    <phoneticPr fontId="3" type="noConversion"/>
  </si>
  <si>
    <t xml:space="preserve"> 정가</t>
    <phoneticPr fontId="3" type="noConversion"/>
  </si>
  <si>
    <t>20%할인가</t>
    <phoneticPr fontId="3" type="noConversion"/>
  </si>
  <si>
    <t>창세기</t>
    <phoneticPr fontId="3" type="noConversion"/>
  </si>
  <si>
    <t>탈출기</t>
    <phoneticPr fontId="3" type="noConversion"/>
  </si>
  <si>
    <t>레위기/민수기</t>
    <phoneticPr fontId="3" type="noConversion"/>
  </si>
  <si>
    <t>신명기</t>
    <phoneticPr fontId="3" type="noConversion"/>
  </si>
  <si>
    <t>여호수아기/판관기/룻기</t>
    <phoneticPr fontId="3" type="noConversion"/>
  </si>
  <si>
    <t>사무엘기 상, 하</t>
    <phoneticPr fontId="3" type="noConversion"/>
  </si>
  <si>
    <t>열왕기 상, 하</t>
    <phoneticPr fontId="3" type="noConversion"/>
  </si>
  <si>
    <t>역대기/에즈라기/느헤미야기</t>
    <phoneticPr fontId="3" type="noConversion"/>
  </si>
  <si>
    <t>토빗/ 유딧/ 에스테르기</t>
    <phoneticPr fontId="3" type="noConversion"/>
  </si>
  <si>
    <t>마카베오 상, 하</t>
    <phoneticPr fontId="3" type="noConversion"/>
  </si>
  <si>
    <t>잠언/ 지혜서/ 집회서</t>
    <phoneticPr fontId="3" type="noConversion"/>
  </si>
  <si>
    <t>시편/아가</t>
    <phoneticPr fontId="3" type="noConversion"/>
  </si>
  <si>
    <r>
      <t>욥기/</t>
    </r>
    <r>
      <rPr>
        <sz val="11"/>
        <color theme="1"/>
        <rFont val="맑은 고딕"/>
        <family val="2"/>
        <charset val="129"/>
        <scheme val="minor"/>
      </rPr>
      <t xml:space="preserve"> 코헬렛</t>
    </r>
    <phoneticPr fontId="3" type="noConversion"/>
  </si>
  <si>
    <t>이사야</t>
    <phoneticPr fontId="3" type="noConversion"/>
  </si>
  <si>
    <t>다니엘/요나</t>
    <phoneticPr fontId="3" type="noConversion"/>
  </si>
  <si>
    <t>예레미야/ 애가/ 바룩</t>
    <phoneticPr fontId="3" type="noConversion"/>
  </si>
  <si>
    <t>에제키엘</t>
    <phoneticPr fontId="3" type="noConversion"/>
  </si>
  <si>
    <t>마태오</t>
    <phoneticPr fontId="3" type="noConversion"/>
  </si>
  <si>
    <t>마르코</t>
    <phoneticPr fontId="3" type="noConversion"/>
  </si>
  <si>
    <t>루카</t>
    <phoneticPr fontId="3" type="noConversion"/>
  </si>
  <si>
    <t>요한</t>
    <phoneticPr fontId="3" type="noConversion"/>
  </si>
  <si>
    <t>사도행전</t>
    <phoneticPr fontId="3" type="noConversion"/>
  </si>
  <si>
    <t>로마서</t>
    <phoneticPr fontId="3" type="noConversion"/>
  </si>
  <si>
    <t>코린토 1,2</t>
    <phoneticPr fontId="3" type="noConversion"/>
  </si>
  <si>
    <t>요한 묵시록</t>
    <phoneticPr fontId="3" type="noConversion"/>
  </si>
  <si>
    <t xml:space="preserve">예수님 가이드 </t>
    <phoneticPr fontId="3" type="noConversion"/>
  </si>
  <si>
    <t>열두소예언서</t>
    <phoneticPr fontId="3" type="noConversion"/>
  </si>
  <si>
    <t>요한묵시록</t>
    <phoneticPr fontId="3" type="noConversion"/>
  </si>
  <si>
    <t>오경 1</t>
    <phoneticPr fontId="3" type="noConversion"/>
  </si>
  <si>
    <t>오경 2</t>
    <phoneticPr fontId="3" type="noConversion"/>
  </si>
  <si>
    <t>오경 3</t>
    <phoneticPr fontId="3" type="noConversion"/>
  </si>
  <si>
    <t>오경 4</t>
    <phoneticPr fontId="3" type="noConversion"/>
  </si>
  <si>
    <t>역사서 1</t>
    <phoneticPr fontId="3" type="noConversion"/>
  </si>
  <si>
    <t>역사서 2</t>
    <phoneticPr fontId="3" type="noConversion"/>
  </si>
  <si>
    <t>역사서 3</t>
    <phoneticPr fontId="3" type="noConversion"/>
  </si>
  <si>
    <t>역사서 4</t>
    <phoneticPr fontId="3" type="noConversion"/>
  </si>
  <si>
    <t>역사서 5</t>
    <phoneticPr fontId="3" type="noConversion"/>
  </si>
  <si>
    <t>역사서 6</t>
    <phoneticPr fontId="3" type="noConversion"/>
  </si>
  <si>
    <t>시서와 지혜서 1</t>
    <phoneticPr fontId="3" type="noConversion"/>
  </si>
  <si>
    <t>시서와 지혜서 2</t>
    <phoneticPr fontId="3" type="noConversion"/>
  </si>
  <si>
    <t>시서와 지혜서 3</t>
    <phoneticPr fontId="3" type="noConversion"/>
  </si>
  <si>
    <t>예언서 1</t>
    <phoneticPr fontId="3" type="noConversion"/>
  </si>
  <si>
    <t>예언서 2</t>
    <phoneticPr fontId="3" type="noConversion"/>
  </si>
  <si>
    <t xml:space="preserve"> 예언서 3</t>
    <phoneticPr fontId="3" type="noConversion"/>
  </si>
  <si>
    <t>예언서 4</t>
    <phoneticPr fontId="3" type="noConversion"/>
  </si>
  <si>
    <t>복음서 1</t>
    <phoneticPr fontId="3" type="noConversion"/>
  </si>
  <si>
    <t>복음서 2</t>
    <phoneticPr fontId="3" type="noConversion"/>
  </si>
  <si>
    <t>복음서 3</t>
    <phoneticPr fontId="3" type="noConversion"/>
  </si>
  <si>
    <t>복음서 4</t>
    <phoneticPr fontId="3" type="noConversion"/>
  </si>
  <si>
    <t>서간 1</t>
    <phoneticPr fontId="3" type="noConversion"/>
  </si>
  <si>
    <t>서간 2</t>
    <phoneticPr fontId="3" type="noConversion"/>
  </si>
  <si>
    <t>서간 3</t>
    <phoneticPr fontId="3" type="noConversion"/>
  </si>
  <si>
    <t>서간 4</t>
    <phoneticPr fontId="3" type="noConversion"/>
  </si>
  <si>
    <t>과정명</t>
    <phoneticPr fontId="8" type="noConversion"/>
  </si>
  <si>
    <t>창세기</t>
  </si>
  <si>
    <t>교재:은빛구약1</t>
    <phoneticPr fontId="8" type="noConversion"/>
  </si>
  <si>
    <t>탈출기</t>
  </si>
  <si>
    <t>교재:은빛구약2</t>
    <phoneticPr fontId="8" type="noConversion"/>
  </si>
  <si>
    <t>욥기와코헬렛</t>
  </si>
  <si>
    <t>교재:은빛구약3</t>
    <phoneticPr fontId="8" type="noConversion"/>
  </si>
  <si>
    <t>호세아/에제키엘서</t>
  </si>
  <si>
    <t>교재:은빛구약4</t>
    <phoneticPr fontId="8" type="noConversion"/>
  </si>
  <si>
    <t>부교재:은빛구약1</t>
    <phoneticPr fontId="8" type="noConversion"/>
  </si>
  <si>
    <t>부교재:은빛구약2</t>
    <phoneticPr fontId="8" type="noConversion"/>
  </si>
  <si>
    <t>부교재:은빛구약3</t>
    <phoneticPr fontId="8" type="noConversion"/>
  </si>
  <si>
    <t>부교재:은빛구약4</t>
    <phoneticPr fontId="8" type="noConversion"/>
  </si>
  <si>
    <t>은빛</t>
    <phoneticPr fontId="8" type="noConversion"/>
  </si>
  <si>
    <t>마태오복음서</t>
  </si>
  <si>
    <t>로마서와코린토서</t>
  </si>
  <si>
    <t>요한복음서</t>
  </si>
  <si>
    <t>요한서간과요한묵시록</t>
  </si>
  <si>
    <t>교재:은빛신약1</t>
    <phoneticPr fontId="8" type="noConversion"/>
  </si>
  <si>
    <t>교재:은빛신약2</t>
    <phoneticPr fontId="8" type="noConversion"/>
  </si>
  <si>
    <t>교재:은빛신약3</t>
    <phoneticPr fontId="8" type="noConversion"/>
  </si>
  <si>
    <t>교재:은빛신약4</t>
    <phoneticPr fontId="8" type="noConversion"/>
  </si>
  <si>
    <t>부교재:은빛신약1</t>
    <phoneticPr fontId="8" type="noConversion"/>
  </si>
  <si>
    <t>부교재:은빛신약2</t>
    <phoneticPr fontId="8" type="noConversion"/>
  </si>
  <si>
    <t>부교재:은빛신약3</t>
    <phoneticPr fontId="8" type="noConversion"/>
  </si>
  <si>
    <t>부교재:은빛신약4</t>
    <phoneticPr fontId="8" type="noConversion"/>
  </si>
  <si>
    <t>오경.역사서</t>
  </si>
  <si>
    <t>시서.지혜서와예언서</t>
  </si>
  <si>
    <t>복음서와사도행전</t>
  </si>
  <si>
    <t>서간과요한묵시록</t>
  </si>
  <si>
    <t>요한서간과요한묵시록</t>
    <phoneticPr fontId="8" type="noConversion"/>
  </si>
  <si>
    <t>오경</t>
  </si>
  <si>
    <t>구약1</t>
    <phoneticPr fontId="8" type="noConversion"/>
  </si>
  <si>
    <t>구약2</t>
    <phoneticPr fontId="8" type="noConversion"/>
  </si>
  <si>
    <t>역사서1</t>
    <phoneticPr fontId="8" type="noConversion"/>
  </si>
  <si>
    <t>역사서2</t>
    <phoneticPr fontId="8" type="noConversion"/>
  </si>
  <si>
    <t>구약3</t>
    <phoneticPr fontId="8" type="noConversion"/>
  </si>
  <si>
    <t>시서와지혜서</t>
    <phoneticPr fontId="8" type="noConversion"/>
  </si>
  <si>
    <t>예언서</t>
    <phoneticPr fontId="8" type="noConversion"/>
  </si>
  <si>
    <t>구약4</t>
    <phoneticPr fontId="8" type="noConversion"/>
  </si>
  <si>
    <t>신약1</t>
    <phoneticPr fontId="8" type="noConversion"/>
  </si>
  <si>
    <t>신약2</t>
    <phoneticPr fontId="8" type="noConversion"/>
  </si>
  <si>
    <t>신약3</t>
    <phoneticPr fontId="8" type="noConversion"/>
  </si>
  <si>
    <t>신약4</t>
    <phoneticPr fontId="8" type="noConversion"/>
  </si>
  <si>
    <t>신약5</t>
    <phoneticPr fontId="8" type="noConversion"/>
  </si>
  <si>
    <t>신약6</t>
    <phoneticPr fontId="8" type="noConversion"/>
  </si>
  <si>
    <t>통독-구약1</t>
    <phoneticPr fontId="8" type="noConversion"/>
  </si>
  <si>
    <t>통독-구약2편</t>
    <phoneticPr fontId="8" type="noConversion"/>
  </si>
  <si>
    <t>통독-신약편</t>
    <phoneticPr fontId="8" type="noConversion"/>
  </si>
  <si>
    <t>마태오</t>
    <phoneticPr fontId="8" type="noConversion"/>
  </si>
  <si>
    <t>마르코</t>
    <phoneticPr fontId="8" type="noConversion"/>
  </si>
  <si>
    <t>루카,사도행전</t>
    <phoneticPr fontId="8" type="noConversion"/>
  </si>
  <si>
    <t>요한복음서</t>
    <phoneticPr fontId="8" type="noConversion"/>
  </si>
  <si>
    <t>바오로서간</t>
    <phoneticPr fontId="8" type="noConversion"/>
  </si>
  <si>
    <t>가톨릭서간,요한묵시록</t>
    <phoneticPr fontId="8" type="noConversion"/>
  </si>
  <si>
    <t>오경,역사서</t>
  </si>
  <si>
    <t>시서와지혜서,예언서</t>
  </si>
  <si>
    <t>신약</t>
    <phoneticPr fontId="8" type="noConversion"/>
  </si>
  <si>
    <t>첫걸음</t>
    <phoneticPr fontId="8" type="noConversion"/>
  </si>
  <si>
    <t>첫걸음-구약1</t>
    <phoneticPr fontId="8" type="noConversion"/>
  </si>
  <si>
    <t>첫걸음-구약2</t>
    <phoneticPr fontId="8" type="noConversion"/>
  </si>
  <si>
    <t>첫걸음-신약1</t>
    <phoneticPr fontId="8" type="noConversion"/>
  </si>
  <si>
    <t>첫걸음-신약2</t>
    <phoneticPr fontId="8" type="noConversion"/>
  </si>
  <si>
    <t>합계</t>
    <phoneticPr fontId="8" type="noConversion"/>
  </si>
  <si>
    <t>일반</t>
    <phoneticPr fontId="8" type="noConversion"/>
  </si>
  <si>
    <t>통독</t>
    <phoneticPr fontId="8" type="noConversion"/>
  </si>
  <si>
    <r>
      <t>소예언서</t>
    </r>
    <r>
      <rPr>
        <sz val="8"/>
        <color theme="1"/>
        <rFont val="맑은 고딕"/>
        <family val="3"/>
        <charset val="129"/>
        <scheme val="minor"/>
      </rPr>
      <t>(아모스/ 호세아 외)</t>
    </r>
    <phoneticPr fontId="3" type="noConversion"/>
  </si>
  <si>
    <t>히브리서, 가톨릭 서간</t>
    <phoneticPr fontId="3" type="noConversion"/>
  </si>
  <si>
    <t>갈라에페필리콜로1,2테살 1,2티모티토필레</t>
    <phoneticPr fontId="3" type="noConversion"/>
  </si>
  <si>
    <t>1조</t>
    <phoneticPr fontId="8" type="noConversion"/>
  </si>
  <si>
    <t>2조</t>
    <phoneticPr fontId="8" type="noConversion"/>
  </si>
  <si>
    <t>3조</t>
    <phoneticPr fontId="8" type="noConversion"/>
  </si>
  <si>
    <t>4조</t>
    <phoneticPr fontId="8" type="noConversion"/>
  </si>
  <si>
    <t>5조</t>
    <phoneticPr fontId="8" type="noConversion"/>
  </si>
  <si>
    <t>6조</t>
    <phoneticPr fontId="8" type="noConversion"/>
  </si>
  <si>
    <t>7조</t>
    <phoneticPr fontId="8" type="noConversion"/>
  </si>
  <si>
    <t>8조</t>
    <phoneticPr fontId="8" type="noConversion"/>
  </si>
  <si>
    <t>9조</t>
    <phoneticPr fontId="8" type="noConversion"/>
  </si>
  <si>
    <t>교육1반</t>
    <phoneticPr fontId="8" type="noConversion"/>
  </si>
  <si>
    <t>교육2반</t>
    <phoneticPr fontId="8" type="noConversion"/>
  </si>
  <si>
    <t>총합계</t>
    <phoneticPr fontId="8" type="noConversion"/>
  </si>
  <si>
    <t>26-1 교재 신청  ( 조별내역 )</t>
    <phoneticPr fontId="3" type="noConversion"/>
  </si>
  <si>
    <t>지혜     구약</t>
    <phoneticPr fontId="3" type="noConversion"/>
  </si>
  <si>
    <t>지혜      신약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</si>
</sst>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_-* #,##0_-;\-* #,##0_-;_-* &quot;-&quot;?_-;_-@_-"/>
    <numFmt numFmtId="177" formatCode="0_ "/>
    <numFmt numFmtId="178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ajor"/>
    </font>
    <font>
      <sz val="8"/>
      <name val="돋움"/>
      <family val="3"/>
      <charset val="129"/>
    </font>
    <font>
      <b/>
      <sz val="11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96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E2F0D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BE5D7"/>
        <bgColor indexed="64"/>
      </patternFill>
    </fill>
    <fill>
      <patternFill patternType="solid">
        <fgColor rgb="FFFFF2CC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</cellStyleXfs>
  <cellXfs count="255">
    <xf numFmtId="0" fontId="0" fillId="0" borderId="0" xfId="0">
      <alignment vertical="center"/>
    </xf>
    <xf numFmtId="176" fontId="4" fillId="4" borderId="4" xfId="0" applyNumberFormat="1" applyFont="1" applyFill="1" applyBorder="1">
      <alignment vertical="center"/>
    </xf>
    <xf numFmtId="0" fontId="0" fillId="0" borderId="2" xfId="0" applyBorder="1">
      <alignment vertical="center"/>
    </xf>
    <xf numFmtId="177" fontId="0" fillId="4" borderId="12" xfId="0" applyNumberFormat="1" applyFill="1" applyBorder="1" applyAlignment="1">
      <alignment horizontal="center" vertical="center"/>
    </xf>
    <xf numFmtId="177" fontId="0" fillId="4" borderId="7" xfId="0" applyNumberFormat="1" applyFill="1" applyBorder="1" applyAlignment="1">
      <alignment horizontal="center" vertical="center"/>
    </xf>
    <xf numFmtId="177" fontId="0" fillId="4" borderId="14" xfId="0" applyNumberFormat="1" applyFill="1" applyBorder="1" applyAlignment="1">
      <alignment horizontal="center" vertical="center"/>
    </xf>
    <xf numFmtId="177" fontId="0" fillId="4" borderId="3" xfId="0" applyNumberFormat="1" applyFill="1" applyBorder="1" applyAlignment="1">
      <alignment horizontal="center" vertical="center"/>
    </xf>
    <xf numFmtId="176" fontId="4" fillId="4" borderId="13" xfId="0" applyNumberFormat="1" applyFont="1" applyFill="1" applyBorder="1">
      <alignment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8" fontId="4" fillId="0" borderId="2" xfId="0" applyNumberFormat="1" applyFont="1" applyBorder="1">
      <alignment vertical="center"/>
    </xf>
    <xf numFmtId="41" fontId="5" fillId="4" borderId="23" xfId="1" applyFont="1" applyFill="1" applyBorder="1">
      <alignment vertical="center"/>
    </xf>
    <xf numFmtId="41" fontId="5" fillId="4" borderId="21" xfId="1" applyFont="1" applyFill="1" applyBorder="1">
      <alignment vertical="center"/>
    </xf>
    <xf numFmtId="41" fontId="5" fillId="0" borderId="21" xfId="1" applyFont="1" applyFill="1" applyBorder="1">
      <alignment vertical="center"/>
    </xf>
    <xf numFmtId="41" fontId="5" fillId="0" borderId="23" xfId="1" applyFont="1" applyFill="1" applyBorder="1">
      <alignment vertical="center"/>
    </xf>
    <xf numFmtId="38" fontId="7" fillId="0" borderId="37" xfId="0" applyNumberFormat="1" applyFont="1" applyBorder="1" applyAlignment="1">
      <alignment vertical="center" shrinkToFit="1"/>
    </xf>
    <xf numFmtId="38" fontId="7" fillId="0" borderId="35" xfId="0" applyNumberFormat="1" applyFont="1" applyBorder="1" applyAlignment="1">
      <alignment vertical="center" shrinkToFit="1"/>
    </xf>
    <xf numFmtId="38" fontId="7" fillId="0" borderId="36" xfId="0" applyNumberFormat="1" applyFont="1" applyBorder="1" applyAlignment="1">
      <alignment vertical="center" shrinkToFit="1"/>
    </xf>
    <xf numFmtId="38" fontId="7" fillId="0" borderId="38" xfId="0" applyNumberFormat="1" applyFont="1" applyBorder="1" applyAlignment="1">
      <alignment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 indent="1"/>
    </xf>
    <xf numFmtId="0" fontId="1" fillId="4" borderId="14" xfId="2" applyFill="1" applyBorder="1" applyAlignment="1">
      <alignment horizontal="center" vertical="center"/>
    </xf>
    <xf numFmtId="0" fontId="1" fillId="4" borderId="4" xfId="2" applyFill="1" applyBorder="1" applyAlignment="1">
      <alignment horizontal="left" vertical="center" indent="1"/>
    </xf>
    <xf numFmtId="0" fontId="1" fillId="4" borderId="14" xfId="3" applyFill="1" applyBorder="1" applyAlignment="1">
      <alignment horizontal="center" vertical="center"/>
    </xf>
    <xf numFmtId="0" fontId="1" fillId="4" borderId="4" xfId="3" applyFill="1" applyBorder="1" applyAlignment="1">
      <alignment horizontal="left" vertical="center" indent="1"/>
    </xf>
    <xf numFmtId="0" fontId="1" fillId="0" borderId="14" xfId="2" applyFill="1" applyBorder="1" applyAlignment="1">
      <alignment horizontal="center" vertical="center"/>
    </xf>
    <xf numFmtId="0" fontId="1" fillId="0" borderId="4" xfId="2" applyFill="1" applyBorder="1" applyAlignment="1">
      <alignment horizontal="left" vertical="center" indent="1"/>
    </xf>
    <xf numFmtId="0" fontId="0" fillId="4" borderId="14" xfId="2" applyFont="1" applyFill="1" applyBorder="1" applyAlignment="1">
      <alignment horizontal="center" vertical="center"/>
    </xf>
    <xf numFmtId="0" fontId="0" fillId="4" borderId="4" xfId="2" applyFont="1" applyFill="1" applyBorder="1" applyAlignment="1">
      <alignment horizontal="left" vertical="center" indent="1"/>
    </xf>
    <xf numFmtId="0" fontId="0" fillId="0" borderId="14" xfId="2" applyFont="1" applyFill="1" applyBorder="1" applyAlignment="1">
      <alignment horizontal="center" vertical="center"/>
    </xf>
    <xf numFmtId="0" fontId="1" fillId="0" borderId="14" xfId="3" applyFill="1" applyBorder="1" applyAlignment="1">
      <alignment horizontal="center" vertical="center"/>
    </xf>
    <xf numFmtId="0" fontId="1" fillId="0" borderId="4" xfId="3" applyFill="1" applyBorder="1" applyAlignment="1">
      <alignment horizontal="left" vertical="center" indent="1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left" vertical="center" indent="1"/>
    </xf>
    <xf numFmtId="176" fontId="4" fillId="0" borderId="13" xfId="0" applyNumberFormat="1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76" fontId="4" fillId="0" borderId="4" xfId="0" applyNumberFormat="1" applyFont="1" applyBorder="1">
      <alignment vertical="center"/>
    </xf>
    <xf numFmtId="177" fontId="0" fillId="0" borderId="14" xfId="0" applyNumberForma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0" fillId="0" borderId="4" xfId="3" applyFont="1" applyFill="1" applyBorder="1" applyAlignment="1">
      <alignment horizontal="left" vertical="center" indent="1"/>
    </xf>
    <xf numFmtId="0" fontId="1" fillId="7" borderId="4" xfId="2" applyFill="1" applyBorder="1" applyAlignment="1">
      <alignment horizontal="left" vertical="center" indent="1"/>
    </xf>
    <xf numFmtId="41" fontId="5" fillId="7" borderId="21" xfId="1" applyFont="1" applyFill="1" applyBorder="1">
      <alignment vertical="center"/>
    </xf>
    <xf numFmtId="176" fontId="4" fillId="7" borderId="4" xfId="0" applyNumberFormat="1" applyFont="1" applyFill="1" applyBorder="1">
      <alignment vertical="center"/>
    </xf>
    <xf numFmtId="177" fontId="0" fillId="7" borderId="14" xfId="0" applyNumberFormat="1" applyFill="1" applyBorder="1" applyAlignment="1">
      <alignment horizontal="center" vertical="center"/>
    </xf>
    <xf numFmtId="177" fontId="0" fillId="7" borderId="3" xfId="0" applyNumberFormat="1" applyFill="1" applyBorder="1" applyAlignment="1">
      <alignment horizontal="center" vertical="center"/>
    </xf>
    <xf numFmtId="0" fontId="1" fillId="7" borderId="14" xfId="2" applyFill="1" applyBorder="1" applyAlignment="1">
      <alignment horizontal="center" vertical="center"/>
    </xf>
    <xf numFmtId="0" fontId="1" fillId="7" borderId="15" xfId="3" applyFill="1" applyBorder="1" applyAlignment="1">
      <alignment horizontal="center" vertical="center"/>
    </xf>
    <xf numFmtId="0" fontId="1" fillId="7" borderId="6" xfId="3" applyFill="1" applyBorder="1" applyAlignment="1">
      <alignment horizontal="left" vertical="center" indent="1"/>
    </xf>
    <xf numFmtId="41" fontId="5" fillId="7" borderId="22" xfId="1" applyFont="1" applyFill="1" applyBorder="1">
      <alignment vertical="center"/>
    </xf>
    <xf numFmtId="176" fontId="4" fillId="7" borderId="6" xfId="0" applyNumberFormat="1" applyFont="1" applyFill="1" applyBorder="1">
      <alignment vertical="center"/>
    </xf>
    <xf numFmtId="177" fontId="0" fillId="7" borderId="15" xfId="0" applyNumberFormat="1" applyFill="1" applyBorder="1" applyAlignment="1">
      <alignment horizontal="center" vertical="center"/>
    </xf>
    <xf numFmtId="177" fontId="0" fillId="7" borderId="5" xfId="0" applyNumberFormat="1" applyFill="1" applyBorder="1" applyAlignment="1">
      <alignment horizontal="center" vertical="center"/>
    </xf>
    <xf numFmtId="0" fontId="1" fillId="4" borderId="12" xfId="3" applyFill="1" applyBorder="1" applyAlignment="1">
      <alignment horizontal="center" vertical="center"/>
    </xf>
    <xf numFmtId="0" fontId="1" fillId="4" borderId="13" xfId="3" applyFill="1" applyBorder="1" applyAlignment="1">
      <alignment horizontal="left" vertical="center" indent="1"/>
    </xf>
    <xf numFmtId="0" fontId="6" fillId="4" borderId="4" xfId="2" applyFont="1" applyFill="1" applyBorder="1" applyAlignment="1">
      <alignment horizontal="left" vertical="center" wrapText="1" indent="1"/>
    </xf>
    <xf numFmtId="0" fontId="0" fillId="4" borderId="4" xfId="3" applyFont="1" applyFill="1" applyBorder="1" applyAlignment="1">
      <alignment horizontal="left" vertical="center" wrapText="1" indent="1"/>
    </xf>
    <xf numFmtId="0" fontId="4" fillId="8" borderId="1" xfId="0" applyFont="1" applyFill="1" applyBorder="1" applyAlignment="1">
      <alignment horizontal="center" vertical="center"/>
    </xf>
    <xf numFmtId="0" fontId="0" fillId="8" borderId="9" xfId="0" applyFill="1" applyBorder="1">
      <alignment vertical="center"/>
    </xf>
    <xf numFmtId="41" fontId="5" fillId="8" borderId="25" xfId="0" applyNumberFormat="1" applyFont="1" applyFill="1" applyBorder="1">
      <alignment vertical="center"/>
    </xf>
    <xf numFmtId="41" fontId="4" fillId="8" borderId="9" xfId="0" applyNumberFormat="1" applyFont="1" applyFill="1" applyBorder="1">
      <alignment vertical="center"/>
    </xf>
    <xf numFmtId="177" fontId="0" fillId="8" borderId="1" xfId="0" applyNumberFormat="1" applyFill="1" applyBorder="1" applyAlignment="1">
      <alignment horizontal="center" vertical="center"/>
    </xf>
    <xf numFmtId="177" fontId="0" fillId="8" borderId="2" xfId="0" applyNumberForma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 shrinkToFit="1"/>
    </xf>
    <xf numFmtId="0" fontId="0" fillId="5" borderId="35" xfId="0" applyFill="1" applyBorder="1" applyAlignment="1">
      <alignment horizontal="center" vertical="center"/>
    </xf>
    <xf numFmtId="38" fontId="7" fillId="5" borderId="35" xfId="0" applyNumberFormat="1" applyFont="1" applyFill="1" applyBorder="1" applyAlignment="1">
      <alignment vertical="center" shrinkToFit="1"/>
    </xf>
    <xf numFmtId="0" fontId="7" fillId="5" borderId="15" xfId="0" applyFont="1" applyFill="1" applyBorder="1" applyAlignment="1">
      <alignment horizontal="center" vertical="center" shrinkToFit="1"/>
    </xf>
    <xf numFmtId="0" fontId="0" fillId="5" borderId="36" xfId="0" applyFill="1" applyBorder="1" applyAlignment="1">
      <alignment horizontal="center" vertical="center"/>
    </xf>
    <xf numFmtId="38" fontId="7" fillId="5" borderId="36" xfId="0" applyNumberFormat="1" applyFont="1" applyFill="1" applyBorder="1" applyAlignment="1">
      <alignment vertical="center" shrinkToFit="1"/>
    </xf>
    <xf numFmtId="0" fontId="7" fillId="9" borderId="12" xfId="0" applyFont="1" applyFill="1" applyBorder="1" applyAlignment="1">
      <alignment horizontal="center" vertical="center" shrinkToFit="1"/>
    </xf>
    <xf numFmtId="0" fontId="0" fillId="9" borderId="37" xfId="0" applyFill="1" applyBorder="1" applyAlignment="1">
      <alignment horizontal="center" vertical="center"/>
    </xf>
    <xf numFmtId="38" fontId="7" fillId="9" borderId="37" xfId="0" applyNumberFormat="1" applyFont="1" applyFill="1" applyBorder="1" applyAlignment="1">
      <alignment vertical="center" shrinkToFit="1"/>
    </xf>
    <xf numFmtId="0" fontId="7" fillId="9" borderId="14" xfId="0" applyFont="1" applyFill="1" applyBorder="1" applyAlignment="1">
      <alignment horizontal="center" vertical="center" shrinkToFit="1"/>
    </xf>
    <xf numFmtId="0" fontId="0" fillId="9" borderId="35" xfId="0" applyFill="1" applyBorder="1" applyAlignment="1">
      <alignment horizontal="center" vertical="center"/>
    </xf>
    <xf numFmtId="38" fontId="7" fillId="9" borderId="35" xfId="0" applyNumberFormat="1" applyFont="1" applyFill="1" applyBorder="1" applyAlignment="1">
      <alignment vertical="center" shrinkToFit="1"/>
    </xf>
    <xf numFmtId="0" fontId="7" fillId="6" borderId="12" xfId="0" applyFont="1" applyFill="1" applyBorder="1" applyAlignment="1">
      <alignment horizontal="center" vertical="center" shrinkToFit="1"/>
    </xf>
    <xf numFmtId="0" fontId="0" fillId="6" borderId="37" xfId="0" applyFill="1" applyBorder="1" applyAlignment="1">
      <alignment horizontal="center" vertical="center"/>
    </xf>
    <xf numFmtId="38" fontId="7" fillId="6" borderId="37" xfId="0" applyNumberFormat="1" applyFont="1" applyFill="1" applyBorder="1" applyAlignment="1">
      <alignment vertical="center" shrinkToFit="1"/>
    </xf>
    <xf numFmtId="0" fontId="7" fillId="6" borderId="14" xfId="0" applyFont="1" applyFill="1" applyBorder="1" applyAlignment="1">
      <alignment horizontal="center" vertical="center" shrinkToFit="1"/>
    </xf>
    <xf numFmtId="0" fontId="0" fillId="6" borderId="35" xfId="0" applyFill="1" applyBorder="1" applyAlignment="1">
      <alignment horizontal="center" vertical="center"/>
    </xf>
    <xf numFmtId="38" fontId="7" fillId="6" borderId="35" xfId="0" applyNumberFormat="1" applyFont="1" applyFill="1" applyBorder="1" applyAlignment="1">
      <alignment vertical="center" shrinkToFit="1"/>
    </xf>
    <xf numFmtId="0" fontId="7" fillId="6" borderId="15" xfId="0" applyFont="1" applyFill="1" applyBorder="1" applyAlignment="1">
      <alignment horizontal="center" vertical="center" shrinkToFit="1"/>
    </xf>
    <xf numFmtId="0" fontId="0" fillId="6" borderId="36" xfId="0" applyFill="1" applyBorder="1" applyAlignment="1">
      <alignment horizontal="center" vertical="center"/>
    </xf>
    <xf numFmtId="38" fontId="7" fillId="6" borderId="36" xfId="0" applyNumberFormat="1" applyFont="1" applyFill="1" applyBorder="1" applyAlignment="1">
      <alignment vertical="center" shrinkToFit="1"/>
    </xf>
    <xf numFmtId="0" fontId="1" fillId="6" borderId="14" xfId="2" applyFill="1" applyBorder="1" applyAlignment="1">
      <alignment horizontal="center" vertical="center"/>
    </xf>
    <xf numFmtId="0" fontId="1" fillId="6" borderId="4" xfId="2" applyFill="1" applyBorder="1" applyAlignment="1">
      <alignment horizontal="left" vertical="center" indent="1"/>
    </xf>
    <xf numFmtId="41" fontId="5" fillId="6" borderId="21" xfId="1" applyFont="1" applyFill="1" applyBorder="1">
      <alignment vertical="center"/>
    </xf>
    <xf numFmtId="176" fontId="4" fillId="6" borderId="4" xfId="0" applyNumberFormat="1" applyFont="1" applyFill="1" applyBorder="1">
      <alignment vertical="center"/>
    </xf>
    <xf numFmtId="177" fontId="0" fillId="6" borderId="14" xfId="0" applyNumberFormat="1" applyFill="1" applyBorder="1" applyAlignment="1">
      <alignment horizontal="center" vertical="center"/>
    </xf>
    <xf numFmtId="177" fontId="0" fillId="6" borderId="3" xfId="0" applyNumberFormat="1" applyFill="1" applyBorder="1" applyAlignment="1">
      <alignment horizontal="center" vertical="center"/>
    </xf>
    <xf numFmtId="0" fontId="5" fillId="6" borderId="14" xfId="2" applyFont="1" applyFill="1" applyBorder="1" applyAlignment="1">
      <alignment horizontal="center" vertical="center"/>
    </xf>
    <xf numFmtId="0" fontId="0" fillId="6" borderId="14" xfId="2" applyFont="1" applyFill="1" applyBorder="1" applyAlignment="1">
      <alignment horizontal="center" vertical="center"/>
    </xf>
    <xf numFmtId="0" fontId="0" fillId="6" borderId="4" xfId="2" applyFont="1" applyFill="1" applyBorder="1" applyAlignment="1">
      <alignment horizontal="left" vertical="center" wrapText="1" indent="1"/>
    </xf>
    <xf numFmtId="0" fontId="0" fillId="6" borderId="4" xfId="2" applyFont="1" applyFill="1" applyBorder="1" applyAlignment="1">
      <alignment horizontal="left" vertical="center" indent="1"/>
    </xf>
    <xf numFmtId="0" fontId="0" fillId="6" borderId="14" xfId="0" applyFill="1" applyBorder="1" applyAlignment="1">
      <alignment horizontal="center" vertical="center"/>
    </xf>
    <xf numFmtId="0" fontId="0" fillId="6" borderId="4" xfId="0" applyFill="1" applyBorder="1" applyAlignment="1">
      <alignment horizontal="left" vertical="center" indent="1"/>
    </xf>
    <xf numFmtId="0" fontId="0" fillId="6" borderId="16" xfId="0" applyFill="1" applyBorder="1" applyAlignment="1">
      <alignment horizontal="center" vertical="center"/>
    </xf>
    <xf numFmtId="0" fontId="0" fillId="6" borderId="17" xfId="0" applyFill="1" applyBorder="1" applyAlignment="1">
      <alignment horizontal="left" vertical="center" indent="1"/>
    </xf>
    <xf numFmtId="41" fontId="5" fillId="6" borderId="24" xfId="1" applyFont="1" applyFill="1" applyBorder="1">
      <alignment vertical="center"/>
    </xf>
    <xf numFmtId="176" fontId="4" fillId="6" borderId="17" xfId="0" applyNumberFormat="1" applyFont="1" applyFill="1" applyBorder="1">
      <alignment vertical="center"/>
    </xf>
    <xf numFmtId="177" fontId="0" fillId="6" borderId="16" xfId="0" applyNumberFormat="1" applyFill="1" applyBorder="1" applyAlignment="1">
      <alignment horizontal="center" vertical="center"/>
    </xf>
    <xf numFmtId="177" fontId="0" fillId="6" borderId="8" xfId="0" applyNumberFormat="1" applyFill="1" applyBorder="1" applyAlignment="1">
      <alignment horizontal="center" vertical="center"/>
    </xf>
    <xf numFmtId="0" fontId="0" fillId="8" borderId="33" xfId="0" applyFill="1" applyBorder="1">
      <alignment vertical="center"/>
    </xf>
    <xf numFmtId="0" fontId="0" fillId="0" borderId="0" xfId="0" applyAlignment="1">
      <alignment horizontal="center" vertical="center"/>
    </xf>
    <xf numFmtId="177" fontId="0" fillId="0" borderId="40" xfId="0" applyNumberFormat="1" applyBorder="1" applyAlignment="1">
      <alignment horizontal="center" vertical="center"/>
    </xf>
    <xf numFmtId="177" fontId="0" fillId="0" borderId="41" xfId="0" applyNumberFormat="1" applyBorder="1" applyAlignment="1">
      <alignment horizontal="center" vertical="center"/>
    </xf>
    <xf numFmtId="178" fontId="0" fillId="0" borderId="2" xfId="0" applyNumberFormat="1" applyBorder="1">
      <alignment vertical="center"/>
    </xf>
    <xf numFmtId="177" fontId="0" fillId="8" borderId="42" xfId="0" applyNumberFormat="1" applyFill="1" applyBorder="1" applyAlignment="1">
      <alignment horizontal="center" vertical="center"/>
    </xf>
    <xf numFmtId="177" fontId="0" fillId="7" borderId="8" xfId="0" applyNumberForma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4" fillId="0" borderId="42" xfId="0" applyNumberFormat="1" applyFont="1" applyBorder="1" applyAlignment="1">
      <alignment horizontal="center" vertical="center"/>
    </xf>
    <xf numFmtId="177" fontId="0" fillId="0" borderId="43" xfId="0" applyNumberFormat="1" applyBorder="1" applyAlignment="1">
      <alignment horizontal="center" vertical="center"/>
    </xf>
    <xf numFmtId="177" fontId="0" fillId="0" borderId="44" xfId="0" applyNumberFormat="1" applyBorder="1" applyAlignment="1">
      <alignment horizontal="center" vertical="center"/>
    </xf>
    <xf numFmtId="177" fontId="0" fillId="6" borderId="44" xfId="0" applyNumberFormat="1" applyFill="1" applyBorder="1" applyAlignment="1">
      <alignment horizontal="center" vertical="center"/>
    </xf>
    <xf numFmtId="177" fontId="0" fillId="6" borderId="45" xfId="0" applyNumberFormat="1" applyFill="1" applyBorder="1" applyAlignment="1">
      <alignment horizontal="center" vertical="center"/>
    </xf>
    <xf numFmtId="177" fontId="0" fillId="4" borderId="46" xfId="0" applyNumberFormat="1" applyFill="1" applyBorder="1" applyAlignment="1">
      <alignment horizontal="center" vertical="center"/>
    </xf>
    <xf numFmtId="177" fontId="0" fillId="4" borderId="44" xfId="0" applyNumberFormat="1" applyFill="1" applyBorder="1" applyAlignment="1">
      <alignment horizontal="center" vertical="center"/>
    </xf>
    <xf numFmtId="177" fontId="0" fillId="7" borderId="44" xfId="0" applyNumberFormat="1" applyFill="1" applyBorder="1" applyAlignment="1">
      <alignment horizontal="center" vertical="center"/>
    </xf>
    <xf numFmtId="177" fontId="0" fillId="7" borderId="47" xfId="0" applyNumberFormat="1" applyFill="1" applyBorder="1" applyAlignment="1">
      <alignment horizontal="center" vertical="center"/>
    </xf>
    <xf numFmtId="177" fontId="0" fillId="8" borderId="48" xfId="0" applyNumberFormat="1" applyFill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8" fontId="10" fillId="12" borderId="27" xfId="0" applyNumberFormat="1" applyFont="1" applyFill="1" applyBorder="1" applyAlignment="1">
      <alignment horizontal="center" vertical="center"/>
    </xf>
    <xf numFmtId="178" fontId="10" fillId="13" borderId="27" xfId="0" applyNumberFormat="1" applyFont="1" applyFill="1" applyBorder="1" applyAlignment="1">
      <alignment horizontal="center" vertical="center"/>
    </xf>
    <xf numFmtId="178" fontId="5" fillId="0" borderId="7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11" fillId="0" borderId="13" xfId="0" applyNumberFormat="1" applyFont="1" applyBorder="1" applyAlignment="1">
      <alignment horizontal="center" vertical="center"/>
    </xf>
    <xf numFmtId="178" fontId="5" fillId="0" borderId="46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5" fillId="0" borderId="44" xfId="0" applyNumberFormat="1" applyFont="1" applyBorder="1" applyAlignment="1">
      <alignment horizontal="center" vertical="center"/>
    </xf>
    <xf numFmtId="178" fontId="5" fillId="5" borderId="3" xfId="0" applyNumberFormat="1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0" borderId="8" xfId="0" applyNumberFormat="1" applyFont="1" applyBorder="1" applyAlignment="1">
      <alignment horizontal="center" vertical="center"/>
    </xf>
    <xf numFmtId="178" fontId="5" fillId="9" borderId="7" xfId="0" applyNumberFormat="1" applyFont="1" applyFill="1" applyBorder="1" applyAlignment="1">
      <alignment horizontal="center" vertical="center"/>
    </xf>
    <xf numFmtId="178" fontId="5" fillId="9" borderId="3" xfId="0" applyNumberFormat="1" applyFont="1" applyFill="1" applyBorder="1" applyAlignment="1">
      <alignment horizontal="center" vertical="center"/>
    </xf>
    <xf numFmtId="178" fontId="5" fillId="0" borderId="5" xfId="0" applyNumberFormat="1" applyFont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178" fontId="5" fillId="6" borderId="3" xfId="0" applyNumberFormat="1" applyFont="1" applyFill="1" applyBorder="1" applyAlignment="1">
      <alignment horizontal="center" vertical="center"/>
    </xf>
    <xf numFmtId="178" fontId="5" fillId="6" borderId="5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8" fontId="5" fillId="14" borderId="4" xfId="0" applyNumberFormat="1" applyFont="1" applyFill="1" applyBorder="1" applyAlignment="1">
      <alignment horizontal="center" vertical="center"/>
    </xf>
    <xf numFmtId="178" fontId="5" fillId="5" borderId="44" xfId="0" applyNumberFormat="1" applyFont="1" applyFill="1" applyBorder="1" applyAlignment="1">
      <alignment horizontal="center" vertical="center"/>
    </xf>
    <xf numFmtId="178" fontId="5" fillId="14" borderId="6" xfId="0" applyNumberFormat="1" applyFont="1" applyFill="1" applyBorder="1" applyAlignment="1">
      <alignment horizontal="center" vertical="center"/>
    </xf>
    <xf numFmtId="178" fontId="5" fillId="5" borderId="47" xfId="0" applyNumberFormat="1" applyFont="1" applyFill="1" applyBorder="1" applyAlignment="1">
      <alignment horizontal="center" vertical="center"/>
    </xf>
    <xf numFmtId="178" fontId="5" fillId="0" borderId="13" xfId="0" applyNumberFormat="1" applyFont="1" applyBorder="1" applyAlignment="1">
      <alignment horizontal="center" vertical="center"/>
    </xf>
    <xf numFmtId="178" fontId="5" fillId="0" borderId="17" xfId="0" applyNumberFormat="1" applyFont="1" applyBorder="1" applyAlignment="1">
      <alignment horizontal="center" vertical="center"/>
    </xf>
    <xf numFmtId="178" fontId="5" fillId="0" borderId="45" xfId="0" applyNumberFormat="1" applyFont="1" applyBorder="1" applyAlignment="1">
      <alignment horizontal="center" vertical="center"/>
    </xf>
    <xf numFmtId="178" fontId="5" fillId="15" borderId="13" xfId="0" applyNumberFormat="1" applyFont="1" applyFill="1" applyBorder="1" applyAlignment="1">
      <alignment horizontal="center" vertical="center"/>
    </xf>
    <xf numFmtId="178" fontId="5" fillId="9" borderId="46" xfId="0" applyNumberFormat="1" applyFont="1" applyFill="1" applyBorder="1" applyAlignment="1">
      <alignment horizontal="center" vertical="center"/>
    </xf>
    <xf numFmtId="178" fontId="5" fillId="15" borderId="4" xfId="0" applyNumberFormat="1" applyFont="1" applyFill="1" applyBorder="1" applyAlignment="1">
      <alignment horizontal="center" vertical="center"/>
    </xf>
    <xf numFmtId="178" fontId="5" fillId="9" borderId="44" xfId="0" applyNumberFormat="1" applyFont="1" applyFill="1" applyBorder="1" applyAlignment="1">
      <alignment horizontal="center" vertical="center"/>
    </xf>
    <xf numFmtId="178" fontId="5" fillId="0" borderId="6" xfId="0" applyNumberFormat="1" applyFont="1" applyBorder="1" applyAlignment="1">
      <alignment horizontal="center" vertical="center"/>
    </xf>
    <xf numFmtId="178" fontId="5" fillId="0" borderId="47" xfId="0" applyNumberFormat="1" applyFont="1" applyBorder="1" applyAlignment="1">
      <alignment horizontal="center" vertical="center"/>
    </xf>
    <xf numFmtId="178" fontId="5" fillId="11" borderId="13" xfId="0" applyNumberFormat="1" applyFont="1" applyFill="1" applyBorder="1" applyAlignment="1">
      <alignment horizontal="center" vertical="center"/>
    </xf>
    <xf numFmtId="178" fontId="5" fillId="6" borderId="46" xfId="0" applyNumberFormat="1" applyFont="1" applyFill="1" applyBorder="1" applyAlignment="1">
      <alignment horizontal="center" vertical="center"/>
    </xf>
    <xf numFmtId="178" fontId="5" fillId="11" borderId="4" xfId="0" applyNumberFormat="1" applyFont="1" applyFill="1" applyBorder="1" applyAlignment="1">
      <alignment horizontal="center" vertical="center"/>
    </xf>
    <xf numFmtId="178" fontId="5" fillId="6" borderId="44" xfId="0" applyNumberFormat="1" applyFont="1" applyFill="1" applyBorder="1" applyAlignment="1">
      <alignment horizontal="center" vertical="center"/>
    </xf>
    <xf numFmtId="178" fontId="5" fillId="11" borderId="6" xfId="0" applyNumberFormat="1" applyFont="1" applyFill="1" applyBorder="1" applyAlignment="1">
      <alignment horizontal="center" vertical="center"/>
    </xf>
    <xf numFmtId="178" fontId="5" fillId="6" borderId="47" xfId="0" applyNumberFormat="1" applyFont="1" applyFill="1" applyBorder="1" applyAlignment="1">
      <alignment horizontal="center" vertical="center"/>
    </xf>
    <xf numFmtId="178" fontId="0" fillId="0" borderId="42" xfId="0" applyNumberFormat="1" applyBorder="1">
      <alignment vertical="center"/>
    </xf>
    <xf numFmtId="3" fontId="5" fillId="0" borderId="50" xfId="0" applyNumberFormat="1" applyFont="1" applyBorder="1" applyAlignment="1">
      <alignment horizontal="center" vertical="center"/>
    </xf>
    <xf numFmtId="178" fontId="9" fillId="0" borderId="18" xfId="0" applyNumberFormat="1" applyFont="1" applyBorder="1">
      <alignment vertical="center"/>
    </xf>
    <xf numFmtId="178" fontId="11" fillId="0" borderId="12" xfId="0" applyNumberFormat="1" applyFont="1" applyBorder="1" applyAlignment="1">
      <alignment horizontal="center" vertical="center"/>
    </xf>
    <xf numFmtId="178" fontId="11" fillId="0" borderId="14" xfId="0" applyNumberFormat="1" applyFont="1" applyBorder="1" applyAlignment="1">
      <alignment horizontal="center" vertical="center"/>
    </xf>
    <xf numFmtId="178" fontId="11" fillId="11" borderId="14" xfId="0" applyNumberFormat="1" applyFont="1" applyFill="1" applyBorder="1" applyAlignment="1">
      <alignment horizontal="center" vertical="center"/>
    </xf>
    <xf numFmtId="178" fontId="11" fillId="11" borderId="16" xfId="0" applyNumberFormat="1" applyFont="1" applyFill="1" applyBorder="1" applyAlignment="1">
      <alignment horizontal="center" vertical="center"/>
    </xf>
    <xf numFmtId="178" fontId="11" fillId="12" borderId="26" xfId="0" applyNumberFormat="1" applyFont="1" applyFill="1" applyBorder="1" applyAlignment="1">
      <alignment horizontal="center" vertical="center"/>
    </xf>
    <xf numFmtId="178" fontId="11" fillId="12" borderId="27" xfId="0" applyNumberFormat="1" applyFont="1" applyFill="1" applyBorder="1" applyAlignment="1">
      <alignment horizontal="center" vertical="center"/>
    </xf>
    <xf numFmtId="178" fontId="11" fillId="13" borderId="28" xfId="0" applyNumberFormat="1" applyFont="1" applyFill="1" applyBorder="1" applyAlignment="1">
      <alignment horizontal="center" vertical="center"/>
    </xf>
    <xf numFmtId="178" fontId="11" fillId="8" borderId="18" xfId="0" applyNumberFormat="1" applyFont="1" applyFill="1" applyBorder="1" applyAlignment="1">
      <alignment horizontal="center" vertical="center"/>
    </xf>
    <xf numFmtId="177" fontId="9" fillId="0" borderId="18" xfId="0" applyNumberFormat="1" applyFont="1" applyBorder="1" applyAlignment="1">
      <alignment horizontal="center" vertical="center"/>
    </xf>
    <xf numFmtId="177" fontId="9" fillId="8" borderId="18" xfId="0" applyNumberFormat="1" applyFont="1" applyFill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177" fontId="9" fillId="6" borderId="27" xfId="0" applyNumberFormat="1" applyFont="1" applyFill="1" applyBorder="1" applyAlignment="1">
      <alignment horizontal="center" vertical="center"/>
    </xf>
    <xf numFmtId="177" fontId="9" fillId="6" borderId="28" xfId="0" applyNumberFormat="1" applyFont="1" applyFill="1" applyBorder="1" applyAlignment="1">
      <alignment horizontal="center" vertical="center"/>
    </xf>
    <xf numFmtId="177" fontId="9" fillId="0" borderId="28" xfId="0" applyNumberFormat="1" applyFont="1" applyBorder="1" applyAlignment="1">
      <alignment horizontal="center" vertical="center"/>
    </xf>
    <xf numFmtId="177" fontId="9" fillId="5" borderId="27" xfId="0" applyNumberFormat="1" applyFont="1" applyFill="1" applyBorder="1" applyAlignment="1">
      <alignment horizontal="center" vertical="center"/>
    </xf>
    <xf numFmtId="177" fontId="9" fillId="5" borderId="28" xfId="0" applyNumberFormat="1" applyFont="1" applyFill="1" applyBorder="1" applyAlignment="1">
      <alignment horizontal="center" vertical="center"/>
    </xf>
    <xf numFmtId="177" fontId="9" fillId="6" borderId="26" xfId="0" applyNumberFormat="1" applyFont="1" applyFill="1" applyBorder="1" applyAlignment="1">
      <alignment horizontal="center" vertical="center"/>
    </xf>
    <xf numFmtId="178" fontId="0" fillId="0" borderId="49" xfId="0" applyNumberFormat="1" applyBorder="1">
      <alignment vertical="center"/>
    </xf>
    <xf numFmtId="178" fontId="0" fillId="0" borderId="26" xfId="0" applyNumberFormat="1" applyBorder="1">
      <alignment vertical="center"/>
    </xf>
    <xf numFmtId="178" fontId="0" fillId="0" borderId="50" xfId="0" applyNumberFormat="1" applyBorder="1">
      <alignment vertical="center"/>
    </xf>
    <xf numFmtId="178" fontId="0" fillId="6" borderId="49" xfId="0" applyNumberFormat="1" applyFill="1" applyBorder="1">
      <alignment vertical="center"/>
    </xf>
    <xf numFmtId="178" fontId="0" fillId="6" borderId="39" xfId="0" applyNumberFormat="1" applyFill="1" applyBorder="1">
      <alignment vertical="center"/>
    </xf>
    <xf numFmtId="177" fontId="9" fillId="4" borderId="26" xfId="0" applyNumberFormat="1" applyFont="1" applyFill="1" applyBorder="1" applyAlignment="1">
      <alignment horizontal="center" vertical="center"/>
    </xf>
    <xf numFmtId="178" fontId="0" fillId="4" borderId="26" xfId="0" applyNumberFormat="1" applyFill="1" applyBorder="1">
      <alignment vertical="center"/>
    </xf>
    <xf numFmtId="177" fontId="9" fillId="4" borderId="27" xfId="0" applyNumberFormat="1" applyFont="1" applyFill="1" applyBorder="1" applyAlignment="1">
      <alignment horizontal="center" vertical="center"/>
    </xf>
    <xf numFmtId="178" fontId="0" fillId="4" borderId="49" xfId="0" applyNumberFormat="1" applyFill="1" applyBorder="1">
      <alignment vertical="center"/>
    </xf>
    <xf numFmtId="178" fontId="0" fillId="8" borderId="18" xfId="0" applyNumberFormat="1" applyFill="1" applyBorder="1">
      <alignment vertical="center"/>
    </xf>
    <xf numFmtId="178" fontId="0" fillId="5" borderId="49" xfId="0" applyNumberFormat="1" applyFill="1" applyBorder="1">
      <alignment vertical="center"/>
    </xf>
    <xf numFmtId="178" fontId="0" fillId="5" borderId="39" xfId="0" applyNumberFormat="1" applyFill="1" applyBorder="1">
      <alignment vertical="center"/>
    </xf>
    <xf numFmtId="177" fontId="9" fillId="9" borderId="26" xfId="0" applyNumberFormat="1" applyFont="1" applyFill="1" applyBorder="1" applyAlignment="1">
      <alignment horizontal="center" vertical="center"/>
    </xf>
    <xf numFmtId="178" fontId="0" fillId="9" borderId="49" xfId="0" applyNumberFormat="1" applyFill="1" applyBorder="1">
      <alignment vertical="center"/>
    </xf>
    <xf numFmtId="177" fontId="9" fillId="9" borderId="27" xfId="0" applyNumberFormat="1" applyFont="1" applyFill="1" applyBorder="1" applyAlignment="1">
      <alignment horizontal="center" vertical="center"/>
    </xf>
    <xf numFmtId="178" fontId="0" fillId="9" borderId="39" xfId="0" applyNumberFormat="1" applyFill="1" applyBorder="1">
      <alignment vertical="center"/>
    </xf>
    <xf numFmtId="178" fontId="5" fillId="0" borderId="23" xfId="0" applyNumberFormat="1" applyFont="1" applyBorder="1" applyAlignment="1">
      <alignment horizontal="center" vertical="center"/>
    </xf>
    <xf numFmtId="178" fontId="5" fillId="0" borderId="21" xfId="0" applyNumberFormat="1" applyFont="1" applyBorder="1" applyAlignment="1">
      <alignment horizontal="center" vertical="center"/>
    </xf>
    <xf numFmtId="178" fontId="5" fillId="5" borderId="21" xfId="0" applyNumberFormat="1" applyFont="1" applyFill="1" applyBorder="1" applyAlignment="1">
      <alignment horizontal="center" vertical="center"/>
    </xf>
    <xf numFmtId="178" fontId="5" fillId="5" borderId="22" xfId="0" applyNumberFormat="1" applyFont="1" applyFill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178" fontId="5" fillId="9" borderId="23" xfId="0" applyNumberFormat="1" applyFont="1" applyFill="1" applyBorder="1" applyAlignment="1">
      <alignment horizontal="center" vertical="center"/>
    </xf>
    <xf numFmtId="178" fontId="5" fillId="9" borderId="21" xfId="0" applyNumberFormat="1" applyFont="1" applyFill="1" applyBorder="1" applyAlignment="1">
      <alignment horizontal="center" vertical="center"/>
    </xf>
    <xf numFmtId="178" fontId="5" fillId="0" borderId="22" xfId="0" applyNumberFormat="1" applyFont="1" applyBorder="1" applyAlignment="1">
      <alignment horizontal="center" vertical="center"/>
    </xf>
    <xf numFmtId="178" fontId="5" fillId="6" borderId="23" xfId="0" applyNumberFormat="1" applyFont="1" applyFill="1" applyBorder="1" applyAlignment="1">
      <alignment horizontal="center" vertical="center"/>
    </xf>
    <xf numFmtId="178" fontId="5" fillId="6" borderId="21" xfId="0" applyNumberFormat="1" applyFont="1" applyFill="1" applyBorder="1" applyAlignment="1">
      <alignment horizontal="center" vertical="center"/>
    </xf>
    <xf numFmtId="178" fontId="5" fillId="6" borderId="22" xfId="0" applyNumberFormat="1" applyFont="1" applyFill="1" applyBorder="1" applyAlignment="1">
      <alignment horizontal="center" vertical="center"/>
    </xf>
    <xf numFmtId="178" fontId="0" fillId="0" borderId="25" xfId="0" applyNumberFormat="1" applyBorder="1">
      <alignment vertical="center"/>
    </xf>
    <xf numFmtId="38" fontId="4" fillId="0" borderId="26" xfId="0" applyNumberFormat="1" applyFont="1" applyBorder="1" applyAlignment="1"/>
    <xf numFmtId="38" fontId="4" fillId="0" borderId="27" xfId="0" applyNumberFormat="1" applyFont="1" applyBorder="1" applyAlignment="1"/>
    <xf numFmtId="38" fontId="4" fillId="5" borderId="27" xfId="0" applyNumberFormat="1" applyFont="1" applyFill="1" applyBorder="1" applyAlignment="1"/>
    <xf numFmtId="38" fontId="4" fillId="5" borderId="28" xfId="0" applyNumberFormat="1" applyFont="1" applyFill="1" applyBorder="1" applyAlignment="1"/>
    <xf numFmtId="38" fontId="4" fillId="0" borderId="29" xfId="0" applyNumberFormat="1" applyFont="1" applyBorder="1" applyAlignment="1"/>
    <xf numFmtId="38" fontId="4" fillId="9" borderId="26" xfId="0" applyNumberFormat="1" applyFont="1" applyFill="1" applyBorder="1" applyAlignment="1"/>
    <xf numFmtId="38" fontId="4" fillId="9" borderId="27" xfId="0" applyNumberFormat="1" applyFont="1" applyFill="1" applyBorder="1" applyAlignment="1"/>
    <xf numFmtId="38" fontId="4" fillId="0" borderId="28" xfId="0" applyNumberFormat="1" applyFont="1" applyBorder="1" applyAlignment="1"/>
    <xf numFmtId="38" fontId="4" fillId="6" borderId="26" xfId="0" applyNumberFormat="1" applyFont="1" applyFill="1" applyBorder="1" applyAlignment="1"/>
    <xf numFmtId="38" fontId="4" fillId="6" borderId="27" xfId="0" applyNumberFormat="1" applyFont="1" applyFill="1" applyBorder="1" applyAlignment="1"/>
    <xf numFmtId="38" fontId="4" fillId="6" borderId="28" xfId="0" applyNumberFormat="1" applyFont="1" applyFill="1" applyBorder="1" applyAlignment="1"/>
    <xf numFmtId="38" fontId="4" fillId="0" borderId="9" xfId="0" applyNumberFormat="1" applyFont="1" applyBorder="1">
      <alignment vertical="center"/>
    </xf>
    <xf numFmtId="0" fontId="7" fillId="7" borderId="34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3" xfId="0" applyFont="1" applyFill="1" applyBorder="1" applyAlignment="1">
      <alignment horizontal="center" vertical="center"/>
    </xf>
    <xf numFmtId="0" fontId="7" fillId="9" borderId="34" xfId="0" applyFont="1" applyFill="1" applyBorder="1" applyAlignment="1">
      <alignment horizontal="center" vertical="center"/>
    </xf>
    <xf numFmtId="0" fontId="7" fillId="9" borderId="32" xfId="0" applyFont="1" applyFill="1" applyBorder="1" applyAlignment="1">
      <alignment horizontal="center" vertical="center"/>
    </xf>
    <xf numFmtId="0" fontId="7" fillId="9" borderId="33" xfId="0" applyFont="1" applyFill="1" applyBorder="1" applyAlignment="1">
      <alignment horizontal="center" vertical="center"/>
    </xf>
    <xf numFmtId="0" fontId="7" fillId="6" borderId="34" xfId="0" applyFont="1" applyFill="1" applyBorder="1" applyAlignment="1">
      <alignment horizontal="center" vertical="center"/>
    </xf>
    <xf numFmtId="0" fontId="7" fillId="6" borderId="32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10" borderId="32" xfId="0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4">
    <cellStyle name="20% - 강조색1" xfId="2" builtinId="30"/>
    <cellStyle name="20% - 강조색2" xfId="3" builtinId="34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69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2A342-3EC0-47A8-B272-862E6F546855}">
  <dimension ref="B4:S72"/>
  <sheetViews>
    <sheetView tabSelected="1" zoomScale="89" zoomScaleNormal="89" workbookViewId="0">
      <selection activeCell="R9" sqref="R9:R72"/>
    </sheetView>
  </sheetViews>
  <sheetFormatPr defaultColWidth="8.796875" defaultRowHeight="17.399999999999999" x14ac:dyDescent="0.4"/>
  <cols>
    <col min="2" max="2" width="8.19921875" customWidth="1"/>
    <col min="3" max="3" width="15.5" customWidth="1"/>
    <col min="4" max="4" width="27.796875" customWidth="1"/>
    <col min="5" max="5" width="10.69921875" customWidth="1"/>
    <col min="6" max="6" width="11.69921875" customWidth="1"/>
    <col min="15" max="15" width="9.796875" bestFit="1" customWidth="1"/>
    <col min="18" max="18" width="11.59765625" customWidth="1"/>
    <col min="19" max="19" width="12.5" customWidth="1"/>
  </cols>
  <sheetData>
    <row r="4" spans="2:19" ht="27.6" x14ac:dyDescent="0.4">
      <c r="B4" s="246" t="s">
        <v>138</v>
      </c>
      <c r="C4" s="246"/>
      <c r="D4" s="246"/>
      <c r="E4" s="246"/>
      <c r="F4" s="246"/>
    </row>
    <row r="6" spans="2:19" ht="18" thickBot="1" x14ac:dyDescent="0.45"/>
    <row r="7" spans="2:19" ht="25.2" customHeight="1" thickBot="1" x14ac:dyDescent="0.45">
      <c r="B7" s="251" t="s">
        <v>57</v>
      </c>
      <c r="C7" s="253" t="s">
        <v>0</v>
      </c>
      <c r="D7" s="244" t="s">
        <v>1</v>
      </c>
      <c r="E7" s="242" t="s">
        <v>2</v>
      </c>
      <c r="F7" s="244" t="s">
        <v>3</v>
      </c>
      <c r="G7" s="117" t="s">
        <v>126</v>
      </c>
      <c r="H7" s="118" t="s">
        <v>127</v>
      </c>
      <c r="I7" s="118" t="s">
        <v>128</v>
      </c>
      <c r="J7" s="118" t="s">
        <v>129</v>
      </c>
      <c r="K7" s="118" t="s">
        <v>130</v>
      </c>
      <c r="L7" s="118" t="s">
        <v>131</v>
      </c>
      <c r="M7" s="118" t="s">
        <v>132</v>
      </c>
      <c r="N7" s="118" t="s">
        <v>133</v>
      </c>
      <c r="O7" s="118" t="s">
        <v>134</v>
      </c>
      <c r="P7" s="118" t="s">
        <v>135</v>
      </c>
      <c r="Q7" s="120" t="s">
        <v>136</v>
      </c>
      <c r="R7" s="130" t="s">
        <v>137</v>
      </c>
      <c r="S7" s="130" t="s">
        <v>137</v>
      </c>
    </row>
    <row r="8" spans="2:19" ht="26.55" customHeight="1" thickBot="1" x14ac:dyDescent="0.45">
      <c r="B8" s="252"/>
      <c r="C8" s="254"/>
      <c r="D8" s="245"/>
      <c r="E8" s="243"/>
      <c r="F8" s="245"/>
      <c r="G8" s="119">
        <f>SUM(G9:G71)</f>
        <v>26</v>
      </c>
      <c r="H8" s="119">
        <f t="shared" ref="H8:Q8" si="0">SUM(H9:H71)</f>
        <v>17</v>
      </c>
      <c r="I8" s="119">
        <f t="shared" si="0"/>
        <v>33</v>
      </c>
      <c r="J8" s="119">
        <f t="shared" si="0"/>
        <v>22</v>
      </c>
      <c r="K8" s="119">
        <f t="shared" si="0"/>
        <v>33</v>
      </c>
      <c r="L8" s="119">
        <f t="shared" si="0"/>
        <v>35</v>
      </c>
      <c r="M8" s="119">
        <f t="shared" si="0"/>
        <v>30</v>
      </c>
      <c r="N8" s="119">
        <f t="shared" si="0"/>
        <v>10</v>
      </c>
      <c r="O8" s="119">
        <f t="shared" si="0"/>
        <v>28</v>
      </c>
      <c r="P8" s="119">
        <f t="shared" si="0"/>
        <v>72</v>
      </c>
      <c r="Q8" s="119">
        <f t="shared" si="0"/>
        <v>37</v>
      </c>
      <c r="R8" s="180">
        <f>SUM(G8:Q8)</f>
        <v>343</v>
      </c>
      <c r="S8" s="131"/>
    </row>
    <row r="9" spans="2:19" x14ac:dyDescent="0.4">
      <c r="B9" s="247" t="s">
        <v>139</v>
      </c>
      <c r="C9" s="40" t="s">
        <v>32</v>
      </c>
      <c r="D9" s="41" t="s">
        <v>4</v>
      </c>
      <c r="E9" s="18">
        <v>16000</v>
      </c>
      <c r="F9" s="42">
        <f t="shared" ref="F9:F36" si="1">E9*0.8</f>
        <v>12800</v>
      </c>
      <c r="G9" s="112">
        <v>2</v>
      </c>
      <c r="H9" s="113"/>
      <c r="I9" s="113">
        <v>1</v>
      </c>
      <c r="J9" s="113"/>
      <c r="K9" s="113">
        <v>1</v>
      </c>
      <c r="L9" s="113">
        <v>1</v>
      </c>
      <c r="M9" s="113">
        <v>1</v>
      </c>
      <c r="N9" s="113">
        <v>1</v>
      </c>
      <c r="O9" s="113">
        <v>2</v>
      </c>
      <c r="P9" s="172">
        <v>1</v>
      </c>
      <c r="Q9" s="121"/>
      <c r="R9" s="182">
        <f t="shared" ref="R9:R71" si="2">SUM(G9:Q9)</f>
        <v>10</v>
      </c>
      <c r="S9" s="190">
        <f>F9*R9</f>
        <v>128000</v>
      </c>
    </row>
    <row r="10" spans="2:19" x14ac:dyDescent="0.4">
      <c r="B10" s="247"/>
      <c r="C10" s="43" t="s">
        <v>33</v>
      </c>
      <c r="D10" s="44" t="s">
        <v>5</v>
      </c>
      <c r="E10" s="17">
        <v>15000</v>
      </c>
      <c r="F10" s="45">
        <f t="shared" si="1"/>
        <v>12000</v>
      </c>
      <c r="G10" s="46">
        <v>3</v>
      </c>
      <c r="H10" s="47">
        <v>3</v>
      </c>
      <c r="I10" s="47">
        <v>5</v>
      </c>
      <c r="J10" s="47">
        <v>3</v>
      </c>
      <c r="K10" s="47">
        <v>4</v>
      </c>
      <c r="L10" s="47">
        <v>4</v>
      </c>
      <c r="M10" s="47">
        <v>4</v>
      </c>
      <c r="N10" s="47">
        <v>1</v>
      </c>
      <c r="O10" s="47">
        <v>2</v>
      </c>
      <c r="P10" s="173">
        <v>1</v>
      </c>
      <c r="Q10" s="122"/>
      <c r="R10" s="183">
        <f t="shared" si="2"/>
        <v>30</v>
      </c>
      <c r="S10" s="190">
        <f t="shared" ref="S10:S71" si="3">F10*R10</f>
        <v>360000</v>
      </c>
    </row>
    <row r="11" spans="2:19" x14ac:dyDescent="0.4">
      <c r="B11" s="247"/>
      <c r="C11" s="29" t="s">
        <v>34</v>
      </c>
      <c r="D11" s="30" t="s">
        <v>6</v>
      </c>
      <c r="E11" s="17">
        <v>15000</v>
      </c>
      <c r="F11" s="45">
        <f t="shared" si="1"/>
        <v>12000</v>
      </c>
      <c r="G11" s="46">
        <v>1</v>
      </c>
      <c r="H11" s="47"/>
      <c r="I11" s="47">
        <v>2</v>
      </c>
      <c r="J11" s="47"/>
      <c r="K11" s="47">
        <v>1</v>
      </c>
      <c r="L11" s="47">
        <v>3</v>
      </c>
      <c r="M11" s="47">
        <v>1</v>
      </c>
      <c r="N11" s="47"/>
      <c r="O11" s="47">
        <v>2</v>
      </c>
      <c r="P11" s="173">
        <v>1</v>
      </c>
      <c r="Q11" s="122"/>
      <c r="R11" s="183">
        <f t="shared" si="2"/>
        <v>11</v>
      </c>
      <c r="S11" s="190">
        <f t="shared" si="3"/>
        <v>132000</v>
      </c>
    </row>
    <row r="12" spans="2:19" x14ac:dyDescent="0.4">
      <c r="B12" s="247"/>
      <c r="C12" s="34" t="s">
        <v>35</v>
      </c>
      <c r="D12" s="35" t="s">
        <v>7</v>
      </c>
      <c r="E12" s="17">
        <v>15000</v>
      </c>
      <c r="F12" s="45">
        <f t="shared" si="1"/>
        <v>12000</v>
      </c>
      <c r="G12" s="46">
        <v>1</v>
      </c>
      <c r="H12" s="47"/>
      <c r="I12" s="47">
        <v>2</v>
      </c>
      <c r="J12" s="47"/>
      <c r="K12" s="47">
        <v>2</v>
      </c>
      <c r="L12" s="47">
        <v>3</v>
      </c>
      <c r="M12" s="47">
        <v>1</v>
      </c>
      <c r="N12" s="47"/>
      <c r="O12" s="47">
        <v>3</v>
      </c>
      <c r="P12" s="173">
        <v>1</v>
      </c>
      <c r="Q12" s="122"/>
      <c r="R12" s="183">
        <f t="shared" si="2"/>
        <v>13</v>
      </c>
      <c r="S12" s="190">
        <f t="shared" si="3"/>
        <v>156000</v>
      </c>
    </row>
    <row r="13" spans="2:19" x14ac:dyDescent="0.4">
      <c r="B13" s="247"/>
      <c r="C13" s="92" t="s">
        <v>36</v>
      </c>
      <c r="D13" s="93" t="s">
        <v>8</v>
      </c>
      <c r="E13" s="94">
        <v>15000</v>
      </c>
      <c r="F13" s="95">
        <f t="shared" si="1"/>
        <v>12000</v>
      </c>
      <c r="G13" s="96"/>
      <c r="H13" s="97"/>
      <c r="I13" s="97"/>
      <c r="J13" s="97"/>
      <c r="K13" s="97"/>
      <c r="L13" s="97">
        <v>1</v>
      </c>
      <c r="M13" s="97">
        <v>1</v>
      </c>
      <c r="N13" s="97"/>
      <c r="O13" s="97"/>
      <c r="P13" s="174">
        <v>7</v>
      </c>
      <c r="Q13" s="123"/>
      <c r="R13" s="184">
        <f t="shared" si="2"/>
        <v>9</v>
      </c>
      <c r="S13" s="193">
        <f t="shared" si="3"/>
        <v>108000</v>
      </c>
    </row>
    <row r="14" spans="2:19" x14ac:dyDescent="0.4">
      <c r="B14" s="247"/>
      <c r="C14" s="92" t="s">
        <v>37</v>
      </c>
      <c r="D14" s="93" t="s">
        <v>9</v>
      </c>
      <c r="E14" s="94">
        <v>15000</v>
      </c>
      <c r="F14" s="95">
        <f t="shared" si="1"/>
        <v>12000</v>
      </c>
      <c r="G14" s="96"/>
      <c r="H14" s="97"/>
      <c r="I14" s="97"/>
      <c r="J14" s="97">
        <v>1</v>
      </c>
      <c r="K14" s="97"/>
      <c r="L14" s="97">
        <v>1</v>
      </c>
      <c r="M14" s="97">
        <v>1</v>
      </c>
      <c r="N14" s="97"/>
      <c r="O14" s="97"/>
      <c r="P14" s="174">
        <v>7</v>
      </c>
      <c r="Q14" s="123"/>
      <c r="R14" s="184">
        <f t="shared" si="2"/>
        <v>10</v>
      </c>
      <c r="S14" s="193">
        <f t="shared" si="3"/>
        <v>120000</v>
      </c>
    </row>
    <row r="15" spans="2:19" x14ac:dyDescent="0.4">
      <c r="B15" s="247"/>
      <c r="C15" s="92" t="s">
        <v>38</v>
      </c>
      <c r="D15" s="93" t="s">
        <v>10</v>
      </c>
      <c r="E15" s="94">
        <v>16000</v>
      </c>
      <c r="F15" s="95">
        <f t="shared" si="1"/>
        <v>12800</v>
      </c>
      <c r="G15" s="96"/>
      <c r="H15" s="97"/>
      <c r="I15" s="97"/>
      <c r="J15" s="97"/>
      <c r="K15" s="97"/>
      <c r="L15" s="97">
        <v>1</v>
      </c>
      <c r="M15" s="97">
        <v>1</v>
      </c>
      <c r="N15" s="97"/>
      <c r="O15" s="97"/>
      <c r="P15" s="174">
        <v>7</v>
      </c>
      <c r="Q15" s="123"/>
      <c r="R15" s="184">
        <f t="shared" si="2"/>
        <v>9</v>
      </c>
      <c r="S15" s="193">
        <f t="shared" si="3"/>
        <v>115200</v>
      </c>
    </row>
    <row r="16" spans="2:19" x14ac:dyDescent="0.4">
      <c r="B16" s="247"/>
      <c r="C16" s="92" t="s">
        <v>39</v>
      </c>
      <c r="D16" s="93" t="s">
        <v>11</v>
      </c>
      <c r="E16" s="94">
        <v>15000</v>
      </c>
      <c r="F16" s="95">
        <f t="shared" si="1"/>
        <v>12000</v>
      </c>
      <c r="G16" s="96"/>
      <c r="H16" s="97"/>
      <c r="I16" s="97"/>
      <c r="J16" s="97"/>
      <c r="K16" s="97"/>
      <c r="L16" s="97">
        <v>1</v>
      </c>
      <c r="M16" s="97">
        <v>1</v>
      </c>
      <c r="N16" s="97"/>
      <c r="O16" s="97"/>
      <c r="P16" s="174">
        <v>7</v>
      </c>
      <c r="Q16" s="123"/>
      <c r="R16" s="184">
        <f t="shared" si="2"/>
        <v>9</v>
      </c>
      <c r="S16" s="193">
        <f t="shared" si="3"/>
        <v>108000</v>
      </c>
    </row>
    <row r="17" spans="2:19" x14ac:dyDescent="0.4">
      <c r="B17" s="247"/>
      <c r="C17" s="98" t="s">
        <v>40</v>
      </c>
      <c r="D17" s="93" t="s">
        <v>12</v>
      </c>
      <c r="E17" s="94">
        <v>16000</v>
      </c>
      <c r="F17" s="95">
        <f t="shared" si="1"/>
        <v>12800</v>
      </c>
      <c r="G17" s="96"/>
      <c r="H17" s="97"/>
      <c r="I17" s="97">
        <v>3</v>
      </c>
      <c r="J17" s="97">
        <v>1</v>
      </c>
      <c r="K17" s="97"/>
      <c r="L17" s="97">
        <v>1</v>
      </c>
      <c r="M17" s="97">
        <v>1</v>
      </c>
      <c r="N17" s="97"/>
      <c r="O17" s="97"/>
      <c r="P17" s="174">
        <v>7</v>
      </c>
      <c r="Q17" s="123"/>
      <c r="R17" s="184">
        <f t="shared" si="2"/>
        <v>13</v>
      </c>
      <c r="S17" s="193">
        <f t="shared" si="3"/>
        <v>166400</v>
      </c>
    </row>
    <row r="18" spans="2:19" x14ac:dyDescent="0.4">
      <c r="B18" s="247"/>
      <c r="C18" s="92" t="s">
        <v>41</v>
      </c>
      <c r="D18" s="93" t="s">
        <v>13</v>
      </c>
      <c r="E18" s="94">
        <v>16000</v>
      </c>
      <c r="F18" s="95">
        <f t="shared" si="1"/>
        <v>12800</v>
      </c>
      <c r="G18" s="96"/>
      <c r="H18" s="97"/>
      <c r="I18" s="97">
        <v>1</v>
      </c>
      <c r="J18" s="97"/>
      <c r="K18" s="97"/>
      <c r="L18" s="97"/>
      <c r="M18" s="97">
        <v>1</v>
      </c>
      <c r="N18" s="97"/>
      <c r="O18" s="97"/>
      <c r="P18" s="174">
        <v>7</v>
      </c>
      <c r="Q18" s="123"/>
      <c r="R18" s="184">
        <f t="shared" si="2"/>
        <v>9</v>
      </c>
      <c r="S18" s="193">
        <f t="shared" si="3"/>
        <v>115200</v>
      </c>
    </row>
    <row r="19" spans="2:19" x14ac:dyDescent="0.4">
      <c r="B19" s="247"/>
      <c r="C19" s="29" t="s">
        <v>42</v>
      </c>
      <c r="D19" s="30" t="s">
        <v>14</v>
      </c>
      <c r="E19" s="17">
        <v>16000</v>
      </c>
      <c r="F19" s="45">
        <f t="shared" si="1"/>
        <v>12800</v>
      </c>
      <c r="G19" s="46">
        <v>1</v>
      </c>
      <c r="H19" s="47"/>
      <c r="I19" s="47"/>
      <c r="J19" s="47"/>
      <c r="K19" s="47"/>
      <c r="L19" s="47">
        <v>1</v>
      </c>
      <c r="M19" s="47"/>
      <c r="N19" s="47"/>
      <c r="O19" s="47"/>
      <c r="P19" s="173"/>
      <c r="Q19" s="122"/>
      <c r="R19" s="183">
        <f t="shared" si="2"/>
        <v>2</v>
      </c>
      <c r="S19" s="190">
        <f t="shared" si="3"/>
        <v>25600</v>
      </c>
    </row>
    <row r="20" spans="2:19" x14ac:dyDescent="0.4">
      <c r="B20" s="247"/>
      <c r="C20" s="33" t="s">
        <v>43</v>
      </c>
      <c r="D20" s="30" t="s">
        <v>15</v>
      </c>
      <c r="E20" s="17">
        <v>14000</v>
      </c>
      <c r="F20" s="45">
        <f t="shared" si="1"/>
        <v>11200</v>
      </c>
      <c r="G20" s="46">
        <v>1</v>
      </c>
      <c r="H20" s="47"/>
      <c r="I20" s="47"/>
      <c r="J20" s="47"/>
      <c r="K20" s="47"/>
      <c r="L20" s="47">
        <v>1</v>
      </c>
      <c r="M20" s="47">
        <v>1</v>
      </c>
      <c r="N20" s="47"/>
      <c r="O20" s="47"/>
      <c r="P20" s="173"/>
      <c r="Q20" s="122"/>
      <c r="R20" s="183">
        <f t="shared" si="2"/>
        <v>3</v>
      </c>
      <c r="S20" s="190">
        <f t="shared" si="3"/>
        <v>33600</v>
      </c>
    </row>
    <row r="21" spans="2:19" x14ac:dyDescent="0.4">
      <c r="B21" s="247"/>
      <c r="C21" s="34" t="s">
        <v>44</v>
      </c>
      <c r="D21" s="48" t="s">
        <v>16</v>
      </c>
      <c r="E21" s="17">
        <v>15000</v>
      </c>
      <c r="F21" s="45">
        <f t="shared" si="1"/>
        <v>12000</v>
      </c>
      <c r="G21" s="46">
        <v>1</v>
      </c>
      <c r="H21" s="47"/>
      <c r="I21" s="47">
        <v>2</v>
      </c>
      <c r="J21" s="47">
        <v>2</v>
      </c>
      <c r="K21" s="47"/>
      <c r="L21" s="47">
        <v>1</v>
      </c>
      <c r="M21" s="47">
        <v>2</v>
      </c>
      <c r="N21" s="47"/>
      <c r="O21" s="47"/>
      <c r="P21" s="173"/>
      <c r="Q21" s="122"/>
      <c r="R21" s="183">
        <f t="shared" si="2"/>
        <v>8</v>
      </c>
      <c r="S21" s="190">
        <f t="shared" si="3"/>
        <v>96000</v>
      </c>
    </row>
    <row r="22" spans="2:19" x14ac:dyDescent="0.4">
      <c r="B22" s="247"/>
      <c r="C22" s="99" t="s">
        <v>30</v>
      </c>
      <c r="D22" s="100" t="s">
        <v>123</v>
      </c>
      <c r="E22" s="94">
        <v>15000</v>
      </c>
      <c r="F22" s="95">
        <f t="shared" si="1"/>
        <v>12000</v>
      </c>
      <c r="G22" s="96">
        <v>2</v>
      </c>
      <c r="H22" s="97"/>
      <c r="I22" s="97">
        <v>2</v>
      </c>
      <c r="J22" s="97"/>
      <c r="K22" s="97">
        <v>1</v>
      </c>
      <c r="L22" s="97"/>
      <c r="M22" s="97"/>
      <c r="N22" s="97"/>
      <c r="O22" s="97">
        <v>1</v>
      </c>
      <c r="P22" s="174">
        <v>2</v>
      </c>
      <c r="Q22" s="123">
        <v>4</v>
      </c>
      <c r="R22" s="184">
        <f t="shared" si="2"/>
        <v>12</v>
      </c>
      <c r="S22" s="193">
        <f t="shared" si="3"/>
        <v>144000</v>
      </c>
    </row>
    <row r="23" spans="2:19" x14ac:dyDescent="0.4">
      <c r="B23" s="247"/>
      <c r="C23" s="99" t="s">
        <v>45</v>
      </c>
      <c r="D23" s="93" t="s">
        <v>17</v>
      </c>
      <c r="E23" s="94">
        <v>15000</v>
      </c>
      <c r="F23" s="95">
        <f t="shared" si="1"/>
        <v>12000</v>
      </c>
      <c r="G23" s="96">
        <v>1</v>
      </c>
      <c r="H23" s="97"/>
      <c r="I23" s="97"/>
      <c r="J23" s="97"/>
      <c r="K23" s="97">
        <v>1</v>
      </c>
      <c r="L23" s="97"/>
      <c r="M23" s="97"/>
      <c r="N23" s="97"/>
      <c r="O23" s="97">
        <v>2</v>
      </c>
      <c r="P23" s="174">
        <v>2</v>
      </c>
      <c r="Q23" s="123">
        <v>4</v>
      </c>
      <c r="R23" s="184">
        <f t="shared" si="2"/>
        <v>10</v>
      </c>
      <c r="S23" s="193">
        <f t="shared" si="3"/>
        <v>120000</v>
      </c>
    </row>
    <row r="24" spans="2:19" x14ac:dyDescent="0.4">
      <c r="B24" s="247"/>
      <c r="C24" s="99" t="s">
        <v>46</v>
      </c>
      <c r="D24" s="101" t="s">
        <v>18</v>
      </c>
      <c r="E24" s="94">
        <v>15000</v>
      </c>
      <c r="F24" s="95">
        <f t="shared" si="1"/>
        <v>12000</v>
      </c>
      <c r="G24" s="96">
        <v>2</v>
      </c>
      <c r="H24" s="97"/>
      <c r="I24" s="97"/>
      <c r="J24" s="97"/>
      <c r="K24" s="97">
        <v>1</v>
      </c>
      <c r="L24" s="97"/>
      <c r="M24" s="97"/>
      <c r="N24" s="97"/>
      <c r="O24" s="97">
        <v>3</v>
      </c>
      <c r="P24" s="174">
        <v>2</v>
      </c>
      <c r="Q24" s="123">
        <v>4</v>
      </c>
      <c r="R24" s="184">
        <f t="shared" si="2"/>
        <v>12</v>
      </c>
      <c r="S24" s="193">
        <f t="shared" si="3"/>
        <v>144000</v>
      </c>
    </row>
    <row r="25" spans="2:19" x14ac:dyDescent="0.4">
      <c r="B25" s="247"/>
      <c r="C25" s="102" t="s">
        <v>47</v>
      </c>
      <c r="D25" s="103" t="s">
        <v>19</v>
      </c>
      <c r="E25" s="94">
        <v>15000</v>
      </c>
      <c r="F25" s="95">
        <f t="shared" si="1"/>
        <v>12000</v>
      </c>
      <c r="G25" s="96">
        <v>2</v>
      </c>
      <c r="H25" s="97"/>
      <c r="I25" s="97">
        <v>2</v>
      </c>
      <c r="J25" s="97">
        <v>1</v>
      </c>
      <c r="K25" s="97">
        <v>1</v>
      </c>
      <c r="L25" s="97"/>
      <c r="M25" s="97"/>
      <c r="N25" s="97"/>
      <c r="O25" s="97">
        <v>3</v>
      </c>
      <c r="P25" s="174">
        <v>2</v>
      </c>
      <c r="Q25" s="123">
        <v>4</v>
      </c>
      <c r="R25" s="184">
        <f t="shared" si="2"/>
        <v>15</v>
      </c>
      <c r="S25" s="193">
        <f t="shared" si="3"/>
        <v>180000</v>
      </c>
    </row>
    <row r="26" spans="2:19" ht="18" thickBot="1" x14ac:dyDescent="0.45">
      <c r="B26" s="247"/>
      <c r="C26" s="104" t="s">
        <v>48</v>
      </c>
      <c r="D26" s="105" t="s">
        <v>20</v>
      </c>
      <c r="E26" s="106">
        <v>15000</v>
      </c>
      <c r="F26" s="107">
        <f t="shared" si="1"/>
        <v>12000</v>
      </c>
      <c r="G26" s="108">
        <v>2</v>
      </c>
      <c r="H26" s="109"/>
      <c r="I26" s="109">
        <v>1</v>
      </c>
      <c r="J26" s="109">
        <v>2</v>
      </c>
      <c r="K26" s="109">
        <v>2</v>
      </c>
      <c r="L26" s="109"/>
      <c r="M26" s="109"/>
      <c r="N26" s="109"/>
      <c r="O26" s="109">
        <v>3</v>
      </c>
      <c r="P26" s="175">
        <v>2</v>
      </c>
      <c r="Q26" s="124">
        <v>4</v>
      </c>
      <c r="R26" s="185">
        <f t="shared" si="2"/>
        <v>16</v>
      </c>
      <c r="S26" s="194">
        <f t="shared" si="3"/>
        <v>192000</v>
      </c>
    </row>
    <row r="27" spans="2:19" ht="16.05" customHeight="1" x14ac:dyDescent="0.4">
      <c r="B27" s="248" t="s">
        <v>140</v>
      </c>
      <c r="C27" s="61" t="s">
        <v>49</v>
      </c>
      <c r="D27" s="62" t="s">
        <v>21</v>
      </c>
      <c r="E27" s="15"/>
      <c r="F27" s="7">
        <f t="shared" si="1"/>
        <v>0</v>
      </c>
      <c r="G27" s="3"/>
      <c r="H27" s="4"/>
      <c r="I27" s="4"/>
      <c r="J27" s="4"/>
      <c r="K27" s="4"/>
      <c r="L27" s="4"/>
      <c r="M27" s="4"/>
      <c r="N27" s="4"/>
      <c r="O27" s="4"/>
      <c r="P27" s="176"/>
      <c r="Q27" s="125"/>
      <c r="R27" s="195">
        <f t="shared" si="2"/>
        <v>0</v>
      </c>
      <c r="S27" s="196">
        <f t="shared" si="3"/>
        <v>0</v>
      </c>
    </row>
    <row r="28" spans="2:19" ht="16.05" customHeight="1" x14ac:dyDescent="0.4">
      <c r="B28" s="249"/>
      <c r="C28" s="31" t="s">
        <v>50</v>
      </c>
      <c r="D28" s="26" t="s">
        <v>22</v>
      </c>
      <c r="E28" s="16">
        <v>16000</v>
      </c>
      <c r="F28" s="1">
        <f t="shared" si="1"/>
        <v>12800</v>
      </c>
      <c r="G28" s="5"/>
      <c r="H28" s="6"/>
      <c r="I28" s="6"/>
      <c r="J28" s="6">
        <v>1</v>
      </c>
      <c r="K28" s="6">
        <v>1</v>
      </c>
      <c r="L28" s="6">
        <v>1</v>
      </c>
      <c r="M28" s="6"/>
      <c r="N28" s="6">
        <v>1</v>
      </c>
      <c r="O28" s="6">
        <v>1</v>
      </c>
      <c r="P28" s="177"/>
      <c r="Q28" s="126"/>
      <c r="R28" s="197">
        <f t="shared" si="2"/>
        <v>5</v>
      </c>
      <c r="S28" s="198">
        <f t="shared" si="3"/>
        <v>64000</v>
      </c>
    </row>
    <row r="29" spans="2:19" ht="16.05" customHeight="1" x14ac:dyDescent="0.4">
      <c r="B29" s="249"/>
      <c r="C29" s="31" t="s">
        <v>51</v>
      </c>
      <c r="D29" s="32" t="s">
        <v>23</v>
      </c>
      <c r="E29" s="16">
        <v>15000</v>
      </c>
      <c r="F29" s="1">
        <f t="shared" si="1"/>
        <v>12000</v>
      </c>
      <c r="G29" s="5"/>
      <c r="H29" s="6"/>
      <c r="I29" s="6"/>
      <c r="J29" s="6">
        <v>1</v>
      </c>
      <c r="K29" s="6">
        <v>1</v>
      </c>
      <c r="L29" s="6">
        <v>1</v>
      </c>
      <c r="M29" s="6"/>
      <c r="N29" s="6">
        <v>1</v>
      </c>
      <c r="O29" s="6"/>
      <c r="P29" s="132"/>
      <c r="Q29" s="126"/>
      <c r="R29" s="197">
        <f t="shared" si="2"/>
        <v>4</v>
      </c>
      <c r="S29" s="198">
        <f t="shared" si="3"/>
        <v>48000</v>
      </c>
    </row>
    <row r="30" spans="2:19" ht="16.05" customHeight="1" x14ac:dyDescent="0.4">
      <c r="B30" s="249"/>
      <c r="C30" s="27" t="s">
        <v>52</v>
      </c>
      <c r="D30" s="28" t="s">
        <v>24</v>
      </c>
      <c r="E30" s="16">
        <v>16000</v>
      </c>
      <c r="F30" s="1">
        <f t="shared" si="1"/>
        <v>12800</v>
      </c>
      <c r="G30" s="5"/>
      <c r="H30" s="6"/>
      <c r="I30" s="6">
        <v>1</v>
      </c>
      <c r="J30" s="6">
        <v>1</v>
      </c>
      <c r="K30" s="6">
        <v>3</v>
      </c>
      <c r="L30" s="6">
        <v>1</v>
      </c>
      <c r="M30" s="6"/>
      <c r="N30" s="6">
        <v>1</v>
      </c>
      <c r="O30" s="6">
        <v>2</v>
      </c>
      <c r="P30" s="132"/>
      <c r="Q30" s="126"/>
      <c r="R30" s="197">
        <f t="shared" si="2"/>
        <v>9</v>
      </c>
      <c r="S30" s="198">
        <f t="shared" si="3"/>
        <v>115200</v>
      </c>
    </row>
    <row r="31" spans="2:19" ht="16.05" customHeight="1" x14ac:dyDescent="0.4">
      <c r="B31" s="249"/>
      <c r="C31" s="54" t="s">
        <v>25</v>
      </c>
      <c r="D31" s="49" t="s">
        <v>25</v>
      </c>
      <c r="E31" s="50">
        <v>15000</v>
      </c>
      <c r="F31" s="51">
        <f t="shared" si="1"/>
        <v>12000</v>
      </c>
      <c r="G31" s="52"/>
      <c r="H31" s="53"/>
      <c r="I31" s="53">
        <v>1</v>
      </c>
      <c r="J31" s="53"/>
      <c r="K31" s="53">
        <v>1</v>
      </c>
      <c r="L31" s="53"/>
      <c r="M31" s="53"/>
      <c r="N31" s="53"/>
      <c r="O31" s="53"/>
      <c r="P31" s="133"/>
      <c r="Q31" s="127"/>
      <c r="R31" s="183">
        <f t="shared" si="2"/>
        <v>2</v>
      </c>
      <c r="S31" s="190">
        <f t="shared" si="3"/>
        <v>24000</v>
      </c>
    </row>
    <row r="32" spans="2:19" x14ac:dyDescent="0.4">
      <c r="B32" s="249"/>
      <c r="C32" s="23" t="s">
        <v>53</v>
      </c>
      <c r="D32" s="24" t="s">
        <v>26</v>
      </c>
      <c r="E32" s="16"/>
      <c r="F32" s="1">
        <f t="shared" si="1"/>
        <v>0</v>
      </c>
      <c r="G32" s="5"/>
      <c r="H32" s="6"/>
      <c r="I32" s="6"/>
      <c r="J32" s="6"/>
      <c r="K32" s="6"/>
      <c r="L32" s="6"/>
      <c r="M32" s="6"/>
      <c r="N32" s="6"/>
      <c r="O32" s="6"/>
      <c r="P32" s="132"/>
      <c r="Q32" s="126"/>
      <c r="R32" s="197">
        <f t="shared" si="2"/>
        <v>0</v>
      </c>
      <c r="S32" s="198">
        <f t="shared" si="3"/>
        <v>0</v>
      </c>
    </row>
    <row r="33" spans="2:19" x14ac:dyDescent="0.4">
      <c r="B33" s="249"/>
      <c r="C33" s="23" t="s">
        <v>54</v>
      </c>
      <c r="D33" s="24" t="s">
        <v>27</v>
      </c>
      <c r="E33" s="16"/>
      <c r="F33" s="1">
        <f t="shared" si="1"/>
        <v>0</v>
      </c>
      <c r="G33" s="5"/>
      <c r="H33" s="6"/>
      <c r="I33" s="6"/>
      <c r="J33" s="6"/>
      <c r="K33" s="6"/>
      <c r="L33" s="6"/>
      <c r="M33" s="6"/>
      <c r="N33" s="6"/>
      <c r="O33" s="6"/>
      <c r="P33" s="177"/>
      <c r="Q33" s="126"/>
      <c r="R33" s="197">
        <f t="shared" si="2"/>
        <v>0</v>
      </c>
      <c r="S33" s="198">
        <f t="shared" si="3"/>
        <v>0</v>
      </c>
    </row>
    <row r="34" spans="2:19" x14ac:dyDescent="0.4">
      <c r="B34" s="249"/>
      <c r="C34" s="25" t="s">
        <v>55</v>
      </c>
      <c r="D34" s="63" t="s">
        <v>125</v>
      </c>
      <c r="E34" s="16">
        <v>15000</v>
      </c>
      <c r="F34" s="1">
        <f t="shared" si="1"/>
        <v>12000</v>
      </c>
      <c r="G34" s="5">
        <v>1</v>
      </c>
      <c r="H34" s="6">
        <v>3</v>
      </c>
      <c r="I34" s="6"/>
      <c r="J34" s="6">
        <v>1</v>
      </c>
      <c r="K34" s="6">
        <v>2</v>
      </c>
      <c r="L34" s="6">
        <v>1</v>
      </c>
      <c r="M34" s="6">
        <v>1</v>
      </c>
      <c r="N34" s="6"/>
      <c r="O34" s="6">
        <v>1</v>
      </c>
      <c r="P34" s="177"/>
      <c r="Q34" s="126"/>
      <c r="R34" s="197">
        <f t="shared" si="2"/>
        <v>10</v>
      </c>
      <c r="S34" s="198">
        <f t="shared" si="3"/>
        <v>120000</v>
      </c>
    </row>
    <row r="35" spans="2:19" x14ac:dyDescent="0.4">
      <c r="B35" s="249"/>
      <c r="C35" s="27" t="s">
        <v>56</v>
      </c>
      <c r="D35" s="64" t="s">
        <v>124</v>
      </c>
      <c r="E35" s="16">
        <v>15000</v>
      </c>
      <c r="F35" s="1">
        <f t="shared" si="1"/>
        <v>12000</v>
      </c>
      <c r="G35" s="5"/>
      <c r="H35" s="6">
        <v>2</v>
      </c>
      <c r="I35" s="6"/>
      <c r="J35" s="6">
        <v>1</v>
      </c>
      <c r="K35" s="6">
        <v>4</v>
      </c>
      <c r="L35" s="6">
        <v>1</v>
      </c>
      <c r="M35" s="6">
        <v>1</v>
      </c>
      <c r="N35" s="6"/>
      <c r="O35" s="6">
        <v>1</v>
      </c>
      <c r="P35" s="177"/>
      <c r="Q35" s="126"/>
      <c r="R35" s="197">
        <f t="shared" si="2"/>
        <v>10</v>
      </c>
      <c r="S35" s="198">
        <f t="shared" si="3"/>
        <v>120000</v>
      </c>
    </row>
    <row r="36" spans="2:19" ht="18" thickBot="1" x14ac:dyDescent="0.45">
      <c r="B36" s="250"/>
      <c r="C36" s="55" t="s">
        <v>31</v>
      </c>
      <c r="D36" s="56" t="s">
        <v>28</v>
      </c>
      <c r="E36" s="57">
        <v>15000</v>
      </c>
      <c r="F36" s="58">
        <f t="shared" si="1"/>
        <v>12000</v>
      </c>
      <c r="G36" s="59"/>
      <c r="H36" s="60"/>
      <c r="I36" s="60"/>
      <c r="J36" s="60">
        <v>1</v>
      </c>
      <c r="K36" s="111">
        <v>4</v>
      </c>
      <c r="L36" s="116"/>
      <c r="M36" s="116">
        <v>1</v>
      </c>
      <c r="N36" s="116"/>
      <c r="O36" s="116">
        <v>1</v>
      </c>
      <c r="P36" s="178"/>
      <c r="Q36" s="128"/>
      <c r="R36" s="186">
        <f t="shared" si="2"/>
        <v>7</v>
      </c>
      <c r="S36" s="192">
        <f t="shared" si="3"/>
        <v>84000</v>
      </c>
    </row>
    <row r="37" spans="2:19" ht="24" customHeight="1" thickBot="1" x14ac:dyDescent="0.45">
      <c r="B37" s="110"/>
      <c r="C37" s="65" t="s">
        <v>29</v>
      </c>
      <c r="D37" s="66"/>
      <c r="E37" s="67">
        <v>25000</v>
      </c>
      <c r="F37" s="68">
        <v>20000</v>
      </c>
      <c r="G37" s="69">
        <v>2</v>
      </c>
      <c r="H37" s="70">
        <v>5</v>
      </c>
      <c r="I37" s="70">
        <v>5</v>
      </c>
      <c r="J37" s="115">
        <v>4</v>
      </c>
      <c r="K37" s="69">
        <v>3</v>
      </c>
      <c r="L37" s="70">
        <v>3</v>
      </c>
      <c r="M37" s="70">
        <v>4</v>
      </c>
      <c r="N37" s="70">
        <v>4</v>
      </c>
      <c r="O37" s="70">
        <v>1</v>
      </c>
      <c r="P37" s="179">
        <v>6</v>
      </c>
      <c r="Q37" s="129">
        <v>6</v>
      </c>
      <c r="R37" s="181">
        <f t="shared" si="2"/>
        <v>43</v>
      </c>
      <c r="S37" s="199">
        <f t="shared" si="3"/>
        <v>860000</v>
      </c>
    </row>
    <row r="38" spans="2:19" x14ac:dyDescent="0.4">
      <c r="B38" s="239" t="s">
        <v>70</v>
      </c>
      <c r="C38" s="8" t="s">
        <v>59</v>
      </c>
      <c r="D38" s="36" t="s">
        <v>58</v>
      </c>
      <c r="E38" s="19">
        <v>10000</v>
      </c>
      <c r="F38" s="218">
        <f t="shared" ref="F38:F71" si="4">E38*0.8</f>
        <v>8000</v>
      </c>
      <c r="G38" s="206"/>
      <c r="H38" s="134"/>
      <c r="I38" s="134"/>
      <c r="J38" s="134"/>
      <c r="K38" s="134"/>
      <c r="L38" s="134">
        <v>1</v>
      </c>
      <c r="M38" s="134">
        <v>1</v>
      </c>
      <c r="N38" s="134"/>
      <c r="O38" s="134"/>
      <c r="P38" s="136"/>
      <c r="Q38" s="137"/>
      <c r="R38" s="182">
        <f t="shared" si="2"/>
        <v>2</v>
      </c>
      <c r="S38" s="190">
        <f t="shared" si="3"/>
        <v>16000</v>
      </c>
    </row>
    <row r="39" spans="2:19" x14ac:dyDescent="0.4">
      <c r="B39" s="240"/>
      <c r="C39" s="9" t="s">
        <v>61</v>
      </c>
      <c r="D39" s="37" t="s">
        <v>60</v>
      </c>
      <c r="E39" s="20">
        <v>10000</v>
      </c>
      <c r="F39" s="219">
        <f t="shared" si="4"/>
        <v>8000</v>
      </c>
      <c r="G39" s="207"/>
      <c r="H39" s="135"/>
      <c r="I39" s="135"/>
      <c r="J39" s="135"/>
      <c r="K39" s="135"/>
      <c r="L39" s="135"/>
      <c r="M39" s="135"/>
      <c r="N39" s="135"/>
      <c r="O39" s="135"/>
      <c r="P39" s="138"/>
      <c r="Q39" s="139"/>
      <c r="R39" s="183">
        <f t="shared" si="2"/>
        <v>0</v>
      </c>
      <c r="S39" s="190">
        <f t="shared" si="3"/>
        <v>0</v>
      </c>
    </row>
    <row r="40" spans="2:19" x14ac:dyDescent="0.4">
      <c r="B40" s="240"/>
      <c r="C40" s="9" t="s">
        <v>63</v>
      </c>
      <c r="D40" s="37" t="s">
        <v>62</v>
      </c>
      <c r="E40" s="20">
        <v>10000</v>
      </c>
      <c r="F40" s="219">
        <f t="shared" si="4"/>
        <v>8000</v>
      </c>
      <c r="G40" s="207">
        <v>1</v>
      </c>
      <c r="H40" s="135"/>
      <c r="I40" s="135"/>
      <c r="J40" s="135"/>
      <c r="K40" s="135"/>
      <c r="L40" s="135">
        <v>1</v>
      </c>
      <c r="M40" s="135"/>
      <c r="N40" s="135"/>
      <c r="O40" s="135"/>
      <c r="P40" s="149"/>
      <c r="Q40" s="139"/>
      <c r="R40" s="183">
        <f t="shared" si="2"/>
        <v>2</v>
      </c>
      <c r="S40" s="190">
        <f t="shared" si="3"/>
        <v>16000</v>
      </c>
    </row>
    <row r="41" spans="2:19" x14ac:dyDescent="0.4">
      <c r="B41" s="240"/>
      <c r="C41" s="9" t="s">
        <v>65</v>
      </c>
      <c r="D41" s="37" t="s">
        <v>64</v>
      </c>
      <c r="E41" s="20">
        <v>10000</v>
      </c>
      <c r="F41" s="219">
        <f t="shared" si="4"/>
        <v>8000</v>
      </c>
      <c r="G41" s="207"/>
      <c r="H41" s="135"/>
      <c r="I41" s="135"/>
      <c r="J41" s="135"/>
      <c r="K41" s="135"/>
      <c r="L41" s="135">
        <v>1</v>
      </c>
      <c r="M41" s="135"/>
      <c r="N41" s="135"/>
      <c r="O41" s="135"/>
      <c r="P41" s="149"/>
      <c r="Q41" s="139"/>
      <c r="R41" s="183">
        <f t="shared" si="2"/>
        <v>1</v>
      </c>
      <c r="S41" s="190">
        <f t="shared" si="3"/>
        <v>8000</v>
      </c>
    </row>
    <row r="42" spans="2:19" x14ac:dyDescent="0.4">
      <c r="B42" s="240"/>
      <c r="C42" s="9" t="s">
        <v>66</v>
      </c>
      <c r="D42" s="37" t="s">
        <v>58</v>
      </c>
      <c r="E42" s="20">
        <v>3000</v>
      </c>
      <c r="F42" s="219">
        <f t="shared" si="4"/>
        <v>2400</v>
      </c>
      <c r="G42" s="207"/>
      <c r="H42" s="135"/>
      <c r="I42" s="135"/>
      <c r="J42" s="135"/>
      <c r="K42" s="135"/>
      <c r="L42" s="135"/>
      <c r="M42" s="135"/>
      <c r="N42" s="135"/>
      <c r="O42" s="135"/>
      <c r="P42" s="149"/>
      <c r="Q42" s="139"/>
      <c r="R42" s="183">
        <f t="shared" si="2"/>
        <v>0</v>
      </c>
      <c r="S42" s="190">
        <f t="shared" si="3"/>
        <v>0</v>
      </c>
    </row>
    <row r="43" spans="2:19" x14ac:dyDescent="0.4">
      <c r="B43" s="240"/>
      <c r="C43" s="9" t="s">
        <v>67</v>
      </c>
      <c r="D43" s="37" t="s">
        <v>60</v>
      </c>
      <c r="E43" s="20">
        <v>3000</v>
      </c>
      <c r="F43" s="219">
        <f t="shared" si="4"/>
        <v>2400</v>
      </c>
      <c r="G43" s="207"/>
      <c r="H43" s="135"/>
      <c r="I43" s="135"/>
      <c r="J43" s="135"/>
      <c r="K43" s="135"/>
      <c r="L43" s="135"/>
      <c r="M43" s="135"/>
      <c r="N43" s="135"/>
      <c r="O43" s="135"/>
      <c r="P43" s="149"/>
      <c r="Q43" s="139"/>
      <c r="R43" s="183">
        <f t="shared" si="2"/>
        <v>0</v>
      </c>
      <c r="S43" s="190">
        <f t="shared" si="3"/>
        <v>0</v>
      </c>
    </row>
    <row r="44" spans="2:19" x14ac:dyDescent="0.4">
      <c r="B44" s="240"/>
      <c r="C44" s="9" t="s">
        <v>68</v>
      </c>
      <c r="D44" s="37" t="s">
        <v>62</v>
      </c>
      <c r="E44" s="20">
        <v>3000</v>
      </c>
      <c r="F44" s="219">
        <f t="shared" si="4"/>
        <v>2400</v>
      </c>
      <c r="G44" s="207">
        <v>1</v>
      </c>
      <c r="H44" s="135"/>
      <c r="I44" s="135"/>
      <c r="J44" s="135"/>
      <c r="K44" s="135"/>
      <c r="L44" s="135"/>
      <c r="M44" s="135"/>
      <c r="N44" s="135"/>
      <c r="O44" s="135"/>
      <c r="P44" s="149"/>
      <c r="Q44" s="139"/>
      <c r="R44" s="183">
        <f t="shared" si="2"/>
        <v>1</v>
      </c>
      <c r="S44" s="190">
        <f t="shared" si="3"/>
        <v>2400</v>
      </c>
    </row>
    <row r="45" spans="2:19" x14ac:dyDescent="0.4">
      <c r="B45" s="240"/>
      <c r="C45" s="9" t="s">
        <v>69</v>
      </c>
      <c r="D45" s="37" t="s">
        <v>64</v>
      </c>
      <c r="E45" s="20">
        <v>3000</v>
      </c>
      <c r="F45" s="219">
        <f t="shared" si="4"/>
        <v>2400</v>
      </c>
      <c r="G45" s="207"/>
      <c r="H45" s="135"/>
      <c r="I45" s="135"/>
      <c r="J45" s="135"/>
      <c r="K45" s="135"/>
      <c r="L45" s="135"/>
      <c r="M45" s="135"/>
      <c r="N45" s="135"/>
      <c r="O45" s="135"/>
      <c r="P45" s="149"/>
      <c r="Q45" s="139"/>
      <c r="R45" s="183">
        <f t="shared" si="2"/>
        <v>0</v>
      </c>
      <c r="S45" s="190">
        <f t="shared" si="3"/>
        <v>0</v>
      </c>
    </row>
    <row r="46" spans="2:19" x14ac:dyDescent="0.4">
      <c r="B46" s="240"/>
      <c r="C46" s="71" t="s">
        <v>75</v>
      </c>
      <c r="D46" s="72" t="s">
        <v>71</v>
      </c>
      <c r="E46" s="73">
        <v>10000</v>
      </c>
      <c r="F46" s="220">
        <f t="shared" si="4"/>
        <v>8000</v>
      </c>
      <c r="G46" s="208"/>
      <c r="H46" s="140"/>
      <c r="I46" s="140"/>
      <c r="J46" s="140"/>
      <c r="K46" s="140"/>
      <c r="L46" s="140">
        <v>1</v>
      </c>
      <c r="M46" s="140"/>
      <c r="N46" s="140"/>
      <c r="O46" s="140"/>
      <c r="P46" s="150"/>
      <c r="Q46" s="151"/>
      <c r="R46" s="187">
        <f t="shared" si="2"/>
        <v>1</v>
      </c>
      <c r="S46" s="200">
        <f t="shared" si="3"/>
        <v>8000</v>
      </c>
    </row>
    <row r="47" spans="2:19" x14ac:dyDescent="0.4">
      <c r="B47" s="240"/>
      <c r="C47" s="71" t="s">
        <v>76</v>
      </c>
      <c r="D47" s="72" t="s">
        <v>73</v>
      </c>
      <c r="E47" s="73">
        <v>10000</v>
      </c>
      <c r="F47" s="220">
        <f t="shared" si="4"/>
        <v>8000</v>
      </c>
      <c r="G47" s="208"/>
      <c r="H47" s="140"/>
      <c r="I47" s="140"/>
      <c r="J47" s="140"/>
      <c r="K47" s="140"/>
      <c r="L47" s="140">
        <v>1</v>
      </c>
      <c r="M47" s="140">
        <v>1</v>
      </c>
      <c r="N47" s="140"/>
      <c r="O47" s="140"/>
      <c r="P47" s="150"/>
      <c r="Q47" s="151"/>
      <c r="R47" s="187">
        <f t="shared" si="2"/>
        <v>2</v>
      </c>
      <c r="S47" s="200">
        <f t="shared" si="3"/>
        <v>16000</v>
      </c>
    </row>
    <row r="48" spans="2:19" x14ac:dyDescent="0.4">
      <c r="B48" s="240"/>
      <c r="C48" s="71" t="s">
        <v>77</v>
      </c>
      <c r="D48" s="72" t="s">
        <v>72</v>
      </c>
      <c r="E48" s="73">
        <v>10000</v>
      </c>
      <c r="F48" s="220">
        <f>E48*0.8</f>
        <v>8000</v>
      </c>
      <c r="G48" s="208"/>
      <c r="H48" s="140"/>
      <c r="I48" s="140"/>
      <c r="J48" s="140"/>
      <c r="K48" s="140"/>
      <c r="L48" s="140">
        <v>1</v>
      </c>
      <c r="M48" s="140">
        <v>1</v>
      </c>
      <c r="N48" s="140"/>
      <c r="O48" s="140"/>
      <c r="P48" s="150"/>
      <c r="Q48" s="151"/>
      <c r="R48" s="187">
        <f t="shared" si="2"/>
        <v>2</v>
      </c>
      <c r="S48" s="200">
        <f t="shared" si="3"/>
        <v>16000</v>
      </c>
    </row>
    <row r="49" spans="2:19" x14ac:dyDescent="0.4">
      <c r="B49" s="240"/>
      <c r="C49" s="71" t="s">
        <v>78</v>
      </c>
      <c r="D49" s="72" t="s">
        <v>74</v>
      </c>
      <c r="E49" s="73">
        <v>10000</v>
      </c>
      <c r="F49" s="220">
        <f t="shared" si="4"/>
        <v>8000</v>
      </c>
      <c r="G49" s="208"/>
      <c r="H49" s="140">
        <v>1</v>
      </c>
      <c r="I49" s="140"/>
      <c r="J49" s="140"/>
      <c r="K49" s="140"/>
      <c r="L49" s="140">
        <v>1</v>
      </c>
      <c r="M49" s="140">
        <v>1</v>
      </c>
      <c r="N49" s="140"/>
      <c r="O49" s="140"/>
      <c r="P49" s="150"/>
      <c r="Q49" s="151"/>
      <c r="R49" s="187">
        <f t="shared" si="2"/>
        <v>3</v>
      </c>
      <c r="S49" s="200">
        <f t="shared" si="3"/>
        <v>24000</v>
      </c>
    </row>
    <row r="50" spans="2:19" x14ac:dyDescent="0.4">
      <c r="B50" s="240"/>
      <c r="C50" s="71" t="s">
        <v>79</v>
      </c>
      <c r="D50" s="72" t="s">
        <v>71</v>
      </c>
      <c r="E50" s="73">
        <v>3000</v>
      </c>
      <c r="F50" s="220">
        <f t="shared" si="4"/>
        <v>2400</v>
      </c>
      <c r="G50" s="208"/>
      <c r="H50" s="140"/>
      <c r="I50" s="140"/>
      <c r="J50" s="140"/>
      <c r="K50" s="140"/>
      <c r="L50" s="140"/>
      <c r="M50" s="140"/>
      <c r="N50" s="140"/>
      <c r="O50" s="140"/>
      <c r="P50" s="150"/>
      <c r="Q50" s="151"/>
      <c r="R50" s="187">
        <f t="shared" si="2"/>
        <v>0</v>
      </c>
      <c r="S50" s="200">
        <f t="shared" si="3"/>
        <v>0</v>
      </c>
    </row>
    <row r="51" spans="2:19" x14ac:dyDescent="0.4">
      <c r="B51" s="240"/>
      <c r="C51" s="71" t="s">
        <v>80</v>
      </c>
      <c r="D51" s="72" t="s">
        <v>73</v>
      </c>
      <c r="E51" s="73">
        <v>3000</v>
      </c>
      <c r="F51" s="220">
        <f t="shared" si="4"/>
        <v>2400</v>
      </c>
      <c r="G51" s="208"/>
      <c r="H51" s="140"/>
      <c r="I51" s="140"/>
      <c r="J51" s="140"/>
      <c r="K51" s="140"/>
      <c r="L51" s="140"/>
      <c r="M51" s="140"/>
      <c r="N51" s="140"/>
      <c r="O51" s="140"/>
      <c r="P51" s="150"/>
      <c r="Q51" s="151"/>
      <c r="R51" s="187">
        <f t="shared" si="2"/>
        <v>0</v>
      </c>
      <c r="S51" s="200">
        <f t="shared" si="3"/>
        <v>0</v>
      </c>
    </row>
    <row r="52" spans="2:19" x14ac:dyDescent="0.4">
      <c r="B52" s="240"/>
      <c r="C52" s="71" t="s">
        <v>81</v>
      </c>
      <c r="D52" s="72" t="s">
        <v>72</v>
      </c>
      <c r="E52" s="73">
        <v>3000</v>
      </c>
      <c r="F52" s="220">
        <f t="shared" si="4"/>
        <v>2400</v>
      </c>
      <c r="G52" s="208"/>
      <c r="H52" s="140"/>
      <c r="I52" s="140"/>
      <c r="J52" s="140"/>
      <c r="K52" s="140"/>
      <c r="L52" s="140"/>
      <c r="M52" s="140"/>
      <c r="N52" s="140"/>
      <c r="O52" s="140"/>
      <c r="P52" s="150"/>
      <c r="Q52" s="151"/>
      <c r="R52" s="187">
        <f t="shared" si="2"/>
        <v>0</v>
      </c>
      <c r="S52" s="200">
        <f t="shared" si="3"/>
        <v>0</v>
      </c>
    </row>
    <row r="53" spans="2:19" ht="18" thickBot="1" x14ac:dyDescent="0.45">
      <c r="B53" s="241"/>
      <c r="C53" s="74" t="s">
        <v>82</v>
      </c>
      <c r="D53" s="75" t="s">
        <v>87</v>
      </c>
      <c r="E53" s="76">
        <v>3000</v>
      </c>
      <c r="F53" s="221">
        <f t="shared" si="4"/>
        <v>2400</v>
      </c>
      <c r="G53" s="209"/>
      <c r="H53" s="141">
        <v>1</v>
      </c>
      <c r="I53" s="141"/>
      <c r="J53" s="141"/>
      <c r="K53" s="141"/>
      <c r="L53" s="141"/>
      <c r="M53" s="141"/>
      <c r="N53" s="141"/>
      <c r="O53" s="141"/>
      <c r="P53" s="152"/>
      <c r="Q53" s="153"/>
      <c r="R53" s="188">
        <f t="shared" si="2"/>
        <v>1</v>
      </c>
      <c r="S53" s="201">
        <f t="shared" si="3"/>
        <v>2400</v>
      </c>
    </row>
    <row r="54" spans="2:19" x14ac:dyDescent="0.4">
      <c r="B54" s="230" t="s">
        <v>115</v>
      </c>
      <c r="C54" s="8" t="s">
        <v>116</v>
      </c>
      <c r="D54" s="36" t="s">
        <v>83</v>
      </c>
      <c r="E54" s="19">
        <v>13000</v>
      </c>
      <c r="F54" s="218">
        <f t="shared" si="4"/>
        <v>10400</v>
      </c>
      <c r="G54" s="206"/>
      <c r="H54" s="134"/>
      <c r="I54" s="134"/>
      <c r="J54" s="134"/>
      <c r="K54" s="134"/>
      <c r="L54" s="134"/>
      <c r="M54" s="134"/>
      <c r="N54" s="134"/>
      <c r="O54" s="134"/>
      <c r="P54" s="154"/>
      <c r="Q54" s="137"/>
      <c r="R54" s="182">
        <f t="shared" si="2"/>
        <v>0</v>
      </c>
      <c r="S54" s="191">
        <f t="shared" si="3"/>
        <v>0</v>
      </c>
    </row>
    <row r="55" spans="2:19" x14ac:dyDescent="0.4">
      <c r="B55" s="231"/>
      <c r="C55" s="9" t="s">
        <v>117</v>
      </c>
      <c r="D55" s="37" t="s">
        <v>84</v>
      </c>
      <c r="E55" s="20">
        <v>13000</v>
      </c>
      <c r="F55" s="219">
        <f t="shared" si="4"/>
        <v>10400</v>
      </c>
      <c r="G55" s="207"/>
      <c r="H55" s="135"/>
      <c r="I55" s="135"/>
      <c r="J55" s="135"/>
      <c r="K55" s="135"/>
      <c r="L55" s="135"/>
      <c r="M55" s="135"/>
      <c r="N55" s="135"/>
      <c r="O55" s="135"/>
      <c r="P55" s="149"/>
      <c r="Q55" s="139"/>
      <c r="R55" s="183">
        <f t="shared" si="2"/>
        <v>0</v>
      </c>
      <c r="S55" s="190">
        <f t="shared" si="3"/>
        <v>0</v>
      </c>
    </row>
    <row r="56" spans="2:19" x14ac:dyDescent="0.4">
      <c r="B56" s="231"/>
      <c r="C56" s="9" t="s">
        <v>118</v>
      </c>
      <c r="D56" s="37" t="s">
        <v>85</v>
      </c>
      <c r="E56" s="20">
        <v>13000</v>
      </c>
      <c r="F56" s="219">
        <f t="shared" si="4"/>
        <v>10400</v>
      </c>
      <c r="G56" s="207"/>
      <c r="H56" s="135"/>
      <c r="I56" s="135"/>
      <c r="J56" s="135"/>
      <c r="K56" s="135"/>
      <c r="L56" s="135"/>
      <c r="M56" s="135"/>
      <c r="N56" s="135"/>
      <c r="O56" s="135"/>
      <c r="P56" s="149"/>
      <c r="Q56" s="139"/>
      <c r="R56" s="183">
        <f t="shared" si="2"/>
        <v>0</v>
      </c>
      <c r="S56" s="190">
        <f t="shared" si="3"/>
        <v>0</v>
      </c>
    </row>
    <row r="57" spans="2:19" ht="18" thickBot="1" x14ac:dyDescent="0.45">
      <c r="B57" s="232"/>
      <c r="C57" s="11" t="s">
        <v>119</v>
      </c>
      <c r="D57" s="39" t="s">
        <v>86</v>
      </c>
      <c r="E57" s="22">
        <v>13000</v>
      </c>
      <c r="F57" s="222">
        <f t="shared" si="4"/>
        <v>10400</v>
      </c>
      <c r="G57" s="210"/>
      <c r="H57" s="142"/>
      <c r="I57" s="142"/>
      <c r="J57" s="142"/>
      <c r="K57" s="142"/>
      <c r="L57" s="142"/>
      <c r="M57" s="142"/>
      <c r="N57" s="142"/>
      <c r="O57" s="142"/>
      <c r="P57" s="155"/>
      <c r="Q57" s="156"/>
      <c r="R57" s="186">
        <f t="shared" si="2"/>
        <v>0</v>
      </c>
      <c r="S57" s="192">
        <f t="shared" si="3"/>
        <v>0</v>
      </c>
    </row>
    <row r="58" spans="2:19" x14ac:dyDescent="0.4">
      <c r="B58" s="233" t="s">
        <v>121</v>
      </c>
      <c r="C58" s="77" t="s">
        <v>89</v>
      </c>
      <c r="D58" s="78" t="s">
        <v>88</v>
      </c>
      <c r="E58" s="79">
        <v>11000</v>
      </c>
      <c r="F58" s="223">
        <f>E58*0.8</f>
        <v>8800</v>
      </c>
      <c r="G58" s="211">
        <v>1</v>
      </c>
      <c r="H58" s="143"/>
      <c r="I58" s="143"/>
      <c r="J58" s="143"/>
      <c r="K58" s="143"/>
      <c r="L58" s="143"/>
      <c r="M58" s="143"/>
      <c r="N58" s="143"/>
      <c r="O58" s="143"/>
      <c r="P58" s="157"/>
      <c r="Q58" s="158"/>
      <c r="R58" s="202">
        <f t="shared" si="2"/>
        <v>1</v>
      </c>
      <c r="S58" s="203">
        <f t="shared" si="3"/>
        <v>8800</v>
      </c>
    </row>
    <row r="59" spans="2:19" x14ac:dyDescent="0.4">
      <c r="B59" s="234"/>
      <c r="C59" s="80" t="s">
        <v>90</v>
      </c>
      <c r="D59" s="81" t="s">
        <v>91</v>
      </c>
      <c r="E59" s="82">
        <v>11000</v>
      </c>
      <c r="F59" s="224">
        <f t="shared" si="4"/>
        <v>8800</v>
      </c>
      <c r="G59" s="212"/>
      <c r="H59" s="144"/>
      <c r="I59" s="144">
        <v>1</v>
      </c>
      <c r="J59" s="144"/>
      <c r="K59" s="144"/>
      <c r="L59" s="144"/>
      <c r="M59" s="144"/>
      <c r="N59" s="144"/>
      <c r="O59" s="144"/>
      <c r="P59" s="159">
        <v>2</v>
      </c>
      <c r="Q59" s="160"/>
      <c r="R59" s="204">
        <f t="shared" si="2"/>
        <v>3</v>
      </c>
      <c r="S59" s="203">
        <f t="shared" si="3"/>
        <v>26400</v>
      </c>
    </row>
    <row r="60" spans="2:19" x14ac:dyDescent="0.4">
      <c r="B60" s="234"/>
      <c r="C60" s="80" t="s">
        <v>90</v>
      </c>
      <c r="D60" s="81" t="s">
        <v>92</v>
      </c>
      <c r="E60" s="82">
        <v>11000</v>
      </c>
      <c r="F60" s="224">
        <f t="shared" si="4"/>
        <v>8800</v>
      </c>
      <c r="G60" s="212"/>
      <c r="H60" s="144"/>
      <c r="I60" s="144">
        <v>1</v>
      </c>
      <c r="J60" s="144"/>
      <c r="K60" s="144"/>
      <c r="L60" s="144"/>
      <c r="M60" s="144"/>
      <c r="N60" s="144"/>
      <c r="O60" s="144"/>
      <c r="P60" s="159">
        <v>3</v>
      </c>
      <c r="Q60" s="160"/>
      <c r="R60" s="204">
        <f t="shared" si="2"/>
        <v>4</v>
      </c>
      <c r="S60" s="203">
        <f t="shared" si="3"/>
        <v>35200</v>
      </c>
    </row>
    <row r="61" spans="2:19" x14ac:dyDescent="0.4">
      <c r="B61" s="234"/>
      <c r="C61" s="80" t="s">
        <v>93</v>
      </c>
      <c r="D61" s="81" t="s">
        <v>94</v>
      </c>
      <c r="E61" s="82">
        <v>11000</v>
      </c>
      <c r="F61" s="224">
        <f t="shared" si="4"/>
        <v>8800</v>
      </c>
      <c r="G61" s="212"/>
      <c r="H61" s="144"/>
      <c r="I61" s="144"/>
      <c r="J61" s="144"/>
      <c r="K61" s="144"/>
      <c r="L61" s="144"/>
      <c r="M61" s="144"/>
      <c r="N61" s="144"/>
      <c r="O61" s="144"/>
      <c r="P61" s="159">
        <v>1</v>
      </c>
      <c r="Q61" s="160">
        <v>2</v>
      </c>
      <c r="R61" s="204">
        <f t="shared" si="2"/>
        <v>3</v>
      </c>
      <c r="S61" s="203">
        <f t="shared" si="3"/>
        <v>26400</v>
      </c>
    </row>
    <row r="62" spans="2:19" ht="18" thickBot="1" x14ac:dyDescent="0.45">
      <c r="B62" s="234"/>
      <c r="C62" s="80" t="s">
        <v>96</v>
      </c>
      <c r="D62" s="81" t="s">
        <v>95</v>
      </c>
      <c r="E62" s="82">
        <v>14000</v>
      </c>
      <c r="F62" s="224">
        <f t="shared" si="4"/>
        <v>11200</v>
      </c>
      <c r="G62" s="212"/>
      <c r="H62" s="144"/>
      <c r="I62" s="144"/>
      <c r="J62" s="144"/>
      <c r="K62" s="144"/>
      <c r="L62" s="144"/>
      <c r="M62" s="144"/>
      <c r="N62" s="144"/>
      <c r="O62" s="144"/>
      <c r="P62" s="159">
        <v>3</v>
      </c>
      <c r="Q62" s="160">
        <v>3</v>
      </c>
      <c r="R62" s="204">
        <f t="shared" si="2"/>
        <v>6</v>
      </c>
      <c r="S62" s="205">
        <f t="shared" si="3"/>
        <v>67200</v>
      </c>
    </row>
    <row r="63" spans="2:19" x14ac:dyDescent="0.4">
      <c r="B63" s="234"/>
      <c r="C63" s="9" t="s">
        <v>97</v>
      </c>
      <c r="D63" s="37" t="s">
        <v>106</v>
      </c>
      <c r="E63" s="20">
        <v>11000</v>
      </c>
      <c r="F63" s="219">
        <f t="shared" si="4"/>
        <v>8800</v>
      </c>
      <c r="G63" s="207"/>
      <c r="H63" s="135"/>
      <c r="I63" s="135"/>
      <c r="J63" s="135"/>
      <c r="K63" s="135"/>
      <c r="L63" s="135"/>
      <c r="M63" s="135"/>
      <c r="N63" s="135"/>
      <c r="O63" s="135"/>
      <c r="P63" s="149"/>
      <c r="Q63" s="139">
        <v>1</v>
      </c>
      <c r="R63" s="183">
        <f t="shared" si="2"/>
        <v>1</v>
      </c>
      <c r="S63" s="191">
        <f t="shared" si="3"/>
        <v>8800</v>
      </c>
    </row>
    <row r="64" spans="2:19" x14ac:dyDescent="0.4">
      <c r="B64" s="234"/>
      <c r="C64" s="9" t="s">
        <v>98</v>
      </c>
      <c r="D64" s="37" t="s">
        <v>107</v>
      </c>
      <c r="E64" s="20">
        <v>10000</v>
      </c>
      <c r="F64" s="219">
        <f t="shared" si="4"/>
        <v>8000</v>
      </c>
      <c r="G64" s="207"/>
      <c r="H64" s="135"/>
      <c r="I64" s="135"/>
      <c r="J64" s="135">
        <v>1</v>
      </c>
      <c r="K64" s="135"/>
      <c r="L64" s="135"/>
      <c r="M64" s="135"/>
      <c r="N64" s="135"/>
      <c r="O64" s="135"/>
      <c r="P64" s="149"/>
      <c r="Q64" s="139">
        <v>1</v>
      </c>
      <c r="R64" s="183">
        <f t="shared" si="2"/>
        <v>2</v>
      </c>
      <c r="S64" s="190">
        <f t="shared" si="3"/>
        <v>16000</v>
      </c>
    </row>
    <row r="65" spans="2:19" x14ac:dyDescent="0.4">
      <c r="B65" s="234"/>
      <c r="C65" s="9" t="s">
        <v>99</v>
      </c>
      <c r="D65" s="37" t="s">
        <v>108</v>
      </c>
      <c r="E65" s="20">
        <v>11000</v>
      </c>
      <c r="F65" s="219">
        <f t="shared" si="4"/>
        <v>8800</v>
      </c>
      <c r="G65" s="207"/>
      <c r="H65" s="135">
        <v>1</v>
      </c>
      <c r="I65" s="135"/>
      <c r="J65" s="135">
        <v>1</v>
      </c>
      <c r="K65" s="135"/>
      <c r="L65" s="135"/>
      <c r="M65" s="135"/>
      <c r="N65" s="135"/>
      <c r="O65" s="135"/>
      <c r="P65" s="149"/>
      <c r="Q65" s="139">
        <v>1</v>
      </c>
      <c r="R65" s="183">
        <f t="shared" si="2"/>
        <v>3</v>
      </c>
      <c r="S65" s="190">
        <f t="shared" si="3"/>
        <v>26400</v>
      </c>
    </row>
    <row r="66" spans="2:19" x14ac:dyDescent="0.4">
      <c r="B66" s="234"/>
      <c r="C66" s="9" t="s">
        <v>100</v>
      </c>
      <c r="D66" s="37" t="s">
        <v>109</v>
      </c>
      <c r="E66" s="20">
        <v>11000</v>
      </c>
      <c r="F66" s="219">
        <f t="shared" si="4"/>
        <v>8800</v>
      </c>
      <c r="G66" s="207"/>
      <c r="H66" s="135">
        <v>1</v>
      </c>
      <c r="I66" s="135">
        <v>1</v>
      </c>
      <c r="J66" s="135"/>
      <c r="K66" s="135"/>
      <c r="L66" s="135">
        <v>1</v>
      </c>
      <c r="M66" s="135">
        <v>1</v>
      </c>
      <c r="N66" s="135">
        <v>1</v>
      </c>
      <c r="O66" s="135"/>
      <c r="P66" s="149">
        <v>1</v>
      </c>
      <c r="Q66" s="139">
        <v>1</v>
      </c>
      <c r="R66" s="183">
        <f t="shared" si="2"/>
        <v>7</v>
      </c>
      <c r="S66" s="190">
        <f t="shared" si="3"/>
        <v>61600</v>
      </c>
    </row>
    <row r="67" spans="2:19" x14ac:dyDescent="0.4">
      <c r="B67" s="234"/>
      <c r="C67" s="9" t="s">
        <v>101</v>
      </c>
      <c r="D67" s="37" t="s">
        <v>110</v>
      </c>
      <c r="E67" s="20">
        <v>14000</v>
      </c>
      <c r="F67" s="219">
        <f>E67*0.8</f>
        <v>11200</v>
      </c>
      <c r="G67" s="207">
        <v>1</v>
      </c>
      <c r="H67" s="135"/>
      <c r="I67" s="135">
        <v>1</v>
      </c>
      <c r="J67" s="135"/>
      <c r="K67" s="135"/>
      <c r="L67" s="135"/>
      <c r="M67" s="135">
        <v>1</v>
      </c>
      <c r="N67" s="135"/>
      <c r="O67" s="135"/>
      <c r="P67" s="149"/>
      <c r="Q67" s="139">
        <v>1</v>
      </c>
      <c r="R67" s="183">
        <f t="shared" si="2"/>
        <v>4</v>
      </c>
      <c r="S67" s="190">
        <f t="shared" si="3"/>
        <v>44800</v>
      </c>
    </row>
    <row r="68" spans="2:19" ht="18" thickBot="1" x14ac:dyDescent="0.45">
      <c r="B68" s="235"/>
      <c r="C68" s="10" t="s">
        <v>102</v>
      </c>
      <c r="D68" s="38" t="s">
        <v>111</v>
      </c>
      <c r="E68" s="21">
        <v>11000</v>
      </c>
      <c r="F68" s="225">
        <f t="shared" si="4"/>
        <v>8800</v>
      </c>
      <c r="G68" s="213"/>
      <c r="H68" s="145"/>
      <c r="I68" s="145"/>
      <c r="J68" s="145"/>
      <c r="K68" s="145"/>
      <c r="L68" s="145"/>
      <c r="M68" s="145">
        <v>1</v>
      </c>
      <c r="N68" s="145"/>
      <c r="O68" s="145"/>
      <c r="P68" s="161"/>
      <c r="Q68" s="162">
        <v>1</v>
      </c>
      <c r="R68" s="186">
        <f t="shared" si="2"/>
        <v>2</v>
      </c>
      <c r="S68" s="192">
        <f t="shared" si="3"/>
        <v>17600</v>
      </c>
    </row>
    <row r="69" spans="2:19" x14ac:dyDescent="0.4">
      <c r="B69" s="236" t="s">
        <v>122</v>
      </c>
      <c r="C69" s="83" t="s">
        <v>103</v>
      </c>
      <c r="D69" s="84" t="s">
        <v>112</v>
      </c>
      <c r="E69" s="85">
        <v>14000</v>
      </c>
      <c r="F69" s="226">
        <f t="shared" si="4"/>
        <v>11200</v>
      </c>
      <c r="G69" s="214"/>
      <c r="H69" s="146"/>
      <c r="I69" s="146"/>
      <c r="J69" s="146"/>
      <c r="K69" s="146"/>
      <c r="L69" s="146"/>
      <c r="M69" s="146"/>
      <c r="N69" s="146"/>
      <c r="O69" s="146"/>
      <c r="P69" s="163"/>
      <c r="Q69" s="164"/>
      <c r="R69" s="189">
        <f t="shared" si="2"/>
        <v>0</v>
      </c>
      <c r="S69" s="193">
        <f t="shared" si="3"/>
        <v>0</v>
      </c>
    </row>
    <row r="70" spans="2:19" x14ac:dyDescent="0.4">
      <c r="B70" s="237"/>
      <c r="C70" s="86" t="s">
        <v>104</v>
      </c>
      <c r="D70" s="87" t="s">
        <v>113</v>
      </c>
      <c r="E70" s="88">
        <v>14000</v>
      </c>
      <c r="F70" s="227">
        <f t="shared" si="4"/>
        <v>11200</v>
      </c>
      <c r="G70" s="215"/>
      <c r="H70" s="147"/>
      <c r="I70" s="147"/>
      <c r="J70" s="147"/>
      <c r="K70" s="147"/>
      <c r="L70" s="147"/>
      <c r="M70" s="147"/>
      <c r="N70" s="147"/>
      <c r="O70" s="147"/>
      <c r="P70" s="165"/>
      <c r="Q70" s="166"/>
      <c r="R70" s="184">
        <f t="shared" si="2"/>
        <v>0</v>
      </c>
      <c r="S70" s="193">
        <f t="shared" si="3"/>
        <v>0</v>
      </c>
    </row>
    <row r="71" spans="2:19" ht="18" thickBot="1" x14ac:dyDescent="0.45">
      <c r="B71" s="238"/>
      <c r="C71" s="89" t="s">
        <v>105</v>
      </c>
      <c r="D71" s="90" t="s">
        <v>114</v>
      </c>
      <c r="E71" s="91">
        <v>13000</v>
      </c>
      <c r="F71" s="228">
        <f t="shared" si="4"/>
        <v>10400</v>
      </c>
      <c r="G71" s="216"/>
      <c r="H71" s="148"/>
      <c r="I71" s="148">
        <v>1</v>
      </c>
      <c r="J71" s="148"/>
      <c r="K71" s="148"/>
      <c r="L71" s="148"/>
      <c r="M71" s="148"/>
      <c r="N71" s="148"/>
      <c r="O71" s="148"/>
      <c r="P71" s="167"/>
      <c r="Q71" s="168"/>
      <c r="R71" s="185">
        <f t="shared" si="2"/>
        <v>1</v>
      </c>
      <c r="S71" s="193">
        <f t="shared" si="3"/>
        <v>10400</v>
      </c>
    </row>
    <row r="72" spans="2:19" ht="32.549999999999997" customHeight="1" thickBot="1" x14ac:dyDescent="0.45">
      <c r="B72" s="12" t="s">
        <v>120</v>
      </c>
      <c r="C72" s="13"/>
      <c r="D72" s="2"/>
      <c r="E72" s="14"/>
      <c r="F72" s="229"/>
      <c r="G72" s="217">
        <v>312000</v>
      </c>
      <c r="H72" s="114">
        <v>224000</v>
      </c>
      <c r="I72" s="170">
        <v>428800</v>
      </c>
      <c r="J72" s="114">
        <v>291200</v>
      </c>
      <c r="K72" s="114">
        <v>424000</v>
      </c>
      <c r="L72" s="114">
        <v>416800</v>
      </c>
      <c r="M72" s="114">
        <v>371200</v>
      </c>
      <c r="N72" s="114">
        <v>151200</v>
      </c>
      <c r="O72" s="114">
        <v>348000</v>
      </c>
      <c r="P72" s="114">
        <v>904800</v>
      </c>
      <c r="Q72" s="169">
        <v>465600</v>
      </c>
      <c r="R72" s="171">
        <f>SUM(G72:Q72)</f>
        <v>4337600</v>
      </c>
      <c r="S72" s="171">
        <f>SUM(S9:S71)</f>
        <v>4337600</v>
      </c>
    </row>
  </sheetData>
  <mergeCells count="12">
    <mergeCell ref="F7:F8"/>
    <mergeCell ref="B4:F4"/>
    <mergeCell ref="B9:B26"/>
    <mergeCell ref="B27:B36"/>
    <mergeCell ref="B7:B8"/>
    <mergeCell ref="C7:C8"/>
    <mergeCell ref="D7:D8"/>
    <mergeCell ref="B54:B57"/>
    <mergeCell ref="B58:B68"/>
    <mergeCell ref="B69:B71"/>
    <mergeCell ref="B38:B53"/>
    <mergeCell ref="E7:E8"/>
  </mergeCells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bible1</dc:creator>
  <cp:lastModifiedBy>2634</cp:lastModifiedBy>
  <dcterms:created xsi:type="dcterms:W3CDTF">2025-11-20T07:54:41Z</dcterms:created>
  <dcterms:modified xsi:type="dcterms:W3CDTF">2026-06-15T23:39:42Z</dcterms:modified>
</cp:coreProperties>
</file>