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공문\2026년\3월과4월\"/>
    </mc:Choice>
  </mc:AlternateContent>
  <xr:revisionPtr revIDLastSave="0" documentId="13_ncr:1_{4B13CED1-FF99-4BE4-B3A1-D99098A54EBB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</sheets>
  <definedNames>
    <definedName name="교육명">OFFSET(교육참가확인증!$E$4:$E$14,,,COUNTA(교육참가확인증!$E:$E)-1)</definedName>
    <definedName name="교육정보">OFFSET(교육참가확인증!$E$4:$G$14,,,COUNTA(교육참가확인증!$E:$E)-1)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5" i="2"/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<sst xmlns="http://schemas.openxmlformats.org/spreadsheetml/2006/main" count="99" uniqueCount="88">
  <si>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</si>
  <si>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</si>
  <si>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</si>
  <si>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</si>
  <si>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</si>
  <si>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</si>
  <si>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</si>
  <si>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</si>
  <si>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</si>
  <si>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</si>
  <si>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</si>
  <si>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</si>
  <si>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</si>
  <si>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</si>
  <si>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</si>
  <si>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</si>
  <si>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</si>
  <si>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</si>
  <si>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</si>
  <si>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</si>
  <si>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</si>
  <si>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</si>
  <si>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</si>
  <si>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</si>
  <si>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</si>
  <si>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</si>
  <si>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</si>
  <si>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</si>
  <si>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</si>
  <si>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</si>
  <si>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</si>
  <si>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</si>
  <si>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</si>
  <si>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</si>
  <si>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</si>
  <si>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</si>
  <si>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</si>
  <si>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</si>
  <si>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</si>
  <si>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</si>
  <si>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</si>
  <si>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</si>
  <si>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</si>
  <si>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</si>
  <si>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</si>
  <si>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2026년 3월 23일 13:30~17:30 (4시간)</t>
    <phoneticPr fontId="2" type="noConversion"/>
  </si>
  <si>
    <t>2026년 3월 24일 13:30~17:30 (4시간)</t>
    <phoneticPr fontId="2" type="noConversion"/>
  </si>
  <si>
    <t>2026년 3월 25일 13:30~17:30 (4시간)</t>
    <phoneticPr fontId="2" type="noConversion"/>
  </si>
  <si>
    <t>2026년 3월 26일 13:30~17:30 (4시간)</t>
    <phoneticPr fontId="2" type="noConversion"/>
  </si>
  <si>
    <t>2026년 3월 27일 13:30~17:30 (4시간)</t>
    <phoneticPr fontId="2" type="noConversion"/>
  </si>
  <si>
    <t>사회복지정보원 연구실</t>
    <phoneticPr fontId="2" type="noConversion"/>
  </si>
  <si>
    <t>2026년 3월 30일 13:30~17:30 (4시간)</t>
    <phoneticPr fontId="2" type="noConversion"/>
  </si>
  <si>
    <t>2026년 3월 31일 13:30~17:30 (4시간)</t>
    <phoneticPr fontId="2" type="noConversion"/>
  </si>
  <si>
    <t>2026년 4월 1일 13:30~17:30 (4시간)</t>
    <phoneticPr fontId="2" type="noConversion"/>
  </si>
  <si>
    <t>2026년 4월 2일 13:30~17:30 (4시간)</t>
    <phoneticPr fontId="2" type="noConversion"/>
  </si>
  <si>
    <t>2026년 4월 3일 13:30~17:30 (4시간)</t>
    <phoneticPr fontId="2" type="noConversion"/>
  </si>
  <si>
    <t>2026년 4월 6일 13:30~17:30 (4시간)</t>
    <phoneticPr fontId="2" type="noConversion"/>
  </si>
  <si>
    <t>2026년 4월 7일 13:30~17:30 (4시간)</t>
    <phoneticPr fontId="2" type="noConversion"/>
  </si>
  <si>
    <t>2026년 4월 8일 13:30~17:30 (4시간)</t>
    <phoneticPr fontId="2" type="noConversion"/>
  </si>
  <si>
    <t>2026년 4월 9일 13:30~17:30 (4시간)</t>
    <phoneticPr fontId="2" type="noConversion"/>
  </si>
  <si>
    <t>2026년 4월 10일 13:30~17:30 (4시간)</t>
    <phoneticPr fontId="2" type="noConversion"/>
  </si>
  <si>
    <t>2026년 4월 13일 13:30~17:30 (4시간)</t>
    <phoneticPr fontId="2" type="noConversion"/>
  </si>
  <si>
    <t>2026년 4월 14일 13:30~17:30 (4시간)</t>
    <phoneticPr fontId="2" type="noConversion"/>
  </si>
  <si>
    <t>2026년 4월 15일 13:30~17:30 (4시간)</t>
    <phoneticPr fontId="2" type="noConversion"/>
  </si>
  <si>
    <t>복지요결</t>
  </si>
  <si>
    <t>복지요결</t>
    <phoneticPr fontId="2" type="noConversion"/>
  </si>
  <si>
    <t>복지야성</t>
    <phoneticPr fontId="2" type="noConversion"/>
  </si>
  <si>
    <t>복지소학</t>
    <phoneticPr fontId="2" type="noConversion"/>
  </si>
  <si>
    <t>복지논어</t>
    <phoneticPr fontId="2" type="noConversion"/>
  </si>
  <si>
    <t>복지영성</t>
    <phoneticPr fontId="2" type="noConversion"/>
  </si>
  <si>
    <t>원서특강</t>
    <phoneticPr fontId="2" type="noConversion"/>
  </si>
  <si>
    <t>복지인권</t>
    <phoneticPr fontId="2" type="noConversion"/>
  </si>
  <si>
    <t>장애개념</t>
    <phoneticPr fontId="2" type="noConversion"/>
  </si>
  <si>
    <t>탈시설론</t>
    <phoneticPr fontId="2" type="noConversion"/>
  </si>
  <si>
    <t>미션비전</t>
    <phoneticPr fontId="2" type="noConversion"/>
  </si>
  <si>
    <t>복지관 사회사업</t>
    <phoneticPr fontId="2" type="noConversion"/>
  </si>
  <si>
    <t>시설 사회사업</t>
    <phoneticPr fontId="2" type="noConversion"/>
  </si>
  <si>
    <t>사례관리 사회사업</t>
    <phoneticPr fontId="2" type="noConversion"/>
  </si>
  <si>
    <t>사회사업 연구방법</t>
    <phoneticPr fontId="2" type="noConversion"/>
  </si>
  <si>
    <t>사회사업 개념 심화교육</t>
    <phoneticPr fontId="2" type="noConversion"/>
  </si>
  <si>
    <t>사회사업 주안점 심화교육</t>
    <phoneticPr fontId="2" type="noConversion"/>
  </si>
  <si>
    <t>사회사업 방법 심화교육</t>
    <phoneticPr fontId="2" type="noConversion"/>
  </si>
  <si>
    <t>사회사업 기획과 평가</t>
    <phoneticPr fontId="2" type="noConversion"/>
  </si>
  <si>
    <t>이수일</t>
    <phoneticPr fontId="2" type="noConversion"/>
  </si>
  <si>
    <t>수강료</t>
    <phoneticPr fontId="2" type="noConversion"/>
  </si>
  <si>
    <t>20,000원</t>
    <phoneticPr fontId="2" type="noConversion"/>
  </si>
  <si>
    <t>교육비 영수증</t>
    <phoneticPr fontId="3" type="noConversion"/>
  </si>
  <si>
    <t>위와 같이 수강료를 영수했습니다.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</si>
</sst>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원&quot;"/>
    <numFmt numFmtId="178" formatCode="yyyy&quot;년&quot;\ m&quot;월&quot;\ d&quot;일&quot;;@"/>
  </numFmts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나눔명조 ExtraBold"/>
      <family val="1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37" fontId="4" fillId="0" borderId="1" xfId="0" applyNumberFormat="1" applyFont="1" applyBorder="1" applyAlignment="1">
      <alignment horizontal="center" vertical="center" wrapText="1" shrinkToFit="1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4324350"/>
          <a:ext cx="2980952" cy="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53" t="s">
        <v>0</v>
      </c>
      <c r="C1" s="53"/>
      <c r="D1" s="53"/>
      <c r="E1" s="53"/>
      <c r="F1" s="53"/>
      <c r="G1" s="53"/>
      <c r="H1" s="53"/>
      <c r="I1" s="53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48" t="s">
        <v>1</v>
      </c>
      <c r="C3" s="11" t="s">
        <v>2</v>
      </c>
      <c r="D3" s="54" t="s">
        <v>3</v>
      </c>
      <c r="E3" s="54"/>
      <c r="F3" s="54"/>
      <c r="G3" s="54"/>
      <c r="H3" s="54"/>
      <c r="I3" s="54"/>
    </row>
    <row r="4" spans="2:14" ht="20.25" customHeight="1" x14ac:dyDescent="0.3">
      <c r="B4" s="48"/>
      <c r="C4" s="11" t="s">
        <v>4</v>
      </c>
      <c r="D4" s="54" t="s">
        <v>5</v>
      </c>
      <c r="E4" s="54"/>
      <c r="F4" s="54"/>
      <c r="G4" s="11" t="s">
        <v>6</v>
      </c>
      <c r="H4" s="55" t="s">
        <v>7</v>
      </c>
      <c r="I4" s="55"/>
    </row>
    <row r="5" spans="2:14" ht="20.25" customHeight="1" x14ac:dyDescent="0.3">
      <c r="B5" s="48"/>
      <c r="C5" s="12" t="s">
        <v>8</v>
      </c>
      <c r="D5" s="56" t="s">
        <v>9</v>
      </c>
      <c r="E5" s="56"/>
      <c r="F5" s="56"/>
      <c r="G5" s="56"/>
      <c r="H5" s="56"/>
      <c r="I5" s="56"/>
    </row>
    <row r="6" spans="2:14" ht="20.25" customHeight="1" x14ac:dyDescent="0.3">
      <c r="B6" s="48"/>
      <c r="C6" s="12" t="s">
        <v>10</v>
      </c>
      <c r="D6" s="56" t="s">
        <v>11</v>
      </c>
      <c r="E6" s="56"/>
      <c r="F6" s="56"/>
      <c r="G6" s="12" t="s">
        <v>12</v>
      </c>
      <c r="H6" s="57" t="s">
        <v>13</v>
      </c>
      <c r="I6" s="57"/>
    </row>
    <row r="7" spans="2:14" ht="20.25" customHeight="1" x14ac:dyDescent="0.3">
      <c r="B7" s="48"/>
      <c r="C7" s="12" t="s">
        <v>14</v>
      </c>
      <c r="D7" s="57" t="s">
        <v>15</v>
      </c>
      <c r="E7" s="57"/>
      <c r="F7" s="57"/>
      <c r="G7" s="12" t="s">
        <v>16</v>
      </c>
      <c r="H7" s="56" t="s">
        <v>17</v>
      </c>
      <c r="I7" s="56"/>
    </row>
    <row r="8" spans="2:14" ht="20.25" customHeight="1" x14ac:dyDescent="0.3">
      <c r="B8" s="47" t="s">
        <v>18</v>
      </c>
      <c r="C8" s="11" t="s">
        <v>2</v>
      </c>
      <c r="D8" s="49"/>
      <c r="E8" s="49"/>
      <c r="F8" s="49"/>
      <c r="G8" s="49"/>
      <c r="H8" s="49"/>
      <c r="I8" s="49"/>
    </row>
    <row r="9" spans="2:14" ht="20.25" customHeight="1" x14ac:dyDescent="0.3">
      <c r="B9" s="48"/>
      <c r="C9" s="11" t="s">
        <v>4</v>
      </c>
      <c r="D9" s="49"/>
      <c r="E9" s="49"/>
      <c r="F9" s="49"/>
      <c r="G9" s="11" t="s">
        <v>6</v>
      </c>
      <c r="H9" s="50"/>
      <c r="I9" s="50"/>
    </row>
    <row r="10" spans="2:14" ht="20.25" customHeight="1" x14ac:dyDescent="0.3">
      <c r="B10" s="48"/>
      <c r="C10" s="12" t="s">
        <v>8</v>
      </c>
      <c r="D10" s="51"/>
      <c r="E10" s="51"/>
      <c r="F10" s="51"/>
      <c r="G10" s="51"/>
      <c r="H10" s="51"/>
      <c r="I10" s="51"/>
    </row>
    <row r="11" spans="2:14" ht="20.25" customHeight="1" x14ac:dyDescent="0.3">
      <c r="B11" s="48"/>
      <c r="C11" s="12" t="s">
        <v>10</v>
      </c>
      <c r="D11" s="51"/>
      <c r="E11" s="51"/>
      <c r="F11" s="51"/>
      <c r="G11" s="12" t="s">
        <v>12</v>
      </c>
      <c r="H11" s="52"/>
      <c r="I11" s="52"/>
    </row>
    <row r="12" spans="2:14" ht="20.25" customHeight="1" x14ac:dyDescent="0.3">
      <c r="B12" s="48"/>
      <c r="C12" s="12" t="s">
        <v>14</v>
      </c>
      <c r="D12" s="52"/>
      <c r="E12" s="52"/>
      <c r="F12" s="52"/>
      <c r="G12" s="12" t="s">
        <v>16</v>
      </c>
      <c r="H12" s="51"/>
      <c r="I12" s="51"/>
    </row>
    <row r="13" spans="2:14" ht="20.25" customHeight="1" x14ac:dyDescent="0.3"/>
    <row r="14" spans="2:14" ht="20.25" customHeight="1" x14ac:dyDescent="0.3">
      <c r="B14" s="30" t="s">
        <v>19</v>
      </c>
      <c r="C14" s="31"/>
      <c r="D14" s="32"/>
      <c r="E14" s="2" t="s">
        <v>20</v>
      </c>
      <c r="F14" s="2" t="s">
        <v>21</v>
      </c>
      <c r="G14" s="2" t="s">
        <v>22</v>
      </c>
      <c r="H14" s="33" t="s">
        <v>23</v>
      </c>
      <c r="I14" s="34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2"/>
      <c r="C15" s="43"/>
      <c r="D15" s="44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5"/>
      <c r="I15" s="46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37"/>
      <c r="C16" s="38"/>
      <c r="D16" s="39"/>
      <c r="E16" s="5"/>
      <c r="F16" s="6" t="str">
        <f>IFERROR(VLOOKUP(B16,K16:L27,2,FALSE),"")</f>
        <v/>
      </c>
      <c r="G16" s="6" t="str">
        <f t="shared" si="0"/>
        <v/>
      </c>
      <c r="H16" s="40"/>
      <c r="I16" s="41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37"/>
      <c r="C17" s="38"/>
      <c r="D17" s="39"/>
      <c r="E17" s="5"/>
      <c r="F17" s="6" t="str">
        <f>IFERROR(VLOOKUP(B17,K17:L28,2,FALSE),"")</f>
        <v/>
      </c>
      <c r="G17" s="6" t="str">
        <f t="shared" si="0"/>
        <v/>
      </c>
      <c r="H17" s="40"/>
      <c r="I17" s="41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37"/>
      <c r="C18" s="38"/>
      <c r="D18" s="39"/>
      <c r="E18" s="5"/>
      <c r="F18" s="6" t="str">
        <f>IFERROR(VLOOKUP(B18,L18:M29,2,FALSE),"")</f>
        <v/>
      </c>
      <c r="G18" s="6" t="str">
        <f t="shared" si="0"/>
        <v/>
      </c>
      <c r="H18" s="40"/>
      <c r="I18" s="41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37"/>
      <c r="C19" s="38"/>
      <c r="D19" s="39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40"/>
      <c r="I19" s="41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37"/>
      <c r="C20" s="38"/>
      <c r="D20" s="39"/>
      <c r="E20" s="5"/>
      <c r="F20" s="6" t="str">
        <f t="shared" si="1"/>
        <v/>
      </c>
      <c r="G20" s="6" t="str">
        <f t="shared" si="2"/>
        <v/>
      </c>
      <c r="H20" s="40"/>
      <c r="I20" s="41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37"/>
      <c r="C21" s="38"/>
      <c r="D21" s="39"/>
      <c r="E21" s="5"/>
      <c r="F21" s="6" t="str">
        <f t="shared" si="1"/>
        <v/>
      </c>
      <c r="G21" s="6" t="str">
        <f t="shared" si="2"/>
        <v/>
      </c>
      <c r="H21" s="40"/>
      <c r="I21" s="41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37"/>
      <c r="C22" s="38"/>
      <c r="D22" s="39"/>
      <c r="E22" s="5"/>
      <c r="F22" s="6" t="str">
        <f t="shared" si="1"/>
        <v/>
      </c>
      <c r="G22" s="6" t="str">
        <f t="shared" si="2"/>
        <v/>
      </c>
      <c r="H22" s="40"/>
      <c r="I22" s="41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37"/>
      <c r="C23" s="38"/>
      <c r="D23" s="39"/>
      <c r="E23" s="5"/>
      <c r="F23" s="6" t="str">
        <f t="shared" si="1"/>
        <v/>
      </c>
      <c r="G23" s="6" t="str">
        <f t="shared" si="0"/>
        <v/>
      </c>
      <c r="H23" s="40"/>
      <c r="I23" s="41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37"/>
      <c r="C24" s="38"/>
      <c r="D24" s="39"/>
      <c r="E24" s="5"/>
      <c r="F24" s="6" t="str">
        <f t="shared" si="1"/>
        <v/>
      </c>
      <c r="G24" s="6" t="str">
        <f t="shared" si="0"/>
        <v/>
      </c>
      <c r="H24" s="40"/>
      <c r="I24" s="41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37"/>
      <c r="C25" s="38"/>
      <c r="D25" s="39"/>
      <c r="E25" s="5"/>
      <c r="F25" s="6" t="str">
        <f t="shared" si="1"/>
        <v/>
      </c>
      <c r="G25" s="6" t="str">
        <f t="shared" si="0"/>
        <v/>
      </c>
      <c r="H25" s="40"/>
      <c r="I25" s="41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37"/>
      <c r="C26" s="38"/>
      <c r="D26" s="39"/>
      <c r="E26" s="5"/>
      <c r="F26" s="6" t="str">
        <f t="shared" si="1"/>
        <v/>
      </c>
      <c r="G26" s="6" t="str">
        <f t="shared" si="0"/>
        <v/>
      </c>
      <c r="H26" s="40"/>
      <c r="I26" s="41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25" t="s">
        <v>24</v>
      </c>
      <c r="C27" s="26"/>
      <c r="D27" s="27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28"/>
      <c r="I27" s="29"/>
      <c r="J27" s="10"/>
      <c r="K27" s="10"/>
      <c r="L27" s="10"/>
      <c r="M27" s="10"/>
      <c r="N27" s="10"/>
    </row>
    <row r="28" spans="2:14" ht="20.25" customHeight="1" x14ac:dyDescent="0.3">
      <c r="B28" s="30" t="s">
        <v>25</v>
      </c>
      <c r="C28" s="31"/>
      <c r="D28" s="31"/>
      <c r="E28" s="31"/>
      <c r="F28" s="32"/>
      <c r="G28" s="9">
        <f>SUM(G15:G27)</f>
        <v>0</v>
      </c>
      <c r="H28" s="33" t="str">
        <f>"일금 "&amp;NUMBERSTRING(G28,1)&amp;"원정"</f>
        <v>일금 영원정</v>
      </c>
      <c r="I28" s="34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35" t="s">
        <v>26</v>
      </c>
      <c r="C30" s="35"/>
      <c r="D30" s="35"/>
      <c r="E30" s="36"/>
      <c r="F30" s="36"/>
      <c r="G30" s="36"/>
      <c r="H30" s="36"/>
      <c r="I30" s="36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24:D24"/>
    <mergeCell ref="H24:I24"/>
    <mergeCell ref="B25:D25"/>
    <mergeCell ref="H25:I25"/>
    <mergeCell ref="B26:D26"/>
    <mergeCell ref="H26:I26"/>
    <mergeCell ref="B27:D27"/>
    <mergeCell ref="H27:I27"/>
    <mergeCell ref="B28:F28"/>
    <mergeCell ref="H28:I28"/>
    <mergeCell ref="B30:I30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Normal="100" workbookViewId="0">
      <selection activeCell="C4" sqref="C4"/>
    </sheetView>
  </sheetViews>
  <sheetFormatPr defaultRowHeight="16.5" x14ac:dyDescent="0.3"/>
  <cols>
    <col min="1" max="1" width="4.5" customWidth="1"/>
    <col min="2" max="2" width="9.375" customWidth="1"/>
    <col min="3" max="3" width="59.625" customWidth="1"/>
    <col min="4" max="4" width="9.375" customWidth="1"/>
    <col min="5" max="5" width="43.125" hidden="1" customWidth="1"/>
    <col min="6" max="6" width="46.625" hidden="1" customWidth="1"/>
    <col min="7" max="7" width="17.125" hidden="1" customWidth="1"/>
    <col min="8" max="9" width="9.375" customWidth="1"/>
  </cols>
  <sheetData>
    <row r="1" spans="2:9" ht="27" customHeight="1" x14ac:dyDescent="0.3"/>
    <row r="2" spans="2:9" ht="42.75" customHeight="1" x14ac:dyDescent="0.3">
      <c r="B2" s="58" t="s">
        <v>86</v>
      </c>
      <c r="C2" s="58"/>
      <c r="D2" s="17"/>
      <c r="E2" s="17"/>
      <c r="F2" s="17"/>
      <c r="G2" s="17"/>
      <c r="H2" s="17"/>
      <c r="I2" s="17"/>
    </row>
    <row r="3" spans="2:9" ht="33" customHeight="1" x14ac:dyDescent="0.3">
      <c r="E3" s="22" t="s">
        <v>39</v>
      </c>
      <c r="F3" s="22" t="s">
        <v>40</v>
      </c>
      <c r="G3" t="s">
        <v>83</v>
      </c>
    </row>
    <row r="4" spans="2:9" ht="33" customHeight="1" x14ac:dyDescent="0.3">
      <c r="B4" s="19" t="s">
        <v>39</v>
      </c>
      <c r="C4" s="18" t="s">
        <v>64</v>
      </c>
      <c r="E4" t="s">
        <v>65</v>
      </c>
      <c r="F4" t="s">
        <v>45</v>
      </c>
      <c r="G4" s="23">
        <v>46104</v>
      </c>
    </row>
    <row r="5" spans="2:9" ht="33" customHeight="1" x14ac:dyDescent="0.3">
      <c r="B5" s="19" t="s">
        <v>43</v>
      </c>
      <c r="C5" s="24" t="str">
        <f ca="1">IFERROR(VLOOKUP(C4,교육정보,2,FALSE),"")</f>
        <v>2026년 3월 23일 13:30~17:30 (4시간)</v>
      </c>
      <c r="E5" t="s">
        <v>66</v>
      </c>
      <c r="F5" t="s">
        <v>46</v>
      </c>
      <c r="G5" s="23">
        <v>46105</v>
      </c>
    </row>
    <row r="6" spans="2:9" ht="33" customHeight="1" x14ac:dyDescent="0.3">
      <c r="B6" s="19" t="s">
        <v>44</v>
      </c>
      <c r="C6" s="24" t="s">
        <v>50</v>
      </c>
      <c r="E6" t="s">
        <v>67</v>
      </c>
      <c r="F6" t="s">
        <v>47</v>
      </c>
      <c r="G6" s="23">
        <v>46106</v>
      </c>
    </row>
    <row r="7" spans="2:9" ht="33" customHeight="1" x14ac:dyDescent="0.3">
      <c r="B7" s="19" t="s">
        <v>84</v>
      </c>
      <c r="C7" s="24" t="s">
        <v>85</v>
      </c>
      <c r="E7" t="s">
        <v>68</v>
      </c>
      <c r="F7" t="s">
        <v>48</v>
      </c>
      <c r="G7" s="23">
        <v>46107</v>
      </c>
    </row>
    <row r="8" spans="2:9" x14ac:dyDescent="0.3">
      <c r="B8" s="20"/>
      <c r="C8" s="20"/>
      <c r="E8" t="s">
        <v>69</v>
      </c>
      <c r="F8" t="s">
        <v>49</v>
      </c>
      <c r="G8" s="23">
        <v>46108</v>
      </c>
    </row>
    <row r="9" spans="2:9" x14ac:dyDescent="0.3">
      <c r="B9" s="20"/>
      <c r="C9" s="20"/>
      <c r="E9" t="s">
        <v>70</v>
      </c>
      <c r="F9" t="s">
        <v>51</v>
      </c>
      <c r="G9" s="23">
        <v>46111</v>
      </c>
    </row>
    <row r="10" spans="2:9" ht="33" customHeight="1" x14ac:dyDescent="0.3">
      <c r="B10" s="19" t="s">
        <v>42</v>
      </c>
      <c r="C10" s="18"/>
      <c r="E10" t="s">
        <v>71</v>
      </c>
      <c r="F10" t="s">
        <v>52</v>
      </c>
      <c r="G10" s="23">
        <v>46112</v>
      </c>
    </row>
    <row r="11" spans="2:9" ht="33" customHeight="1" x14ac:dyDescent="0.3">
      <c r="B11" s="19" t="s">
        <v>41</v>
      </c>
      <c r="C11" s="18"/>
      <c r="E11" t="s">
        <v>72</v>
      </c>
      <c r="F11" t="s">
        <v>53</v>
      </c>
      <c r="G11" s="23">
        <v>46113</v>
      </c>
    </row>
    <row r="12" spans="2:9" x14ac:dyDescent="0.3">
      <c r="B12" s="21"/>
      <c r="C12" s="21"/>
      <c r="E12" t="s">
        <v>73</v>
      </c>
      <c r="F12" t="s">
        <v>54</v>
      </c>
      <c r="G12" s="23">
        <v>46114</v>
      </c>
    </row>
    <row r="13" spans="2:9" ht="33.75" customHeight="1" x14ac:dyDescent="0.3">
      <c r="B13" s="59" t="s">
        <v>87</v>
      </c>
      <c r="C13" s="59"/>
      <c r="E13" t="s">
        <v>74</v>
      </c>
      <c r="F13" t="s">
        <v>55</v>
      </c>
      <c r="G13" s="23">
        <v>46115</v>
      </c>
    </row>
    <row r="14" spans="2:9" x14ac:dyDescent="0.3">
      <c r="B14" s="60">
        <f ca="1">IFERROR(VLOOKUP(C4,교육정보,3,FALSE),"")</f>
        <v>46104</v>
      </c>
      <c r="C14" s="60"/>
      <c r="E14" t="s">
        <v>75</v>
      </c>
      <c r="F14" t="s">
        <v>56</v>
      </c>
      <c r="G14" s="23">
        <v>46118</v>
      </c>
    </row>
    <row r="15" spans="2:9" x14ac:dyDescent="0.3">
      <c r="E15" t="s">
        <v>76</v>
      </c>
      <c r="F15" t="s">
        <v>57</v>
      </c>
      <c r="G15" s="23">
        <v>46119</v>
      </c>
    </row>
    <row r="16" spans="2:9" ht="20.25" customHeight="1" x14ac:dyDescent="0.3">
      <c r="B16" s="61"/>
      <c r="C16" s="61"/>
      <c r="E16" t="s">
        <v>77</v>
      </c>
      <c r="F16" t="s">
        <v>58</v>
      </c>
      <c r="G16" s="23">
        <v>46120</v>
      </c>
    </row>
    <row r="17" spans="5:7" ht="20.25" customHeight="1" x14ac:dyDescent="0.3">
      <c r="E17" t="s">
        <v>78</v>
      </c>
      <c r="F17" t="s">
        <v>59</v>
      </c>
      <c r="G17" s="23">
        <v>46121</v>
      </c>
    </row>
    <row r="18" spans="5:7" ht="20.25" customHeight="1" x14ac:dyDescent="0.3">
      <c r="E18" t="s">
        <v>79</v>
      </c>
      <c r="F18" t="s">
        <v>60</v>
      </c>
      <c r="G18" s="23">
        <v>46122</v>
      </c>
    </row>
    <row r="19" spans="5:7" ht="20.25" customHeight="1" x14ac:dyDescent="0.3">
      <c r="E19" t="s">
        <v>80</v>
      </c>
      <c r="F19" t="s">
        <v>61</v>
      </c>
      <c r="G19" s="23">
        <v>46125</v>
      </c>
    </row>
    <row r="20" spans="5:7" ht="20.25" customHeight="1" x14ac:dyDescent="0.3">
      <c r="E20" t="s">
        <v>81</v>
      </c>
      <c r="F20" t="s">
        <v>62</v>
      </c>
      <c r="G20" s="23">
        <v>46126</v>
      </c>
    </row>
    <row r="21" spans="5:7" ht="20.25" customHeight="1" x14ac:dyDescent="0.3">
      <c r="E21" t="s">
        <v>82</v>
      </c>
      <c r="F21" t="s">
        <v>63</v>
      </c>
      <c r="G21" s="23">
        <v>46127</v>
      </c>
    </row>
    <row r="22" spans="5:7" ht="20.25" customHeight="1" x14ac:dyDescent="0.3"/>
    <row r="23" spans="5:7" ht="20.25" customHeight="1" x14ac:dyDescent="0.3"/>
    <row r="24" spans="5:7" ht="20.25" customHeight="1" x14ac:dyDescent="0.3"/>
    <row r="25" spans="5:7" ht="20.25" customHeight="1" x14ac:dyDescent="0.3"/>
    <row r="26" spans="5:7" ht="20.25" customHeight="1" x14ac:dyDescent="0.3"/>
    <row r="27" spans="5:7" ht="20.25" customHeight="1" x14ac:dyDescent="0.3"/>
    <row r="28" spans="5:7" ht="20.25" customHeight="1" x14ac:dyDescent="0.3"/>
    <row r="29" spans="5:7" ht="20.25" customHeight="1" x14ac:dyDescent="0.3"/>
    <row r="31" spans="5:7" ht="43.5" customHeight="1" x14ac:dyDescent="0.3"/>
  </sheetData>
  <sheetProtection algorithmName="SHA-512" hashValue="kODWK1/GApke4O8QSZR3cOwBoEeTLpx+vdRizB/0YK/c1JKeZDKMtwzXU1qbMXAv47+d4iyCACgqa822Vxt3yQ==" saltValue="r0wB3rOSG/dAJM1gW3qVRg==" spinCount="100000" sheet="1" objects="1" scenarios="1" selectLockedCells="1"/>
  <sortState xmlns:xlrd2="http://schemas.microsoft.com/office/spreadsheetml/2017/richdata2" ref="E4:F21">
    <sortCondition ref="E4:E21"/>
  </sortState>
  <mergeCells count="4">
    <mergeCell ref="B2:C2"/>
    <mergeCell ref="B13:C13"/>
    <mergeCell ref="B14:C14"/>
    <mergeCell ref="B16:C16"/>
  </mergeCells>
  <phoneticPr fontId="2" type="noConversion"/>
  <dataValidations count="1">
    <dataValidation type="list" allowBlank="1" showErrorMessage="1" promptTitle="교육명 선택" prompt="드롭다운 메뉴에서 교육을 선택하십시오." sqref="C4" xr:uid="{D05D65F1-44A0-4122-86D1-770B855AC542}">
      <formula1>교육명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교육참가확인증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덕연 한</cp:lastModifiedBy>
  <cp:lastPrinted>2026-03-05T10:36:16Z</cp:lastPrinted>
  <dcterms:created xsi:type="dcterms:W3CDTF">2021-08-29T12:22:55Z</dcterms:created>
  <dcterms:modified xsi:type="dcterms:W3CDTF">2026-03-06T08:14:04Z</dcterms:modified>
</cp:coreProperties>
</file>