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\Documents\강의\이수증\"/>
    </mc:Choice>
  </mc:AlternateContent>
  <xr:revisionPtr revIDLastSave="0" documentId="13_ncr:1_{10AA7E03-F731-4F8E-8EB7-CE76B2515895}" xr6:coauthVersionLast="47" xr6:coauthVersionMax="47" xr10:uidLastSave="{00000000-0000-0000-0000-000000000000}"/>
  <bookViews>
    <workbookView xWindow="-120" yWindow="-120" windowWidth="29040" windowHeight="15990" firstSheet="1" activeTab="1" xr2:uid="{772235B5-3A43-47FF-8DE3-BEF6D0B2AE8C}"/>
  </bookViews>
  <sheets>
    <sheet name="견적서" sheetId="1" state="hidden" r:id="rId1"/>
    <sheet name="교육참가확인증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 s="1"/>
  <c r="F21" i="1"/>
  <c r="G21" i="1" s="1"/>
  <c r="F20" i="1"/>
  <c r="G20" i="1" s="1"/>
  <c r="F19" i="1"/>
  <c r="G19" i="1" s="1"/>
  <c r="E27" i="1"/>
  <c r="F27" i="1" s="1"/>
  <c r="G27" i="1" s="1"/>
  <c r="F26" i="1"/>
  <c r="G26" i="1" s="1"/>
  <c r="F25" i="1"/>
  <c r="G25" i="1" s="1"/>
  <c r="F24" i="1"/>
  <c r="G24" i="1" s="1"/>
  <c r="F23" i="1"/>
  <c r="G23" i="1" s="1"/>
  <c r="F18" i="1"/>
  <c r="G18" i="1" s="1"/>
  <c r="F17" i="1"/>
  <c r="G17" i="1" s="1"/>
  <c r="F16" i="1"/>
  <c r="G16" i="1" s="1"/>
  <c r="F15" i="1"/>
  <c r="G15" i="1" s="1"/>
  <c r="G28" i="1" l="1"/>
  <c r="H28" i="1" s="1"/>
</calcChain>
</file>

<file path=xl/sharedStrings.xml><?xml version="1.0" encoding="utf-8"?>
<sst xmlns="http://schemas.openxmlformats.org/spreadsheetml/2006/main" count="72" uniqueCount="61">
  <si>
    <t>견 적 서</t>
    <phoneticPr fontId="3" type="noConversion"/>
  </si>
  <si>
    <t>공급자</t>
    <phoneticPr fontId="3" type="noConversion"/>
  </si>
  <si>
    <t>등록번호</t>
    <phoneticPr fontId="3" type="noConversion"/>
  </si>
  <si>
    <t>628-08-01934</t>
    <phoneticPr fontId="3" type="noConversion"/>
  </si>
  <si>
    <t>상호</t>
    <phoneticPr fontId="3" type="noConversion"/>
  </si>
  <si>
    <t>사회복지정보원</t>
    <phoneticPr fontId="3" type="noConversion"/>
  </si>
  <si>
    <t>성명</t>
    <phoneticPr fontId="3" type="noConversion"/>
  </si>
  <si>
    <t xml:space="preserve">       한덕연</t>
    <phoneticPr fontId="3" type="noConversion"/>
  </si>
  <si>
    <t>주소</t>
    <phoneticPr fontId="3" type="noConversion"/>
  </si>
  <si>
    <t>서울시 동작구 대방동15나길 20-6 (302호)</t>
    <phoneticPr fontId="3" type="noConversion"/>
  </si>
  <si>
    <t xml:space="preserve">업태 </t>
    <phoneticPr fontId="3" type="noConversion"/>
  </si>
  <si>
    <t>서비스,소매업</t>
    <phoneticPr fontId="3" type="noConversion"/>
  </si>
  <si>
    <t>종목</t>
    <phoneticPr fontId="3" type="noConversion"/>
  </si>
  <si>
    <t>강의,서적</t>
    <phoneticPr fontId="3" type="noConversion"/>
  </si>
  <si>
    <t>이메일</t>
    <phoneticPr fontId="3" type="noConversion"/>
  </si>
  <si>
    <t>servant@welfare.or.kr</t>
    <phoneticPr fontId="3" type="noConversion"/>
  </si>
  <si>
    <t>전화</t>
    <phoneticPr fontId="3" type="noConversion"/>
  </si>
  <si>
    <t>010-3080-8197</t>
    <phoneticPr fontId="3" type="noConversion"/>
  </si>
  <si>
    <t>공급
받는 자</t>
    <phoneticPr fontId="3" type="noConversion"/>
  </si>
  <si>
    <t>품명</t>
    <phoneticPr fontId="3" type="noConversion"/>
  </si>
  <si>
    <t>수량</t>
    <phoneticPr fontId="3" type="noConversion"/>
  </si>
  <si>
    <t>단가</t>
    <phoneticPr fontId="3" type="noConversion"/>
  </si>
  <si>
    <t>공급가액</t>
    <phoneticPr fontId="3" type="noConversion"/>
  </si>
  <si>
    <t>비고</t>
    <phoneticPr fontId="3" type="noConversion"/>
  </si>
  <si>
    <t>배송비</t>
    <phoneticPr fontId="3" type="noConversion"/>
  </si>
  <si>
    <t>합계 금액</t>
    <phoneticPr fontId="3" type="noConversion"/>
  </si>
  <si>
    <t>위와 같이 견적합니다.
2021년  월  일</t>
    <phoneticPr fontId="3" type="noConversion"/>
  </si>
  <si>
    <t>수강권-시설 복지요결 교육</t>
    <phoneticPr fontId="3" type="noConversion"/>
  </si>
  <si>
    <t>수강권-복지관 복지요결 교육</t>
    <phoneticPr fontId="3" type="noConversion"/>
  </si>
  <si>
    <t>수강권-사례관리 사회사업 특강</t>
    <phoneticPr fontId="3" type="noConversion"/>
  </si>
  <si>
    <t>수강권-장애개념 특강</t>
    <phoneticPr fontId="3" type="noConversion"/>
  </si>
  <si>
    <t>도서-복지요결</t>
    <phoneticPr fontId="3" type="noConversion"/>
  </si>
  <si>
    <t>도서-장애개념과복지인권</t>
    <phoneticPr fontId="3" type="noConversion"/>
  </si>
  <si>
    <t>도서-복지야성</t>
    <phoneticPr fontId="3" type="noConversion"/>
  </si>
  <si>
    <t>도서-복지영성</t>
    <phoneticPr fontId="3" type="noConversion"/>
  </si>
  <si>
    <t>도서-학생용 복지요결</t>
    <phoneticPr fontId="3" type="noConversion"/>
  </si>
  <si>
    <t>도서-학생용 장애개념과복지인권</t>
    <phoneticPr fontId="3" type="noConversion"/>
  </si>
  <si>
    <t>도서-학생용 복지야성</t>
    <phoneticPr fontId="3" type="noConversion"/>
  </si>
  <si>
    <t>도서-학생용 복지영성</t>
    <phoneticPr fontId="3" type="noConversion"/>
  </si>
  <si>
    <t>교육명</t>
    <phoneticPr fontId="2" type="noConversion"/>
  </si>
  <si>
    <t>일시</t>
    <phoneticPr fontId="2" type="noConversion"/>
  </si>
  <si>
    <t>소속기관</t>
    <phoneticPr fontId="2" type="noConversion"/>
  </si>
  <si>
    <t>참가자</t>
    <phoneticPr fontId="2" type="noConversion"/>
  </si>
  <si>
    <t>일  시</t>
    <phoneticPr fontId="2" type="noConversion"/>
  </si>
  <si>
    <t>장  소</t>
    <phoneticPr fontId="2" type="noConversion"/>
  </si>
  <si>
    <t>시설 복지요결 교육</t>
    <phoneticPr fontId="2" type="noConversion"/>
  </si>
  <si>
    <t>2021년 9월 6일 9:00~18:00 (8시간)</t>
    <phoneticPr fontId="2" type="noConversion"/>
  </si>
  <si>
    <t>복지관 복지요결 교육</t>
    <phoneticPr fontId="2" type="noConversion"/>
  </si>
  <si>
    <t>2021년 9월 10일 9:00~18:00 (8시간)</t>
    <phoneticPr fontId="2" type="noConversion"/>
  </si>
  <si>
    <t>장애개념 특강</t>
    <phoneticPr fontId="2" type="noConversion"/>
  </si>
  <si>
    <t>2021년 9월 13일 14:00~18:00 (4시간)</t>
    <phoneticPr fontId="2" type="noConversion"/>
  </si>
  <si>
    <t>사례관리사회사업 특강</t>
    <phoneticPr fontId="2" type="noConversion"/>
  </si>
  <si>
    <t>2021년 9월 14일 14:00~18:00 (4시간)</t>
    <phoneticPr fontId="2" type="noConversion"/>
  </si>
  <si>
    <t>교육참가확인증(이수증)</t>
    <phoneticPr fontId="3" type="noConversion"/>
  </si>
  <si>
    <t>수강료</t>
    <phoneticPr fontId="2" type="noConversion"/>
  </si>
  <si>
    <t>위와 같이 교육을 이수했습니다.</t>
    <phoneticPr fontId="2" type="noConversion"/>
  </si>
  <si>
    <t>(미국,영국,호주,UN의) 사회사업 원서 선집 강독회</t>
    <phoneticPr fontId="2" type="noConversion"/>
  </si>
  <si>
    <t>나눔세상 '행복나눔공작소' (전북 군산시 옥구읍 할미로 163)</t>
    <phoneticPr fontId="2" type="noConversion"/>
  </si>
  <si>
    <t>2024년  8월  20일</t>
    <phoneticPr fontId="2" type="noConversion"/>
  </si>
  <si>
    <r>
      <t xml:space="preserve">2024년 8월 15일(목) ~ 19일(월) 09:00~18:00 </t>
    </r>
    <r>
      <rPr>
        <sz val="8"/>
        <color theme="1"/>
        <rFont val="맑은 고딕"/>
        <family val="3"/>
        <charset val="129"/>
        <scheme val="minor"/>
      </rPr>
      <t>(주간 33시간 + 야간 12시간)</t>
    </r>
    <phoneticPr fontId="2" type="noConversion"/>
  </si>
  <si>
    <t>50만원 (장애인복지 사회복지사 및 지망생은 무료)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</si>
</sst>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&quot;원&quot;"/>
  </numFmts>
  <fonts count="12" x14ac:knownFonts="1">
    <font>
      <sz val="11"/>
      <color theme="1"/>
      <name val="맑은 고딕"/>
      <family val="2"/>
      <charset val="129"/>
      <scheme val="minor"/>
    </font>
    <font>
      <b/>
      <sz val="16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24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 applyProtection="1">
      <protection locked="0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176" fontId="5" fillId="0" borderId="11" xfId="0" applyNumberFormat="1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176" fontId="5" fillId="0" borderId="17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37" fontId="5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locked="0"/>
    </xf>
    <xf numFmtId="0" fontId="0" fillId="0" borderId="0" xfId="0" applyAlignment="1"/>
    <xf numFmtId="0" fontId="1" fillId="0" borderId="0" xfId="0" applyFo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6" fontId="5" fillId="0" borderId="24" xfId="0" applyNumberFormat="1" applyFont="1" applyBorder="1" applyAlignment="1" applyProtection="1">
      <alignment horizontal="center" vertical="center"/>
      <protection locked="0"/>
    </xf>
    <xf numFmtId="176" fontId="5" fillId="0" borderId="25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176" fontId="5" fillId="0" borderId="18" xfId="0" applyNumberFormat="1" applyFont="1" applyBorder="1" applyAlignment="1" applyProtection="1">
      <alignment horizontal="center" vertical="center"/>
      <protection locked="0"/>
    </xf>
    <xf numFmtId="176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176" fontId="5" fillId="0" borderId="12" xfId="0" applyNumberFormat="1" applyFont="1" applyBorder="1" applyAlignment="1" applyProtection="1">
      <alignment horizontal="center" vertical="center"/>
      <protection locked="0"/>
    </xf>
    <xf numFmtId="176" fontId="5" fillId="0" borderId="13" xfId="0" applyNumberFormat="1" applyFont="1" applyBorder="1" applyAlignment="1" applyProtection="1">
      <alignment horizontal="center" vertical="center"/>
      <protection locked="0"/>
    </xf>
    <xf numFmtId="37" fontId="4" fillId="0" borderId="1" xfId="0" applyNumberFormat="1" applyFont="1" applyBorder="1" applyAlignment="1">
      <alignment horizontal="center" vertical="center" wrapText="1" shrinkToFit="1"/>
    </xf>
    <xf numFmtId="37" fontId="4" fillId="0" borderId="1" xfId="0" applyNumberFormat="1" applyFont="1" applyBorder="1" applyAlignment="1">
      <alignment horizontal="center" vertical="center" shrinkToFit="1"/>
    </xf>
    <xf numFmtId="37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7327</xdr:colOff>
      <xdr:row>2</xdr:row>
      <xdr:rowOff>38100</xdr:rowOff>
    </xdr:from>
    <xdr:ext cx="633046" cy="609600"/>
    <xdr:pic>
      <xdr:nvPicPr>
        <xdr:cNvPr id="2" name="그림 1">
          <a:extLst>
            <a:ext uri="{FF2B5EF4-FFF2-40B4-BE49-F238E27FC236}">
              <a16:creationId xmlns:a16="http://schemas.microsoft.com/office/drawing/2014/main" id="{A2F0E8D9-E48F-4083-95B9-017E14A37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002" y="619125"/>
          <a:ext cx="633046" cy="609600"/>
        </a:xfrm>
        <a:prstGeom prst="rect">
          <a:avLst/>
        </a:prstGeom>
        <a:pattFill prst="pct5">
          <a:fgClr>
            <a:schemeClr val="bg1"/>
          </a:fgClr>
          <a:bgClr>
            <a:schemeClr val="bg1"/>
          </a:bgClr>
        </a:pattFill>
      </xdr:spPr>
    </xdr:pic>
    <xdr:clientData/>
  </xdr:oneCellAnchor>
  <xdr:oneCellAnchor>
    <xdr:from>
      <xdr:col>8</xdr:col>
      <xdr:colOff>7327</xdr:colOff>
      <xdr:row>2</xdr:row>
      <xdr:rowOff>38100</xdr:rowOff>
    </xdr:from>
    <xdr:ext cx="633046" cy="609600"/>
    <xdr:pic>
      <xdr:nvPicPr>
        <xdr:cNvPr id="4" name="그림 3">
          <a:extLst>
            <a:ext uri="{FF2B5EF4-FFF2-40B4-BE49-F238E27FC236}">
              <a16:creationId xmlns:a16="http://schemas.microsoft.com/office/drawing/2014/main" id="{A909D276-800D-4B2F-8EB8-BEF09DE85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002" y="619125"/>
          <a:ext cx="633046" cy="609600"/>
        </a:xfrm>
        <a:prstGeom prst="rect">
          <a:avLst/>
        </a:prstGeom>
        <a:pattFill prst="pct5">
          <a:fgClr>
            <a:schemeClr val="bg1"/>
          </a:fgClr>
          <a:bgClr>
            <a:schemeClr val="bg1"/>
          </a:bgClr>
        </a:pattFill>
      </xdr:spPr>
    </xdr:pic>
    <xdr:clientData/>
  </xdr:oneCellAnchor>
  <xdr:oneCellAnchor>
    <xdr:from>
      <xdr:col>8</xdr:col>
      <xdr:colOff>7327</xdr:colOff>
      <xdr:row>2</xdr:row>
      <xdr:rowOff>38100</xdr:rowOff>
    </xdr:from>
    <xdr:ext cx="633046" cy="609600"/>
    <xdr:pic>
      <xdr:nvPicPr>
        <xdr:cNvPr id="5" name="그림 4">
          <a:extLst>
            <a:ext uri="{FF2B5EF4-FFF2-40B4-BE49-F238E27FC236}">
              <a16:creationId xmlns:a16="http://schemas.microsoft.com/office/drawing/2014/main" id="{0742C725-94C8-433C-AADE-78DA3864E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002" y="619125"/>
          <a:ext cx="633046" cy="609600"/>
        </a:xfrm>
        <a:prstGeom prst="rect">
          <a:avLst/>
        </a:prstGeom>
        <a:pattFill prst="pct5">
          <a:fgClr>
            <a:schemeClr val="bg1"/>
          </a:fgClr>
          <a:bgClr>
            <a:schemeClr val="bg1"/>
          </a:bgClr>
        </a:pattFill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15</xdr:row>
      <xdr:rowOff>133350</xdr:rowOff>
    </xdr:from>
    <xdr:to>
      <xdr:col>2</xdr:col>
      <xdr:colOff>3247652</xdr:colOff>
      <xdr:row>18</xdr:row>
      <xdr:rowOff>47539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D5CF155D-0E8B-4966-B727-5FE4D868C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" y="6896100"/>
          <a:ext cx="2980952" cy="6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A6DA0-C5D4-454B-A2AE-196F16542B30}">
  <dimension ref="B1:N52"/>
  <sheetViews>
    <sheetView showGridLines="0" showRowColHeaders="0" workbookViewId="0">
      <selection activeCell="D8" sqref="D8:I8"/>
    </sheetView>
  </sheetViews>
  <sheetFormatPr defaultRowHeight="16.5" x14ac:dyDescent="0.3"/>
  <cols>
    <col min="1" max="1" width="1.125" customWidth="1"/>
    <col min="2" max="2" width="8.25" style="1" customWidth="1"/>
    <col min="3" max="3" width="9.375" style="1" customWidth="1"/>
    <col min="4" max="4" width="8.625" style="1" customWidth="1"/>
    <col min="5" max="5" width="7.75" style="1" customWidth="1"/>
    <col min="6" max="6" width="9.125" style="1" customWidth="1"/>
    <col min="7" max="7" width="10" style="1" customWidth="1"/>
    <col min="8" max="9" width="11.875" style="1" customWidth="1"/>
    <col min="10" max="10" width="7.625" style="1" hidden="1" customWidth="1"/>
    <col min="11" max="11" width="26.125" style="1" hidden="1" customWidth="1"/>
    <col min="12" max="12" width="5.875" style="1" hidden="1" customWidth="1"/>
    <col min="13" max="14" width="7.625" style="1" customWidth="1"/>
  </cols>
  <sheetData>
    <row r="1" spans="2:14" ht="26.25" x14ac:dyDescent="0.3">
      <c r="B1" s="52" t="s">
        <v>0</v>
      </c>
      <c r="C1" s="52"/>
      <c r="D1" s="52"/>
      <c r="E1" s="52"/>
      <c r="F1" s="52"/>
      <c r="G1" s="52"/>
      <c r="H1" s="52"/>
      <c r="I1" s="52"/>
      <c r="J1" s="16"/>
      <c r="K1" s="16"/>
      <c r="L1" s="16"/>
      <c r="M1" s="16"/>
      <c r="N1" s="16"/>
    </row>
    <row r="2" spans="2:14" ht="20.25" customHeight="1" x14ac:dyDescent="0.3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2:14" ht="20.25" customHeight="1" x14ac:dyDescent="0.3">
      <c r="B3" s="47" t="s">
        <v>1</v>
      </c>
      <c r="C3" s="11" t="s">
        <v>2</v>
      </c>
      <c r="D3" s="53" t="s">
        <v>3</v>
      </c>
      <c r="E3" s="53"/>
      <c r="F3" s="53"/>
      <c r="G3" s="53"/>
      <c r="H3" s="53"/>
      <c r="I3" s="53"/>
    </row>
    <row r="4" spans="2:14" ht="20.25" customHeight="1" x14ac:dyDescent="0.3">
      <c r="B4" s="47"/>
      <c r="C4" s="11" t="s">
        <v>4</v>
      </c>
      <c r="D4" s="53" t="s">
        <v>5</v>
      </c>
      <c r="E4" s="53"/>
      <c r="F4" s="53"/>
      <c r="G4" s="11" t="s">
        <v>6</v>
      </c>
      <c r="H4" s="54" t="s">
        <v>7</v>
      </c>
      <c r="I4" s="54"/>
    </row>
    <row r="5" spans="2:14" ht="20.25" customHeight="1" x14ac:dyDescent="0.3">
      <c r="B5" s="47"/>
      <c r="C5" s="12" t="s">
        <v>8</v>
      </c>
      <c r="D5" s="55" t="s">
        <v>9</v>
      </c>
      <c r="E5" s="55"/>
      <c r="F5" s="55"/>
      <c r="G5" s="55"/>
      <c r="H5" s="55"/>
      <c r="I5" s="55"/>
    </row>
    <row r="6" spans="2:14" ht="20.25" customHeight="1" x14ac:dyDescent="0.3">
      <c r="B6" s="47"/>
      <c r="C6" s="12" t="s">
        <v>10</v>
      </c>
      <c r="D6" s="55" t="s">
        <v>11</v>
      </c>
      <c r="E6" s="55"/>
      <c r="F6" s="55"/>
      <c r="G6" s="12" t="s">
        <v>12</v>
      </c>
      <c r="H6" s="56" t="s">
        <v>13</v>
      </c>
      <c r="I6" s="56"/>
    </row>
    <row r="7" spans="2:14" ht="20.25" customHeight="1" x14ac:dyDescent="0.3">
      <c r="B7" s="47"/>
      <c r="C7" s="12" t="s">
        <v>14</v>
      </c>
      <c r="D7" s="56" t="s">
        <v>15</v>
      </c>
      <c r="E7" s="56"/>
      <c r="F7" s="56"/>
      <c r="G7" s="12" t="s">
        <v>16</v>
      </c>
      <c r="H7" s="55" t="s">
        <v>17</v>
      </c>
      <c r="I7" s="55"/>
    </row>
    <row r="8" spans="2:14" ht="20.25" customHeight="1" x14ac:dyDescent="0.3">
      <c r="B8" s="46" t="s">
        <v>18</v>
      </c>
      <c r="C8" s="11" t="s">
        <v>2</v>
      </c>
      <c r="D8" s="48"/>
      <c r="E8" s="48"/>
      <c r="F8" s="48"/>
      <c r="G8" s="48"/>
      <c r="H8" s="48"/>
      <c r="I8" s="48"/>
    </row>
    <row r="9" spans="2:14" ht="20.25" customHeight="1" x14ac:dyDescent="0.3">
      <c r="B9" s="47"/>
      <c r="C9" s="11" t="s">
        <v>4</v>
      </c>
      <c r="D9" s="48"/>
      <c r="E9" s="48"/>
      <c r="F9" s="48"/>
      <c r="G9" s="11" t="s">
        <v>6</v>
      </c>
      <c r="H9" s="49"/>
      <c r="I9" s="49"/>
    </row>
    <row r="10" spans="2:14" ht="20.25" customHeight="1" x14ac:dyDescent="0.3">
      <c r="B10" s="47"/>
      <c r="C10" s="12" t="s">
        <v>8</v>
      </c>
      <c r="D10" s="50"/>
      <c r="E10" s="50"/>
      <c r="F10" s="50"/>
      <c r="G10" s="50"/>
      <c r="H10" s="50"/>
      <c r="I10" s="50"/>
    </row>
    <row r="11" spans="2:14" ht="20.25" customHeight="1" x14ac:dyDescent="0.3">
      <c r="B11" s="47"/>
      <c r="C11" s="12" t="s">
        <v>10</v>
      </c>
      <c r="D11" s="50"/>
      <c r="E11" s="50"/>
      <c r="F11" s="50"/>
      <c r="G11" s="12" t="s">
        <v>12</v>
      </c>
      <c r="H11" s="51"/>
      <c r="I11" s="51"/>
    </row>
    <row r="12" spans="2:14" ht="20.25" customHeight="1" x14ac:dyDescent="0.3">
      <c r="B12" s="47"/>
      <c r="C12" s="12" t="s">
        <v>14</v>
      </c>
      <c r="D12" s="51"/>
      <c r="E12" s="51"/>
      <c r="F12" s="51"/>
      <c r="G12" s="12" t="s">
        <v>16</v>
      </c>
      <c r="H12" s="50"/>
      <c r="I12" s="50"/>
    </row>
    <row r="13" spans="2:14" ht="20.25" customHeight="1" x14ac:dyDescent="0.3"/>
    <row r="14" spans="2:14" ht="20.25" customHeight="1" x14ac:dyDescent="0.3">
      <c r="B14" s="29" t="s">
        <v>19</v>
      </c>
      <c r="C14" s="30"/>
      <c r="D14" s="31"/>
      <c r="E14" s="2" t="s">
        <v>20</v>
      </c>
      <c r="F14" s="2" t="s">
        <v>21</v>
      </c>
      <c r="G14" s="2" t="s">
        <v>22</v>
      </c>
      <c r="H14" s="32" t="s">
        <v>23</v>
      </c>
      <c r="I14" s="33"/>
      <c r="J14" s="10"/>
      <c r="K14" s="13" t="s">
        <v>19</v>
      </c>
      <c r="L14" s="13" t="s">
        <v>21</v>
      </c>
      <c r="M14" s="10"/>
      <c r="N14" s="10"/>
    </row>
    <row r="15" spans="2:14" ht="20.25" customHeight="1" x14ac:dyDescent="0.3">
      <c r="B15" s="41"/>
      <c r="C15" s="42"/>
      <c r="D15" s="43"/>
      <c r="E15" s="3"/>
      <c r="F15" s="4" t="str">
        <f>IFERROR(VLOOKUP(B15,K15:L26,2,FALSE),"")</f>
        <v/>
      </c>
      <c r="G15" s="4" t="str">
        <f t="shared" ref="G15:G26" si="0">IFERROR(E15*F15,"")</f>
        <v/>
      </c>
      <c r="H15" s="44"/>
      <c r="I15" s="45"/>
      <c r="J15" s="10"/>
      <c r="K15" s="14" t="s">
        <v>27</v>
      </c>
      <c r="L15" s="13">
        <v>33000</v>
      </c>
      <c r="M15" s="10"/>
      <c r="N15" s="10"/>
    </row>
    <row r="16" spans="2:14" ht="20.25" customHeight="1" x14ac:dyDescent="0.3">
      <c r="B16" s="36"/>
      <c r="C16" s="37"/>
      <c r="D16" s="38"/>
      <c r="E16" s="5"/>
      <c r="F16" s="6" t="str">
        <f>IFERROR(VLOOKUP(B16,K16:L27,2,FALSE),"")</f>
        <v/>
      </c>
      <c r="G16" s="6" t="str">
        <f t="shared" si="0"/>
        <v/>
      </c>
      <c r="H16" s="39"/>
      <c r="I16" s="40"/>
      <c r="J16" s="10"/>
      <c r="K16" s="14" t="s">
        <v>28</v>
      </c>
      <c r="L16" s="13">
        <v>33000</v>
      </c>
      <c r="M16" s="10"/>
      <c r="N16" s="10"/>
    </row>
    <row r="17" spans="2:14" ht="20.25" customHeight="1" x14ac:dyDescent="0.3">
      <c r="B17" s="36"/>
      <c r="C17" s="37"/>
      <c r="D17" s="38"/>
      <c r="E17" s="5"/>
      <c r="F17" s="6" t="str">
        <f>IFERROR(VLOOKUP(B17,K17:L28,2,FALSE),"")</f>
        <v/>
      </c>
      <c r="G17" s="6" t="str">
        <f t="shared" si="0"/>
        <v/>
      </c>
      <c r="H17" s="39"/>
      <c r="I17" s="40"/>
      <c r="J17" s="10"/>
      <c r="K17" s="14" t="s">
        <v>29</v>
      </c>
      <c r="L17" s="13">
        <v>11000</v>
      </c>
      <c r="M17" s="10"/>
      <c r="N17" s="10"/>
    </row>
    <row r="18" spans="2:14" ht="20.25" customHeight="1" x14ac:dyDescent="0.3">
      <c r="B18" s="36"/>
      <c r="C18" s="37"/>
      <c r="D18" s="38"/>
      <c r="E18" s="5"/>
      <c r="F18" s="6" t="str">
        <f>IFERROR(VLOOKUP(B18,L18:M29,2,FALSE),"")</f>
        <v/>
      </c>
      <c r="G18" s="6" t="str">
        <f t="shared" si="0"/>
        <v/>
      </c>
      <c r="H18" s="39"/>
      <c r="I18" s="40"/>
      <c r="J18" s="10"/>
      <c r="K18" s="14" t="s">
        <v>30</v>
      </c>
      <c r="L18" s="13">
        <v>11000</v>
      </c>
      <c r="M18" s="10"/>
      <c r="N18" s="10"/>
    </row>
    <row r="19" spans="2:14" ht="20.25" customHeight="1" x14ac:dyDescent="0.3">
      <c r="B19" s="36"/>
      <c r="C19" s="37"/>
      <c r="D19" s="38"/>
      <c r="E19" s="5"/>
      <c r="F19" s="6" t="str">
        <f t="shared" ref="F19:F26" si="1">IFERROR(VLOOKUP(B19,L19:M26,2,FALSE),"")</f>
        <v/>
      </c>
      <c r="G19" s="6" t="str">
        <f t="shared" ref="G19:G22" si="2">IFERROR(E19*F19,"")</f>
        <v/>
      </c>
      <c r="H19" s="39"/>
      <c r="I19" s="40"/>
      <c r="J19" s="10"/>
      <c r="K19" s="14" t="s">
        <v>31</v>
      </c>
      <c r="L19" s="13">
        <v>12500</v>
      </c>
      <c r="M19" s="10"/>
      <c r="N19" s="10"/>
    </row>
    <row r="20" spans="2:14" ht="20.25" customHeight="1" x14ac:dyDescent="0.3">
      <c r="B20" s="36"/>
      <c r="C20" s="37"/>
      <c r="D20" s="38"/>
      <c r="E20" s="5"/>
      <c r="F20" s="6" t="str">
        <f t="shared" si="1"/>
        <v/>
      </c>
      <c r="G20" s="6" t="str">
        <f t="shared" si="2"/>
        <v/>
      </c>
      <c r="H20" s="39"/>
      <c r="I20" s="40"/>
      <c r="J20" s="10"/>
      <c r="K20" s="14" t="s">
        <v>32</v>
      </c>
      <c r="L20" s="13">
        <v>10000</v>
      </c>
      <c r="M20" s="10"/>
      <c r="N20" s="10"/>
    </row>
    <row r="21" spans="2:14" ht="20.25" customHeight="1" x14ac:dyDescent="0.3">
      <c r="B21" s="36"/>
      <c r="C21" s="37"/>
      <c r="D21" s="38"/>
      <c r="E21" s="5"/>
      <c r="F21" s="6" t="str">
        <f t="shared" si="1"/>
        <v/>
      </c>
      <c r="G21" s="6" t="str">
        <f t="shared" si="2"/>
        <v/>
      </c>
      <c r="H21" s="39"/>
      <c r="I21" s="40"/>
      <c r="J21" s="10"/>
      <c r="K21" s="14" t="s">
        <v>33</v>
      </c>
      <c r="L21" s="13">
        <v>8000</v>
      </c>
      <c r="M21" s="10"/>
      <c r="N21" s="10"/>
    </row>
    <row r="22" spans="2:14" ht="20.25" customHeight="1" x14ac:dyDescent="0.3">
      <c r="B22" s="36"/>
      <c r="C22" s="37"/>
      <c r="D22" s="38"/>
      <c r="E22" s="5"/>
      <c r="F22" s="6" t="str">
        <f t="shared" si="1"/>
        <v/>
      </c>
      <c r="G22" s="6" t="str">
        <f t="shared" si="2"/>
        <v/>
      </c>
      <c r="H22" s="39"/>
      <c r="I22" s="40"/>
      <c r="J22" s="10"/>
      <c r="K22" s="14" t="s">
        <v>34</v>
      </c>
      <c r="L22" s="13">
        <v>10000</v>
      </c>
      <c r="M22" s="10"/>
      <c r="N22" s="10"/>
    </row>
    <row r="23" spans="2:14" ht="20.25" customHeight="1" x14ac:dyDescent="0.3">
      <c r="B23" s="36"/>
      <c r="C23" s="37"/>
      <c r="D23" s="38"/>
      <c r="E23" s="5"/>
      <c r="F23" s="6" t="str">
        <f t="shared" si="1"/>
        <v/>
      </c>
      <c r="G23" s="6" t="str">
        <f t="shared" si="0"/>
        <v/>
      </c>
      <c r="H23" s="39"/>
      <c r="I23" s="40"/>
      <c r="J23" s="10"/>
      <c r="K23" s="14" t="s">
        <v>35</v>
      </c>
      <c r="L23" s="13">
        <v>5000</v>
      </c>
      <c r="M23" s="10"/>
      <c r="N23" s="10"/>
    </row>
    <row r="24" spans="2:14" ht="20.25" customHeight="1" x14ac:dyDescent="0.3">
      <c r="B24" s="36"/>
      <c r="C24" s="37"/>
      <c r="D24" s="38"/>
      <c r="E24" s="5"/>
      <c r="F24" s="6" t="str">
        <f t="shared" si="1"/>
        <v/>
      </c>
      <c r="G24" s="6" t="str">
        <f t="shared" si="0"/>
        <v/>
      </c>
      <c r="H24" s="39"/>
      <c r="I24" s="40"/>
      <c r="J24" s="10"/>
      <c r="K24" s="14" t="s">
        <v>36</v>
      </c>
      <c r="L24" s="13">
        <v>5000</v>
      </c>
      <c r="M24" s="10"/>
      <c r="N24" s="10"/>
    </row>
    <row r="25" spans="2:14" ht="20.25" customHeight="1" x14ac:dyDescent="0.3">
      <c r="B25" s="36"/>
      <c r="C25" s="37"/>
      <c r="D25" s="38"/>
      <c r="E25" s="5"/>
      <c r="F25" s="6" t="str">
        <f t="shared" si="1"/>
        <v/>
      </c>
      <c r="G25" s="6" t="str">
        <f t="shared" si="0"/>
        <v/>
      </c>
      <c r="H25" s="39"/>
      <c r="I25" s="40"/>
      <c r="J25" s="10"/>
      <c r="K25" s="14" t="s">
        <v>37</v>
      </c>
      <c r="L25" s="13">
        <v>5000</v>
      </c>
      <c r="M25" s="10"/>
      <c r="N25" s="10"/>
    </row>
    <row r="26" spans="2:14" ht="20.25" customHeight="1" x14ac:dyDescent="0.3">
      <c r="B26" s="36"/>
      <c r="C26" s="37"/>
      <c r="D26" s="38"/>
      <c r="E26" s="5"/>
      <c r="F26" s="6" t="str">
        <f t="shared" si="1"/>
        <v/>
      </c>
      <c r="G26" s="6" t="str">
        <f t="shared" si="0"/>
        <v/>
      </c>
      <c r="H26" s="39"/>
      <c r="I26" s="40"/>
      <c r="J26" s="10"/>
      <c r="K26" s="14" t="s">
        <v>38</v>
      </c>
      <c r="L26" s="13">
        <v>5000</v>
      </c>
      <c r="M26" s="10"/>
      <c r="N26" s="10"/>
    </row>
    <row r="27" spans="2:14" ht="20.25" customHeight="1" x14ac:dyDescent="0.3">
      <c r="B27" s="24" t="s">
        <v>24</v>
      </c>
      <c r="C27" s="25"/>
      <c r="D27" s="26"/>
      <c r="E27" s="7">
        <f>IF(SUMPRODUCT(ISNUMBER(FIND("도서",B15:B26,1))*1)&gt;=1,1,0)</f>
        <v>0</v>
      </c>
      <c r="F27" s="8">
        <f>IF(E27=1,2500,0)</f>
        <v>0</v>
      </c>
      <c r="G27" s="8">
        <f>F27</f>
        <v>0</v>
      </c>
      <c r="H27" s="27"/>
      <c r="I27" s="28"/>
      <c r="J27" s="10"/>
      <c r="K27" s="10"/>
      <c r="L27" s="10"/>
      <c r="M27" s="10"/>
      <c r="N27" s="10"/>
    </row>
    <row r="28" spans="2:14" ht="20.25" customHeight="1" x14ac:dyDescent="0.3">
      <c r="B28" s="29" t="s">
        <v>25</v>
      </c>
      <c r="C28" s="30"/>
      <c r="D28" s="30"/>
      <c r="E28" s="30"/>
      <c r="F28" s="31"/>
      <c r="G28" s="9">
        <f>SUM(G15:G27)</f>
        <v>0</v>
      </c>
      <c r="H28" s="32" t="str">
        <f>"일금 "&amp;NUMBERSTRING(G28,1)&amp;"원정"</f>
        <v>일금 영원정</v>
      </c>
      <c r="I28" s="33"/>
      <c r="J28" s="10"/>
      <c r="K28" s="10"/>
      <c r="L28" s="10"/>
      <c r="M28" s="10"/>
      <c r="N28" s="10"/>
    </row>
    <row r="29" spans="2:14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2:14" ht="43.5" customHeight="1" x14ac:dyDescent="0.3">
      <c r="B30" s="34" t="s">
        <v>26</v>
      </c>
      <c r="C30" s="34"/>
      <c r="D30" s="34"/>
      <c r="E30" s="35"/>
      <c r="F30" s="35"/>
      <c r="G30" s="35"/>
      <c r="H30" s="35"/>
      <c r="I30" s="35"/>
      <c r="J30" s="10"/>
      <c r="K30" s="10"/>
      <c r="L30" s="10"/>
      <c r="M30" s="10"/>
      <c r="N30" s="10"/>
    </row>
    <row r="31" spans="2:14" x14ac:dyDescent="0.3">
      <c r="B31" s="15"/>
      <c r="C31" s="15"/>
      <c r="D31" s="15"/>
      <c r="E31" s="15"/>
      <c r="F31" s="15"/>
      <c r="G31" s="15"/>
      <c r="H31" s="15"/>
      <c r="I31" s="15"/>
      <c r="J31" s="10"/>
      <c r="K31" s="10"/>
      <c r="L31" s="10"/>
      <c r="M31" s="10"/>
      <c r="N31" s="10"/>
    </row>
    <row r="32" spans="2:14" x14ac:dyDescent="0.3">
      <c r="B32" s="15"/>
      <c r="C32" s="15"/>
      <c r="D32" s="15"/>
      <c r="E32" s="15"/>
      <c r="F32" s="15"/>
      <c r="G32" s="15"/>
      <c r="H32" s="15"/>
      <c r="I32" s="15"/>
      <c r="J32" s="10"/>
      <c r="K32" s="10"/>
      <c r="L32" s="10"/>
      <c r="M32" s="10"/>
      <c r="N32" s="10"/>
    </row>
    <row r="33" spans="2:14" x14ac:dyDescent="0.3">
      <c r="B33" s="15"/>
      <c r="C33" s="15"/>
      <c r="D33" s="15"/>
      <c r="E33" s="15"/>
      <c r="F33" s="15"/>
      <c r="G33" s="15"/>
      <c r="H33" s="15"/>
      <c r="I33" s="15"/>
      <c r="J33" s="10"/>
      <c r="K33" s="10"/>
      <c r="L33" s="10"/>
      <c r="M33" s="10"/>
      <c r="N33" s="10"/>
    </row>
    <row r="34" spans="2:14" x14ac:dyDescent="0.3">
      <c r="B34" s="15"/>
      <c r="C34" s="15"/>
      <c r="D34" s="15"/>
      <c r="E34" s="15"/>
      <c r="F34" s="15"/>
      <c r="G34" s="15"/>
      <c r="H34" s="15"/>
      <c r="I34" s="15"/>
      <c r="J34" s="10"/>
      <c r="K34" s="10"/>
      <c r="L34" s="10"/>
      <c r="M34" s="10"/>
      <c r="N34" s="10"/>
    </row>
    <row r="35" spans="2:14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2:14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2:14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2:14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2:14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2:14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2:14" x14ac:dyDescent="0.3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2:14" x14ac:dyDescent="0.3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2:14" x14ac:dyDescent="0.3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2:14" x14ac:dyDescent="0.3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2:14" x14ac:dyDescent="0.3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2:14" x14ac:dyDescent="0.3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2:14" x14ac:dyDescent="0.3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2:14" x14ac:dyDescent="0.3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2:14" x14ac:dyDescent="0.3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2:14" x14ac:dyDescent="0.3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2:14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4" x14ac:dyDescent="0.3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</sheetData>
  <sheetProtection algorithmName="SHA-512" hashValue="WU8C60m5B0b5RhTECMDjtkBR8Ub0zi/zt9dHtUmjHktQx81Wr08AAPuVZ9FUs7hWgmWdDMPPa0Y36c++ilX2WA==" saltValue="EW339zBji9fNLC/3+nSyGw==" spinCount="100000" sheet="1" objects="1" scenarios="1" selectLockedCells="1"/>
  <mergeCells count="50">
    <mergeCell ref="B1:I1"/>
    <mergeCell ref="B3:B7"/>
    <mergeCell ref="D3:I3"/>
    <mergeCell ref="D4:F4"/>
    <mergeCell ref="H4:I4"/>
    <mergeCell ref="D5:I5"/>
    <mergeCell ref="D6:F6"/>
    <mergeCell ref="H6:I6"/>
    <mergeCell ref="D7:F7"/>
    <mergeCell ref="H7:I7"/>
    <mergeCell ref="B8:B12"/>
    <mergeCell ref="D8:I8"/>
    <mergeCell ref="D9:F9"/>
    <mergeCell ref="H9:I9"/>
    <mergeCell ref="D10:I10"/>
    <mergeCell ref="D11:F11"/>
    <mergeCell ref="H11:I11"/>
    <mergeCell ref="D12:F12"/>
    <mergeCell ref="H12:I12"/>
    <mergeCell ref="B14:D14"/>
    <mergeCell ref="H14:I14"/>
    <mergeCell ref="B15:D15"/>
    <mergeCell ref="H15:I15"/>
    <mergeCell ref="B16:D16"/>
    <mergeCell ref="H16:I16"/>
    <mergeCell ref="B17:D17"/>
    <mergeCell ref="H17:I17"/>
    <mergeCell ref="B18:D18"/>
    <mergeCell ref="H18:I18"/>
    <mergeCell ref="B23:D23"/>
    <mergeCell ref="H23:I23"/>
    <mergeCell ref="B19:D19"/>
    <mergeCell ref="H19:I19"/>
    <mergeCell ref="B20:D20"/>
    <mergeCell ref="H20:I20"/>
    <mergeCell ref="B21:D21"/>
    <mergeCell ref="H21:I21"/>
    <mergeCell ref="B22:D22"/>
    <mergeCell ref="H22:I22"/>
    <mergeCell ref="B24:D24"/>
    <mergeCell ref="H24:I24"/>
    <mergeCell ref="B25:D25"/>
    <mergeCell ref="H25:I25"/>
    <mergeCell ref="B26:D26"/>
    <mergeCell ref="H26:I26"/>
    <mergeCell ref="B27:D27"/>
    <mergeCell ref="H27:I27"/>
    <mergeCell ref="B28:F28"/>
    <mergeCell ref="H28:I28"/>
    <mergeCell ref="B30:I30"/>
  </mergeCells>
  <phoneticPr fontId="2" type="noConversion"/>
  <conditionalFormatting sqref="E27:G27">
    <cfRule type="cellIs" dxfId="0" priority="1" operator="equal">
      <formula>0</formula>
    </cfRule>
  </conditionalFormatting>
  <dataValidations count="1">
    <dataValidation type="list" allowBlank="1" showInputMessage="1" showErrorMessage="1" error="목록에서 품목을 선택하십시오." promptTitle="품목 선택" prompt="드롭다운 목록에서 품목을 선택하십시오." sqref="B16:D26 B15:D15" xr:uid="{A6694F63-FE59-4BEA-89F9-7917A386710D}">
      <formula1>$K$15:$K$26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3F3D-4701-43EE-9789-10A4ADFE0F75}">
  <dimension ref="B1:I31"/>
  <sheetViews>
    <sheetView showGridLines="0" showRowColHeaders="0" tabSelected="1" zoomScale="160" zoomScaleNormal="160" workbookViewId="0">
      <selection activeCell="C10" sqref="C10"/>
    </sheetView>
  </sheetViews>
  <sheetFormatPr defaultRowHeight="16.5" x14ac:dyDescent="0.3"/>
  <cols>
    <col min="1" max="1" width="4.5" customWidth="1"/>
    <col min="2" max="2" width="9.375" customWidth="1"/>
    <col min="3" max="3" width="57.125" customWidth="1"/>
    <col min="4" max="4" width="9.375" hidden="1" customWidth="1"/>
    <col min="5" max="5" width="21.125" hidden="1" customWidth="1"/>
    <col min="6" max="6" width="46.625" hidden="1" customWidth="1"/>
    <col min="7" max="9" width="9.375" customWidth="1"/>
  </cols>
  <sheetData>
    <row r="1" spans="2:9" ht="27" customHeight="1" x14ac:dyDescent="0.3"/>
    <row r="2" spans="2:9" ht="42.75" customHeight="1" x14ac:dyDescent="0.3">
      <c r="B2" s="57" t="s">
        <v>53</v>
      </c>
      <c r="C2" s="57"/>
      <c r="D2" s="17"/>
      <c r="E2" s="17"/>
      <c r="F2" s="17"/>
      <c r="G2" s="17"/>
      <c r="H2" s="17"/>
      <c r="I2" s="17"/>
    </row>
    <row r="3" spans="2:9" ht="36" customHeight="1" x14ac:dyDescent="0.3">
      <c r="E3" t="s">
        <v>39</v>
      </c>
      <c r="F3" t="s">
        <v>40</v>
      </c>
    </row>
    <row r="4" spans="2:9" ht="30" customHeight="1" x14ac:dyDescent="0.3">
      <c r="B4" s="19" t="s">
        <v>39</v>
      </c>
      <c r="C4" s="20" t="s">
        <v>56</v>
      </c>
      <c r="E4" t="s">
        <v>45</v>
      </c>
      <c r="F4" t="s">
        <v>46</v>
      </c>
    </row>
    <row r="5" spans="2:9" ht="30" customHeight="1" x14ac:dyDescent="0.3">
      <c r="B5" s="19" t="s">
        <v>43</v>
      </c>
      <c r="C5" s="20" t="s">
        <v>59</v>
      </c>
      <c r="E5" t="s">
        <v>47</v>
      </c>
      <c r="F5" t="s">
        <v>48</v>
      </c>
    </row>
    <row r="6" spans="2:9" ht="30" customHeight="1" x14ac:dyDescent="0.3">
      <c r="B6" s="19" t="s">
        <v>44</v>
      </c>
      <c r="C6" s="20" t="s">
        <v>57</v>
      </c>
      <c r="E6" t="s">
        <v>49</v>
      </c>
      <c r="F6" t="s">
        <v>50</v>
      </c>
    </row>
    <row r="7" spans="2:9" ht="30" customHeight="1" x14ac:dyDescent="0.3">
      <c r="B7" s="19" t="s">
        <v>54</v>
      </c>
      <c r="C7" s="20" t="s">
        <v>60</v>
      </c>
      <c r="E7" t="s">
        <v>51</v>
      </c>
      <c r="F7" t="s">
        <v>52</v>
      </c>
    </row>
    <row r="8" spans="2:9" ht="20.25" customHeight="1" x14ac:dyDescent="0.3">
      <c r="B8" s="21"/>
      <c r="C8" s="21"/>
    </row>
    <row r="9" spans="2:9" ht="34.5" customHeight="1" x14ac:dyDescent="0.3">
      <c r="B9" s="21"/>
      <c r="C9" s="21"/>
    </row>
    <row r="10" spans="2:9" ht="30" customHeight="1" x14ac:dyDescent="0.3">
      <c r="B10" s="19" t="s">
        <v>42</v>
      </c>
      <c r="C10" s="18"/>
    </row>
    <row r="11" spans="2:9" ht="30" customHeight="1" x14ac:dyDescent="0.3">
      <c r="B11" s="19" t="s">
        <v>41</v>
      </c>
      <c r="C11" s="18"/>
    </row>
    <row r="12" spans="2:9" ht="33.75" customHeight="1" x14ac:dyDescent="0.3">
      <c r="B12" s="22"/>
      <c r="C12" s="22"/>
    </row>
    <row r="13" spans="2:9" ht="33.75" customHeight="1" x14ac:dyDescent="0.3">
      <c r="B13" s="58" t="s">
        <v>55</v>
      </c>
      <c r="C13" s="58"/>
    </row>
    <row r="14" spans="2:9" ht="48.75" customHeight="1" x14ac:dyDescent="0.3">
      <c r="B14" s="59" t="s">
        <v>58</v>
      </c>
      <c r="C14" s="59"/>
    </row>
    <row r="15" spans="2:9" ht="73.5" customHeight="1" x14ac:dyDescent="0.3">
      <c r="G15" s="23"/>
    </row>
    <row r="16" spans="2:9" ht="20.25" customHeight="1" x14ac:dyDescent="0.3">
      <c r="B16" s="60"/>
      <c r="C16" s="60"/>
    </row>
    <row r="17" ht="20.25" customHeight="1" x14ac:dyDescent="0.3"/>
    <row r="18" ht="20.25" customHeight="1" x14ac:dyDescent="0.3"/>
    <row r="19" ht="20.25" customHeight="1" x14ac:dyDescent="0.3"/>
    <row r="20" ht="20.25" customHeight="1" x14ac:dyDescent="0.3"/>
    <row r="21" ht="20.25" customHeight="1" x14ac:dyDescent="0.3"/>
    <row r="22" ht="20.25" customHeight="1" x14ac:dyDescent="0.3"/>
    <row r="23" ht="20.25" customHeight="1" x14ac:dyDescent="0.3"/>
    <row r="24" ht="20.25" customHeight="1" x14ac:dyDescent="0.3"/>
    <row r="25" ht="20.25" customHeight="1" x14ac:dyDescent="0.3"/>
    <row r="26" ht="20.25" customHeight="1" x14ac:dyDescent="0.3"/>
    <row r="27" ht="20.25" customHeight="1" x14ac:dyDescent="0.3"/>
    <row r="28" ht="20.25" customHeight="1" x14ac:dyDescent="0.3"/>
    <row r="29" ht="20.25" customHeight="1" x14ac:dyDescent="0.3"/>
    <row r="31" ht="43.5" customHeight="1" x14ac:dyDescent="0.3"/>
  </sheetData>
  <sheetProtection sheet="1" objects="1" scenarios="1" selectLockedCells="1"/>
  <mergeCells count="4">
    <mergeCell ref="B2:C2"/>
    <mergeCell ref="B13:C13"/>
    <mergeCell ref="B14:C14"/>
    <mergeCell ref="B16:C16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견적서</vt:lpstr>
      <vt:lpstr>교육참가확인증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</dc:creator>
  <cp:lastModifiedBy>Han</cp:lastModifiedBy>
  <cp:lastPrinted>2022-03-29T05:25:48Z</cp:lastPrinted>
  <dcterms:created xsi:type="dcterms:W3CDTF">2021-08-29T12:22:55Z</dcterms:created>
  <dcterms:modified xsi:type="dcterms:W3CDTF">2024-08-20T02:26:56Z</dcterms:modified>
</cp:coreProperties>
</file>