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8c8038ae435ce0b/바탕 화면/"/>
    </mc:Choice>
  </mc:AlternateContent>
  <xr:revisionPtr revIDLastSave="8" documentId="8_{F5C1F056-9871-4A2E-AE68-5FED649DB151}" xr6:coauthVersionLast="47" xr6:coauthVersionMax="47" xr10:uidLastSave="{CA31FFDC-85CA-4513-9F46-A27A6C298A21}"/>
  <bookViews>
    <workbookView xWindow="-108" yWindow="-108" windowWidth="23256" windowHeight="12456" tabRatio="592" xr2:uid="{00000000-000D-0000-FFFF-FFFF00000000}"/>
  </bookViews>
  <sheets>
    <sheet name="시간표" sheetId="1" r:id="rId1"/>
    <sheet name="반비치용" sheetId="2" r:id="rId2"/>
    <sheet name="Sheet2" sheetId="3" state="hidden" r:id="rId3"/>
  </sheets>
  <definedNames>
    <definedName name="_xlnm.Print_Area" localSheetId="1">반비치용!$A$1:$G$40</definedName>
    <definedName name="_xlnm.Print_Area" localSheetId="0">시간표!$A$1:$G$50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1" l="1"/>
  <c r="R41" i="1"/>
  <c r="S41" i="1"/>
  <c r="R37" i="1"/>
  <c r="R38" i="1"/>
  <c r="R40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4" i="1"/>
  <c r="N35" i="1"/>
  <c r="N36" i="1"/>
  <c r="N37" i="1"/>
  <c r="N38" i="1"/>
  <c r="N40" i="1"/>
  <c r="N41" i="1"/>
  <c r="N42" i="1"/>
  <c r="N43" i="1"/>
  <c r="S40" i="1"/>
  <c r="S38" i="1"/>
  <c r="F39" i="2"/>
  <c r="E39" i="2"/>
  <c r="D39" i="2"/>
  <c r="C39" i="2"/>
  <c r="B39" i="2"/>
  <c r="F37" i="2"/>
  <c r="E37" i="2"/>
  <c r="D37" i="2"/>
  <c r="C37" i="2"/>
  <c r="B37" i="2"/>
  <c r="F35" i="2"/>
  <c r="E35" i="2"/>
  <c r="D35" i="2"/>
  <c r="C35" i="2"/>
  <c r="B35" i="2"/>
  <c r="F31" i="2"/>
  <c r="E31" i="2"/>
  <c r="D31" i="2"/>
  <c r="C31" i="2"/>
  <c r="B31" i="2"/>
  <c r="F29" i="2"/>
  <c r="E29" i="2"/>
  <c r="D29" i="2"/>
  <c r="C29" i="2"/>
  <c r="B29" i="2"/>
  <c r="F27" i="2"/>
  <c r="E27" i="2"/>
  <c r="D27" i="2"/>
  <c r="C27" i="2"/>
  <c r="B27" i="2"/>
  <c r="F24" i="2"/>
  <c r="E24" i="2"/>
  <c r="D24" i="2"/>
  <c r="C24" i="2"/>
  <c r="B24" i="2"/>
  <c r="F23" i="2"/>
  <c r="E23" i="2"/>
  <c r="D23" i="2"/>
  <c r="C23" i="2"/>
  <c r="B23" i="2"/>
  <c r="F22" i="2"/>
  <c r="E22" i="2"/>
  <c r="D22" i="2"/>
  <c r="C22" i="2"/>
  <c r="B22" i="2"/>
  <c r="F21" i="2"/>
  <c r="E21" i="2"/>
  <c r="D21" i="2"/>
  <c r="C21" i="2"/>
  <c r="B21" i="2"/>
  <c r="F20" i="2"/>
  <c r="E20" i="2"/>
  <c r="D20" i="2"/>
  <c r="C20" i="2"/>
  <c r="B20" i="2"/>
  <c r="F19" i="2"/>
  <c r="E19" i="2"/>
  <c r="D19" i="2"/>
  <c r="C19" i="2"/>
  <c r="B19" i="2"/>
  <c r="F16" i="2"/>
  <c r="E16" i="2"/>
  <c r="D16" i="2"/>
  <c r="C16" i="2"/>
  <c r="B16" i="2"/>
  <c r="F15" i="2"/>
  <c r="E15" i="2"/>
  <c r="D15" i="2"/>
  <c r="C15" i="2"/>
  <c r="B15" i="2"/>
  <c r="F14" i="2"/>
  <c r="E14" i="2"/>
  <c r="D14" i="2"/>
  <c r="C14" i="2"/>
  <c r="B14" i="2"/>
  <c r="F13" i="2"/>
  <c r="E13" i="2"/>
  <c r="D13" i="2"/>
  <c r="C13" i="2"/>
  <c r="B13" i="2"/>
  <c r="F12" i="2"/>
  <c r="E12" i="2"/>
  <c r="D12" i="2"/>
  <c r="C12" i="2"/>
  <c r="B12" i="2"/>
  <c r="F11" i="2"/>
  <c r="E11" i="2"/>
  <c r="D11" i="2"/>
  <c r="C11" i="2"/>
  <c r="B11" i="2"/>
  <c r="F8" i="2"/>
  <c r="E8" i="2"/>
  <c r="D8" i="2"/>
  <c r="C8" i="2"/>
  <c r="B8" i="2"/>
  <c r="F7" i="2"/>
  <c r="E7" i="2"/>
  <c r="D7" i="2"/>
  <c r="C7" i="2"/>
  <c r="B7" i="2"/>
  <c r="F6" i="2"/>
  <c r="E6" i="2"/>
  <c r="D6" i="2"/>
  <c r="C6" i="2"/>
  <c r="B6" i="2"/>
  <c r="F5" i="2"/>
  <c r="E5" i="2"/>
  <c r="D5" i="2"/>
  <c r="C5" i="2"/>
  <c r="B5" i="2"/>
  <c r="F4" i="2"/>
  <c r="E4" i="2"/>
  <c r="D4" i="2"/>
  <c r="C4" i="2"/>
  <c r="B4" i="2"/>
  <c r="F3" i="2"/>
  <c r="E3" i="2"/>
  <c r="D3" i="2"/>
  <c r="C3" i="2"/>
  <c r="B3" i="2"/>
  <c r="K52" i="1"/>
  <c r="K43" i="1"/>
  <c r="S37" i="1"/>
  <c r="K41" i="1"/>
  <c r="S36" i="1"/>
  <c r="R36" i="1"/>
  <c r="S35" i="1"/>
  <c r="R35" i="1"/>
  <c r="K39" i="1"/>
  <c r="S34" i="1"/>
  <c r="R34" i="1"/>
  <c r="K38" i="1"/>
  <c r="S32" i="1"/>
  <c r="R32" i="1"/>
  <c r="S31" i="1"/>
  <c r="R31" i="1"/>
  <c r="A35" i="1"/>
  <c r="A44" i="1" s="1"/>
  <c r="S30" i="1"/>
  <c r="R30" i="1"/>
  <c r="K34" i="1"/>
  <c r="S29" i="1"/>
  <c r="R29" i="1"/>
  <c r="K33" i="1"/>
  <c r="A33" i="1"/>
  <c r="A42" i="1" s="1"/>
  <c r="S28" i="1"/>
  <c r="R28" i="1"/>
  <c r="K32" i="1"/>
  <c r="S27" i="1"/>
  <c r="R27" i="1"/>
  <c r="K31" i="1"/>
  <c r="S26" i="1"/>
  <c r="R26" i="1"/>
  <c r="K30" i="1"/>
  <c r="S25" i="1"/>
  <c r="R25" i="1"/>
  <c r="S24" i="1"/>
  <c r="R24" i="1"/>
  <c r="A26" i="1"/>
  <c r="S23" i="1"/>
  <c r="R23" i="1"/>
  <c r="S22" i="1"/>
  <c r="R22" i="1"/>
  <c r="A24" i="1"/>
  <c r="S21" i="1"/>
  <c r="R21" i="1"/>
  <c r="S20" i="1"/>
  <c r="R20" i="1"/>
  <c r="S19" i="1"/>
  <c r="R19" i="1"/>
  <c r="S17" i="1"/>
  <c r="R17" i="1"/>
  <c r="S16" i="1"/>
  <c r="R16" i="1"/>
  <c r="A17" i="1"/>
  <c r="S15" i="1"/>
  <c r="R15" i="1"/>
  <c r="S14" i="1"/>
  <c r="R14" i="1"/>
  <c r="A15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  <c r="N4" i="1"/>
  <c r="S3" i="1"/>
  <c r="R3" i="1"/>
  <c r="N3" i="1"/>
  <c r="K44" i="1" l="1"/>
</calcChain>
</file>

<file path=xl/sharedStrings.xml><?xml version="1.0" encoding="utf-8"?>
<sst xmlns="http://schemas.openxmlformats.org/spreadsheetml/2006/main" count="594" uniqueCount="232">
  <si>
    <t>담임
(전명숙)
부담임
(조수아)</t>
  </si>
  <si>
    <t>담임
(박삼순)
부담임
(이은정)</t>
  </si>
  <si>
    <t>담임 : 박삼순
부담임 : 이은정</t>
  </si>
  <si>
    <t>담임 : 조주현
부담임 : 조상희</t>
  </si>
  <si>
    <t xml:space="preserve">▣ 샛별야학 교사 현황 </t>
  </si>
  <si>
    <r>
      <t xml:space="preserve">3
</t>
    </r>
    <r>
      <rPr>
        <sz val="14"/>
        <color rgb="FF000000"/>
        <rFont val="바탕"/>
        <family val="1"/>
        <charset val="129"/>
      </rPr>
      <t>9:20~10:10</t>
    </r>
  </si>
  <si>
    <r>
      <t>담임
(조주현)
부담임
(조</t>
    </r>
    <r>
      <rPr>
        <b/>
        <sz val="20"/>
        <color rgb="FF000000"/>
        <rFont val="굴림"/>
        <family val="3"/>
        <charset val="129"/>
      </rPr>
      <t>상희</t>
    </r>
    <r>
      <rPr>
        <b/>
        <sz val="20"/>
        <color rgb="FF000000"/>
        <rFont val="한컴바탕"/>
        <family val="1"/>
        <charset val="129"/>
      </rPr>
      <t>)</t>
    </r>
  </si>
  <si>
    <r>
      <t>담임
(</t>
    </r>
    <r>
      <rPr>
        <b/>
        <sz val="20"/>
        <color rgb="FF000000"/>
        <rFont val="Arial Unicode MS"/>
        <family val="3"/>
        <charset val="129"/>
      </rPr>
      <t>윤명옥</t>
    </r>
    <r>
      <rPr>
        <b/>
        <sz val="20"/>
        <color rgb="FF000000"/>
        <rFont val="한컴바탕"/>
        <family val="1"/>
        <charset val="129"/>
      </rPr>
      <t>)
부담임
(이명자)</t>
    </r>
  </si>
  <si>
    <t>담임 : 최순이</t>
  </si>
  <si>
    <t>문 닫는 당직자</t>
  </si>
  <si>
    <t>8:20
~9:00</t>
  </si>
  <si>
    <t xml:space="preserve">담임 :장연지 </t>
  </si>
  <si>
    <t>담임 : 황재훈</t>
  </si>
  <si>
    <t>9:20~10:10</t>
  </si>
  <si>
    <t>문 여는 당직자</t>
  </si>
  <si>
    <t>8:20~9:10</t>
  </si>
  <si>
    <t>담임 : 김성민B</t>
  </si>
  <si>
    <t>7:30
~8:10</t>
  </si>
  <si>
    <t>담임 : 박정배</t>
  </si>
  <si>
    <t>9:10
~9:50</t>
  </si>
  <si>
    <t>담임 : 조은아</t>
  </si>
  <si>
    <t>7:30~8:10</t>
  </si>
  <si>
    <r>
      <t>반별</t>
    </r>
    <r>
      <rPr>
        <sz val="10"/>
        <color rgb="FF000000"/>
        <rFont val="맑은 고딕"/>
        <family val="3"/>
        <charset val="129"/>
      </rPr>
      <t xml:space="preserve"> </t>
    </r>
    <r>
      <rPr>
        <sz val="10"/>
        <color rgb="FF000000"/>
        <rFont val="돋움"/>
        <family val="3"/>
        <charset val="129"/>
      </rPr>
      <t>과목</t>
    </r>
    <r>
      <rPr>
        <sz val="10"/>
        <color rgb="FF000000"/>
        <rFont val="맑은 고딕"/>
        <family val="3"/>
        <charset val="129"/>
      </rPr>
      <t xml:space="preserve"> </t>
    </r>
    <r>
      <rPr>
        <sz val="10"/>
        <color rgb="FF000000"/>
        <rFont val="돋움"/>
        <family val="3"/>
        <charset val="129"/>
      </rPr>
      <t>시수</t>
    </r>
  </si>
  <si>
    <r>
      <t xml:space="preserve">9:10
</t>
    </r>
    <r>
      <rPr>
        <sz val="22"/>
        <color rgb="FF000000"/>
        <rFont val="굴림"/>
        <family val="3"/>
        <charset val="129"/>
      </rPr>
      <t>~9:50</t>
    </r>
  </si>
  <si>
    <r>
      <t xml:space="preserve">1
</t>
    </r>
    <r>
      <rPr>
        <sz val="14"/>
        <color rgb="FF000000"/>
        <rFont val="바탕"/>
        <family val="1"/>
        <charset val="129"/>
      </rPr>
      <t>7:30~8:10</t>
    </r>
  </si>
  <si>
    <r>
      <t xml:space="preserve">2
</t>
    </r>
    <r>
      <rPr>
        <sz val="14"/>
        <color rgb="FF000000"/>
        <rFont val="바탕"/>
        <family val="1"/>
        <charset val="129"/>
      </rPr>
      <t>8:20~9:10</t>
    </r>
  </si>
  <si>
    <t>임용 날짜</t>
  </si>
  <si>
    <t>고등반담임</t>
  </si>
  <si>
    <t>박경희1,2</t>
  </si>
  <si>
    <t>이문희2,3</t>
  </si>
  <si>
    <t>초등1반</t>
  </si>
  <si>
    <t>정주희2,3</t>
  </si>
  <si>
    <t>배은경1,2</t>
  </si>
  <si>
    <t>가정과학</t>
  </si>
  <si>
    <t>강유주2,3</t>
  </si>
  <si>
    <t>윤태연2,3</t>
  </si>
  <si>
    <t>황재훈1,2</t>
  </si>
  <si>
    <t>길수정1,3</t>
  </si>
  <si>
    <t>초등6담임</t>
  </si>
  <si>
    <t>이문희1,3</t>
  </si>
  <si>
    <t>김영식2</t>
  </si>
  <si>
    <t>조은아1,2</t>
  </si>
  <si>
    <t>초등1담임</t>
  </si>
  <si>
    <t>김성민B3</t>
  </si>
  <si>
    <t>김한울1,3</t>
  </si>
  <si>
    <t>송재홍1,2</t>
  </si>
  <si>
    <t>박정배1,2</t>
  </si>
  <si>
    <t>중등2반</t>
  </si>
  <si>
    <t>정주희1,2</t>
  </si>
  <si>
    <t>초등2반</t>
  </si>
  <si>
    <t>중등1반</t>
  </si>
  <si>
    <t>박종혁1,3</t>
  </si>
  <si>
    <t>장연지1,3</t>
  </si>
  <si>
    <t>수업시수</t>
  </si>
  <si>
    <t>김병국2,3</t>
  </si>
  <si>
    <t>김성민B</t>
  </si>
  <si>
    <t>Total</t>
  </si>
  <si>
    <t>김한울2,3</t>
  </si>
  <si>
    <t>정경임2,3</t>
  </si>
  <si>
    <t>전준식1,2</t>
  </si>
  <si>
    <t>화-여는 당직</t>
  </si>
  <si>
    <t>황재훈2,3</t>
  </si>
  <si>
    <t>최순이1,3</t>
  </si>
  <si>
    <t>원창호1</t>
  </si>
  <si>
    <t>김현옥3</t>
  </si>
  <si>
    <t>조용담1,2</t>
  </si>
  <si>
    <t>1,3교시</t>
  </si>
  <si>
    <t>임원주3</t>
  </si>
  <si>
    <t>초등6반</t>
  </si>
  <si>
    <t>근무
년수</t>
  </si>
  <si>
    <t>최순이2,3</t>
  </si>
  <si>
    <t>이가현1,2</t>
  </si>
  <si>
    <t>유진원1,3</t>
  </si>
  <si>
    <t>박정배1,3</t>
  </si>
  <si>
    <t>장연지1,2</t>
  </si>
  <si>
    <t>정경임1,3</t>
  </si>
  <si>
    <t>초등3반</t>
  </si>
  <si>
    <t>전준식1,3</t>
  </si>
  <si>
    <t>중등반담임</t>
  </si>
  <si>
    <t>초등2담임</t>
  </si>
  <si>
    <t>목-닫는 당직</t>
  </si>
  <si>
    <t>정진호</t>
  </si>
  <si>
    <t>김홍이</t>
  </si>
  <si>
    <t>조수아</t>
  </si>
  <si>
    <t>조상희</t>
  </si>
  <si>
    <t>이현순</t>
  </si>
  <si>
    <t>김임수</t>
  </si>
  <si>
    <t>이진우</t>
  </si>
  <si>
    <t>이문석</t>
  </si>
  <si>
    <t>최순심</t>
  </si>
  <si>
    <t>비고</t>
  </si>
  <si>
    <t>소복희</t>
  </si>
  <si>
    <t>노필자</t>
  </si>
  <si>
    <t>김재임</t>
  </si>
  <si>
    <t>박기호</t>
  </si>
  <si>
    <t>김병국</t>
  </si>
  <si>
    <t>김순옥</t>
  </si>
  <si>
    <t>김영식</t>
  </si>
  <si>
    <t>진신관</t>
  </si>
  <si>
    <t>최성윤</t>
  </si>
  <si>
    <t>이가현</t>
  </si>
  <si>
    <t>국사</t>
  </si>
  <si>
    <t>이은정</t>
  </si>
  <si>
    <t>중등반</t>
  </si>
  <si>
    <t>이은동</t>
  </si>
  <si>
    <t>과학</t>
  </si>
  <si>
    <t xml:space="preserve"> </t>
  </si>
  <si>
    <t>안성환</t>
  </si>
  <si>
    <t>강혜숙</t>
  </si>
  <si>
    <t>윤명옥</t>
  </si>
  <si>
    <t>당직자</t>
  </si>
  <si>
    <t>김성민</t>
  </si>
  <si>
    <t>전명숙</t>
  </si>
  <si>
    <t>조주현</t>
  </si>
  <si>
    <t>성명</t>
  </si>
  <si>
    <t>조용담</t>
  </si>
  <si>
    <t>김소운</t>
  </si>
  <si>
    <t>감사</t>
  </si>
  <si>
    <t>교감</t>
  </si>
  <si>
    <t>박윤자</t>
  </si>
  <si>
    <t>박삼순</t>
  </si>
  <si>
    <t>길수정</t>
  </si>
  <si>
    <t>금</t>
  </si>
  <si>
    <t>전준식</t>
  </si>
  <si>
    <t>No.</t>
  </si>
  <si>
    <t>총무</t>
  </si>
  <si>
    <t>오미정</t>
  </si>
  <si>
    <t>박종혁</t>
  </si>
  <si>
    <t>실과</t>
  </si>
  <si>
    <t>김한울</t>
  </si>
  <si>
    <t>박정배</t>
  </si>
  <si>
    <t>박경희</t>
  </si>
  <si>
    <t>황재훈</t>
  </si>
  <si>
    <t>김현숙</t>
  </si>
  <si>
    <t>윤태연</t>
  </si>
  <si>
    <t>강유주</t>
  </si>
  <si>
    <t>최순이</t>
  </si>
  <si>
    <t>전민철</t>
  </si>
  <si>
    <t>장연지</t>
  </si>
  <si>
    <t>일요일</t>
  </si>
  <si>
    <t>시간</t>
  </si>
  <si>
    <t>조은아</t>
  </si>
  <si>
    <t>송재홍</t>
  </si>
  <si>
    <t>주말반</t>
  </si>
  <si>
    <t>영어</t>
  </si>
  <si>
    <t>화</t>
  </si>
  <si>
    <t>원창호</t>
  </si>
  <si>
    <t>목</t>
  </si>
  <si>
    <t>배은경</t>
  </si>
  <si>
    <t>국어</t>
  </si>
  <si>
    <t>직책</t>
  </si>
  <si>
    <t>요일</t>
  </si>
  <si>
    <t>당 직</t>
  </si>
  <si>
    <t>황성욱</t>
  </si>
  <si>
    <t>교장</t>
  </si>
  <si>
    <t>이문희</t>
  </si>
  <si>
    <t>도덕</t>
  </si>
  <si>
    <t>정경임</t>
  </si>
  <si>
    <t>임정현</t>
  </si>
  <si>
    <t>수학</t>
  </si>
  <si>
    <t>교무</t>
  </si>
  <si>
    <t>영어B</t>
  </si>
  <si>
    <t>연강</t>
  </si>
  <si>
    <t>사회</t>
  </si>
  <si>
    <t>한연옥</t>
  </si>
  <si>
    <t>월</t>
  </si>
  <si>
    <t>조고은</t>
  </si>
  <si>
    <t>유진원</t>
  </si>
  <si>
    <t>1시수</t>
  </si>
  <si>
    <t>정주희</t>
  </si>
  <si>
    <t>고등반</t>
  </si>
  <si>
    <t>이명자</t>
  </si>
  <si>
    <t>이다해</t>
  </si>
  <si>
    <t>수</t>
  </si>
  <si>
    <r>
      <t>담임
(</t>
    </r>
    <r>
      <rPr>
        <b/>
        <sz val="20"/>
        <color rgb="FF000000"/>
        <rFont val="Arial Unicode MS"/>
        <family val="3"/>
        <charset val="129"/>
      </rPr>
      <t>김순</t>
    </r>
    <r>
      <rPr>
        <b/>
        <sz val="20"/>
        <color rgb="FF000000"/>
        <rFont val="한컴바탕"/>
        <family val="1"/>
        <charset val="129"/>
      </rPr>
      <t>옥)
부담임
(없음)</t>
    </r>
    <phoneticPr fontId="33" type="noConversion"/>
  </si>
  <si>
    <t>이다해</t>
    <phoneticPr fontId="33" type="noConversion"/>
  </si>
  <si>
    <t>국어</t>
    <phoneticPr fontId="33" type="noConversion"/>
  </si>
  <si>
    <t>이문석</t>
    <phoneticPr fontId="33" type="noConversion"/>
  </si>
  <si>
    <t>김재임</t>
    <phoneticPr fontId="33" type="noConversion"/>
  </si>
  <si>
    <t>과학</t>
    <phoneticPr fontId="33" type="noConversion"/>
  </si>
  <si>
    <t>소복희</t>
    <phoneticPr fontId="33" type="noConversion"/>
  </si>
  <si>
    <t>노필자</t>
    <phoneticPr fontId="33" type="noConversion"/>
  </si>
  <si>
    <t>수학</t>
    <phoneticPr fontId="33" type="noConversion"/>
  </si>
  <si>
    <t>전명숙</t>
    <phoneticPr fontId="33" type="noConversion"/>
  </si>
  <si>
    <t>사회</t>
    <phoneticPr fontId="33" type="noConversion"/>
  </si>
  <si>
    <t>김임수</t>
    <phoneticPr fontId="33" type="noConversion"/>
  </si>
  <si>
    <t>박기호</t>
    <phoneticPr fontId="33" type="noConversion"/>
  </si>
  <si>
    <t>도덕</t>
    <phoneticPr fontId="33" type="noConversion"/>
  </si>
  <si>
    <t>실과</t>
    <phoneticPr fontId="33" type="noConversion"/>
  </si>
  <si>
    <t>영어</t>
    <phoneticPr fontId="33" type="noConversion"/>
  </si>
  <si>
    <t>조상희</t>
    <phoneticPr fontId="33" type="noConversion"/>
  </si>
  <si>
    <t>조수아</t>
    <phoneticPr fontId="33" type="noConversion"/>
  </si>
  <si>
    <t>최성윤</t>
    <phoneticPr fontId="33" type="noConversion"/>
  </si>
  <si>
    <t>김경하</t>
    <phoneticPr fontId="33" type="noConversion"/>
  </si>
  <si>
    <t>강혜숙</t>
    <phoneticPr fontId="33" type="noConversion"/>
  </si>
  <si>
    <t>오미정</t>
    <phoneticPr fontId="33" type="noConversion"/>
  </si>
  <si>
    <t>한연옥</t>
    <phoneticPr fontId="33" type="noConversion"/>
  </si>
  <si>
    <t>1시수</t>
    <phoneticPr fontId="33" type="noConversion"/>
  </si>
  <si>
    <t>1,3교시</t>
    <phoneticPr fontId="33" type="noConversion"/>
  </si>
  <si>
    <t>박윤자</t>
    <phoneticPr fontId="33" type="noConversion"/>
  </si>
  <si>
    <t>최순심</t>
    <phoneticPr fontId="33" type="noConversion"/>
  </si>
  <si>
    <t>이현순</t>
    <phoneticPr fontId="33" type="noConversion"/>
  </si>
  <si>
    <t>조주현</t>
    <phoneticPr fontId="33" type="noConversion"/>
  </si>
  <si>
    <t>국어(비문학)</t>
    <phoneticPr fontId="33" type="noConversion"/>
  </si>
  <si>
    <t>국어(소설)</t>
    <phoneticPr fontId="33" type="noConversion"/>
  </si>
  <si>
    <t>국어(시)</t>
    <phoneticPr fontId="33" type="noConversion"/>
  </si>
  <si>
    <t>국어(문법)</t>
    <phoneticPr fontId="33" type="noConversion"/>
  </si>
  <si>
    <t>안성환</t>
    <phoneticPr fontId="33" type="noConversion"/>
  </si>
  <si>
    <t>목-여는당직, 1,3교시</t>
    <phoneticPr fontId="33" type="noConversion"/>
  </si>
  <si>
    <t>화-닫는당직, 3시수</t>
    <phoneticPr fontId="33" type="noConversion"/>
  </si>
  <si>
    <t xml:space="preserve">담임 : 김순옥
부담임 : 강혜숙 </t>
    <phoneticPr fontId="33" type="noConversion"/>
  </si>
  <si>
    <t>담임 : 윤명옥
부담임 : 이명자</t>
    <phoneticPr fontId="33" type="noConversion"/>
  </si>
  <si>
    <t>담임 : 전명숙
부담임 : 조수아</t>
    <phoneticPr fontId="33" type="noConversion"/>
  </si>
  <si>
    <t>이은정</t>
    <phoneticPr fontId="33" type="noConversion"/>
  </si>
  <si>
    <t>황명원</t>
    <phoneticPr fontId="33" type="noConversion"/>
  </si>
  <si>
    <t>월-여는 당직</t>
    <phoneticPr fontId="33" type="noConversion"/>
  </si>
  <si>
    <t>정진호</t>
    <phoneticPr fontId="33" type="noConversion"/>
  </si>
  <si>
    <t>김순옥</t>
    <phoneticPr fontId="33" type="noConversion"/>
  </si>
  <si>
    <t>이명자</t>
    <phoneticPr fontId="33" type="noConversion"/>
  </si>
  <si>
    <t>김영식</t>
    <phoneticPr fontId="33" type="noConversion"/>
  </si>
  <si>
    <t>수-여는 당직</t>
    <phoneticPr fontId="33" type="noConversion"/>
  </si>
  <si>
    <t>이찬균</t>
    <phoneticPr fontId="33" type="noConversion"/>
  </si>
  <si>
    <t>시 간 표 &lt;2026. 06. 29 시행&gt;</t>
    <phoneticPr fontId="33" type="noConversion"/>
  </si>
  <si>
    <t>국사</t>
    <phoneticPr fontId="33" type="noConversion"/>
  </si>
  <si>
    <t>임정현</t>
    <phoneticPr fontId="33" type="noConversion"/>
  </si>
  <si>
    <t>황경숙</t>
    <phoneticPr fontId="33" type="noConversion"/>
  </si>
  <si>
    <t>1,3교시,월닫는당직</t>
    <phoneticPr fontId="33" type="noConversion"/>
  </si>
  <si>
    <t>3시수, 월여는당직</t>
    <phoneticPr fontId="33" type="noConversion"/>
  </si>
  <si>
    <t>3시수,금닫는당직</t>
    <phoneticPr fontId="33" type="noConversion"/>
  </si>
  <si>
    <t>7:20~8:00</t>
    <phoneticPr fontId="33" type="noConversion"/>
  </si>
  <si>
    <t>8:10~8:50</t>
    <phoneticPr fontId="33" type="noConversion"/>
  </si>
  <si>
    <t>9:00~9:40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</si>
</sst>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yyyy\-mm\-dd;@"/>
    <numFmt numFmtId="177" formatCode="mm&quot;월&quot;\ dd&quot;일&quot;"/>
  </numFmts>
  <fonts count="35">
    <font>
      <sz val="11"/>
      <color rgb="FF000000"/>
      <name val="맑은 고딕"/>
    </font>
    <font>
      <sz val="11"/>
      <color rgb="FF006100"/>
      <name val="맑은 고딕"/>
      <family val="3"/>
      <charset val="129"/>
    </font>
    <font>
      <b/>
      <sz val="20"/>
      <color rgb="FF000000"/>
      <name val="궁서"/>
      <family val="1"/>
      <charset val="129"/>
    </font>
    <font>
      <b/>
      <sz val="14"/>
      <color rgb="FF000000"/>
      <name val="바탕"/>
      <family val="1"/>
      <charset val="129"/>
    </font>
    <font>
      <sz val="14"/>
      <color rgb="FF000000"/>
      <name val="바탕"/>
      <family val="1"/>
      <charset val="129"/>
    </font>
    <font>
      <sz val="14"/>
      <color rgb="FF000000"/>
      <name val="맑은 고딕"/>
      <family val="3"/>
      <charset val="129"/>
    </font>
    <font>
      <b/>
      <sz val="10"/>
      <color rgb="FF000000"/>
      <name val="바탕"/>
      <family val="1"/>
      <charset val="129"/>
    </font>
    <font>
      <sz val="10"/>
      <color rgb="FF000000"/>
      <name val="맑은 고딕"/>
      <family val="3"/>
      <charset val="129"/>
    </font>
    <font>
      <b/>
      <sz val="12"/>
      <color rgb="FF000000"/>
      <name val="바탕"/>
      <family val="1"/>
      <charset val="129"/>
    </font>
    <font>
      <b/>
      <sz val="11"/>
      <color rgb="FF000000"/>
      <name val="바탕"/>
      <family val="1"/>
      <charset val="129"/>
    </font>
    <font>
      <sz val="10"/>
      <color rgb="FF000000"/>
      <name val="바탕"/>
      <family val="1"/>
      <charset val="129"/>
    </font>
    <font>
      <sz val="10"/>
      <color rgb="FF000000"/>
      <name val="돋움"/>
      <family val="3"/>
      <charset val="129"/>
    </font>
    <font>
      <sz val="12"/>
      <color rgb="FF000000"/>
      <name val="한컴바탕"/>
      <family val="3"/>
      <charset val="129"/>
    </font>
    <font>
      <b/>
      <sz val="12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20"/>
      <color rgb="FF000000"/>
      <name val="한컴바탕"/>
      <family val="1"/>
      <charset val="129"/>
    </font>
    <font>
      <sz val="20"/>
      <color rgb="FF000000"/>
      <name val="한컴바탕"/>
      <family val="1"/>
      <charset val="129"/>
    </font>
    <font>
      <sz val="22"/>
      <color rgb="FF000000"/>
      <name val="한컴바탕"/>
      <family val="1"/>
      <charset val="129"/>
    </font>
    <font>
      <b/>
      <sz val="22"/>
      <color rgb="FF000000"/>
      <name val="한컴바탕"/>
      <family val="1"/>
      <charset val="129"/>
    </font>
    <font>
      <b/>
      <sz val="26"/>
      <color rgb="FF000000"/>
      <name val="한컴바탕"/>
      <family val="1"/>
      <charset val="129"/>
    </font>
    <font>
      <sz val="22"/>
      <color rgb="FF000000"/>
      <name val="굴림"/>
      <family val="3"/>
      <charset val="129"/>
    </font>
    <font>
      <b/>
      <sz val="10"/>
      <color rgb="FF000000"/>
      <name val="맑은 고딕"/>
      <family val="3"/>
      <charset val="129"/>
    </font>
    <font>
      <sz val="9.5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11"/>
      <color rgb="FF000000"/>
      <name val="바탇ㅇ"/>
      <family val="3"/>
      <charset val="129"/>
    </font>
    <font>
      <sz val="11"/>
      <color rgb="FF000000"/>
      <name val="바탕"/>
      <family val="1"/>
      <charset val="129"/>
    </font>
    <font>
      <b/>
      <sz val="18"/>
      <color rgb="FF000000"/>
      <name val="맑은 고딕"/>
      <family val="3"/>
      <charset val="129"/>
    </font>
    <font>
      <b/>
      <sz val="14"/>
      <color rgb="FF000000"/>
      <name val="궁서"/>
      <family val="1"/>
      <charset val="129"/>
    </font>
    <font>
      <sz val="28"/>
      <color rgb="FF000000"/>
      <name val="한컴바탕"/>
      <family val="1"/>
      <charset val="129"/>
    </font>
    <font>
      <b/>
      <sz val="28"/>
      <color rgb="FF000000"/>
      <name val="한컴바탕"/>
      <family val="1"/>
      <charset val="129"/>
    </font>
    <font>
      <b/>
      <sz val="20"/>
      <color rgb="FF000000"/>
      <name val="굴림"/>
      <family val="3"/>
      <charset val="129"/>
    </font>
    <font>
      <b/>
      <sz val="20"/>
      <color rgb="FF000000"/>
      <name val="Arial Unicode MS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4"/>
      <color rgb="FF000000"/>
      <name val="바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/>
      <top style="thin">
        <color rgb="FF333333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 style="thin">
        <color rgb="FF000000"/>
      </right>
      <top style="thin">
        <color rgb="FF333333"/>
      </top>
      <bottom/>
      <diagonal/>
    </border>
    <border>
      <left style="thin">
        <color rgb="FF000000"/>
      </left>
      <right style="thin">
        <color rgb="FF000000"/>
      </right>
      <top style="thin">
        <color rgb="FF333333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33333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33333"/>
      </left>
      <right style="thin">
        <color rgb="FF000000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/>
      <bottom style="thin">
        <color rgb="FF333333"/>
      </bottom>
      <diagonal/>
    </border>
    <border>
      <left/>
      <right style="thin">
        <color rgb="FF000000"/>
      </right>
      <top/>
      <bottom style="thin">
        <color rgb="FF333333"/>
      </bottom>
      <diagonal/>
    </border>
    <border>
      <left/>
      <right/>
      <top style="thin">
        <color rgb="FF33333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333333"/>
      </top>
      <bottom style="thin">
        <color rgb="FF000000"/>
      </bottom>
      <diagonal/>
    </border>
    <border>
      <left/>
      <right/>
      <top style="thin">
        <color rgb="FF33333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/>
      <top/>
      <bottom/>
      <diagonal/>
    </border>
    <border>
      <left/>
      <right style="thin">
        <color rgb="FF333333"/>
      </right>
      <top/>
      <bottom/>
      <diagonal/>
    </border>
    <border>
      <left style="thin">
        <color rgb="FF333333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333333"/>
      </top>
      <bottom/>
      <diagonal/>
    </border>
    <border>
      <left/>
      <right style="thin">
        <color rgb="FF000000"/>
      </right>
      <top style="thin">
        <color rgb="FF333333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 style="thin">
        <color rgb="FF333333"/>
      </bottom>
      <diagonal/>
    </border>
    <border>
      <left/>
      <right/>
      <top style="thin">
        <color rgb="FF000000"/>
      </top>
      <bottom style="thin">
        <color rgb="FF333333"/>
      </bottom>
      <diagonal/>
    </border>
    <border>
      <left/>
      <right style="thin">
        <color rgb="FF000000"/>
      </right>
      <top style="thin">
        <color rgb="FF000000"/>
      </top>
      <bottom style="thin">
        <color rgb="FF333333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33333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333333"/>
      </bottom>
      <diagonal/>
    </border>
    <border>
      <left style="thin">
        <color rgb="FF333333"/>
      </left>
      <right style="thin">
        <color rgb="FF000000"/>
      </right>
      <top style="thin">
        <color rgb="FF333333"/>
      </top>
      <bottom style="thin">
        <color rgb="FF000000"/>
      </bottom>
      <diagonal/>
    </border>
    <border>
      <left/>
      <right style="thin">
        <color rgb="FF000000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hair">
        <color rgb="FF000000"/>
      </bottom>
      <diagonal/>
    </border>
  </borders>
  <cellStyleXfs count="3">
    <xf numFmtId="0" fontId="0" fillId="0" borderId="0">
      <alignment vertical="center"/>
    </xf>
    <xf numFmtId="0" fontId="1" fillId="2" borderId="0">
      <alignment vertical="center"/>
    </xf>
    <xf numFmtId="0" fontId="32" fillId="0" borderId="0">
      <alignment vertical="center"/>
    </xf>
  </cellStyleXfs>
  <cellXfs count="297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3" borderId="0" xfId="0" applyNumberFormat="1" applyFill="1">
      <alignment vertical="center"/>
    </xf>
    <xf numFmtId="0" fontId="2" fillId="3" borderId="0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0" fontId="4" fillId="3" borderId="10" xfId="0" applyNumberFormat="1" applyFont="1" applyFill="1" applyBorder="1" applyAlignment="1">
      <alignment horizontal="center" vertical="center" wrapText="1"/>
    </xf>
    <xf numFmtId="0" fontId="4" fillId="3" borderId="10" xfId="0" applyNumberFormat="1" applyFont="1" applyFill="1" applyBorder="1" applyAlignment="1">
      <alignment horizontal="center" vertical="center"/>
    </xf>
    <xf numFmtId="0" fontId="0" fillId="3" borderId="0" xfId="0" applyNumberFormat="1" applyFill="1" applyBorder="1">
      <alignment vertical="center"/>
    </xf>
    <xf numFmtId="0" fontId="5" fillId="3" borderId="0" xfId="0" applyNumberFormat="1" applyFont="1" applyFill="1">
      <alignment vertical="center"/>
    </xf>
    <xf numFmtId="0" fontId="5" fillId="3" borderId="0" xfId="0" applyNumberFormat="1" applyFont="1" applyFill="1">
      <alignment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6" fillId="3" borderId="0" xfId="0" applyNumberFormat="1" applyFont="1" applyFill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7" fillId="3" borderId="0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17" xfId="0" applyNumberFormat="1" applyFont="1" applyFill="1" applyBorder="1" applyAlignment="1">
      <alignment horizontal="center" vertical="center" wrapText="1"/>
    </xf>
    <xf numFmtId="14" fontId="0" fillId="3" borderId="0" xfId="0" applyNumberFormat="1" applyFill="1">
      <alignment vertical="center"/>
    </xf>
    <xf numFmtId="14" fontId="7" fillId="4" borderId="0" xfId="0" applyNumberFormat="1" applyFont="1" applyFill="1" applyBorder="1" applyAlignment="1">
      <alignment horizontal="center" vertical="center" shrinkToFit="1"/>
    </xf>
    <xf numFmtId="0" fontId="8" fillId="3" borderId="0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>
      <alignment vertical="center"/>
    </xf>
    <xf numFmtId="0" fontId="6" fillId="3" borderId="0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center" wrapText="1"/>
    </xf>
    <xf numFmtId="0" fontId="6" fillId="3" borderId="0" xfId="0" applyNumberFormat="1" applyFont="1" applyFill="1" applyBorder="1" applyAlignment="1">
      <alignment vertical="center" wrapText="1"/>
    </xf>
    <xf numFmtId="0" fontId="6" fillId="3" borderId="0" xfId="0" applyNumberFormat="1" applyFont="1" applyFill="1" applyBorder="1" applyAlignment="1">
      <alignment horizontal="center" vertical="center" wrapText="1"/>
    </xf>
    <xf numFmtId="20" fontId="0" fillId="3" borderId="8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>
      <alignment vertical="center"/>
    </xf>
    <xf numFmtId="20" fontId="0" fillId="3" borderId="10" xfId="0" applyNumberFormat="1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horizontal="center" vertical="center"/>
    </xf>
    <xf numFmtId="20" fontId="0" fillId="3" borderId="18" xfId="0" applyNumberFormat="1" applyFont="1" applyFill="1" applyBorder="1" applyAlignment="1">
      <alignment horizontal="center" vertical="center"/>
    </xf>
    <xf numFmtId="0" fontId="6" fillId="3" borderId="19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0" fontId="10" fillId="3" borderId="20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>
      <alignment vertical="center"/>
    </xf>
    <xf numFmtId="20" fontId="0" fillId="3" borderId="0" xfId="0" applyNumberFormat="1" applyFont="1" applyFill="1" applyBorder="1" applyAlignment="1">
      <alignment horizontal="center" vertical="center"/>
    </xf>
    <xf numFmtId="0" fontId="8" fillId="3" borderId="0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/>
    </xf>
    <xf numFmtId="0" fontId="0" fillId="3" borderId="4" xfId="0" applyNumberFormat="1" applyFont="1" applyFill="1" applyBorder="1">
      <alignment vertical="center"/>
    </xf>
    <xf numFmtId="0" fontId="0" fillId="3" borderId="4" xfId="0" applyNumberFormat="1" applyFont="1" applyFill="1" applyBorder="1" applyAlignment="1">
      <alignment horizontal="center" vertical="center"/>
    </xf>
    <xf numFmtId="0" fontId="11" fillId="3" borderId="18" xfId="0" applyNumberFormat="1" applyFont="1" applyFill="1" applyBorder="1" applyAlignment="1">
      <alignment horizontal="center" vertical="center"/>
    </xf>
    <xf numFmtId="0" fontId="11" fillId="3" borderId="10" xfId="0" applyNumberFormat="1" applyFont="1" applyFill="1" applyBorder="1" applyAlignment="1">
      <alignment horizontal="center" vertical="center"/>
    </xf>
    <xf numFmtId="0" fontId="12" fillId="3" borderId="4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left" vertical="center" wrapText="1"/>
    </xf>
    <xf numFmtId="0" fontId="10" fillId="3" borderId="0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 applyBorder="1" applyAlignment="1">
      <alignment horizontal="center" vertical="center"/>
    </xf>
    <xf numFmtId="0" fontId="7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>
      <alignment vertical="center"/>
    </xf>
    <xf numFmtId="0" fontId="7" fillId="3" borderId="0" xfId="0" applyNumberFormat="1" applyFont="1" applyFill="1" applyBorder="1" applyAlignment="1">
      <alignment horizontal="center" vertical="center"/>
    </xf>
    <xf numFmtId="14" fontId="7" fillId="3" borderId="0" xfId="0" applyNumberFormat="1" applyFont="1" applyFill="1" applyBorder="1" applyAlignment="1">
      <alignment horizontal="center" vertical="center" shrinkToFit="1"/>
    </xf>
    <xf numFmtId="0" fontId="0" fillId="3" borderId="0" xfId="0" applyNumberFormat="1" applyFill="1" applyBorder="1" applyAlignment="1">
      <alignment horizontal="center" vertical="center"/>
    </xf>
    <xf numFmtId="0" fontId="0" fillId="3" borderId="0" xfId="0" applyNumberFormat="1" applyFill="1">
      <alignment vertical="center"/>
    </xf>
    <xf numFmtId="14" fontId="7" fillId="4" borderId="0" xfId="0" applyNumberFormat="1" applyFont="1" applyFill="1" applyBorder="1" applyAlignment="1">
      <alignment horizontal="center" vertical="center" shrinkToFit="1"/>
    </xf>
    <xf numFmtId="0" fontId="0" fillId="3" borderId="0" xfId="0" applyNumberFormat="1" applyFill="1" applyAlignment="1">
      <alignment horizontal="center" vertical="center"/>
    </xf>
    <xf numFmtId="0" fontId="0" fillId="3" borderId="0" xfId="0" applyNumberFormat="1" applyFill="1">
      <alignment vertical="center"/>
    </xf>
    <xf numFmtId="0" fontId="0" fillId="5" borderId="0" xfId="0" applyNumberFormat="1" applyFill="1">
      <alignment vertical="center"/>
    </xf>
    <xf numFmtId="0" fontId="6" fillId="3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Border="1">
      <alignment vertical="center"/>
    </xf>
    <xf numFmtId="0" fontId="7" fillId="3" borderId="0" xfId="0" applyNumberFormat="1" applyFont="1" applyFill="1">
      <alignment vertical="center"/>
    </xf>
    <xf numFmtId="0" fontId="0" fillId="3" borderId="0" xfId="0" applyNumberFormat="1" applyFill="1" applyAlignment="1">
      <alignment horizontal="right" vertical="center"/>
    </xf>
    <xf numFmtId="0" fontId="7" fillId="3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>
      <alignment vertical="center"/>
    </xf>
    <xf numFmtId="14" fontId="7" fillId="0" borderId="0" xfId="0" applyNumberFormat="1" applyFont="1" applyFill="1" applyBorder="1" applyAlignment="1">
      <alignment horizontal="center" vertical="center" shrinkToFit="1"/>
    </xf>
    <xf numFmtId="14" fontId="0" fillId="3" borderId="0" xfId="0" applyNumberFormat="1" applyFont="1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NumberFormat="1" applyFill="1" applyBorder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32" fillId="0" borderId="0" xfId="2" applyNumberFormat="1">
      <alignment vertical="center"/>
    </xf>
    <xf numFmtId="0" fontId="32" fillId="3" borderId="0" xfId="2" applyNumberFormat="1" applyFill="1">
      <alignment vertical="center"/>
    </xf>
    <xf numFmtId="0" fontId="3" fillId="0" borderId="1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15" xfId="2" applyNumberFormat="1" applyFont="1" applyFill="1" applyBorder="1" applyAlignment="1">
      <alignment horizontal="center" vertical="center" wrapText="1"/>
    </xf>
    <xf numFmtId="0" fontId="13" fillId="0" borderId="22" xfId="2" applyNumberFormat="1" applyFont="1" applyFill="1" applyBorder="1" applyAlignment="1">
      <alignment horizontal="center" vertical="center"/>
    </xf>
    <xf numFmtId="0" fontId="7" fillId="0" borderId="22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4" fillId="0" borderId="10" xfId="2" applyNumberFormat="1" applyFont="1" applyFill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>
      <alignment vertical="center"/>
    </xf>
    <xf numFmtId="0" fontId="13" fillId="0" borderId="22" xfId="0" applyNumberFormat="1" applyFont="1" applyFill="1" applyBorder="1" applyAlignment="1">
      <alignment horizontal="center" vertical="center" wrapText="1"/>
    </xf>
    <xf numFmtId="0" fontId="13" fillId="0" borderId="22" xfId="0" applyNumberFormat="1" applyFont="1" applyFill="1" applyBorder="1" applyAlignment="1">
      <alignment horizontal="center" vertical="center"/>
    </xf>
    <xf numFmtId="0" fontId="15" fillId="3" borderId="4" xfId="2" applyNumberFormat="1" applyFont="1" applyFill="1" applyBorder="1" applyAlignment="1">
      <alignment horizontal="center" vertical="center" wrapText="1"/>
    </xf>
    <xf numFmtId="0" fontId="15" fillId="3" borderId="6" xfId="2" applyNumberFormat="1" applyFont="1" applyFill="1" applyBorder="1" applyAlignment="1">
      <alignment horizontal="center" vertical="center" wrapText="1"/>
    </xf>
    <xf numFmtId="0" fontId="16" fillId="3" borderId="10" xfId="2" applyNumberFormat="1" applyFont="1" applyFill="1" applyBorder="1" applyAlignment="1">
      <alignment horizontal="center" vertical="center" wrapText="1"/>
    </xf>
    <xf numFmtId="0" fontId="17" fillId="0" borderId="10" xfId="2" applyNumberFormat="1" applyFont="1" applyFill="1" applyBorder="1" applyAlignment="1">
      <alignment horizontal="center" vertical="center" wrapText="1"/>
    </xf>
    <xf numFmtId="0" fontId="17" fillId="0" borderId="10" xfId="2" applyNumberFormat="1" applyFont="1" applyFill="1" applyBorder="1" applyAlignment="1">
      <alignment horizontal="center" vertical="center"/>
    </xf>
    <xf numFmtId="0" fontId="17" fillId="3" borderId="9" xfId="2" applyNumberFormat="1" applyFont="1" applyFill="1" applyBorder="1" applyAlignment="1">
      <alignment horizontal="center" vertical="center" wrapText="1"/>
    </xf>
    <xf numFmtId="0" fontId="17" fillId="3" borderId="10" xfId="2" applyNumberFormat="1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>
      <alignment horizontal="center" vertical="center" wrapText="1"/>
    </xf>
    <xf numFmtId="0" fontId="18" fillId="3" borderId="1" xfId="2" applyNumberFormat="1" applyFont="1" applyFill="1" applyBorder="1" applyAlignment="1">
      <alignment horizontal="center" vertical="center" wrapText="1"/>
    </xf>
    <xf numFmtId="0" fontId="18" fillId="3" borderId="2" xfId="2" applyNumberFormat="1" applyFont="1" applyFill="1" applyBorder="1" applyAlignment="1">
      <alignment horizontal="center" vertical="center" wrapText="1"/>
    </xf>
    <xf numFmtId="0" fontId="18" fillId="3" borderId="3" xfId="2" applyNumberFormat="1" applyFont="1" applyFill="1" applyBorder="1" applyAlignment="1">
      <alignment horizontal="center" vertical="center" wrapText="1"/>
    </xf>
    <xf numFmtId="0" fontId="18" fillId="3" borderId="4" xfId="2" applyNumberFormat="1" applyFont="1" applyFill="1" applyBorder="1" applyAlignment="1">
      <alignment horizontal="center" vertical="center" wrapText="1"/>
    </xf>
    <xf numFmtId="0" fontId="18" fillId="3" borderId="5" xfId="2" applyNumberFormat="1" applyFont="1" applyFill="1" applyBorder="1" applyAlignment="1">
      <alignment horizontal="center" vertical="center" wrapText="1"/>
    </xf>
    <xf numFmtId="0" fontId="15" fillId="3" borderId="7" xfId="2" applyNumberFormat="1" applyFont="1" applyFill="1" applyBorder="1" applyAlignment="1">
      <alignment horizontal="center" vertical="center" wrapText="1"/>
    </xf>
    <xf numFmtId="0" fontId="19" fillId="3" borderId="7" xfId="2" applyNumberFormat="1" applyFont="1" applyFill="1" applyBorder="1" applyAlignment="1">
      <alignment horizontal="center" vertical="center" wrapText="1"/>
    </xf>
    <xf numFmtId="0" fontId="19" fillId="0" borderId="8" xfId="2" applyNumberFormat="1" applyFont="1" applyFill="1" applyBorder="1" applyAlignment="1">
      <alignment horizontal="center" vertical="center" wrapText="1"/>
    </xf>
    <xf numFmtId="0" fontId="19" fillId="3" borderId="8" xfId="2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 applyBorder="1" applyAlignment="1">
      <alignment horizontal="center" vertical="center"/>
    </xf>
    <xf numFmtId="0" fontId="15" fillId="3" borderId="4" xfId="2" applyNumberFormat="1" applyFont="1" applyFill="1" applyBorder="1" applyAlignment="1">
      <alignment horizontal="center" vertical="center" wrapText="1"/>
    </xf>
    <xf numFmtId="0" fontId="7" fillId="0" borderId="22" xfId="0" applyNumberFormat="1" applyFont="1" applyBorder="1" applyAlignment="1">
      <alignment horizontal="center" vertical="center"/>
    </xf>
    <xf numFmtId="176" fontId="7" fillId="3" borderId="22" xfId="0" applyNumberFormat="1" applyFont="1" applyFill="1" applyBorder="1" applyAlignment="1">
      <alignment horizontal="center" vertical="center" shrinkToFit="1"/>
    </xf>
    <xf numFmtId="176" fontId="7" fillId="0" borderId="22" xfId="2" applyNumberFormat="1" applyFont="1" applyBorder="1" applyAlignment="1">
      <alignment horizontal="center" vertical="center" shrinkToFit="1"/>
    </xf>
    <xf numFmtId="0" fontId="7" fillId="0" borderId="22" xfId="1" applyNumberFormat="1" applyFont="1" applyFill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center" vertical="center" wrapText="1"/>
    </xf>
    <xf numFmtId="0" fontId="4" fillId="0" borderId="10" xfId="2" applyNumberFormat="1" applyFont="1" applyFill="1" applyBorder="1" applyAlignment="1">
      <alignment horizontal="center" vertical="center" wrapText="1"/>
    </xf>
    <xf numFmtId="0" fontId="3" fillId="0" borderId="16" xfId="2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>
      <alignment vertical="center"/>
    </xf>
    <xf numFmtId="0" fontId="7" fillId="3" borderId="22" xfId="0" applyNumberFormat="1" applyFont="1" applyFill="1" applyBorder="1" applyAlignment="1">
      <alignment horizontal="center" vertical="center"/>
    </xf>
    <xf numFmtId="14" fontId="7" fillId="3" borderId="22" xfId="0" applyNumberFormat="1" applyFont="1" applyFill="1" applyBorder="1" applyAlignment="1">
      <alignment horizontal="center" vertical="center"/>
    </xf>
    <xf numFmtId="0" fontId="3" fillId="6" borderId="1" xfId="2" applyNumberFormat="1" applyFont="1" applyFill="1" applyBorder="1" applyAlignment="1">
      <alignment horizontal="center" vertical="center" wrapText="1"/>
    </xf>
    <xf numFmtId="0" fontId="3" fillId="6" borderId="2" xfId="2" applyNumberFormat="1" applyFont="1" applyFill="1" applyBorder="1" applyAlignment="1">
      <alignment horizontal="center" vertical="center" wrapText="1"/>
    </xf>
    <xf numFmtId="0" fontId="3" fillId="6" borderId="3" xfId="2" applyNumberFormat="1" applyFont="1" applyFill="1" applyBorder="1" applyAlignment="1">
      <alignment horizontal="center" vertical="center" wrapText="1"/>
    </xf>
    <xf numFmtId="0" fontId="3" fillId="6" borderId="4" xfId="2" applyNumberFormat="1" applyFont="1" applyFill="1" applyBorder="1" applyAlignment="1">
      <alignment horizontal="center" vertical="center" wrapText="1"/>
    </xf>
    <xf numFmtId="0" fontId="3" fillId="6" borderId="5" xfId="2" applyNumberFormat="1" applyFont="1" applyFill="1" applyBorder="1" applyAlignment="1">
      <alignment horizontal="center" vertical="center" wrapText="1"/>
    </xf>
    <xf numFmtId="0" fontId="3" fillId="6" borderId="6" xfId="2" applyNumberFormat="1" applyFont="1" applyFill="1" applyBorder="1" applyAlignment="1">
      <alignment horizontal="center" vertical="center" wrapText="1"/>
    </xf>
    <xf numFmtId="0" fontId="3" fillId="6" borderId="23" xfId="2" applyNumberFormat="1" applyFont="1" applyFill="1" applyBorder="1" applyAlignment="1">
      <alignment horizontal="center" vertical="center" wrapText="1"/>
    </xf>
    <xf numFmtId="0" fontId="3" fillId="6" borderId="24" xfId="2" applyNumberFormat="1" applyFont="1" applyFill="1" applyBorder="1" applyAlignment="1">
      <alignment horizontal="center" vertical="center" wrapText="1"/>
    </xf>
    <xf numFmtId="0" fontId="3" fillId="6" borderId="25" xfId="2" applyNumberFormat="1" applyFont="1" applyFill="1" applyBorder="1" applyAlignment="1">
      <alignment horizontal="center" vertical="center" wrapText="1"/>
    </xf>
    <xf numFmtId="0" fontId="3" fillId="6" borderId="18" xfId="2" applyNumberFormat="1" applyFont="1" applyFill="1" applyBorder="1" applyAlignment="1">
      <alignment horizontal="center" vertical="center" wrapText="1"/>
    </xf>
    <xf numFmtId="0" fontId="3" fillId="6" borderId="26" xfId="2" applyNumberFormat="1" applyFont="1" applyFill="1" applyBorder="1" applyAlignment="1">
      <alignment horizontal="center" vertical="center" wrapText="1"/>
    </xf>
    <xf numFmtId="0" fontId="3" fillId="6" borderId="27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0" fontId="5" fillId="0" borderId="0" xfId="0" applyNumberFormat="1" applyFont="1">
      <alignment vertical="center"/>
    </xf>
    <xf numFmtId="0" fontId="3" fillId="0" borderId="4" xfId="2" applyNumberFormat="1" applyFont="1" applyFill="1" applyBorder="1" applyAlignment="1">
      <alignment horizontal="center"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4" xfId="2" applyNumberFormat="1" applyFont="1" applyFill="1" applyBorder="1" applyAlignment="1">
      <alignment horizontal="center" vertical="center" wrapText="1"/>
    </xf>
    <xf numFmtId="0" fontId="3" fillId="0" borderId="28" xfId="2" applyNumberFormat="1" applyFont="1" applyFill="1" applyBorder="1" applyAlignment="1">
      <alignment horizontal="center" vertical="center"/>
    </xf>
    <xf numFmtId="0" fontId="3" fillId="0" borderId="22" xfId="2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18" xfId="2" applyNumberFormat="1" applyFont="1" applyFill="1" applyBorder="1" applyAlignment="1">
      <alignment horizontal="center" vertical="center" wrapText="1"/>
    </xf>
    <xf numFmtId="0" fontId="5" fillId="0" borderId="29" xfId="2" applyNumberFormat="1" applyFont="1" applyFill="1" applyBorder="1" applyAlignment="1">
      <alignment horizontal="center" vertical="center"/>
    </xf>
    <xf numFmtId="0" fontId="4" fillId="0" borderId="27" xfId="2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/>
    </xf>
    <xf numFmtId="0" fontId="4" fillId="3" borderId="29" xfId="0" applyNumberFormat="1" applyFont="1" applyFill="1" applyBorder="1" applyAlignment="1">
      <alignment horizontal="center" vertical="center"/>
    </xf>
    <xf numFmtId="0" fontId="5" fillId="3" borderId="30" xfId="0" applyNumberFormat="1" applyFont="1" applyFill="1" applyBorder="1" applyAlignment="1">
      <alignment horizontal="center" vertical="center"/>
    </xf>
    <xf numFmtId="0" fontId="17" fillId="3" borderId="18" xfId="2" applyNumberFormat="1" applyFont="1" applyFill="1" applyBorder="1" applyAlignment="1">
      <alignment horizontal="center" vertical="center" wrapText="1"/>
    </xf>
    <xf numFmtId="0" fontId="17" fillId="0" borderId="18" xfId="2" applyNumberFormat="1" applyFont="1" applyFill="1" applyBorder="1" applyAlignment="1">
      <alignment horizontal="center" vertical="center" wrapText="1"/>
    </xf>
    <xf numFmtId="0" fontId="17" fillId="0" borderId="18" xfId="2" applyNumberFormat="1" applyFont="1" applyFill="1" applyBorder="1" applyAlignment="1">
      <alignment horizontal="center" vertical="center"/>
    </xf>
    <xf numFmtId="0" fontId="17" fillId="0" borderId="4" xfId="2" applyNumberFormat="1" applyFont="1" applyFill="1" applyBorder="1" applyAlignment="1">
      <alignment horizontal="center" vertical="center"/>
    </xf>
    <xf numFmtId="0" fontId="20" fillId="3" borderId="10" xfId="2" applyNumberFormat="1" applyFont="1" applyFill="1" applyBorder="1" applyAlignment="1">
      <alignment horizontal="center" vertical="center" wrapText="1"/>
    </xf>
    <xf numFmtId="0" fontId="17" fillId="3" borderId="8" xfId="2" applyNumberFormat="1" applyFont="1" applyFill="1" applyBorder="1" applyAlignment="1">
      <alignment horizontal="center" vertical="center" wrapText="1"/>
    </xf>
    <xf numFmtId="0" fontId="19" fillId="0" borderId="4" xfId="2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176" fontId="7" fillId="0" borderId="22" xfId="2" applyNumberFormat="1" applyFont="1" applyBorder="1" applyAlignment="1">
      <alignment horizontal="center" vertical="center"/>
    </xf>
    <xf numFmtId="0" fontId="21" fillId="0" borderId="0" xfId="0" applyNumberFormat="1" applyFont="1" applyFill="1">
      <alignment vertical="center"/>
    </xf>
    <xf numFmtId="0" fontId="21" fillId="0" borderId="2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>
      <alignment vertical="center"/>
    </xf>
    <xf numFmtId="0" fontId="0" fillId="3" borderId="4" xfId="0" applyNumberFormat="1" applyFont="1" applyFill="1" applyBorder="1">
      <alignment vertical="center"/>
    </xf>
    <xf numFmtId="0" fontId="0" fillId="3" borderId="4" xfId="0" applyNumberFormat="1" applyFill="1" applyBorder="1" applyAlignment="1">
      <alignment horizontal="center" vertical="center"/>
    </xf>
    <xf numFmtId="14" fontId="7" fillId="4" borderId="22" xfId="0" applyNumberFormat="1" applyFont="1" applyFill="1" applyBorder="1" applyAlignment="1">
      <alignment horizontal="center" vertical="center" shrinkToFit="1"/>
    </xf>
    <xf numFmtId="0" fontId="21" fillId="0" borderId="22" xfId="2" applyNumberFormat="1" applyFont="1" applyFill="1" applyBorder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7" fillId="0" borderId="31" xfId="2" applyNumberFormat="1" applyFont="1" applyFill="1" applyBorder="1" applyAlignment="1">
      <alignment horizontal="center" vertical="center"/>
    </xf>
    <xf numFmtId="0" fontId="17" fillId="3" borderId="32" xfId="2" applyNumberFormat="1" applyFont="1" applyFill="1" applyBorder="1" applyAlignment="1">
      <alignment horizontal="center" vertical="center" wrapText="1"/>
    </xf>
    <xf numFmtId="20" fontId="17" fillId="3" borderId="33" xfId="2" applyNumberFormat="1" applyFont="1" applyFill="1" applyBorder="1" applyAlignment="1">
      <alignment horizontal="center" vertical="center" wrapText="1"/>
    </xf>
    <xf numFmtId="0" fontId="0" fillId="3" borderId="22" xfId="0" applyNumberFormat="1" applyFill="1" applyBorder="1">
      <alignment vertical="center"/>
    </xf>
    <xf numFmtId="0" fontId="0" fillId="3" borderId="22" xfId="0" applyNumberFormat="1" applyFont="1" applyFill="1" applyBorder="1" applyAlignment="1">
      <alignment horizontal="center" vertical="center"/>
    </xf>
    <xf numFmtId="0" fontId="0" fillId="3" borderId="22" xfId="0" applyNumberForma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14" fontId="7" fillId="3" borderId="0" xfId="0" applyNumberFormat="1" applyFont="1" applyFill="1" applyBorder="1" applyAlignment="1">
      <alignment horizontal="center" vertical="center"/>
    </xf>
    <xf numFmtId="0" fontId="7" fillId="0" borderId="0" xfId="2" applyNumberFormat="1" applyFont="1" applyBorder="1" applyAlignment="1">
      <alignment horizontal="center" vertical="center"/>
    </xf>
    <xf numFmtId="0" fontId="7" fillId="3" borderId="0" xfId="0" applyNumberFormat="1" applyFont="1" applyFill="1" applyBorder="1">
      <alignment vertical="center"/>
    </xf>
    <xf numFmtId="0" fontId="7" fillId="0" borderId="22" xfId="2" applyNumberFormat="1" applyFont="1" applyFill="1" applyBorder="1" applyAlignment="1" applyProtection="1">
      <alignment horizontal="center" vertical="center"/>
    </xf>
    <xf numFmtId="176" fontId="7" fillId="0" borderId="22" xfId="2" applyNumberFormat="1" applyFont="1" applyFill="1" applyBorder="1" applyAlignment="1">
      <alignment horizontal="center" vertical="center" shrinkToFit="1"/>
    </xf>
    <xf numFmtId="0" fontId="7" fillId="0" borderId="22" xfId="1" applyNumberFormat="1" applyFont="1" applyFill="1" applyBorder="1" applyAlignment="1" applyProtection="1">
      <alignment horizontal="center" vertical="center"/>
    </xf>
    <xf numFmtId="176" fontId="7" fillId="0" borderId="22" xfId="2" applyNumberFormat="1" applyFont="1" applyFill="1" applyBorder="1" applyAlignment="1">
      <alignment horizontal="center" vertical="center"/>
    </xf>
    <xf numFmtId="14" fontId="7" fillId="0" borderId="22" xfId="0" applyNumberFormat="1" applyFont="1" applyBorder="1" applyAlignment="1">
      <alignment horizontal="center" vertical="center"/>
    </xf>
    <xf numFmtId="0" fontId="22" fillId="0" borderId="22" xfId="0" applyNumberFormat="1" applyFont="1" applyFill="1" applyBorder="1" applyAlignment="1">
      <alignment horizontal="center" vertical="center"/>
    </xf>
    <xf numFmtId="0" fontId="23" fillId="0" borderId="22" xfId="0" applyNumberFormat="1" applyFont="1" applyFill="1" applyBorder="1" applyAlignment="1">
      <alignment horizontal="center" vertical="center"/>
    </xf>
    <xf numFmtId="0" fontId="23" fillId="0" borderId="22" xfId="2" applyNumberFormat="1" applyFont="1" applyFill="1" applyBorder="1" applyAlignment="1">
      <alignment horizontal="center" vertical="center"/>
    </xf>
    <xf numFmtId="0" fontId="23" fillId="3" borderId="22" xfId="0" applyNumberFormat="1" applyFont="1" applyFill="1" applyBorder="1" applyAlignment="1">
      <alignment horizontal="center" vertical="center"/>
    </xf>
    <xf numFmtId="0" fontId="0" fillId="0" borderId="22" xfId="2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3" borderId="22" xfId="0" applyNumberFormat="1" applyFont="1" applyFill="1" applyBorder="1" applyAlignment="1">
      <alignment horizontal="center" vertical="center"/>
    </xf>
    <xf numFmtId="0" fontId="0" fillId="0" borderId="22" xfId="2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4" fillId="0" borderId="8" xfId="2" applyNumberFormat="1" applyFont="1" applyFill="1" applyBorder="1" applyAlignment="1">
      <alignment horizontal="center" vertical="center" wrapText="1"/>
    </xf>
    <xf numFmtId="0" fontId="4" fillId="0" borderId="18" xfId="2" applyNumberFormat="1" applyFont="1" applyFill="1" applyBorder="1" applyAlignment="1">
      <alignment horizontal="center" vertical="center" wrapText="1"/>
    </xf>
    <xf numFmtId="0" fontId="4" fillId="0" borderId="10" xfId="2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30" xfId="0" applyNumberFormat="1" applyFont="1" applyFill="1" applyBorder="1" applyAlignment="1">
      <alignment horizontal="center" vertical="center" wrapText="1"/>
    </xf>
    <xf numFmtId="0" fontId="4" fillId="0" borderId="32" xfId="2" applyNumberFormat="1" applyFont="1" applyFill="1" applyBorder="1" applyAlignment="1">
      <alignment horizontal="center" vertical="center" wrapText="1"/>
    </xf>
    <xf numFmtId="0" fontId="4" fillId="0" borderId="10" xfId="2" applyNumberFormat="1" applyFont="1" applyFill="1" applyBorder="1" applyAlignment="1">
      <alignment horizontal="center" vertical="center" wrapText="1"/>
    </xf>
    <xf numFmtId="0" fontId="32" fillId="0" borderId="22" xfId="2" applyNumberFormat="1" applyFont="1" applyFill="1" applyBorder="1" applyAlignment="1">
      <alignment horizontal="center" vertical="center"/>
    </xf>
    <xf numFmtId="0" fontId="32" fillId="3" borderId="22" xfId="0" applyNumberFormat="1" applyFont="1" applyFill="1" applyBorder="1" applyAlignment="1">
      <alignment horizontal="center" vertical="center"/>
    </xf>
    <xf numFmtId="0" fontId="4" fillId="0" borderId="53" xfId="2" applyNumberFormat="1" applyFont="1" applyFill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29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3" fillId="0" borderId="54" xfId="2" applyNumberFormat="1" applyFont="1" applyFill="1" applyBorder="1" applyAlignment="1">
      <alignment horizontal="center" vertical="center" wrapText="1"/>
    </xf>
    <xf numFmtId="0" fontId="34" fillId="0" borderId="29" xfId="0" applyNumberFormat="1" applyFont="1" applyBorder="1" applyAlignment="1">
      <alignment horizontal="center" vertical="center" wrapText="1"/>
    </xf>
    <xf numFmtId="177" fontId="32" fillId="3" borderId="22" xfId="0" applyNumberFormat="1" applyFont="1" applyFill="1" applyBorder="1" applyAlignment="1">
      <alignment horizontal="center" vertical="center"/>
    </xf>
    <xf numFmtId="0" fontId="32" fillId="0" borderId="22" xfId="0" applyNumberFormat="1" applyFont="1" applyFill="1" applyBorder="1" applyAlignment="1">
      <alignment horizontal="center" vertical="center"/>
    </xf>
    <xf numFmtId="0" fontId="8" fillId="0" borderId="8" xfId="2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Border="1" applyAlignment="1">
      <alignment horizontal="center" vertical="center" wrapText="1"/>
    </xf>
    <xf numFmtId="0" fontId="4" fillId="5" borderId="8" xfId="2" applyNumberFormat="1" applyFont="1" applyFill="1" applyBorder="1" applyAlignment="1">
      <alignment horizontal="center" vertical="center" wrapText="1"/>
    </xf>
    <xf numFmtId="0" fontId="0" fillId="5" borderId="10" xfId="0" applyNumberFormat="1" applyFill="1" applyBorder="1" applyAlignment="1">
      <alignment horizontal="center" vertical="center" wrapText="1"/>
    </xf>
    <xf numFmtId="0" fontId="4" fillId="0" borderId="8" xfId="2" applyNumberFormat="1" applyFont="1" applyFill="1" applyBorder="1" applyAlignment="1">
      <alignment horizontal="center" vertical="center" wrapText="1"/>
    </xf>
    <xf numFmtId="0" fontId="4" fillId="0" borderId="18" xfId="2" applyNumberFormat="1" applyFont="1" applyFill="1" applyBorder="1" applyAlignment="1">
      <alignment horizontal="center" vertical="center" wrapText="1"/>
    </xf>
    <xf numFmtId="0" fontId="3" fillId="6" borderId="43" xfId="2" applyNumberFormat="1" applyFont="1" applyFill="1" applyBorder="1" applyAlignment="1">
      <alignment horizontal="center" vertical="center" wrapText="1"/>
    </xf>
    <xf numFmtId="0" fontId="0" fillId="0" borderId="44" xfId="0" applyNumberFormat="1" applyBorder="1" applyAlignment="1">
      <alignment horizontal="center" vertical="center" wrapText="1"/>
    </xf>
    <xf numFmtId="0" fontId="0" fillId="0" borderId="45" xfId="0" applyNumberFormat="1" applyBorder="1" applyAlignment="1">
      <alignment horizontal="center" vertical="center" wrapText="1"/>
    </xf>
    <xf numFmtId="0" fontId="4" fillId="0" borderId="32" xfId="2" applyNumberFormat="1" applyFont="1" applyFill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 wrapText="1"/>
    </xf>
    <xf numFmtId="0" fontId="4" fillId="0" borderId="22" xfId="2" applyNumberFormat="1" applyFont="1" applyFill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0" fontId="3" fillId="6" borderId="16" xfId="2" applyNumberFormat="1" applyFont="1" applyFill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0" fillId="0" borderId="48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3" fillId="0" borderId="8" xfId="2" applyNumberFormat="1" applyFont="1" applyFill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 wrapText="1"/>
    </xf>
    <xf numFmtId="0" fontId="4" fillId="0" borderId="10" xfId="2" applyNumberFormat="1" applyFont="1" applyFill="1" applyBorder="1" applyAlignment="1">
      <alignment horizontal="center" vertical="center" wrapText="1"/>
    </xf>
    <xf numFmtId="0" fontId="11" fillId="3" borderId="28" xfId="0" applyNumberFormat="1" applyFont="1" applyFill="1" applyBorder="1" applyAlignment="1">
      <alignment horizontal="center" vertical="center"/>
    </xf>
    <xf numFmtId="0" fontId="11" fillId="3" borderId="46" xfId="0" applyNumberFormat="1" applyFont="1" applyFill="1" applyBorder="1" applyAlignment="1">
      <alignment horizontal="center" vertical="center"/>
    </xf>
    <xf numFmtId="0" fontId="11" fillId="3" borderId="37" xfId="0" applyNumberFormat="1" applyFont="1" applyFill="1" applyBorder="1" applyAlignment="1">
      <alignment horizontal="center" vertical="center"/>
    </xf>
    <xf numFmtId="0" fontId="3" fillId="0" borderId="41" xfId="2" applyNumberFormat="1" applyFont="1" applyFill="1" applyBorder="1" applyAlignment="1">
      <alignment horizontal="center" vertical="center" wrapText="1"/>
    </xf>
    <xf numFmtId="0" fontId="3" fillId="0" borderId="19" xfId="2" applyNumberFormat="1" applyFont="1" applyFill="1" applyBorder="1" applyAlignment="1">
      <alignment horizontal="center" vertical="center" wrapText="1"/>
    </xf>
    <xf numFmtId="0" fontId="0" fillId="0" borderId="19" xfId="0" applyNumberFormat="1" applyBorder="1" applyAlignment="1">
      <alignment horizontal="center" vertical="center" wrapText="1"/>
    </xf>
    <xf numFmtId="0" fontId="0" fillId="0" borderId="47" xfId="0" applyNumberFormat="1" applyBorder="1" applyAlignment="1">
      <alignment horizontal="center" vertical="center" wrapText="1"/>
    </xf>
    <xf numFmtId="0" fontId="4" fillId="3" borderId="30" xfId="0" applyNumberFormat="1" applyFont="1" applyFill="1" applyBorder="1" applyAlignment="1">
      <alignment horizontal="center" vertical="center" wrapText="1"/>
    </xf>
    <xf numFmtId="0" fontId="25" fillId="0" borderId="29" xfId="0" applyNumberFormat="1" applyFont="1" applyBorder="1" applyAlignment="1">
      <alignment horizontal="center" vertical="center" wrapText="1"/>
    </xf>
    <xf numFmtId="0" fontId="24" fillId="0" borderId="29" xfId="0" applyNumberFormat="1" applyFont="1" applyBorder="1" applyAlignment="1">
      <alignment horizontal="center" vertical="center" wrapText="1"/>
    </xf>
    <xf numFmtId="0" fontId="3" fillId="0" borderId="18" xfId="2" applyNumberFormat="1" applyFont="1" applyFill="1" applyBorder="1" applyAlignment="1">
      <alignment horizontal="center" vertical="center" wrapText="1"/>
    </xf>
    <xf numFmtId="0" fontId="14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0" fontId="3" fillId="6" borderId="28" xfId="2" applyNumberFormat="1" applyFont="1" applyFill="1" applyBorder="1" applyAlignment="1">
      <alignment horizontal="center" vertical="center" wrapText="1"/>
    </xf>
    <xf numFmtId="0" fontId="3" fillId="6" borderId="46" xfId="2" applyNumberFormat="1" applyFont="1" applyFill="1" applyBorder="1" applyAlignment="1">
      <alignment horizontal="center" vertical="center" wrapText="1"/>
    </xf>
    <xf numFmtId="0" fontId="3" fillId="6" borderId="37" xfId="2" applyNumberFormat="1" applyFont="1" applyFill="1" applyBorder="1" applyAlignment="1">
      <alignment horizontal="center" vertical="center" wrapText="1"/>
    </xf>
    <xf numFmtId="0" fontId="27" fillId="0" borderId="32" xfId="2" applyNumberFormat="1" applyFont="1" applyFill="1" applyBorder="1" applyAlignment="1">
      <alignment horizontal="center" vertical="center" wrapText="1"/>
    </xf>
    <xf numFmtId="0" fontId="27" fillId="0" borderId="40" xfId="2" applyNumberFormat="1" applyFont="1" applyFill="1" applyBorder="1" applyAlignment="1">
      <alignment horizontal="center" vertical="center" wrapText="1"/>
    </xf>
    <xf numFmtId="0" fontId="27" fillId="0" borderId="41" xfId="2" applyNumberFormat="1" applyFont="1" applyFill="1" applyBorder="1" applyAlignment="1">
      <alignment horizontal="center" vertical="center" wrapText="1"/>
    </xf>
    <xf numFmtId="0" fontId="27" fillId="0" borderId="12" xfId="2" applyNumberFormat="1" applyFont="1" applyFill="1" applyBorder="1" applyAlignment="1">
      <alignment horizontal="center" vertical="center" wrapText="1"/>
    </xf>
    <xf numFmtId="0" fontId="27" fillId="0" borderId="42" xfId="2" applyNumberFormat="1" applyFont="1" applyFill="1" applyBorder="1" applyAlignment="1">
      <alignment horizontal="center" vertical="center" wrapText="1"/>
    </xf>
    <xf numFmtId="0" fontId="27" fillId="0" borderId="13" xfId="2" applyNumberFormat="1" applyFont="1" applyFill="1" applyBorder="1" applyAlignment="1">
      <alignment horizontal="center" vertical="center" wrapText="1"/>
    </xf>
    <xf numFmtId="0" fontId="26" fillId="0" borderId="34" xfId="0" applyNumberFormat="1" applyFont="1" applyFill="1" applyBorder="1" applyAlignment="1">
      <alignment horizontal="left" vertical="center"/>
    </xf>
    <xf numFmtId="0" fontId="3" fillId="6" borderId="35" xfId="2" applyNumberFormat="1" applyFont="1" applyFill="1" applyBorder="1" applyAlignment="1">
      <alignment horizontal="center" vertical="center" wrapText="1"/>
    </xf>
    <xf numFmtId="0" fontId="3" fillId="6" borderId="14" xfId="2" applyNumberFormat="1" applyFont="1" applyFill="1" applyBorder="1" applyAlignment="1">
      <alignment horizontal="center" vertical="center" wrapText="1"/>
    </xf>
    <xf numFmtId="0" fontId="3" fillId="6" borderId="36" xfId="2" applyNumberFormat="1" applyFont="1" applyFill="1" applyBorder="1" applyAlignment="1">
      <alignment horizontal="center" vertical="center" wrapText="1"/>
    </xf>
    <xf numFmtId="0" fontId="9" fillId="3" borderId="28" xfId="0" applyNumberFormat="1" applyFont="1" applyFill="1" applyBorder="1" applyAlignment="1">
      <alignment horizontal="center" vertical="center"/>
    </xf>
    <xf numFmtId="0" fontId="9" fillId="3" borderId="37" xfId="0" applyNumberFormat="1" applyFont="1" applyFill="1" applyBorder="1" applyAlignment="1">
      <alignment horizontal="center" vertical="center"/>
    </xf>
    <xf numFmtId="0" fontId="3" fillId="0" borderId="10" xfId="2" applyNumberFormat="1" applyFont="1" applyFill="1" applyBorder="1" applyAlignment="1">
      <alignment horizontal="center" vertical="center" wrapText="1"/>
    </xf>
    <xf numFmtId="0" fontId="6" fillId="3" borderId="38" xfId="0" applyNumberFormat="1" applyFont="1" applyFill="1" applyBorder="1" applyAlignment="1">
      <alignment horizontal="center" vertical="center" wrapText="1"/>
    </xf>
    <xf numFmtId="0" fontId="6" fillId="3" borderId="39" xfId="0" applyNumberFormat="1" applyFont="1" applyFill="1" applyBorder="1" applyAlignment="1">
      <alignment horizontal="center" vertical="center" wrapText="1"/>
    </xf>
    <xf numFmtId="0" fontId="28" fillId="0" borderId="4" xfId="2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28" fillId="0" borderId="8" xfId="2" applyNumberFormat="1" applyFont="1" applyFill="1" applyBorder="1" applyAlignment="1">
      <alignment horizontal="center" vertical="center" wrapText="1"/>
    </xf>
    <xf numFmtId="0" fontId="29" fillId="3" borderId="32" xfId="2" applyNumberFormat="1" applyFont="1" applyFill="1" applyBorder="1" applyAlignment="1">
      <alignment horizontal="center" vertical="center" wrapText="1"/>
    </xf>
    <xf numFmtId="0" fontId="29" fillId="3" borderId="40" xfId="2" applyNumberFormat="1" applyFont="1" applyFill="1" applyBorder="1" applyAlignment="1">
      <alignment horizontal="center" vertical="center" wrapText="1"/>
    </xf>
    <xf numFmtId="0" fontId="29" fillId="3" borderId="41" xfId="2" applyNumberFormat="1" applyFont="1" applyFill="1" applyBorder="1" applyAlignment="1">
      <alignment horizontal="center" vertical="center" wrapText="1"/>
    </xf>
    <xf numFmtId="0" fontId="15" fillId="3" borderId="8" xfId="2" applyNumberFormat="1" applyFont="1" applyFill="1" applyBorder="1" applyAlignment="1">
      <alignment horizontal="center" vertical="center" wrapText="1"/>
    </xf>
    <xf numFmtId="0" fontId="15" fillId="3" borderId="18" xfId="2" applyNumberFormat="1" applyFont="1" applyFill="1" applyBorder="1" applyAlignment="1">
      <alignment horizontal="center" vertical="center" wrapText="1"/>
    </xf>
    <xf numFmtId="0" fontId="15" fillId="3" borderId="10" xfId="2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49" xfId="0" applyNumberFormat="1" applyFont="1" applyFill="1" applyBorder="1" applyAlignment="1">
      <alignment horizontal="center" vertical="center" wrapText="1"/>
    </xf>
    <xf numFmtId="0" fontId="4" fillId="3" borderId="50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3" fillId="3" borderId="51" xfId="0" applyNumberFormat="1" applyFont="1" applyFill="1" applyBorder="1" applyAlignment="1">
      <alignment horizontal="center" vertical="center" wrapText="1"/>
    </xf>
    <xf numFmtId="0" fontId="3" fillId="3" borderId="52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/>
    </xf>
  </cellXfs>
  <cellStyles count="3">
    <cellStyle name="좋음" xfId="1" xr:uid="{00000000-0005-0000-0000-000001000000}"/>
    <cellStyle name="표준" xfId="0" builtinId="0"/>
    <cellStyle name="표준 2" xfId="2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</a:ln>
        <a:effectLst/>
      </a:spPr>
      <a:bodyPr/>
      <a:lstStyle/>
    </a:spDef>
    <a:lnDef>
      <a:spPr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</a:ln>
        <a:effectLst/>
      </a:spPr>
      <a:bodyPr/>
      <a:lstStyle/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DBEEF3"/>
    <pageSetUpPr fitToPage="1"/>
  </sheetPr>
  <dimension ref="A1:AO56"/>
  <sheetViews>
    <sheetView tabSelected="1" zoomScale="60" zoomScaleNormal="115" workbookViewId="0">
      <selection activeCell="J15" sqref="J15"/>
    </sheetView>
  </sheetViews>
  <sheetFormatPr defaultColWidth="8.69921875" defaultRowHeight="17.399999999999999"/>
  <cols>
    <col min="1" max="1" width="18.3984375" style="2" customWidth="1"/>
    <col min="2" max="3" width="15.5" style="2" customWidth="1"/>
    <col min="4" max="4" width="15.19921875" style="1" customWidth="1"/>
    <col min="5" max="6" width="15.5" style="2" customWidth="1"/>
    <col min="7" max="7" width="19.09765625" style="2" customWidth="1"/>
    <col min="8" max="8" width="2" style="2" customWidth="1"/>
    <col min="9" max="12" width="15.59765625" style="2" customWidth="1"/>
    <col min="13" max="13" width="6.8984375" style="2" customWidth="1"/>
    <col min="14" max="14" width="5.09765625" style="2" bestFit="1" customWidth="1"/>
    <col min="15" max="15" width="10.09765625" style="2" bestFit="1" customWidth="1"/>
    <col min="16" max="16" width="7.19921875" style="184" bestFit="1" customWidth="1"/>
    <col min="17" max="17" width="11.09765625" style="2" bestFit="1" customWidth="1"/>
    <col min="18" max="18" width="8.69921875" style="80" customWidth="1"/>
    <col min="19" max="19" width="9.59765625" style="2" bestFit="1" customWidth="1"/>
    <col min="20" max="20" width="22" style="2" bestFit="1" customWidth="1"/>
    <col min="21" max="21" width="18.8984375" style="2" customWidth="1"/>
    <col min="22" max="23" width="8.69921875" style="2"/>
    <col min="24" max="24" width="8.69921875" style="81"/>
    <col min="25" max="16384" width="8.69921875" style="2"/>
  </cols>
  <sheetData>
    <row r="1" spans="1:36" ht="37.5" customHeight="1">
      <c r="A1" s="264" t="s">
        <v>222</v>
      </c>
      <c r="B1" s="265"/>
      <c r="C1" s="265"/>
      <c r="D1" s="265"/>
      <c r="E1" s="265"/>
      <c r="F1" s="265"/>
      <c r="G1" s="266"/>
      <c r="H1" s="3"/>
      <c r="N1" s="270" t="s">
        <v>4</v>
      </c>
      <c r="O1" s="270"/>
      <c r="P1" s="270"/>
      <c r="Q1" s="270"/>
      <c r="R1" s="177"/>
      <c r="S1" s="106"/>
      <c r="T1" s="131">
        <v>46202</v>
      </c>
      <c r="U1" s="73"/>
      <c r="V1" s="73"/>
      <c r="W1" s="73"/>
    </row>
    <row r="2" spans="1:36" ht="37.5" customHeight="1">
      <c r="A2" s="267"/>
      <c r="B2" s="268"/>
      <c r="C2" s="268"/>
      <c r="D2" s="268"/>
      <c r="E2" s="268"/>
      <c r="F2" s="268"/>
      <c r="G2" s="269"/>
      <c r="H2" s="3"/>
      <c r="N2" s="99" t="s">
        <v>124</v>
      </c>
      <c r="O2" s="99" t="s">
        <v>150</v>
      </c>
      <c r="P2" s="183" t="s">
        <v>114</v>
      </c>
      <c r="Q2" s="99" t="s">
        <v>26</v>
      </c>
      <c r="R2" s="178" t="s">
        <v>69</v>
      </c>
      <c r="S2" s="107" t="s">
        <v>53</v>
      </c>
      <c r="T2" s="108" t="s">
        <v>90</v>
      </c>
      <c r="U2" s="73"/>
      <c r="V2" s="73"/>
      <c r="W2" s="73"/>
    </row>
    <row r="3" spans="1:36" ht="21.9" customHeight="1">
      <c r="A3" s="271" t="s">
        <v>170</v>
      </c>
      <c r="B3" s="272"/>
      <c r="C3" s="272"/>
      <c r="D3" s="272"/>
      <c r="E3" s="272"/>
      <c r="F3" s="272"/>
      <c r="G3" s="273"/>
      <c r="H3" s="41"/>
      <c r="I3" s="274" t="s">
        <v>143</v>
      </c>
      <c r="J3" s="275"/>
      <c r="K3" s="42"/>
      <c r="L3" s="43"/>
      <c r="N3" s="129">
        <f t="shared" ref="N3:N43" si="0">ROW()-ROW($N$2)</f>
        <v>1</v>
      </c>
      <c r="O3" s="100" t="s">
        <v>154</v>
      </c>
      <c r="P3" s="196" t="s">
        <v>97</v>
      </c>
      <c r="Q3" s="197">
        <v>37599</v>
      </c>
      <c r="R3" s="182" t="str">
        <f>DATEDIF($Q3,$T$1,"Y")&amp;"년"&amp;DATEDIF($Q3,$T$1,"YM")&amp;"개월"</f>
        <v>23년6개월</v>
      </c>
      <c r="S3" s="185">
        <f t="shared" ref="S3:S36" si="1">COUNTIF($B$5:$F$10,P3)+COUNTIF($B$14:$F$19,P3)+COUNTIF($B$23:$F$28,P3)+COUNTIF($B$32:$F$37,P3)+COUNTIF($B$41:$F$46,P3)</f>
        <v>2</v>
      </c>
      <c r="T3" s="217"/>
      <c r="U3" s="85"/>
      <c r="V3" s="74"/>
      <c r="W3" s="76"/>
    </row>
    <row r="4" spans="1:36" ht="20.100000000000001" customHeight="1">
      <c r="A4" s="139" t="s">
        <v>140</v>
      </c>
      <c r="B4" s="140" t="s">
        <v>165</v>
      </c>
      <c r="C4" s="140" t="s">
        <v>145</v>
      </c>
      <c r="D4" s="141" t="s">
        <v>173</v>
      </c>
      <c r="E4" s="142" t="s">
        <v>147</v>
      </c>
      <c r="F4" s="143" t="s">
        <v>122</v>
      </c>
      <c r="G4" s="144" t="s">
        <v>90</v>
      </c>
      <c r="H4" s="44"/>
      <c r="I4" s="45" t="s">
        <v>140</v>
      </c>
      <c r="J4" s="78" t="s">
        <v>139</v>
      </c>
      <c r="K4" s="46"/>
      <c r="L4" s="43"/>
      <c r="N4" s="129">
        <f t="shared" si="0"/>
        <v>2</v>
      </c>
      <c r="O4" s="100" t="s">
        <v>118</v>
      </c>
      <c r="P4" s="198" t="s">
        <v>99</v>
      </c>
      <c r="Q4" s="197">
        <v>41596</v>
      </c>
      <c r="R4" s="182" t="str">
        <f t="shared" ref="R4:R41" si="2">DATEDIF($Q4,$T$1,"Y")&amp;"년"&amp;DATEDIF($Q4,$T$1,"YM")&amp;"개월"</f>
        <v>12년7개월</v>
      </c>
      <c r="S4" s="185">
        <f t="shared" si="1"/>
        <v>2</v>
      </c>
      <c r="T4" s="217" t="s">
        <v>198</v>
      </c>
      <c r="U4" s="83"/>
      <c r="V4" s="74"/>
      <c r="W4" s="76"/>
    </row>
    <row r="5" spans="1:36" ht="20.100000000000001" customHeight="1">
      <c r="A5" s="105">
        <v>1</v>
      </c>
      <c r="B5" s="103" t="s">
        <v>156</v>
      </c>
      <c r="C5" s="103" t="s">
        <v>105</v>
      </c>
      <c r="D5" s="227" t="s">
        <v>189</v>
      </c>
      <c r="E5" s="103" t="s">
        <v>182</v>
      </c>
      <c r="F5" s="103" t="s">
        <v>206</v>
      </c>
      <c r="G5" s="245" t="s">
        <v>3</v>
      </c>
      <c r="H5" s="47"/>
      <c r="I5" s="48">
        <v>0.54166666666666663</v>
      </c>
      <c r="J5" s="277"/>
      <c r="K5" s="44"/>
      <c r="L5" s="56"/>
      <c r="N5" s="129">
        <f t="shared" si="0"/>
        <v>3</v>
      </c>
      <c r="O5" s="202" t="s">
        <v>160</v>
      </c>
      <c r="P5" s="198" t="s">
        <v>126</v>
      </c>
      <c r="Q5" s="199">
        <v>43018</v>
      </c>
      <c r="R5" s="182" t="str">
        <f t="shared" si="2"/>
        <v>8년8개월</v>
      </c>
      <c r="S5" s="185">
        <f>COUNTIF($B$5:$F$10,P5)+COUNTIF($B$14:$F$19,P5)+COUNTIF($B$23:$F$28,P5)+COUNTIF($B$32:$F$37,P5)+COUNTIF($B$41:$F$46,P5)</f>
        <v>3</v>
      </c>
      <c r="T5" s="218" t="s">
        <v>228</v>
      </c>
      <c r="U5" s="83"/>
      <c r="V5" s="74"/>
      <c r="W5" s="73"/>
    </row>
    <row r="6" spans="1:36" ht="20.100000000000001" customHeight="1">
      <c r="A6" s="93" t="s">
        <v>229</v>
      </c>
      <c r="B6" s="134" t="s">
        <v>185</v>
      </c>
      <c r="C6" s="102" t="s">
        <v>99</v>
      </c>
      <c r="D6" s="134" t="s">
        <v>218</v>
      </c>
      <c r="E6" s="102" t="s">
        <v>207</v>
      </c>
      <c r="F6" s="134" t="s">
        <v>202</v>
      </c>
      <c r="G6" s="258"/>
      <c r="H6" s="47"/>
      <c r="I6" s="50">
        <v>0.58333333333333337</v>
      </c>
      <c r="J6" s="278"/>
      <c r="K6" s="51"/>
      <c r="L6" s="49"/>
      <c r="N6" s="129">
        <f t="shared" si="0"/>
        <v>4</v>
      </c>
      <c r="O6" s="201" t="s">
        <v>125</v>
      </c>
      <c r="P6" s="198" t="s">
        <v>89</v>
      </c>
      <c r="Q6" s="197">
        <v>40807</v>
      </c>
      <c r="R6" s="182" t="str">
        <f t="shared" si="2"/>
        <v>14년9개월</v>
      </c>
      <c r="S6" s="185">
        <f t="shared" si="1"/>
        <v>2</v>
      </c>
      <c r="T6" s="205"/>
      <c r="U6" s="83"/>
      <c r="V6" s="74"/>
      <c r="W6" s="73"/>
    </row>
    <row r="7" spans="1:36" ht="20.100000000000001" customHeight="1">
      <c r="A7" s="105">
        <v>2</v>
      </c>
      <c r="B7" s="103" t="s">
        <v>159</v>
      </c>
      <c r="C7" s="103" t="s">
        <v>144</v>
      </c>
      <c r="D7" s="103" t="s">
        <v>204</v>
      </c>
      <c r="E7" s="103" t="s">
        <v>163</v>
      </c>
      <c r="F7" s="103" t="s">
        <v>179</v>
      </c>
      <c r="G7" s="258"/>
      <c r="H7" s="47"/>
      <c r="I7" s="52">
        <v>0.625</v>
      </c>
      <c r="J7" s="53" t="s">
        <v>161</v>
      </c>
      <c r="K7" s="54"/>
      <c r="L7" s="54"/>
      <c r="N7" s="129">
        <f t="shared" si="0"/>
        <v>5</v>
      </c>
      <c r="O7" s="201" t="s">
        <v>117</v>
      </c>
      <c r="P7" s="198" t="s">
        <v>86</v>
      </c>
      <c r="Q7" s="130">
        <v>41785</v>
      </c>
      <c r="R7" s="182" t="str">
        <f t="shared" si="2"/>
        <v>12년1개월</v>
      </c>
      <c r="S7" s="185">
        <f t="shared" si="1"/>
        <v>2</v>
      </c>
      <c r="T7" s="206"/>
      <c r="U7" s="83"/>
      <c r="V7" s="74"/>
      <c r="W7" s="73"/>
    </row>
    <row r="8" spans="1:36" ht="20.100000000000001" customHeight="1">
      <c r="A8" s="93" t="s">
        <v>230</v>
      </c>
      <c r="B8" s="134" t="s">
        <v>111</v>
      </c>
      <c r="C8" s="102" t="s">
        <v>84</v>
      </c>
      <c r="D8" s="102" t="s">
        <v>87</v>
      </c>
      <c r="E8" s="134" t="s">
        <v>224</v>
      </c>
      <c r="F8" s="134" t="s">
        <v>195</v>
      </c>
      <c r="G8" s="258"/>
      <c r="H8" s="47"/>
      <c r="I8" s="50">
        <v>0.70833333333333337</v>
      </c>
      <c r="J8" s="55" t="s">
        <v>153</v>
      </c>
      <c r="K8" s="51"/>
      <c r="L8" s="51"/>
      <c r="N8" s="129">
        <f t="shared" si="0"/>
        <v>6</v>
      </c>
      <c r="O8" s="202" t="s">
        <v>27</v>
      </c>
      <c r="P8" s="132" t="s">
        <v>113</v>
      </c>
      <c r="Q8" s="176">
        <v>44697</v>
      </c>
      <c r="R8" s="182" t="str">
        <f t="shared" si="2"/>
        <v>4년1개월</v>
      </c>
      <c r="S8" s="185">
        <f t="shared" si="1"/>
        <v>2</v>
      </c>
      <c r="T8" s="225"/>
      <c r="U8" s="83"/>
      <c r="V8" s="80"/>
      <c r="W8" s="73"/>
    </row>
    <row r="9" spans="1:36" s="76" customFormat="1" ht="20.100000000000001" customHeight="1">
      <c r="A9" s="105">
        <v>3</v>
      </c>
      <c r="B9" s="103" t="s">
        <v>101</v>
      </c>
      <c r="C9" s="103" t="s">
        <v>159</v>
      </c>
      <c r="D9" s="227" t="s">
        <v>203</v>
      </c>
      <c r="E9" s="103" t="s">
        <v>205</v>
      </c>
      <c r="F9" s="103" t="s">
        <v>163</v>
      </c>
      <c r="G9" s="258"/>
      <c r="H9" s="47"/>
      <c r="I9" s="57"/>
      <c r="J9" s="51"/>
      <c r="K9" s="51"/>
      <c r="L9" s="191"/>
      <c r="M9" s="192"/>
      <c r="N9" s="129">
        <f t="shared" si="0"/>
        <v>7</v>
      </c>
      <c r="O9" s="203" t="s">
        <v>78</v>
      </c>
      <c r="P9" s="137" t="s">
        <v>109</v>
      </c>
      <c r="Q9" s="138">
        <v>45225</v>
      </c>
      <c r="R9" s="182" t="str">
        <f t="shared" si="2"/>
        <v>2년8개월</v>
      </c>
      <c r="S9" s="185">
        <f>COUNTIF($B$5:$F$10,P9)+COUNTIF($B$14:$F$19,P9)+COUNTIF($B$23:$F$28,P9)+COUNTIF($B$32:$F$37,P9)+COUNTIF($B$41:$F$46,P9)</f>
        <v>2</v>
      </c>
      <c r="T9" s="226" t="s">
        <v>208</v>
      </c>
      <c r="U9" s="83"/>
      <c r="V9" s="80"/>
      <c r="X9" s="81"/>
    </row>
    <row r="10" spans="1:36" s="76" customFormat="1" ht="20.100000000000001" customHeight="1">
      <c r="A10" s="93" t="s">
        <v>231</v>
      </c>
      <c r="B10" s="134" t="s">
        <v>97</v>
      </c>
      <c r="C10" s="134" t="s">
        <v>83</v>
      </c>
      <c r="D10" s="102" t="s">
        <v>193</v>
      </c>
      <c r="E10" s="134" t="s">
        <v>109</v>
      </c>
      <c r="F10" s="134" t="s">
        <v>82</v>
      </c>
      <c r="G10" s="276"/>
      <c r="H10" s="47"/>
      <c r="I10" s="57"/>
      <c r="J10" s="51"/>
      <c r="K10" s="51"/>
      <c r="L10" s="51"/>
      <c r="M10" s="2"/>
      <c r="N10" s="129">
        <f t="shared" si="0"/>
        <v>8</v>
      </c>
      <c r="O10" s="203" t="s">
        <v>38</v>
      </c>
      <c r="P10" s="129" t="s">
        <v>112</v>
      </c>
      <c r="Q10" s="200">
        <v>44970</v>
      </c>
      <c r="R10" s="182" t="str">
        <f t="shared" si="2"/>
        <v>3년4개월</v>
      </c>
      <c r="S10" s="185">
        <f t="shared" si="1"/>
        <v>2</v>
      </c>
      <c r="T10" s="206" t="s">
        <v>162</v>
      </c>
      <c r="U10" s="83"/>
      <c r="V10" s="80"/>
      <c r="X10" s="81"/>
    </row>
    <row r="11" spans="1:36" ht="20.100000000000001" customHeight="1">
      <c r="A11" s="104"/>
      <c r="B11" s="104"/>
      <c r="C11" s="104"/>
      <c r="D11" s="104"/>
      <c r="E11" s="104"/>
      <c r="F11" s="104"/>
      <c r="G11" s="104"/>
      <c r="I11" s="57"/>
      <c r="J11" s="54"/>
      <c r="K11" s="54"/>
      <c r="L11" s="49"/>
      <c r="N11" s="129">
        <f t="shared" si="0"/>
        <v>9</v>
      </c>
      <c r="O11" s="201" t="s">
        <v>79</v>
      </c>
      <c r="P11" s="137" t="s">
        <v>96</v>
      </c>
      <c r="Q11" s="138">
        <v>45117</v>
      </c>
      <c r="R11" s="182" t="str">
        <f t="shared" si="2"/>
        <v>2년11개월</v>
      </c>
      <c r="S11" s="185">
        <f>COUNTIF($B$5:$F$10,P11)+COUNTIF($B$14:$F$19,P11)+COUNTIF($B$23:$F$28,P11)+COUNTIF($B$32:$F$37,P11)+COUNTIF($B$41:$F$46,P11)</f>
        <v>2</v>
      </c>
      <c r="T11" s="218" t="s">
        <v>226</v>
      </c>
      <c r="U11" s="83"/>
      <c r="V11" s="74"/>
      <c r="W11" s="73"/>
    </row>
    <row r="12" spans="1:36" ht="20.100000000000001" customHeight="1">
      <c r="A12" s="271" t="s">
        <v>103</v>
      </c>
      <c r="B12" s="272"/>
      <c r="C12" s="272"/>
      <c r="D12" s="272"/>
      <c r="E12" s="272"/>
      <c r="F12" s="272"/>
      <c r="G12" s="273"/>
      <c r="H12" s="41"/>
      <c r="I12" s="57"/>
      <c r="J12" s="51"/>
      <c r="K12" s="51"/>
      <c r="L12" s="49"/>
      <c r="N12" s="129">
        <f t="shared" si="0"/>
        <v>10</v>
      </c>
      <c r="O12" s="203" t="s">
        <v>42</v>
      </c>
      <c r="P12" s="137" t="s">
        <v>120</v>
      </c>
      <c r="Q12" s="138">
        <v>45401</v>
      </c>
      <c r="R12" s="182" t="str">
        <f t="shared" si="2"/>
        <v>2년2개월</v>
      </c>
      <c r="S12" s="185">
        <f t="shared" si="1"/>
        <v>2</v>
      </c>
      <c r="T12" s="206"/>
      <c r="U12" s="83"/>
      <c r="V12" s="74"/>
      <c r="W12" s="73"/>
    </row>
    <row r="13" spans="1:36" ht="20.100000000000001" customHeight="1">
      <c r="A13" s="139" t="s">
        <v>140</v>
      </c>
      <c r="B13" s="140" t="s">
        <v>165</v>
      </c>
      <c r="C13" s="141" t="s">
        <v>145</v>
      </c>
      <c r="D13" s="142" t="s">
        <v>173</v>
      </c>
      <c r="E13" s="143" t="s">
        <v>147</v>
      </c>
      <c r="F13" s="140" t="s">
        <v>122</v>
      </c>
      <c r="G13" s="144" t="s">
        <v>90</v>
      </c>
      <c r="H13" s="44"/>
      <c r="I13" s="49"/>
      <c r="J13" s="49"/>
      <c r="K13" s="32"/>
      <c r="L13" s="193"/>
      <c r="N13" s="129">
        <f t="shared" si="0"/>
        <v>11</v>
      </c>
      <c r="O13" s="201"/>
      <c r="P13" s="198" t="s">
        <v>107</v>
      </c>
      <c r="Q13" s="197">
        <v>39091</v>
      </c>
      <c r="R13" s="182" t="str">
        <f t="shared" si="2"/>
        <v>19년5개월</v>
      </c>
      <c r="S13" s="185">
        <f t="shared" si="1"/>
        <v>2</v>
      </c>
      <c r="T13" s="209"/>
      <c r="U13" s="83"/>
      <c r="V13" s="74"/>
      <c r="W13" s="79"/>
      <c r="X13" s="82"/>
      <c r="Y13" s="32"/>
      <c r="Z13" s="70"/>
      <c r="AA13" s="71"/>
      <c r="AB13" s="40"/>
      <c r="AC13" s="72"/>
    </row>
    <row r="14" spans="1:36" ht="20.100000000000001" customHeight="1">
      <c r="A14" s="105">
        <v>1</v>
      </c>
      <c r="B14" s="103" t="s">
        <v>187</v>
      </c>
      <c r="C14" s="103" t="s">
        <v>189</v>
      </c>
      <c r="D14" s="103" t="s">
        <v>205</v>
      </c>
      <c r="E14" s="103" t="s">
        <v>204</v>
      </c>
      <c r="F14" s="103" t="s">
        <v>163</v>
      </c>
      <c r="G14" s="245" t="s">
        <v>211</v>
      </c>
      <c r="H14" s="44"/>
      <c r="I14" s="259"/>
      <c r="J14" s="259"/>
      <c r="K14" s="259"/>
      <c r="L14" s="259"/>
      <c r="N14" s="129">
        <f t="shared" si="0"/>
        <v>12</v>
      </c>
      <c r="O14" s="201"/>
      <c r="P14" s="198" t="s">
        <v>111</v>
      </c>
      <c r="Q14" s="197">
        <v>40919</v>
      </c>
      <c r="R14" s="182" t="str">
        <f t="shared" si="2"/>
        <v>14년5개월</v>
      </c>
      <c r="S14" s="185">
        <f t="shared" si="1"/>
        <v>2</v>
      </c>
      <c r="T14" s="205"/>
      <c r="U14" s="83"/>
      <c r="V14" s="74"/>
      <c r="W14" s="79"/>
      <c r="AD14" s="32"/>
      <c r="AE14" s="32"/>
      <c r="AG14" s="40"/>
      <c r="AJ14" s="39"/>
    </row>
    <row r="15" spans="1:36" ht="20.100000000000001" customHeight="1">
      <c r="A15" s="93" t="str">
        <f>A6</f>
        <v>7:20~8:00</v>
      </c>
      <c r="B15" s="102" t="s">
        <v>200</v>
      </c>
      <c r="C15" s="134" t="s">
        <v>190</v>
      </c>
      <c r="D15" s="134" t="s">
        <v>193</v>
      </c>
      <c r="E15" s="134" t="s">
        <v>109</v>
      </c>
      <c r="F15" s="134" t="s">
        <v>82</v>
      </c>
      <c r="G15" s="258"/>
      <c r="H15" s="44"/>
      <c r="I15" s="67"/>
      <c r="J15" s="67"/>
      <c r="K15" s="67"/>
      <c r="L15" s="194"/>
      <c r="N15" s="129">
        <f t="shared" si="0"/>
        <v>13</v>
      </c>
      <c r="O15" s="201"/>
      <c r="P15" s="198" t="s">
        <v>81</v>
      </c>
      <c r="Q15" s="199">
        <v>42982</v>
      </c>
      <c r="R15" s="182" t="str">
        <f t="shared" si="2"/>
        <v>8년9개월</v>
      </c>
      <c r="S15" s="185">
        <f t="shared" si="1"/>
        <v>1</v>
      </c>
      <c r="T15" s="206" t="s">
        <v>168</v>
      </c>
      <c r="U15" s="83"/>
      <c r="V15" s="74"/>
      <c r="W15" s="16"/>
    </row>
    <row r="16" spans="1:36" ht="20.100000000000001" customHeight="1">
      <c r="A16" s="105">
        <v>2</v>
      </c>
      <c r="B16" s="103" t="s">
        <v>184</v>
      </c>
      <c r="C16" s="103" t="s">
        <v>182</v>
      </c>
      <c r="D16" s="103" t="s">
        <v>189</v>
      </c>
      <c r="E16" s="103" t="s">
        <v>182</v>
      </c>
      <c r="F16" s="227" t="s">
        <v>203</v>
      </c>
      <c r="G16" s="258"/>
      <c r="H16" s="44"/>
      <c r="I16" s="126"/>
      <c r="J16" s="260"/>
      <c r="K16" s="260"/>
      <c r="L16" s="260"/>
      <c r="N16" s="129">
        <f t="shared" si="0"/>
        <v>14</v>
      </c>
      <c r="O16" s="201"/>
      <c r="P16" s="198" t="s">
        <v>84</v>
      </c>
      <c r="Q16" s="199">
        <v>43185</v>
      </c>
      <c r="R16" s="182" t="str">
        <f t="shared" si="2"/>
        <v>8년3개월</v>
      </c>
      <c r="S16" s="185">
        <f t="shared" si="1"/>
        <v>2</v>
      </c>
      <c r="T16" s="226"/>
      <c r="U16" s="83"/>
      <c r="V16" s="74"/>
      <c r="W16" s="73"/>
    </row>
    <row r="17" spans="1:36" ht="20.100000000000001" customHeight="1">
      <c r="A17" s="93" t="str">
        <f>A8</f>
        <v>8:10~8:50</v>
      </c>
      <c r="B17" s="134" t="s">
        <v>185</v>
      </c>
      <c r="C17" s="102" t="s">
        <v>191</v>
      </c>
      <c r="D17" s="134" t="s">
        <v>186</v>
      </c>
      <c r="E17" s="134" t="s">
        <v>207</v>
      </c>
      <c r="F17" s="134" t="s">
        <v>202</v>
      </c>
      <c r="G17" s="258"/>
      <c r="H17" s="47"/>
      <c r="I17" s="25"/>
      <c r="J17" s="260"/>
      <c r="K17" s="260"/>
      <c r="L17" s="260"/>
      <c r="N17" s="129">
        <f t="shared" si="0"/>
        <v>15</v>
      </c>
      <c r="O17" s="201"/>
      <c r="P17" s="198" t="s">
        <v>88</v>
      </c>
      <c r="Q17" s="199">
        <v>43416</v>
      </c>
      <c r="R17" s="182" t="str">
        <f t="shared" si="2"/>
        <v>7년7개월</v>
      </c>
      <c r="S17" s="185">
        <f t="shared" si="1"/>
        <v>2</v>
      </c>
      <c r="T17" s="189" t="s">
        <v>162</v>
      </c>
      <c r="U17" s="83"/>
      <c r="V17" s="74"/>
      <c r="Z17" s="70"/>
      <c r="AA17" s="71"/>
      <c r="AB17" s="40"/>
      <c r="AC17" s="72"/>
      <c r="AE17" s="40"/>
      <c r="AH17" s="40"/>
    </row>
    <row r="18" spans="1:36" s="76" customFormat="1" ht="20.100000000000001" customHeight="1">
      <c r="A18" s="105">
        <v>3</v>
      </c>
      <c r="B18" s="103" t="s">
        <v>159</v>
      </c>
      <c r="C18" s="103" t="s">
        <v>179</v>
      </c>
      <c r="D18" s="103" t="s">
        <v>206</v>
      </c>
      <c r="E18" s="227" t="s">
        <v>223</v>
      </c>
      <c r="F18" s="103" t="s">
        <v>179</v>
      </c>
      <c r="G18" s="258"/>
      <c r="H18" s="47"/>
      <c r="I18" s="25"/>
      <c r="J18" s="127"/>
      <c r="K18" s="127"/>
      <c r="L18" s="127"/>
      <c r="N18" s="129">
        <v>16</v>
      </c>
      <c r="O18" s="201"/>
      <c r="P18" s="132" t="s">
        <v>225</v>
      </c>
      <c r="Q18" s="176"/>
      <c r="R18" s="182"/>
      <c r="S18" s="185">
        <f t="shared" si="1"/>
        <v>2</v>
      </c>
      <c r="T18" s="218"/>
      <c r="U18" s="83"/>
      <c r="V18" s="74"/>
      <c r="X18" s="81"/>
      <c r="Z18" s="70"/>
      <c r="AA18" s="71"/>
      <c r="AB18" s="74"/>
      <c r="AC18" s="72"/>
      <c r="AE18" s="74"/>
      <c r="AH18" s="74"/>
    </row>
    <row r="19" spans="1:36" s="76" customFormat="1" ht="20.100000000000001" customHeight="1">
      <c r="A19" s="93" t="s">
        <v>231</v>
      </c>
      <c r="B19" s="134" t="s">
        <v>111</v>
      </c>
      <c r="C19" s="134" t="s">
        <v>192</v>
      </c>
      <c r="D19" s="134" t="s">
        <v>87</v>
      </c>
      <c r="E19" s="134" t="s">
        <v>224</v>
      </c>
      <c r="F19" s="134" t="s">
        <v>195</v>
      </c>
      <c r="G19" s="276"/>
      <c r="H19" s="47"/>
      <c r="I19" s="25"/>
      <c r="J19" s="127"/>
      <c r="K19" s="127"/>
      <c r="L19" s="127"/>
      <c r="N19" s="129">
        <f t="shared" si="0"/>
        <v>17</v>
      </c>
      <c r="O19" s="201"/>
      <c r="P19" s="132" t="s">
        <v>93</v>
      </c>
      <c r="Q19" s="176">
        <v>44284</v>
      </c>
      <c r="R19" s="182" t="str">
        <f t="shared" si="2"/>
        <v>5년3개월</v>
      </c>
      <c r="S19" s="185">
        <f t="shared" si="1"/>
        <v>1</v>
      </c>
      <c r="T19" s="217" t="s">
        <v>197</v>
      </c>
      <c r="U19" s="83"/>
      <c r="V19" s="74"/>
      <c r="X19" s="81"/>
      <c r="Z19" s="70"/>
      <c r="AA19" s="71"/>
      <c r="AB19" s="74"/>
      <c r="AC19" s="72"/>
      <c r="AE19" s="74"/>
      <c r="AH19" s="74"/>
    </row>
    <row r="20" spans="1:36" s="76" customFormat="1" ht="20.100000000000001" customHeight="1">
      <c r="A20" s="95"/>
      <c r="B20" s="94"/>
      <c r="C20" s="94"/>
      <c r="D20" s="94"/>
      <c r="E20" s="94"/>
      <c r="F20" s="94"/>
      <c r="G20" s="96"/>
      <c r="H20" s="47"/>
      <c r="I20" s="25"/>
      <c r="J20" s="67"/>
      <c r="K20" s="67"/>
      <c r="L20" s="67"/>
      <c r="N20" s="129">
        <f t="shared" si="0"/>
        <v>18</v>
      </c>
      <c r="O20" s="201"/>
      <c r="P20" s="132" t="s">
        <v>83</v>
      </c>
      <c r="Q20" s="199">
        <v>44284</v>
      </c>
      <c r="R20" s="182" t="str">
        <f t="shared" si="2"/>
        <v>5년3개월</v>
      </c>
      <c r="S20" s="185">
        <f t="shared" si="1"/>
        <v>2</v>
      </c>
      <c r="T20" s="205"/>
      <c r="U20" s="83"/>
      <c r="V20" s="74"/>
      <c r="X20" s="81"/>
      <c r="AD20" s="70"/>
      <c r="AE20" s="70"/>
      <c r="AG20" s="74"/>
      <c r="AJ20" s="74"/>
    </row>
    <row r="21" spans="1:36" s="76" customFormat="1" ht="20.100000000000001" customHeight="1">
      <c r="A21" s="261" t="s">
        <v>68</v>
      </c>
      <c r="B21" s="262"/>
      <c r="C21" s="262"/>
      <c r="D21" s="262"/>
      <c r="E21" s="262"/>
      <c r="F21" s="262"/>
      <c r="G21" s="263"/>
      <c r="H21" s="47"/>
      <c r="I21" s="25"/>
      <c r="J21" s="67"/>
      <c r="K21" s="67"/>
      <c r="L21" s="67"/>
      <c r="N21" s="129">
        <f t="shared" si="0"/>
        <v>19</v>
      </c>
      <c r="O21" s="201"/>
      <c r="P21" s="132" t="s">
        <v>94</v>
      </c>
      <c r="Q21" s="176">
        <v>44816</v>
      </c>
      <c r="R21" s="182" t="str">
        <f t="shared" si="2"/>
        <v>3년9개월</v>
      </c>
      <c r="S21" s="185">
        <f t="shared" si="1"/>
        <v>2</v>
      </c>
      <c r="T21" s="208"/>
      <c r="U21" s="83"/>
      <c r="V21" s="74"/>
      <c r="X21" s="81"/>
      <c r="AD21" s="70"/>
      <c r="AE21" s="70"/>
      <c r="AG21" s="74"/>
      <c r="AJ21" s="74"/>
    </row>
    <row r="22" spans="1:36" s="76" customFormat="1" ht="20.100000000000001" customHeight="1">
      <c r="A22" s="145" t="s">
        <v>140</v>
      </c>
      <c r="B22" s="146" t="s">
        <v>165</v>
      </c>
      <c r="C22" s="147" t="s">
        <v>145</v>
      </c>
      <c r="D22" s="148" t="s">
        <v>173</v>
      </c>
      <c r="E22" s="149" t="s">
        <v>147</v>
      </c>
      <c r="F22" s="146" t="s">
        <v>122</v>
      </c>
      <c r="G22" s="150" t="s">
        <v>90</v>
      </c>
      <c r="H22" s="47"/>
      <c r="I22" s="25"/>
      <c r="J22" s="67"/>
      <c r="K22" s="67"/>
      <c r="L22" s="67"/>
      <c r="N22" s="129">
        <f t="shared" si="0"/>
        <v>20</v>
      </c>
      <c r="O22" s="201"/>
      <c r="P22" s="132" t="s">
        <v>85</v>
      </c>
      <c r="Q22" s="176">
        <v>44816</v>
      </c>
      <c r="R22" s="182" t="str">
        <f t="shared" si="2"/>
        <v>3년9개월</v>
      </c>
      <c r="S22" s="185">
        <f t="shared" si="1"/>
        <v>2</v>
      </c>
      <c r="T22" s="218" t="s">
        <v>220</v>
      </c>
      <c r="U22" s="83"/>
      <c r="V22" s="74"/>
      <c r="X22" s="81"/>
      <c r="AD22" s="70"/>
      <c r="AE22" s="70"/>
      <c r="AG22" s="74"/>
      <c r="AJ22" s="74"/>
    </row>
    <row r="23" spans="1:36" s="76" customFormat="1" ht="20.100000000000001" customHeight="1">
      <c r="A23" s="133">
        <v>1</v>
      </c>
      <c r="B23" s="210" t="s">
        <v>184</v>
      </c>
      <c r="C23" s="210" t="s">
        <v>182</v>
      </c>
      <c r="D23" s="213" t="s">
        <v>176</v>
      </c>
      <c r="E23" s="210" t="s">
        <v>176</v>
      </c>
      <c r="F23" s="210" t="s">
        <v>182</v>
      </c>
      <c r="G23" s="245" t="s">
        <v>212</v>
      </c>
      <c r="H23" s="47"/>
      <c r="I23" s="25"/>
      <c r="J23" s="67"/>
      <c r="K23" s="67"/>
      <c r="L23" s="67"/>
      <c r="N23" s="129">
        <f t="shared" si="0"/>
        <v>21</v>
      </c>
      <c r="O23" s="201"/>
      <c r="P23" s="132" t="s">
        <v>91</v>
      </c>
      <c r="Q23" s="176">
        <v>44831</v>
      </c>
      <c r="R23" s="182" t="str">
        <f t="shared" si="2"/>
        <v>3년9개월</v>
      </c>
      <c r="S23" s="185">
        <f t="shared" si="1"/>
        <v>2</v>
      </c>
      <c r="T23" s="205" t="s">
        <v>162</v>
      </c>
      <c r="U23" s="83"/>
      <c r="V23" s="74"/>
      <c r="X23" s="81"/>
      <c r="AD23" s="70"/>
      <c r="AE23" s="70"/>
      <c r="AG23" s="74"/>
      <c r="AJ23" s="74"/>
    </row>
    <row r="24" spans="1:36" s="76" customFormat="1" ht="20.100000000000001" customHeight="1">
      <c r="A24" s="93" t="str">
        <f>A6</f>
        <v>7:20~8:00</v>
      </c>
      <c r="B24" s="211" t="s">
        <v>196</v>
      </c>
      <c r="C24" s="212" t="s">
        <v>194</v>
      </c>
      <c r="D24" s="220" t="s">
        <v>181</v>
      </c>
      <c r="E24" s="211" t="s">
        <v>180</v>
      </c>
      <c r="F24" s="212" t="s">
        <v>183</v>
      </c>
      <c r="G24" s="258"/>
      <c r="H24" s="47"/>
      <c r="I24" s="25"/>
      <c r="J24" s="67"/>
      <c r="K24" s="67"/>
      <c r="L24" s="67"/>
      <c r="N24" s="129">
        <f t="shared" si="0"/>
        <v>22</v>
      </c>
      <c r="O24" s="201"/>
      <c r="P24" s="137" t="s">
        <v>171</v>
      </c>
      <c r="Q24" s="138">
        <v>45222</v>
      </c>
      <c r="R24" s="182" t="str">
        <f t="shared" si="2"/>
        <v>2년8개월</v>
      </c>
      <c r="S24" s="185">
        <f t="shared" si="1"/>
        <v>2</v>
      </c>
      <c r="T24" s="189"/>
      <c r="U24" s="83"/>
      <c r="V24" s="74"/>
      <c r="X24" s="81"/>
      <c r="AD24" s="70"/>
      <c r="AE24" s="70"/>
      <c r="AG24" s="74"/>
      <c r="AJ24" s="74"/>
    </row>
    <row r="25" spans="1:36" s="76" customFormat="1" ht="20.100000000000001" customHeight="1">
      <c r="A25" s="105">
        <v>2</v>
      </c>
      <c r="B25" s="210" t="s">
        <v>179</v>
      </c>
      <c r="C25" s="210" t="s">
        <v>176</v>
      </c>
      <c r="D25" s="213" t="s">
        <v>182</v>
      </c>
      <c r="E25" s="214" t="s">
        <v>176</v>
      </c>
      <c r="F25" s="210" t="s">
        <v>182</v>
      </c>
      <c r="G25" s="258"/>
      <c r="H25" s="47"/>
      <c r="I25" s="25"/>
      <c r="J25" s="67"/>
      <c r="K25" s="67"/>
      <c r="L25" s="67"/>
      <c r="N25" s="129">
        <f t="shared" si="0"/>
        <v>23</v>
      </c>
      <c r="O25" s="201"/>
      <c r="P25" s="137" t="s">
        <v>92</v>
      </c>
      <c r="Q25" s="138">
        <v>45303</v>
      </c>
      <c r="R25" s="182" t="str">
        <f t="shared" si="2"/>
        <v>2년5개월</v>
      </c>
      <c r="S25" s="185">
        <f t="shared" si="1"/>
        <v>2</v>
      </c>
      <c r="T25" s="207"/>
      <c r="U25" s="83"/>
      <c r="V25" s="74"/>
      <c r="X25" s="81"/>
      <c r="AD25" s="70"/>
      <c r="AE25" s="70"/>
      <c r="AG25" s="74"/>
      <c r="AJ25" s="74"/>
    </row>
    <row r="26" spans="1:36" s="76" customFormat="1" ht="20.100000000000001" customHeight="1">
      <c r="A26" s="134" t="str">
        <f>A8</f>
        <v>8:10~8:50</v>
      </c>
      <c r="B26" s="211" t="s">
        <v>200</v>
      </c>
      <c r="C26" s="212" t="s">
        <v>177</v>
      </c>
      <c r="D26" s="220" t="s">
        <v>218</v>
      </c>
      <c r="E26" s="221" t="s">
        <v>180</v>
      </c>
      <c r="F26" s="211" t="s">
        <v>183</v>
      </c>
      <c r="G26" s="258"/>
      <c r="H26" s="47"/>
      <c r="I26" s="25"/>
      <c r="J26" s="67"/>
      <c r="K26" s="67"/>
      <c r="L26" s="67"/>
      <c r="N26" s="129">
        <f t="shared" si="0"/>
        <v>24</v>
      </c>
      <c r="O26" s="201"/>
      <c r="P26" s="137" t="s">
        <v>102</v>
      </c>
      <c r="Q26" s="138">
        <v>45401</v>
      </c>
      <c r="R26" s="182" t="str">
        <f t="shared" si="2"/>
        <v>2년2개월</v>
      </c>
      <c r="S26" s="185">
        <f t="shared" si="1"/>
        <v>2</v>
      </c>
      <c r="T26" s="189" t="s">
        <v>60</v>
      </c>
      <c r="U26" s="83"/>
      <c r="AD26" s="70"/>
      <c r="AE26" s="70"/>
      <c r="AG26" s="74"/>
      <c r="AJ26" s="74"/>
    </row>
    <row r="27" spans="1:36" s="76" customFormat="1" ht="20.100000000000001" customHeight="1">
      <c r="A27" s="223">
        <v>3</v>
      </c>
      <c r="B27" s="214" t="s">
        <v>184</v>
      </c>
      <c r="C27" s="210" t="s">
        <v>187</v>
      </c>
      <c r="D27" s="213" t="s">
        <v>176</v>
      </c>
      <c r="E27" s="215" t="s">
        <v>188</v>
      </c>
      <c r="F27" s="219" t="s">
        <v>179</v>
      </c>
      <c r="G27" s="246"/>
      <c r="H27" s="47"/>
      <c r="I27" s="248" t="s">
        <v>22</v>
      </c>
      <c r="J27" s="249"/>
      <c r="K27" s="250"/>
      <c r="L27" s="69"/>
      <c r="N27" s="129">
        <f t="shared" si="0"/>
        <v>25</v>
      </c>
      <c r="O27" s="201"/>
      <c r="P27" s="137" t="s">
        <v>82</v>
      </c>
      <c r="Q27" s="138">
        <v>45541</v>
      </c>
      <c r="R27" s="182" t="str">
        <f t="shared" si="2"/>
        <v>1년9개월</v>
      </c>
      <c r="S27" s="185">
        <f t="shared" si="1"/>
        <v>2</v>
      </c>
      <c r="T27" s="205"/>
      <c r="U27" s="73"/>
      <c r="V27" s="74"/>
      <c r="X27" s="81"/>
    </row>
    <row r="28" spans="1:36" ht="20.100000000000001" customHeight="1">
      <c r="A28" s="216" t="s">
        <v>231</v>
      </c>
      <c r="B28" s="224" t="s">
        <v>216</v>
      </c>
      <c r="C28" s="212" t="s">
        <v>177</v>
      </c>
      <c r="D28" s="220" t="s">
        <v>181</v>
      </c>
      <c r="E28" s="222" t="s">
        <v>219</v>
      </c>
      <c r="F28" s="221" t="s">
        <v>221</v>
      </c>
      <c r="G28" s="244"/>
      <c r="H28" s="56"/>
      <c r="I28" s="59" t="s">
        <v>170</v>
      </c>
      <c r="J28" s="60" t="s">
        <v>149</v>
      </c>
      <c r="K28" s="61">
        <v>4</v>
      </c>
      <c r="L28" s="69"/>
      <c r="M28" s="16"/>
      <c r="N28" s="129">
        <f t="shared" si="0"/>
        <v>26</v>
      </c>
      <c r="O28" s="201"/>
      <c r="P28" s="137" t="s">
        <v>87</v>
      </c>
      <c r="Q28" s="138">
        <v>45581</v>
      </c>
      <c r="R28" s="182" t="str">
        <f t="shared" si="2"/>
        <v>1년8개월</v>
      </c>
      <c r="S28" s="185">
        <f t="shared" si="1"/>
        <v>2</v>
      </c>
      <c r="T28" s="205"/>
      <c r="U28" s="83"/>
      <c r="V28" s="74"/>
      <c r="W28" s="73"/>
    </row>
    <row r="29" spans="1:36" ht="20.100000000000001" customHeight="1">
      <c r="A29" s="96"/>
      <c r="B29" s="96"/>
      <c r="C29" s="96"/>
      <c r="D29" s="96"/>
      <c r="E29" s="96"/>
      <c r="F29" s="96"/>
      <c r="G29" s="96"/>
      <c r="H29" s="58"/>
      <c r="I29" s="62"/>
      <c r="J29" s="60" t="s">
        <v>144</v>
      </c>
      <c r="K29" s="61">
        <v>2</v>
      </c>
      <c r="L29" s="69"/>
      <c r="N29" s="129">
        <f t="shared" si="0"/>
        <v>27</v>
      </c>
      <c r="O29" s="201"/>
      <c r="P29" s="137" t="s">
        <v>116</v>
      </c>
      <c r="Q29" s="138">
        <v>45720</v>
      </c>
      <c r="R29" s="182" t="str">
        <f t="shared" si="2"/>
        <v>1년3개월</v>
      </c>
      <c r="S29" s="185">
        <f t="shared" si="1"/>
        <v>2</v>
      </c>
      <c r="T29" s="205"/>
      <c r="U29" s="83"/>
      <c r="V29" s="74"/>
    </row>
    <row r="30" spans="1:36" ht="20.100000000000001" customHeight="1">
      <c r="A30" s="241" t="s">
        <v>49</v>
      </c>
      <c r="B30" s="242"/>
      <c r="C30" s="242"/>
      <c r="D30" s="242"/>
      <c r="E30" s="242"/>
      <c r="F30" s="242"/>
      <c r="G30" s="243"/>
      <c r="H30" s="47"/>
      <c r="I30" s="62"/>
      <c r="J30" s="60" t="s">
        <v>159</v>
      </c>
      <c r="K30" s="61">
        <f t="shared" ref="K30:K34" si="3">COUNTIF($B$5:$F$10,J30)</f>
        <v>3</v>
      </c>
      <c r="L30" s="69"/>
      <c r="N30" s="129">
        <f t="shared" si="0"/>
        <v>28</v>
      </c>
      <c r="O30" s="204"/>
      <c r="P30" s="137" t="s">
        <v>98</v>
      </c>
      <c r="Q30" s="138">
        <v>45720</v>
      </c>
      <c r="R30" s="182" t="str">
        <f t="shared" si="2"/>
        <v>1년3개월</v>
      </c>
      <c r="S30" s="185">
        <f t="shared" si="1"/>
        <v>2</v>
      </c>
      <c r="T30" s="205" t="s">
        <v>66</v>
      </c>
      <c r="V30" s="74"/>
    </row>
    <row r="31" spans="1:36" ht="20.100000000000001" customHeight="1">
      <c r="A31" s="142" t="s">
        <v>140</v>
      </c>
      <c r="B31" s="142" t="s">
        <v>165</v>
      </c>
      <c r="C31" s="142" t="s">
        <v>145</v>
      </c>
      <c r="D31" s="142" t="s">
        <v>173</v>
      </c>
      <c r="E31" s="142" t="s">
        <v>147</v>
      </c>
      <c r="F31" s="142" t="s">
        <v>122</v>
      </c>
      <c r="G31" s="142" t="s">
        <v>90</v>
      </c>
      <c r="H31" s="47"/>
      <c r="I31" s="62"/>
      <c r="J31" s="60" t="s">
        <v>163</v>
      </c>
      <c r="K31" s="61">
        <f t="shared" si="3"/>
        <v>2</v>
      </c>
      <c r="L31" s="69"/>
      <c r="N31" s="129">
        <f t="shared" si="0"/>
        <v>29</v>
      </c>
      <c r="O31" s="188"/>
      <c r="P31" s="137" t="s">
        <v>119</v>
      </c>
      <c r="Q31" s="138">
        <v>45776</v>
      </c>
      <c r="R31" s="182" t="str">
        <f t="shared" si="2"/>
        <v>1년2개월</v>
      </c>
      <c r="S31" s="185">
        <f t="shared" si="1"/>
        <v>3</v>
      </c>
      <c r="T31" s="217" t="s">
        <v>209</v>
      </c>
    </row>
    <row r="32" spans="1:36" ht="20.100000000000001" customHeight="1">
      <c r="A32" s="105">
        <v>1</v>
      </c>
      <c r="B32" s="232" t="s">
        <v>175</v>
      </c>
      <c r="C32" s="232" t="s">
        <v>199</v>
      </c>
      <c r="D32" s="228" t="s">
        <v>178</v>
      </c>
      <c r="E32" s="232" t="s">
        <v>98</v>
      </c>
      <c r="F32" s="232" t="s">
        <v>195</v>
      </c>
      <c r="G32" s="251" t="s">
        <v>210</v>
      </c>
      <c r="H32" s="47"/>
      <c r="I32" s="62"/>
      <c r="J32" s="60" t="s">
        <v>105</v>
      </c>
      <c r="K32" s="61">
        <f t="shared" si="3"/>
        <v>2</v>
      </c>
      <c r="L32" s="69"/>
      <c r="N32" s="129">
        <f t="shared" si="0"/>
        <v>30</v>
      </c>
      <c r="O32" s="188"/>
      <c r="P32" s="137" t="s">
        <v>133</v>
      </c>
      <c r="Q32" s="138">
        <v>45799</v>
      </c>
      <c r="R32" s="182" t="str">
        <f t="shared" si="2"/>
        <v>1년1개월</v>
      </c>
      <c r="S32" s="185">
        <f t="shared" si="1"/>
        <v>2</v>
      </c>
      <c r="T32" s="205"/>
    </row>
    <row r="33" spans="1:41" ht="20.100000000000001" customHeight="1">
      <c r="A33" s="93" t="str">
        <f>A6</f>
        <v>7:20~8:00</v>
      </c>
      <c r="B33" s="233"/>
      <c r="C33" s="244"/>
      <c r="D33" s="229"/>
      <c r="E33" s="233"/>
      <c r="F33" s="247"/>
      <c r="G33" s="252"/>
      <c r="H33" s="47"/>
      <c r="I33" s="62"/>
      <c r="J33" s="60" t="s">
        <v>101</v>
      </c>
      <c r="K33" s="61">
        <f t="shared" si="3"/>
        <v>1</v>
      </c>
      <c r="L33" s="69"/>
      <c r="N33" s="129"/>
      <c r="O33" s="188"/>
      <c r="P33" s="137"/>
      <c r="Q33" s="138"/>
      <c r="R33" s="182"/>
      <c r="S33" s="185"/>
      <c r="T33" s="189"/>
    </row>
    <row r="34" spans="1:41" ht="20.100000000000001" customHeight="1">
      <c r="A34" s="105">
        <v>2</v>
      </c>
      <c r="B34" s="232" t="s">
        <v>196</v>
      </c>
      <c r="C34" s="232" t="s">
        <v>213</v>
      </c>
      <c r="D34" s="228" t="s">
        <v>201</v>
      </c>
      <c r="E34" s="255" t="s">
        <v>116</v>
      </c>
      <c r="F34" s="232" t="s">
        <v>120</v>
      </c>
      <c r="G34" s="252"/>
      <c r="H34" s="47"/>
      <c r="I34" s="62"/>
      <c r="J34" s="180" t="s">
        <v>156</v>
      </c>
      <c r="K34" s="181">
        <f t="shared" si="3"/>
        <v>1</v>
      </c>
      <c r="L34" s="69"/>
      <c r="M34" s="73"/>
      <c r="N34" s="129">
        <f t="shared" si="0"/>
        <v>32</v>
      </c>
      <c r="O34" s="137"/>
      <c r="P34" s="137" t="s">
        <v>108</v>
      </c>
      <c r="Q34" s="138">
        <v>45856</v>
      </c>
      <c r="R34" s="182" t="str">
        <f t="shared" si="2"/>
        <v>0년11개월</v>
      </c>
      <c r="S34" s="185">
        <f t="shared" si="1"/>
        <v>2</v>
      </c>
      <c r="T34" s="218" t="s">
        <v>198</v>
      </c>
    </row>
    <row r="35" spans="1:41" ht="20.100000000000001" customHeight="1">
      <c r="A35" s="162" t="str">
        <f>A8</f>
        <v>8:10~8:50</v>
      </c>
      <c r="B35" s="233"/>
      <c r="C35" s="247"/>
      <c r="D35" s="229"/>
      <c r="E35" s="256"/>
      <c r="F35" s="233"/>
      <c r="G35" s="252"/>
      <c r="H35" s="65"/>
      <c r="I35" s="64" t="s">
        <v>56</v>
      </c>
      <c r="J35" s="64"/>
      <c r="K35" s="61">
        <v>15</v>
      </c>
      <c r="L35" s="69"/>
      <c r="M35" s="73"/>
      <c r="N35" s="129">
        <f t="shared" si="0"/>
        <v>33</v>
      </c>
      <c r="O35" s="188"/>
      <c r="P35" s="100" t="s">
        <v>164</v>
      </c>
      <c r="Q35" s="138">
        <v>45950</v>
      </c>
      <c r="R35" s="182" t="str">
        <f t="shared" si="2"/>
        <v>0년8개월</v>
      </c>
      <c r="S35" s="190">
        <f t="shared" si="1"/>
        <v>3</v>
      </c>
      <c r="T35" s="218" t="s">
        <v>227</v>
      </c>
    </row>
    <row r="36" spans="1:41" ht="20.100000000000001" customHeight="1">
      <c r="A36" s="167">
        <v>3</v>
      </c>
      <c r="B36" s="255" t="s">
        <v>217</v>
      </c>
      <c r="C36" s="232" t="s">
        <v>194</v>
      </c>
      <c r="D36" s="228" t="s">
        <v>133</v>
      </c>
      <c r="E36" s="237" t="s">
        <v>225</v>
      </c>
      <c r="F36" s="239" t="s">
        <v>214</v>
      </c>
      <c r="G36" s="253"/>
      <c r="H36" s="65"/>
      <c r="L36" s="69"/>
      <c r="M36" s="73"/>
      <c r="N36" s="129">
        <f t="shared" si="0"/>
        <v>34</v>
      </c>
      <c r="O36" s="188"/>
      <c r="P36" s="132" t="s">
        <v>172</v>
      </c>
      <c r="Q36" s="199">
        <v>45447</v>
      </c>
      <c r="R36" s="182" t="str">
        <f t="shared" si="2"/>
        <v>2년0개월</v>
      </c>
      <c r="S36" s="185">
        <f t="shared" si="1"/>
        <v>2</v>
      </c>
      <c r="T36" s="218" t="s">
        <v>215</v>
      </c>
      <c r="U36" s="136"/>
    </row>
    <row r="37" spans="1:41" ht="20.100000000000001" customHeight="1">
      <c r="A37" s="166" t="s">
        <v>231</v>
      </c>
      <c r="B37" s="257"/>
      <c r="C37" s="247"/>
      <c r="D37" s="229"/>
      <c r="E37" s="238"/>
      <c r="F37" s="240"/>
      <c r="G37" s="254"/>
      <c r="H37" s="65"/>
      <c r="I37" s="59" t="s">
        <v>103</v>
      </c>
      <c r="J37" s="60" t="s">
        <v>149</v>
      </c>
      <c r="K37" s="61">
        <v>4</v>
      </c>
      <c r="L37" s="69"/>
      <c r="N37" s="129">
        <f t="shared" si="0"/>
        <v>35</v>
      </c>
      <c r="O37" s="188"/>
      <c r="P37" s="100" t="s">
        <v>158</v>
      </c>
      <c r="Q37" s="138">
        <v>45992</v>
      </c>
      <c r="R37" s="182" t="str">
        <f t="shared" si="2"/>
        <v>0년6개월</v>
      </c>
      <c r="S37" s="190">
        <f>COUNTIF($B$5:$F$10,P37)+COUNTIF($B$14:$F$19,P37)+COUNTIF($B$23:$F$28,P37)+COUNTIF($B$32:$F$37,P37)+COUNTIF($B$41:$F$46,P37)</f>
        <v>2</v>
      </c>
      <c r="T37" s="207" t="s">
        <v>80</v>
      </c>
      <c r="U37" s="136"/>
    </row>
    <row r="38" spans="1:41" ht="20.100000000000001" customHeight="1">
      <c r="A38" s="18"/>
      <c r="B38" s="18"/>
      <c r="C38" s="17"/>
      <c r="D38" s="152"/>
      <c r="E38" s="17"/>
      <c r="F38" s="17"/>
      <c r="G38" s="17"/>
      <c r="H38" s="65"/>
      <c r="I38" s="62"/>
      <c r="J38" s="60" t="s">
        <v>144</v>
      </c>
      <c r="K38" s="61">
        <f t="shared" ref="K38:K43" si="4">COUNTIF($B$14:$F$19,J38)</f>
        <v>2</v>
      </c>
      <c r="L38" s="69"/>
      <c r="N38" s="129">
        <f t="shared" si="0"/>
        <v>36</v>
      </c>
      <c r="O38" s="188"/>
      <c r="P38" s="100" t="s">
        <v>193</v>
      </c>
      <c r="Q38" s="138">
        <v>46023</v>
      </c>
      <c r="R38" s="182" t="str">
        <f t="shared" si="2"/>
        <v>0년5개월</v>
      </c>
      <c r="S38" s="190">
        <f>COUNTIF($B$5:$F$10,P38)+COUNTIF($B$14:$F$19,P38)+COUNTIF($B$23:$F$28,P38)+COUNTIF($B$32:$F$37,P38)+COUNTIF($B$41:$F$46,P38)</f>
        <v>2</v>
      </c>
      <c r="T38" s="218" t="s">
        <v>198</v>
      </c>
    </row>
    <row r="39" spans="1:41" ht="20.100000000000001" customHeight="1">
      <c r="A39" s="241" t="s">
        <v>30</v>
      </c>
      <c r="B39" s="242"/>
      <c r="C39" s="242"/>
      <c r="D39" s="242"/>
      <c r="E39" s="242"/>
      <c r="F39" s="242"/>
      <c r="G39" s="243"/>
      <c r="H39" s="65"/>
      <c r="I39" s="62"/>
      <c r="J39" s="60" t="s">
        <v>159</v>
      </c>
      <c r="K39" s="61">
        <f t="shared" si="4"/>
        <v>3</v>
      </c>
      <c r="L39" s="69"/>
      <c r="N39" s="129"/>
      <c r="O39" s="188"/>
      <c r="P39" s="100"/>
      <c r="Q39" s="138"/>
      <c r="R39" s="182"/>
      <c r="S39" s="190"/>
      <c r="T39" s="207"/>
    </row>
    <row r="40" spans="1:41" ht="20.100000000000001" customHeight="1">
      <c r="A40" s="142" t="s">
        <v>140</v>
      </c>
      <c r="B40" s="142" t="s">
        <v>165</v>
      </c>
      <c r="C40" s="142" t="s">
        <v>145</v>
      </c>
      <c r="D40" s="142" t="s">
        <v>173</v>
      </c>
      <c r="E40" s="142" t="s">
        <v>147</v>
      </c>
      <c r="F40" s="142" t="s">
        <v>122</v>
      </c>
      <c r="G40" s="142" t="s">
        <v>90</v>
      </c>
      <c r="H40" s="49"/>
      <c r="I40" s="62"/>
      <c r="J40" s="60" t="s">
        <v>156</v>
      </c>
      <c r="K40" s="61">
        <v>2</v>
      </c>
      <c r="L40" s="69"/>
      <c r="N40" s="129">
        <f t="shared" si="0"/>
        <v>38</v>
      </c>
      <c r="O40" s="188"/>
      <c r="P40" s="100" t="s">
        <v>214</v>
      </c>
      <c r="Q40" s="138">
        <v>46082</v>
      </c>
      <c r="R40" s="182" t="str">
        <f t="shared" si="2"/>
        <v>0년3개월</v>
      </c>
      <c r="S40" s="190">
        <f>COUNTIF($B$5:$F$10,P40)+COUNTIF($B$14:$F$19,P40)+COUNTIF($B$23:$F$28,P40)+COUNTIF($B$32:$F$37,P40)+COUNTIF($B$41:$F$46,P40)</f>
        <v>2</v>
      </c>
      <c r="T40" s="207"/>
      <c r="U40" s="136"/>
    </row>
    <row r="41" spans="1:41" s="76" customFormat="1" ht="20.100000000000001" customHeight="1">
      <c r="A41" s="105">
        <v>1</v>
      </c>
      <c r="B41" s="228" t="s">
        <v>217</v>
      </c>
      <c r="C41" s="232" t="s">
        <v>213</v>
      </c>
      <c r="D41" s="228" t="s">
        <v>85</v>
      </c>
      <c r="E41" s="230" t="s">
        <v>116</v>
      </c>
      <c r="F41" s="232" t="s">
        <v>221</v>
      </c>
      <c r="G41" s="245" t="s">
        <v>2</v>
      </c>
      <c r="H41" s="69"/>
      <c r="I41" s="62"/>
      <c r="J41" s="60" t="s">
        <v>163</v>
      </c>
      <c r="K41" s="61">
        <f t="shared" si="4"/>
        <v>2</v>
      </c>
      <c r="L41" s="69"/>
      <c r="N41" s="129">
        <f t="shared" si="0"/>
        <v>39</v>
      </c>
      <c r="O41" s="16"/>
      <c r="P41" s="88" t="s">
        <v>221</v>
      </c>
      <c r="Q41" s="193">
        <v>46136</v>
      </c>
      <c r="R41" s="40" t="str">
        <f t="shared" si="2"/>
        <v>0년2개월</v>
      </c>
      <c r="S41" s="72">
        <f>COUNTIF($B$5:$F$10,P41)+COUNTIF($B$14:$F$19,P41)+COUNTIF($B$23:$F$28,P41)+COUNTIF($B$32:$F$37,P41)+COUNTIF($B$41:$F$46,P41)</f>
        <v>2</v>
      </c>
      <c r="T41" s="16"/>
      <c r="X41" s="81"/>
    </row>
    <row r="42" spans="1:41" s="76" customFormat="1" ht="20.100000000000001" customHeight="1">
      <c r="A42" s="93" t="str">
        <f>A33</f>
        <v>7:20~8:00</v>
      </c>
      <c r="B42" s="229"/>
      <c r="C42" s="244"/>
      <c r="D42" s="229"/>
      <c r="E42" s="231"/>
      <c r="F42" s="244"/>
      <c r="G42" s="246"/>
      <c r="H42" s="69"/>
      <c r="I42" s="62"/>
      <c r="J42" s="60" t="s">
        <v>105</v>
      </c>
      <c r="K42" s="61">
        <v>1</v>
      </c>
      <c r="L42" s="69"/>
      <c r="N42" s="129">
        <f t="shared" si="0"/>
        <v>40</v>
      </c>
      <c r="O42" s="16"/>
      <c r="P42" s="179"/>
      <c r="Q42" s="16"/>
      <c r="R42" s="195"/>
      <c r="S42" s="16"/>
      <c r="T42" s="16"/>
      <c r="U42" s="136"/>
      <c r="X42" s="81"/>
    </row>
    <row r="43" spans="1:41" s="76" customFormat="1" ht="20.100000000000001" customHeight="1">
      <c r="A43" s="105">
        <v>2</v>
      </c>
      <c r="B43" s="232" t="s">
        <v>175</v>
      </c>
      <c r="C43" s="232" t="s">
        <v>199</v>
      </c>
      <c r="D43" s="232" t="s">
        <v>133</v>
      </c>
      <c r="E43" s="230" t="s">
        <v>225</v>
      </c>
      <c r="F43" s="232" t="s">
        <v>214</v>
      </c>
      <c r="G43" s="246"/>
      <c r="H43" s="69"/>
      <c r="I43" s="63"/>
      <c r="J43" s="60" t="s">
        <v>101</v>
      </c>
      <c r="K43" s="61">
        <f t="shared" si="4"/>
        <v>1</v>
      </c>
      <c r="L43" s="69"/>
      <c r="N43" s="129">
        <f t="shared" si="0"/>
        <v>41</v>
      </c>
      <c r="O43" s="2"/>
      <c r="P43" s="184"/>
      <c r="Q43" s="2"/>
      <c r="R43" s="80"/>
      <c r="S43" s="2"/>
      <c r="T43" s="2"/>
      <c r="U43" s="136"/>
      <c r="X43" s="81"/>
    </row>
    <row r="44" spans="1:41" s="76" customFormat="1" ht="20.100000000000001" customHeight="1">
      <c r="A44" s="162" t="str">
        <f>A35</f>
        <v>8:10~8:50</v>
      </c>
      <c r="B44" s="244"/>
      <c r="C44" s="244"/>
      <c r="D44" s="247"/>
      <c r="E44" s="231"/>
      <c r="F44" s="244"/>
      <c r="G44" s="246"/>
      <c r="H44" s="69"/>
      <c r="I44" s="64" t="s">
        <v>56</v>
      </c>
      <c r="J44" s="64"/>
      <c r="K44" s="61">
        <f>SUM(K37:K43)</f>
        <v>15</v>
      </c>
      <c r="L44" s="69"/>
      <c r="N44" s="2"/>
      <c r="O44" s="87"/>
      <c r="P44" s="88"/>
      <c r="Q44" s="84"/>
      <c r="R44" s="84"/>
      <c r="S44" s="89"/>
      <c r="T44" s="87"/>
      <c r="U44" s="2"/>
      <c r="X44" s="81"/>
    </row>
    <row r="45" spans="1:41" s="76" customFormat="1" ht="20.100000000000001" customHeight="1">
      <c r="A45" s="165">
        <v>3</v>
      </c>
      <c r="B45" s="228" t="s">
        <v>196</v>
      </c>
      <c r="C45" s="232" t="s">
        <v>199</v>
      </c>
      <c r="D45" s="228" t="s">
        <v>186</v>
      </c>
      <c r="E45" s="230" t="s">
        <v>98</v>
      </c>
      <c r="F45" s="232" t="s">
        <v>120</v>
      </c>
      <c r="G45" s="246"/>
      <c r="H45" s="69"/>
      <c r="I45" s="2"/>
      <c r="J45" s="2"/>
      <c r="K45" s="2"/>
      <c r="L45" s="69"/>
      <c r="N45" s="2"/>
      <c r="O45" s="87"/>
      <c r="P45" s="88"/>
      <c r="Q45" s="84"/>
      <c r="R45" s="84"/>
      <c r="S45" s="89"/>
      <c r="T45" s="88"/>
      <c r="U45" s="2"/>
      <c r="X45" s="81"/>
    </row>
    <row r="46" spans="1:41" ht="20.100000000000001" customHeight="1">
      <c r="A46" s="15" t="s">
        <v>231</v>
      </c>
      <c r="B46" s="229"/>
      <c r="C46" s="247"/>
      <c r="D46" s="229"/>
      <c r="E46" s="231"/>
      <c r="F46" s="233"/>
      <c r="G46" s="244"/>
      <c r="H46" s="66"/>
      <c r="I46" s="59" t="s">
        <v>68</v>
      </c>
      <c r="J46" s="60" t="s">
        <v>149</v>
      </c>
      <c r="K46" s="61">
        <v>6</v>
      </c>
      <c r="L46" s="69"/>
      <c r="O46" s="88"/>
      <c r="P46" s="88"/>
      <c r="Q46" s="84"/>
      <c r="R46" s="84"/>
      <c r="S46" s="89"/>
      <c r="T46" s="88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</row>
    <row r="47" spans="1:41" s="30" customFormat="1" ht="20.100000000000001" customHeight="1">
      <c r="A47" s="234" t="s">
        <v>106</v>
      </c>
      <c r="B47" s="235"/>
      <c r="C47" s="235"/>
      <c r="D47" s="235"/>
      <c r="E47" s="235"/>
      <c r="F47" s="235"/>
      <c r="G47" s="236"/>
      <c r="H47" s="66"/>
      <c r="I47" s="62"/>
      <c r="J47" s="60" t="s">
        <v>159</v>
      </c>
      <c r="K47" s="61">
        <v>3</v>
      </c>
      <c r="L47" s="69"/>
      <c r="N47" s="87"/>
      <c r="O47" s="87"/>
      <c r="P47" s="179"/>
      <c r="Q47" s="87"/>
      <c r="R47" s="179"/>
      <c r="S47" s="87"/>
      <c r="T47" s="87"/>
      <c r="U47" s="2"/>
      <c r="V47" s="2"/>
      <c r="W47" s="2"/>
      <c r="X47" s="81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20.100000000000001" customHeight="1">
      <c r="A48" s="92" t="s">
        <v>151</v>
      </c>
      <c r="B48" s="97" t="s">
        <v>165</v>
      </c>
      <c r="C48" s="98" t="s">
        <v>145</v>
      </c>
      <c r="D48" s="97" t="s">
        <v>173</v>
      </c>
      <c r="E48" s="98" t="s">
        <v>147</v>
      </c>
      <c r="F48" s="98" t="s">
        <v>122</v>
      </c>
      <c r="G48" s="151"/>
      <c r="H48" s="67"/>
      <c r="I48" s="62"/>
      <c r="J48" s="60" t="s">
        <v>156</v>
      </c>
      <c r="K48" s="61">
        <v>1</v>
      </c>
      <c r="L48" s="69"/>
      <c r="N48" s="87"/>
      <c r="O48" s="88"/>
      <c r="P48" s="88"/>
      <c r="Q48" s="84"/>
      <c r="R48" s="84"/>
      <c r="S48" s="89"/>
      <c r="T48" s="88"/>
    </row>
    <row r="49" spans="1:23" ht="20.100000000000001" customHeight="1">
      <c r="A49" s="135" t="s">
        <v>14</v>
      </c>
      <c r="B49" s="153" t="s">
        <v>196</v>
      </c>
      <c r="C49" s="154" t="s">
        <v>102</v>
      </c>
      <c r="D49" s="154" t="s">
        <v>201</v>
      </c>
      <c r="E49" s="153" t="s">
        <v>109</v>
      </c>
      <c r="F49" s="155" t="s">
        <v>221</v>
      </c>
      <c r="G49" s="164"/>
      <c r="H49" s="49"/>
      <c r="I49" s="62"/>
      <c r="J49" s="60" t="s">
        <v>163</v>
      </c>
      <c r="K49" s="61">
        <v>2</v>
      </c>
      <c r="L49" s="49"/>
      <c r="N49" s="88"/>
      <c r="O49" s="88"/>
    </row>
    <row r="50" spans="1:23" ht="20.100000000000001" customHeight="1">
      <c r="A50" s="135" t="s">
        <v>9</v>
      </c>
      <c r="B50" s="153" t="s">
        <v>217</v>
      </c>
      <c r="C50" s="154" t="s">
        <v>199</v>
      </c>
      <c r="D50" s="154" t="s">
        <v>186</v>
      </c>
      <c r="E50" s="156" t="s">
        <v>158</v>
      </c>
      <c r="F50" s="157" t="s">
        <v>195</v>
      </c>
      <c r="G50" s="163"/>
      <c r="H50" s="68"/>
      <c r="I50" s="62"/>
      <c r="J50" s="60" t="s">
        <v>105</v>
      </c>
      <c r="K50" s="61">
        <v>2</v>
      </c>
      <c r="L50" s="49"/>
      <c r="N50" s="87"/>
      <c r="U50" s="30"/>
      <c r="V50" s="30"/>
      <c r="W50" s="30"/>
    </row>
    <row r="51" spans="1:23" ht="20.100000000000001" customHeight="1">
      <c r="I51" s="63"/>
      <c r="J51" s="60" t="s">
        <v>128</v>
      </c>
      <c r="K51" s="61">
        <v>1</v>
      </c>
      <c r="M51" s="86"/>
      <c r="N51" s="88"/>
      <c r="U51" s="86"/>
      <c r="V51" s="86"/>
    </row>
    <row r="52" spans="1:23" ht="20.100000000000001" customHeight="1">
      <c r="A52" s="158"/>
      <c r="B52" s="158"/>
      <c r="C52" s="158"/>
      <c r="D52" s="158"/>
      <c r="E52" s="158"/>
      <c r="F52" s="158"/>
      <c r="G52" s="158"/>
      <c r="I52" s="64" t="s">
        <v>56</v>
      </c>
      <c r="J52" s="64"/>
      <c r="K52" s="61">
        <f>SUM(K46:K51)</f>
        <v>15</v>
      </c>
      <c r="M52" s="86"/>
      <c r="N52" s="88"/>
      <c r="U52" s="86"/>
      <c r="V52" s="86"/>
    </row>
    <row r="53" spans="1:23" ht="20.100000000000001" customHeight="1">
      <c r="A53" s="159"/>
      <c r="B53" s="159"/>
      <c r="C53" s="160"/>
      <c r="D53" s="158"/>
      <c r="E53" s="160"/>
      <c r="F53" s="159"/>
      <c r="G53" s="161"/>
      <c r="M53" s="86"/>
      <c r="U53" s="86"/>
      <c r="V53" s="84"/>
      <c r="W53" s="73"/>
    </row>
    <row r="54" spans="1:23" ht="20.100000000000001" customHeight="1">
      <c r="A54" s="101"/>
      <c r="B54" s="86"/>
      <c r="C54" s="86"/>
      <c r="D54" s="86"/>
      <c r="E54" s="86"/>
      <c r="F54" s="175"/>
      <c r="G54" s="175"/>
      <c r="M54" s="86"/>
      <c r="U54" s="86"/>
      <c r="V54" s="86"/>
    </row>
    <row r="55" spans="1:23" ht="20.100000000000001" customHeight="1">
      <c r="A55" s="75"/>
      <c r="B55" s="76"/>
      <c r="C55" s="76"/>
      <c r="D55" s="76"/>
      <c r="E55" s="76"/>
      <c r="F55" s="76"/>
      <c r="G55" s="76"/>
      <c r="M55" s="86"/>
      <c r="U55" s="86"/>
      <c r="V55" s="84"/>
      <c r="W55" s="73"/>
    </row>
    <row r="56" spans="1:23">
      <c r="A56" s="75"/>
      <c r="B56" s="76"/>
      <c r="C56" s="76"/>
      <c r="D56" s="77"/>
      <c r="E56" s="76"/>
      <c r="F56" s="76"/>
      <c r="G56" s="76"/>
      <c r="H56" s="32"/>
      <c r="M56" s="86"/>
      <c r="W56" s="16"/>
    </row>
  </sheetData>
  <mergeCells count="48">
    <mergeCell ref="I14:L14"/>
    <mergeCell ref="J16:L17"/>
    <mergeCell ref="A21:G21"/>
    <mergeCell ref="A1:G2"/>
    <mergeCell ref="N1:Q1"/>
    <mergeCell ref="A3:G3"/>
    <mergeCell ref="I3:J3"/>
    <mergeCell ref="G5:G10"/>
    <mergeCell ref="J5:J6"/>
    <mergeCell ref="A12:G12"/>
    <mergeCell ref="G14:G19"/>
    <mergeCell ref="F34:F35"/>
    <mergeCell ref="B36:B37"/>
    <mergeCell ref="C36:C37"/>
    <mergeCell ref="D36:D37"/>
    <mergeCell ref="G23:G28"/>
    <mergeCell ref="E43:E44"/>
    <mergeCell ref="F43:F44"/>
    <mergeCell ref="B45:B46"/>
    <mergeCell ref="C45:C46"/>
    <mergeCell ref="I27:K27"/>
    <mergeCell ref="A30:G30"/>
    <mergeCell ref="B32:B33"/>
    <mergeCell ref="C32:C33"/>
    <mergeCell ref="D32:D33"/>
    <mergeCell ref="E32:E33"/>
    <mergeCell ref="F32:F33"/>
    <mergeCell ref="G32:G37"/>
    <mergeCell ref="B34:B35"/>
    <mergeCell ref="C34:C35"/>
    <mergeCell ref="D34:D35"/>
    <mergeCell ref="E34:E35"/>
    <mergeCell ref="D45:D46"/>
    <mergeCell ref="E45:E46"/>
    <mergeCell ref="F45:F46"/>
    <mergeCell ref="A47:G47"/>
    <mergeCell ref="E36:E37"/>
    <mergeCell ref="F36:F37"/>
    <mergeCell ref="A39:G39"/>
    <mergeCell ref="B41:B42"/>
    <mergeCell ref="C41:C42"/>
    <mergeCell ref="D41:D42"/>
    <mergeCell ref="E41:E42"/>
    <mergeCell ref="F41:F42"/>
    <mergeCell ref="G41:G46"/>
    <mergeCell ref="B43:B44"/>
    <mergeCell ref="C43:C44"/>
    <mergeCell ref="D43:D44"/>
  </mergeCells>
  <phoneticPr fontId="33" type="noConversion"/>
  <conditionalFormatting sqref="R13:R14 R6:R8 R10 R3:R4 R18:R41">
    <cfRule type="containsText" priority="13" operator="containsText" text="20년4개월">
      <formula>NOT(ISERROR(SEARCH("20년4개월",R3)))</formula>
    </cfRule>
  </conditionalFormatting>
  <conditionalFormatting sqref="R12">
    <cfRule type="containsText" priority="11" operator="containsText" text="20년4개월">
      <formula>NOT(ISERROR(SEARCH("20년4개월",R12)))</formula>
    </cfRule>
  </conditionalFormatting>
  <conditionalFormatting sqref="R15:R17">
    <cfRule type="containsText" priority="10" operator="containsText" text="20년4개월">
      <formula>NOT(ISERROR(SEARCH("20년4개월",R15)))</formula>
    </cfRule>
  </conditionalFormatting>
  <conditionalFormatting sqref="R5">
    <cfRule type="containsText" priority="4" operator="containsText" text="20년4개월">
      <formula>NOT(ISERROR(SEARCH("20년4개월",R5)))</formula>
    </cfRule>
  </conditionalFormatting>
  <conditionalFormatting sqref="R9">
    <cfRule type="containsText" priority="3" operator="containsText" text="20년4개월">
      <formula>NOT(ISERROR(SEARCH("20년4개월",R9)))</formula>
    </cfRule>
  </conditionalFormatting>
  <conditionalFormatting sqref="R11">
    <cfRule type="containsText" priority="2" operator="containsText" text="20년4개월">
      <formula>NOT(ISERROR(SEARCH("20년4개월",R11)))</formula>
    </cfRule>
  </conditionalFormatting>
  <printOptions horizontalCentered="1" verticalCentered="1"/>
  <pageMargins left="0.39347222447395325" right="0.39347222447395325" top="0.39347222447395325" bottom="0.39347222447395325" header="0.51138889789581299" footer="0.51138889789581299"/>
  <pageSetup paperSize="9" scale="76" orientation="portrait" r:id="rId1"/>
  <colBreaks count="1" manualBreakCount="1">
    <brk id="13" max="163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DEADB"/>
  </sheetPr>
  <dimension ref="A1:G40"/>
  <sheetViews>
    <sheetView view="pageBreakPreview" topLeftCell="A16" zoomScale="55" zoomScaleNormal="55" zoomScaleSheetLayoutView="100" workbookViewId="0">
      <selection activeCell="C19" sqref="C19"/>
    </sheetView>
  </sheetViews>
  <sheetFormatPr defaultColWidth="9" defaultRowHeight="17.399999999999999"/>
  <cols>
    <col min="1" max="5" width="15.59765625" style="90" customWidth="1"/>
    <col min="6" max="6" width="15.59765625" style="91" customWidth="1"/>
    <col min="7" max="7" width="18.59765625" style="90" customWidth="1"/>
    <col min="8" max="16384" width="9" style="90"/>
  </cols>
  <sheetData>
    <row r="1" spans="1:7" ht="45" customHeight="1">
      <c r="A1" s="282" t="s">
        <v>170</v>
      </c>
      <c r="B1" s="283"/>
      <c r="C1" s="283"/>
      <c r="D1" s="283"/>
      <c r="E1" s="283"/>
      <c r="F1" s="283"/>
      <c r="G1" s="284"/>
    </row>
    <row r="2" spans="1:7" ht="39.9" customHeight="1">
      <c r="A2" s="117" t="s">
        <v>140</v>
      </c>
      <c r="B2" s="118" t="s">
        <v>165</v>
      </c>
      <c r="C2" s="118" t="s">
        <v>145</v>
      </c>
      <c r="D2" s="119" t="s">
        <v>173</v>
      </c>
      <c r="E2" s="120" t="s">
        <v>147</v>
      </c>
      <c r="F2" s="121" t="s">
        <v>122</v>
      </c>
      <c r="G2" s="110" t="s">
        <v>90</v>
      </c>
    </row>
    <row r="3" spans="1:7" ht="60" customHeight="1">
      <c r="A3" s="122">
        <v>1</v>
      </c>
      <c r="B3" s="116" t="str">
        <f>시간표!B5</f>
        <v>도덕</v>
      </c>
      <c r="C3" s="116" t="str">
        <f>시간표!C5</f>
        <v>과학</v>
      </c>
      <c r="D3" s="116" t="str">
        <f>시간표!D5</f>
        <v>영어</v>
      </c>
      <c r="E3" s="116" t="str">
        <f>시간표!E5</f>
        <v>수학</v>
      </c>
      <c r="F3" s="116" t="str">
        <f>시간표!F5</f>
        <v>국어(문법)</v>
      </c>
      <c r="G3" s="285" t="s">
        <v>6</v>
      </c>
    </row>
    <row r="4" spans="1:7" ht="69.900000000000006" customHeight="1">
      <c r="A4" s="114" t="s">
        <v>17</v>
      </c>
      <c r="B4" s="112" t="str">
        <f>시간표!B6</f>
        <v>김임수</v>
      </c>
      <c r="C4" s="112" t="str">
        <f>시간표!C6</f>
        <v>최성윤</v>
      </c>
      <c r="D4" s="112" t="str">
        <f>시간표!D6</f>
        <v>이명자</v>
      </c>
      <c r="E4" s="112" t="str">
        <f>시간표!E6</f>
        <v>안성환</v>
      </c>
      <c r="F4" s="112" t="str">
        <f>시간표!F6</f>
        <v>조주현</v>
      </c>
      <c r="G4" s="286"/>
    </row>
    <row r="5" spans="1:7" ht="60" customHeight="1">
      <c r="A5" s="122">
        <v>2</v>
      </c>
      <c r="B5" s="116" t="str">
        <f>시간표!B7</f>
        <v>수학</v>
      </c>
      <c r="C5" s="116" t="str">
        <f>시간표!C7</f>
        <v>영어</v>
      </c>
      <c r="D5" s="116" t="str">
        <f>시간표!D7</f>
        <v>국어(소설)</v>
      </c>
      <c r="E5" s="116" t="str">
        <f>시간표!E7</f>
        <v>사회</v>
      </c>
      <c r="F5" s="116" t="str">
        <f>시간표!F7</f>
        <v>과학</v>
      </c>
      <c r="G5" s="286"/>
    </row>
    <row r="6" spans="1:7" ht="69.900000000000006" customHeight="1">
      <c r="A6" s="114" t="s">
        <v>10</v>
      </c>
      <c r="B6" s="113" t="str">
        <f>시간표!B8</f>
        <v>김성민</v>
      </c>
      <c r="C6" s="113" t="str">
        <f>시간표!C8</f>
        <v>조상희</v>
      </c>
      <c r="D6" s="112" t="str">
        <f>시간표!D8</f>
        <v>이진우</v>
      </c>
      <c r="E6" s="112" t="str">
        <f>시간표!E8</f>
        <v>임정현</v>
      </c>
      <c r="F6" s="112" t="str">
        <f>시간표!F8</f>
        <v>오미정</v>
      </c>
      <c r="G6" s="286"/>
    </row>
    <row r="7" spans="1:7" ht="60" customHeight="1">
      <c r="A7" s="122">
        <v>3</v>
      </c>
      <c r="B7" s="116" t="str">
        <f>시간표!B9</f>
        <v>국사</v>
      </c>
      <c r="C7" s="116" t="str">
        <f>시간표!C9</f>
        <v>수학</v>
      </c>
      <c r="D7" s="116" t="str">
        <f>시간표!D9</f>
        <v>국어(비문학)</v>
      </c>
      <c r="E7" s="116" t="str">
        <f>시간표!E9</f>
        <v>국어(시)</v>
      </c>
      <c r="F7" s="116" t="str">
        <f>시간표!F9</f>
        <v>사회</v>
      </c>
      <c r="G7" s="286"/>
    </row>
    <row r="8" spans="1:7" ht="69.900000000000006" customHeight="1">
      <c r="A8" s="111" t="s">
        <v>19</v>
      </c>
      <c r="B8" s="112" t="str">
        <f>시간표!B10</f>
        <v>김영식</v>
      </c>
      <c r="C8" s="112" t="str">
        <f>시간표!C10</f>
        <v>조수아</v>
      </c>
      <c r="D8" s="112" t="str">
        <f>시간표!D10</f>
        <v>김경하</v>
      </c>
      <c r="E8" s="112" t="str">
        <f>시간표!E10</f>
        <v>윤명옥</v>
      </c>
      <c r="F8" s="112" t="str">
        <f>시간표!F10</f>
        <v>김홍이</v>
      </c>
      <c r="G8" s="287"/>
    </row>
    <row r="9" spans="1:7" ht="45" customHeight="1">
      <c r="A9" s="282" t="s">
        <v>103</v>
      </c>
      <c r="B9" s="283"/>
      <c r="C9" s="283"/>
      <c r="D9" s="283"/>
      <c r="E9" s="283"/>
      <c r="F9" s="283"/>
      <c r="G9" s="284"/>
    </row>
    <row r="10" spans="1:7" ht="39.9" customHeight="1">
      <c r="A10" s="117" t="s">
        <v>140</v>
      </c>
      <c r="B10" s="118" t="s">
        <v>165</v>
      </c>
      <c r="C10" s="118" t="s">
        <v>145</v>
      </c>
      <c r="D10" s="119" t="s">
        <v>173</v>
      </c>
      <c r="E10" s="120" t="s">
        <v>147</v>
      </c>
      <c r="F10" s="121" t="s">
        <v>122</v>
      </c>
      <c r="G10" s="110" t="s">
        <v>90</v>
      </c>
    </row>
    <row r="11" spans="1:7" ht="60" customHeight="1">
      <c r="A11" s="122">
        <v>1</v>
      </c>
      <c r="B11" s="116" t="str">
        <f>시간표!B14</f>
        <v>도덕</v>
      </c>
      <c r="C11" s="116" t="str">
        <f>시간표!C14</f>
        <v>영어</v>
      </c>
      <c r="D11" s="116" t="str">
        <f>시간표!D14</f>
        <v>국어(시)</v>
      </c>
      <c r="E11" s="116" t="str">
        <f>시간표!E14</f>
        <v>국어(소설)</v>
      </c>
      <c r="F11" s="116" t="str">
        <f>시간표!F14</f>
        <v>사회</v>
      </c>
      <c r="G11" s="285" t="s">
        <v>7</v>
      </c>
    </row>
    <row r="12" spans="1:7" ht="69.900000000000006" customHeight="1">
      <c r="A12" s="114" t="s">
        <v>17</v>
      </c>
      <c r="B12" s="112" t="str">
        <f>시간표!B15</f>
        <v>최순심</v>
      </c>
      <c r="C12" s="112" t="str">
        <f>시간표!C15</f>
        <v>조상희</v>
      </c>
      <c r="D12" s="112" t="str">
        <f>시간표!D15</f>
        <v>김경하</v>
      </c>
      <c r="E12" s="112" t="str">
        <f>시간표!E15</f>
        <v>윤명옥</v>
      </c>
      <c r="F12" s="112" t="str">
        <f>시간표!F15</f>
        <v>김홍이</v>
      </c>
      <c r="G12" s="286"/>
    </row>
    <row r="13" spans="1:7" ht="60" customHeight="1">
      <c r="A13" s="122">
        <v>2</v>
      </c>
      <c r="B13" s="116" t="str">
        <f>시간표!B16</f>
        <v>사회</v>
      </c>
      <c r="C13" s="116" t="str">
        <f>시간표!C16</f>
        <v>수학</v>
      </c>
      <c r="D13" s="116" t="str">
        <f>시간표!D16</f>
        <v>영어</v>
      </c>
      <c r="E13" s="116" t="str">
        <f>시간표!E16</f>
        <v>수학</v>
      </c>
      <c r="F13" s="116" t="str">
        <f>시간표!F16</f>
        <v>국어(비문학)</v>
      </c>
      <c r="G13" s="286"/>
    </row>
    <row r="14" spans="1:7" ht="69.900000000000006" customHeight="1">
      <c r="A14" s="114" t="s">
        <v>10</v>
      </c>
      <c r="B14" s="113" t="str">
        <f>시간표!B17</f>
        <v>김임수</v>
      </c>
      <c r="C14" s="113" t="str">
        <f>시간표!C17</f>
        <v>조수아</v>
      </c>
      <c r="D14" s="112" t="str">
        <f>시간표!D17</f>
        <v>박기호</v>
      </c>
      <c r="E14" s="112" t="str">
        <f>시간표!E17</f>
        <v>안성환</v>
      </c>
      <c r="F14" s="112" t="str">
        <f>시간표!F17</f>
        <v>조주현</v>
      </c>
      <c r="G14" s="286"/>
    </row>
    <row r="15" spans="1:7" ht="60" customHeight="1">
      <c r="A15" s="122">
        <v>3</v>
      </c>
      <c r="B15" s="116" t="str">
        <f>시간표!B18</f>
        <v>수학</v>
      </c>
      <c r="C15" s="116" t="str">
        <f>시간표!C18</f>
        <v>과학</v>
      </c>
      <c r="D15" s="116" t="str">
        <f>시간표!D18</f>
        <v>국어(문법)</v>
      </c>
      <c r="E15" s="116" t="str">
        <f>시간표!E18</f>
        <v>국사</v>
      </c>
      <c r="F15" s="116" t="str">
        <f>시간표!F18</f>
        <v>과학</v>
      </c>
      <c r="G15" s="286"/>
    </row>
    <row r="16" spans="1:7" ht="69.900000000000006" customHeight="1">
      <c r="A16" s="111" t="s">
        <v>19</v>
      </c>
      <c r="B16" s="112" t="str">
        <f>시간표!B19</f>
        <v>김성민</v>
      </c>
      <c r="C16" s="112" t="str">
        <f>시간표!C19</f>
        <v>최성윤</v>
      </c>
      <c r="D16" s="112" t="str">
        <f>시간표!D19</f>
        <v>이진우</v>
      </c>
      <c r="E16" s="112" t="str">
        <f>시간표!E19</f>
        <v>임정현</v>
      </c>
      <c r="F16" s="112" t="str">
        <f>시간표!F19</f>
        <v>오미정</v>
      </c>
      <c r="G16" s="287"/>
    </row>
    <row r="17" spans="1:7" ht="45" customHeight="1">
      <c r="A17" s="282" t="s">
        <v>68</v>
      </c>
      <c r="B17" s="283"/>
      <c r="C17" s="283"/>
      <c r="D17" s="283"/>
      <c r="E17" s="283"/>
      <c r="F17" s="283"/>
      <c r="G17" s="284"/>
    </row>
    <row r="18" spans="1:7" ht="39.9" customHeight="1">
      <c r="A18" s="117" t="s">
        <v>140</v>
      </c>
      <c r="B18" s="118" t="s">
        <v>165</v>
      </c>
      <c r="C18" s="118" t="s">
        <v>145</v>
      </c>
      <c r="D18" s="119" t="s">
        <v>173</v>
      </c>
      <c r="E18" s="120" t="s">
        <v>147</v>
      </c>
      <c r="F18" s="121" t="s">
        <v>122</v>
      </c>
      <c r="G18" s="110" t="s">
        <v>90</v>
      </c>
    </row>
    <row r="19" spans="1:7" ht="110.1" customHeight="1">
      <c r="A19" s="123">
        <v>1</v>
      </c>
      <c r="B19" s="124" t="str">
        <f>시간표!B23</f>
        <v>사회</v>
      </c>
      <c r="C19" s="124" t="str">
        <f>시간표!C23</f>
        <v>수학</v>
      </c>
      <c r="D19" s="124" t="str">
        <f>시간표!D23</f>
        <v>국어</v>
      </c>
      <c r="E19" s="124" t="str">
        <f>시간표!E23</f>
        <v>국어</v>
      </c>
      <c r="F19" s="124" t="str">
        <f>시간표!F23</f>
        <v>수학</v>
      </c>
      <c r="G19" s="285" t="s">
        <v>0</v>
      </c>
    </row>
    <row r="20" spans="1:7" ht="90" customHeight="1">
      <c r="A20" s="114" t="s">
        <v>17</v>
      </c>
      <c r="B20" s="112" t="str">
        <f>시간표!B24</f>
        <v>한연옥</v>
      </c>
      <c r="C20" s="112" t="str">
        <f>시간표!C24</f>
        <v>강혜숙</v>
      </c>
      <c r="D20" s="112" t="str">
        <f>시간표!D24</f>
        <v>노필자</v>
      </c>
      <c r="E20" s="112" t="str">
        <f>시간표!E24</f>
        <v>소복희</v>
      </c>
      <c r="F20" s="112" t="str">
        <f>시간표!F24</f>
        <v>전명숙</v>
      </c>
      <c r="G20" s="286"/>
    </row>
    <row r="21" spans="1:7" ht="110.1" customHeight="1">
      <c r="A21" s="123">
        <v>2</v>
      </c>
      <c r="B21" s="124" t="str">
        <f>시간표!B25</f>
        <v>과학</v>
      </c>
      <c r="C21" s="124" t="str">
        <f>시간표!C25</f>
        <v>국어</v>
      </c>
      <c r="D21" s="124" t="str">
        <f>시간표!D25</f>
        <v>수학</v>
      </c>
      <c r="E21" s="124" t="str">
        <f>시간표!E25</f>
        <v>국어</v>
      </c>
      <c r="F21" s="124" t="str">
        <f>시간표!F25</f>
        <v>수학</v>
      </c>
      <c r="G21" s="286"/>
    </row>
    <row r="22" spans="1:7" ht="90" customHeight="1">
      <c r="A22" s="168" t="s">
        <v>10</v>
      </c>
      <c r="B22" s="170" t="str">
        <f>시간표!B26</f>
        <v>최순심</v>
      </c>
      <c r="C22" s="170" t="str">
        <f>시간표!C26</f>
        <v>이문석</v>
      </c>
      <c r="D22" s="169" t="str">
        <f>시간표!D26</f>
        <v>이명자</v>
      </c>
      <c r="E22" s="169" t="str">
        <f>시간표!E26</f>
        <v>소복희</v>
      </c>
      <c r="F22" s="169" t="str">
        <f>시간표!F26</f>
        <v>전명숙</v>
      </c>
      <c r="G22" s="286"/>
    </row>
    <row r="23" spans="1:7" ht="90" customHeight="1">
      <c r="A23" s="173">
        <v>3</v>
      </c>
      <c r="B23" s="174" t="str">
        <f>시간표!B27</f>
        <v>사회</v>
      </c>
      <c r="C23" s="174" t="str">
        <f>시간표!C27</f>
        <v>도덕</v>
      </c>
      <c r="D23" s="174" t="str">
        <f>시간표!D27</f>
        <v>국어</v>
      </c>
      <c r="E23" s="174" t="str">
        <f>시간표!E27</f>
        <v>실과</v>
      </c>
      <c r="F23" s="174" t="str">
        <f>시간표!F27</f>
        <v>과학</v>
      </c>
      <c r="G23" s="246"/>
    </row>
    <row r="24" spans="1:7" ht="90" customHeight="1">
      <c r="A24" s="172" t="s">
        <v>19</v>
      </c>
      <c r="B24" s="171" t="str">
        <f>시간표!B28</f>
        <v>정진호</v>
      </c>
      <c r="C24" s="171" t="str">
        <f>시간표!C28</f>
        <v>이문석</v>
      </c>
      <c r="D24" s="171" t="str">
        <f>시간표!D28</f>
        <v>노필자</v>
      </c>
      <c r="E24" s="171" t="str">
        <f>시간표!E28</f>
        <v>김영식</v>
      </c>
      <c r="F24" s="171" t="str">
        <f>시간표!F28</f>
        <v>이찬균</v>
      </c>
      <c r="G24" s="244"/>
    </row>
    <row r="25" spans="1:7" ht="45" customHeight="1">
      <c r="A25" s="282" t="s">
        <v>49</v>
      </c>
      <c r="B25" s="283"/>
      <c r="C25" s="283"/>
      <c r="D25" s="283"/>
      <c r="E25" s="283"/>
      <c r="F25" s="283"/>
      <c r="G25" s="284"/>
    </row>
    <row r="26" spans="1:7" ht="39.9" customHeight="1">
      <c r="A26" s="120" t="s">
        <v>140</v>
      </c>
      <c r="B26" s="120" t="s">
        <v>165</v>
      </c>
      <c r="C26" s="120" t="s">
        <v>145</v>
      </c>
      <c r="D26" s="120" t="s">
        <v>173</v>
      </c>
      <c r="E26" s="120" t="s">
        <v>147</v>
      </c>
      <c r="F26" s="120" t="s">
        <v>122</v>
      </c>
      <c r="G26" s="109" t="s">
        <v>90</v>
      </c>
    </row>
    <row r="27" spans="1:7" ht="110.1" customHeight="1">
      <c r="A27" s="125">
        <v>1</v>
      </c>
      <c r="B27" s="279" t="str">
        <f>시간표!B32</f>
        <v>이다해</v>
      </c>
      <c r="C27" s="279" t="str">
        <f>시간표!C32</f>
        <v>박윤자</v>
      </c>
      <c r="D27" s="279" t="str">
        <f>시간표!D32</f>
        <v>김재임</v>
      </c>
      <c r="E27" s="279" t="str">
        <f>시간표!E32</f>
        <v>진신관</v>
      </c>
      <c r="F27" s="279" t="str">
        <f>시간표!F32</f>
        <v>오미정</v>
      </c>
      <c r="G27" s="285" t="s">
        <v>174</v>
      </c>
    </row>
    <row r="28" spans="1:7" ht="90" customHeight="1">
      <c r="A28" s="115" t="s">
        <v>17</v>
      </c>
      <c r="B28" s="279"/>
      <c r="C28" s="279"/>
      <c r="D28" s="279"/>
      <c r="E28" s="279"/>
      <c r="F28" s="279"/>
      <c r="G28" s="286"/>
    </row>
    <row r="29" spans="1:7" ht="110.1" customHeight="1">
      <c r="A29" s="125">
        <v>2</v>
      </c>
      <c r="B29" s="279" t="str">
        <f>시간표!B34</f>
        <v>한연옥</v>
      </c>
      <c r="C29" s="279" t="str">
        <f>시간표!C34</f>
        <v>이은정</v>
      </c>
      <c r="D29" s="279" t="str">
        <f>시간표!D34</f>
        <v>이현순</v>
      </c>
      <c r="E29" s="279" t="str">
        <f>시간표!E34</f>
        <v>김소운</v>
      </c>
      <c r="F29" s="279" t="str">
        <f>시간표!F34</f>
        <v>박삼순</v>
      </c>
      <c r="G29" s="286"/>
    </row>
    <row r="30" spans="1:7" ht="90" customHeight="1">
      <c r="A30" s="115" t="s">
        <v>10</v>
      </c>
      <c r="B30" s="279"/>
      <c r="C30" s="279"/>
      <c r="D30" s="279"/>
      <c r="E30" s="279"/>
      <c r="F30" s="279"/>
      <c r="G30" s="286"/>
    </row>
    <row r="31" spans="1:7" ht="90" customHeight="1">
      <c r="A31" s="186">
        <v>3</v>
      </c>
      <c r="B31" s="281" t="str">
        <f>시간표!B36</f>
        <v>김순옥</v>
      </c>
      <c r="C31" s="281" t="str">
        <f>시간표!C36</f>
        <v>강혜숙</v>
      </c>
      <c r="D31" s="281" t="str">
        <f>시간표!D36</f>
        <v>김현숙</v>
      </c>
      <c r="E31" s="281" t="str">
        <f>시간표!E36</f>
        <v>황경숙</v>
      </c>
      <c r="F31" s="281" t="str">
        <f>시간표!F36</f>
        <v>황명원</v>
      </c>
      <c r="G31" s="246"/>
    </row>
    <row r="32" spans="1:7" ht="90" customHeight="1">
      <c r="A32" s="187" t="s">
        <v>23</v>
      </c>
      <c r="B32" s="244"/>
      <c r="C32" s="244"/>
      <c r="D32" s="244"/>
      <c r="E32" s="244"/>
      <c r="F32" s="244"/>
      <c r="G32" s="244"/>
    </row>
    <row r="33" spans="1:7" ht="45" customHeight="1">
      <c r="A33" s="282" t="s">
        <v>30</v>
      </c>
      <c r="B33" s="283"/>
      <c r="C33" s="283"/>
      <c r="D33" s="283"/>
      <c r="E33" s="283"/>
      <c r="F33" s="283"/>
      <c r="G33" s="284"/>
    </row>
    <row r="34" spans="1:7" ht="39.9" customHeight="1">
      <c r="A34" s="120" t="s">
        <v>140</v>
      </c>
      <c r="B34" s="120" t="s">
        <v>165</v>
      </c>
      <c r="C34" s="120" t="s">
        <v>145</v>
      </c>
      <c r="D34" s="120" t="s">
        <v>173</v>
      </c>
      <c r="E34" s="120" t="s">
        <v>147</v>
      </c>
      <c r="F34" s="120" t="s">
        <v>122</v>
      </c>
      <c r="G34" s="128" t="s">
        <v>90</v>
      </c>
    </row>
    <row r="35" spans="1:7" ht="110.1" customHeight="1">
      <c r="A35" s="125">
        <v>1</v>
      </c>
      <c r="B35" s="279" t="str">
        <f>시간표!B41</f>
        <v>김순옥</v>
      </c>
      <c r="C35" s="279" t="str">
        <f>시간표!C41</f>
        <v>이은정</v>
      </c>
      <c r="D35" s="279" t="str">
        <f>시간표!D41</f>
        <v>이현순</v>
      </c>
      <c r="E35" s="279" t="str">
        <f>시간표!E41</f>
        <v>김소운</v>
      </c>
      <c r="F35" s="279" t="str">
        <f>시간표!F41</f>
        <v>이찬균</v>
      </c>
      <c r="G35" s="285" t="s">
        <v>1</v>
      </c>
    </row>
    <row r="36" spans="1:7" ht="90" customHeight="1">
      <c r="A36" s="115" t="s">
        <v>17</v>
      </c>
      <c r="B36" s="279"/>
      <c r="C36" s="279"/>
      <c r="D36" s="279"/>
      <c r="E36" s="279"/>
      <c r="F36" s="279"/>
      <c r="G36" s="286"/>
    </row>
    <row r="37" spans="1:7" ht="110.1" customHeight="1">
      <c r="A37" s="125">
        <v>2</v>
      </c>
      <c r="B37" s="279" t="str">
        <f>시간표!B43</f>
        <v>이다해</v>
      </c>
      <c r="C37" s="279" t="str">
        <f>시간표!C43</f>
        <v>박윤자</v>
      </c>
      <c r="D37" s="279" t="str">
        <f>시간표!D43</f>
        <v>김현숙</v>
      </c>
      <c r="E37" s="279" t="str">
        <f>시간표!E43</f>
        <v>황경숙</v>
      </c>
      <c r="F37" s="279" t="str">
        <f>시간표!F43</f>
        <v>황명원</v>
      </c>
      <c r="G37" s="286"/>
    </row>
    <row r="38" spans="1:7" ht="90" customHeight="1">
      <c r="A38" s="115" t="s">
        <v>10</v>
      </c>
      <c r="B38" s="279"/>
      <c r="C38" s="279"/>
      <c r="D38" s="279"/>
      <c r="E38" s="279"/>
      <c r="F38" s="279"/>
      <c r="G38" s="286"/>
    </row>
    <row r="39" spans="1:7" ht="90" customHeight="1">
      <c r="A39" s="173">
        <v>3</v>
      </c>
      <c r="B39" s="279" t="str">
        <f>시간표!B45</f>
        <v>한연옥</v>
      </c>
      <c r="C39" s="279" t="str">
        <f>시간표!C45</f>
        <v>박윤자</v>
      </c>
      <c r="D39" s="279" t="str">
        <f>시간표!D45</f>
        <v>박기호</v>
      </c>
      <c r="E39" s="279" t="str">
        <f>시간표!E45</f>
        <v>진신관</v>
      </c>
      <c r="F39" s="279" t="str">
        <f>시간표!F45</f>
        <v>박삼순</v>
      </c>
      <c r="G39" s="246"/>
    </row>
    <row r="40" spans="1:7" ht="90" customHeight="1">
      <c r="A40" s="172" t="s">
        <v>19</v>
      </c>
      <c r="B40" s="280"/>
      <c r="C40" s="280"/>
      <c r="D40" s="280"/>
      <c r="E40" s="280"/>
      <c r="F40" s="280"/>
      <c r="G40" s="244"/>
    </row>
  </sheetData>
  <mergeCells count="40">
    <mergeCell ref="B31:B32"/>
    <mergeCell ref="C31:C32"/>
    <mergeCell ref="D31:D32"/>
    <mergeCell ref="A1:G1"/>
    <mergeCell ref="G3:G8"/>
    <mergeCell ref="A9:G9"/>
    <mergeCell ref="G11:G16"/>
    <mergeCell ref="A17:G17"/>
    <mergeCell ref="F37:F38"/>
    <mergeCell ref="B39:B40"/>
    <mergeCell ref="C39:C40"/>
    <mergeCell ref="G19:G24"/>
    <mergeCell ref="A25:G25"/>
    <mergeCell ref="B27:B28"/>
    <mergeCell ref="C27:C28"/>
    <mergeCell ref="D27:D28"/>
    <mergeCell ref="E27:E28"/>
    <mergeCell ref="F27:F28"/>
    <mergeCell ref="G27:G32"/>
    <mergeCell ref="B29:B30"/>
    <mergeCell ref="C29:C30"/>
    <mergeCell ref="D29:D30"/>
    <mergeCell ref="E29:E30"/>
    <mergeCell ref="F29:F30"/>
    <mergeCell ref="D39:D40"/>
    <mergeCell ref="E39:E40"/>
    <mergeCell ref="F39:F40"/>
    <mergeCell ref="E31:E32"/>
    <mergeCell ref="F31:F32"/>
    <mergeCell ref="A33:G33"/>
    <mergeCell ref="B35:B36"/>
    <mergeCell ref="C35:C36"/>
    <mergeCell ref="D35:D36"/>
    <mergeCell ref="E35:E36"/>
    <mergeCell ref="F35:F36"/>
    <mergeCell ref="G35:G40"/>
    <mergeCell ref="B37:B38"/>
    <mergeCell ref="C37:C38"/>
    <mergeCell ref="D37:D38"/>
    <mergeCell ref="E37:E38"/>
  </mergeCells>
  <phoneticPr fontId="33" type="noConversion"/>
  <printOptions horizontalCentered="1" verticalCentered="1"/>
  <pageMargins left="0.7086111307144165" right="0.7086111307144165" top="0.74750000238418579" bottom="0.74750000238418579" header="0.31486111879348755" footer="0.31486111879348755"/>
  <pageSetup paperSize="9" scale="72" orientation="landscape" r:id="rId1"/>
  <rowBreaks count="4" manualBreakCount="4">
    <brk id="8" max="1048575" man="1"/>
    <brk id="16" max="1048575" man="1"/>
    <brk id="24" max="1048575" man="1"/>
    <brk id="32" max="1048575" man="1"/>
  </rowBreaks>
  <colBreaks count="1" manualBreakCount="1">
    <brk id="34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H56"/>
  <sheetViews>
    <sheetView topLeftCell="A49" zoomScale="80" zoomScaleNormal="75" zoomScaleSheetLayoutView="80" workbookViewId="0">
      <selection activeCell="J52" sqref="J52"/>
    </sheetView>
  </sheetViews>
  <sheetFormatPr defaultColWidth="9" defaultRowHeight="17.399999999999999"/>
  <cols>
    <col min="3" max="3" width="12.8984375" style="1" customWidth="1"/>
    <col min="4" max="4" width="13.69921875" style="1" customWidth="1"/>
    <col min="5" max="5" width="14" style="1" customWidth="1"/>
    <col min="6" max="6" width="14.69921875" style="1" customWidth="1"/>
    <col min="7" max="7" width="15" style="1" customWidth="1"/>
  </cols>
  <sheetData>
    <row r="3" spans="2:8" ht="18.75" customHeight="1">
      <c r="B3" s="294" t="s">
        <v>170</v>
      </c>
      <c r="C3" s="294"/>
      <c r="D3" s="294"/>
      <c r="E3" s="294"/>
      <c r="F3" s="294"/>
      <c r="G3" s="294"/>
      <c r="H3" s="294"/>
    </row>
    <row r="4" spans="2:8">
      <c r="B4" s="4" t="s">
        <v>140</v>
      </c>
      <c r="C4" s="5" t="s">
        <v>165</v>
      </c>
      <c r="D4" s="5" t="s">
        <v>145</v>
      </c>
      <c r="E4" s="6" t="s">
        <v>173</v>
      </c>
      <c r="F4" s="7" t="s">
        <v>147</v>
      </c>
      <c r="G4" s="8" t="s">
        <v>122</v>
      </c>
      <c r="H4" s="9" t="s">
        <v>90</v>
      </c>
    </row>
    <row r="5" spans="2:8" ht="18.75" customHeight="1">
      <c r="B5" s="10">
        <v>1</v>
      </c>
      <c r="C5" s="11" t="s">
        <v>163</v>
      </c>
      <c r="D5" s="11" t="s">
        <v>149</v>
      </c>
      <c r="E5" s="11" t="s">
        <v>149</v>
      </c>
      <c r="F5" s="11" t="s">
        <v>163</v>
      </c>
      <c r="G5" s="11" t="s">
        <v>105</v>
      </c>
      <c r="H5" s="289" t="s">
        <v>16</v>
      </c>
    </row>
    <row r="6" spans="2:8" ht="34.799999999999997">
      <c r="B6" s="13" t="s">
        <v>21</v>
      </c>
      <c r="C6" s="14" t="s">
        <v>51</v>
      </c>
      <c r="D6" s="14" t="s">
        <v>41</v>
      </c>
      <c r="E6" s="14" t="s">
        <v>115</v>
      </c>
      <c r="F6" s="15" t="s">
        <v>63</v>
      </c>
      <c r="G6" s="14" t="s">
        <v>71</v>
      </c>
      <c r="H6" s="289"/>
    </row>
    <row r="7" spans="2:8">
      <c r="B7" s="10">
        <v>2</v>
      </c>
      <c r="C7" s="11" t="s">
        <v>101</v>
      </c>
      <c r="D7" s="11" t="s">
        <v>144</v>
      </c>
      <c r="E7" s="11" t="s">
        <v>159</v>
      </c>
      <c r="F7" s="11" t="s">
        <v>105</v>
      </c>
      <c r="G7" s="11" t="s">
        <v>149</v>
      </c>
      <c r="H7" s="289"/>
    </row>
    <row r="8" spans="2:8" ht="34.799999999999997">
      <c r="B8" s="13" t="s">
        <v>15</v>
      </c>
      <c r="C8" s="14" t="s">
        <v>40</v>
      </c>
      <c r="D8" s="14" t="s">
        <v>29</v>
      </c>
      <c r="E8" s="15" t="s">
        <v>107</v>
      </c>
      <c r="F8" s="14" t="s">
        <v>36</v>
      </c>
      <c r="G8" s="14" t="s">
        <v>65</v>
      </c>
      <c r="H8" s="289"/>
    </row>
    <row r="9" spans="2:8">
      <c r="B9" s="10">
        <v>3</v>
      </c>
      <c r="C9" s="11" t="s">
        <v>144</v>
      </c>
      <c r="D9" s="11" t="s">
        <v>156</v>
      </c>
      <c r="E9" s="11" t="s">
        <v>159</v>
      </c>
      <c r="F9" s="11" t="s">
        <v>159</v>
      </c>
      <c r="G9" s="11" t="s">
        <v>33</v>
      </c>
      <c r="H9" s="289"/>
    </row>
    <row r="10" spans="2:8" ht="34.799999999999997">
      <c r="B10" s="13" t="s">
        <v>13</v>
      </c>
      <c r="C10" s="14" t="s">
        <v>39</v>
      </c>
      <c r="D10" s="14" t="s">
        <v>54</v>
      </c>
      <c r="E10" s="14" t="s">
        <v>55</v>
      </c>
      <c r="F10" s="14" t="s">
        <v>43</v>
      </c>
      <c r="G10" s="14" t="s">
        <v>62</v>
      </c>
      <c r="H10" s="289"/>
    </row>
    <row r="11" spans="2:8" ht="21">
      <c r="B11" s="17"/>
      <c r="C11" s="18"/>
      <c r="D11" s="17"/>
      <c r="E11" s="18"/>
      <c r="F11" s="17"/>
      <c r="G11" s="17"/>
      <c r="H11" s="17"/>
    </row>
    <row r="12" spans="2:8" ht="18.75" customHeight="1">
      <c r="B12" s="294" t="s">
        <v>47</v>
      </c>
      <c r="C12" s="294"/>
      <c r="D12" s="294"/>
      <c r="E12" s="294"/>
      <c r="F12" s="294"/>
      <c r="G12" s="294"/>
      <c r="H12" s="294"/>
    </row>
    <row r="13" spans="2:8">
      <c r="B13" s="19" t="s">
        <v>140</v>
      </c>
      <c r="C13" s="20" t="s">
        <v>165</v>
      </c>
      <c r="D13" s="21" t="s">
        <v>145</v>
      </c>
      <c r="E13" s="12" t="s">
        <v>173</v>
      </c>
      <c r="F13" s="22" t="s">
        <v>147</v>
      </c>
      <c r="G13" s="20" t="s">
        <v>122</v>
      </c>
      <c r="H13" s="23" t="s">
        <v>90</v>
      </c>
    </row>
    <row r="14" spans="2:8" ht="18.75" customHeight="1">
      <c r="B14" s="10">
        <v>1</v>
      </c>
      <c r="C14" s="11" t="s">
        <v>105</v>
      </c>
      <c r="D14" s="11" t="s">
        <v>159</v>
      </c>
      <c r="E14" s="11" t="s">
        <v>105</v>
      </c>
      <c r="F14" s="11" t="s">
        <v>149</v>
      </c>
      <c r="G14" s="11" t="s">
        <v>144</v>
      </c>
      <c r="H14" s="293" t="s">
        <v>18</v>
      </c>
    </row>
    <row r="15" spans="2:8" ht="34.799999999999997">
      <c r="B15" s="13" t="s">
        <v>21</v>
      </c>
      <c r="C15" s="14" t="s">
        <v>45</v>
      </c>
      <c r="D15" s="14" t="s">
        <v>73</v>
      </c>
      <c r="E15" s="14" t="s">
        <v>134</v>
      </c>
      <c r="F15" s="14" t="s">
        <v>74</v>
      </c>
      <c r="G15" s="14" t="s">
        <v>48</v>
      </c>
      <c r="H15" s="293"/>
    </row>
    <row r="16" spans="2:8">
      <c r="B16" s="10">
        <v>2</v>
      </c>
      <c r="C16" s="11" t="s">
        <v>144</v>
      </c>
      <c r="D16" s="11" t="s">
        <v>156</v>
      </c>
      <c r="E16" s="11" t="s">
        <v>149</v>
      </c>
      <c r="F16" s="11" t="s">
        <v>159</v>
      </c>
      <c r="G16" s="11" t="s">
        <v>101</v>
      </c>
      <c r="H16" s="293"/>
    </row>
    <row r="17" spans="2:8" ht="34.799999999999997">
      <c r="B17" s="13" t="s">
        <v>15</v>
      </c>
      <c r="C17" s="14" t="s">
        <v>31</v>
      </c>
      <c r="D17" s="14" t="s">
        <v>95</v>
      </c>
      <c r="E17" s="14" t="s">
        <v>121</v>
      </c>
      <c r="F17" s="14" t="s">
        <v>46</v>
      </c>
      <c r="G17" s="14" t="s">
        <v>40</v>
      </c>
      <c r="H17" s="293"/>
    </row>
    <row r="18" spans="2:8">
      <c r="B18" s="10">
        <v>3</v>
      </c>
      <c r="C18" s="11" t="s">
        <v>163</v>
      </c>
      <c r="D18" s="11" t="s">
        <v>144</v>
      </c>
      <c r="E18" s="11" t="s">
        <v>159</v>
      </c>
      <c r="F18" s="11" t="s">
        <v>163</v>
      </c>
      <c r="G18" s="11" t="s">
        <v>149</v>
      </c>
      <c r="H18" s="293"/>
    </row>
    <row r="19" spans="2:8" ht="34.799999999999997">
      <c r="B19" s="13" t="s">
        <v>13</v>
      </c>
      <c r="C19" s="14" t="s">
        <v>127</v>
      </c>
      <c r="D19" s="14" t="s">
        <v>155</v>
      </c>
      <c r="E19" s="15" t="s">
        <v>107</v>
      </c>
      <c r="F19" s="14" t="s">
        <v>72</v>
      </c>
      <c r="G19" s="14" t="s">
        <v>52</v>
      </c>
      <c r="H19" s="293"/>
    </row>
    <row r="20" spans="2:8">
      <c r="B20" s="24"/>
      <c r="C20" s="25"/>
      <c r="D20" s="26"/>
      <c r="E20" s="25"/>
      <c r="F20" s="25"/>
      <c r="G20" s="26"/>
      <c r="H20" s="27"/>
    </row>
    <row r="21" spans="2:8" ht="18.75" customHeight="1">
      <c r="B21" s="294" t="s">
        <v>50</v>
      </c>
      <c r="C21" s="294"/>
      <c r="D21" s="294"/>
      <c r="E21" s="294"/>
      <c r="F21" s="294"/>
      <c r="G21" s="294"/>
      <c r="H21" s="294"/>
    </row>
    <row r="22" spans="2:8">
      <c r="B22" s="19" t="s">
        <v>140</v>
      </c>
      <c r="C22" s="20" t="s">
        <v>165</v>
      </c>
      <c r="D22" s="21" t="s">
        <v>145</v>
      </c>
      <c r="E22" s="12" t="s">
        <v>173</v>
      </c>
      <c r="F22" s="22" t="s">
        <v>147</v>
      </c>
      <c r="G22" s="20" t="s">
        <v>122</v>
      </c>
      <c r="H22" s="23" t="s">
        <v>90</v>
      </c>
    </row>
    <row r="23" spans="2:8" ht="18.75" customHeight="1">
      <c r="B23" s="10">
        <v>1</v>
      </c>
      <c r="C23" s="11" t="s">
        <v>149</v>
      </c>
      <c r="D23" s="11" t="s">
        <v>144</v>
      </c>
      <c r="E23" s="11" t="s">
        <v>159</v>
      </c>
      <c r="F23" s="11" t="s">
        <v>149</v>
      </c>
      <c r="G23" s="11" t="s">
        <v>149</v>
      </c>
      <c r="H23" s="293" t="s">
        <v>20</v>
      </c>
    </row>
    <row r="24" spans="2:8" ht="34.799999999999997">
      <c r="B24" s="13" t="s">
        <v>21</v>
      </c>
      <c r="C24" s="14" t="s">
        <v>59</v>
      </c>
      <c r="D24" s="14" t="s">
        <v>44</v>
      </c>
      <c r="E24" s="14" t="s">
        <v>134</v>
      </c>
      <c r="F24" s="14" t="s">
        <v>41</v>
      </c>
      <c r="G24" s="14" t="s">
        <v>115</v>
      </c>
      <c r="H24" s="293"/>
    </row>
    <row r="25" spans="2:8">
      <c r="B25" s="10">
        <v>2</v>
      </c>
      <c r="C25" s="11" t="s">
        <v>144</v>
      </c>
      <c r="D25" s="11" t="s">
        <v>105</v>
      </c>
      <c r="E25" s="11" t="s">
        <v>144</v>
      </c>
      <c r="F25" s="11" t="s">
        <v>149</v>
      </c>
      <c r="G25" s="11" t="s">
        <v>105</v>
      </c>
      <c r="H25" s="293"/>
    </row>
    <row r="26" spans="2:8" ht="34.799999999999997">
      <c r="B26" s="13" t="s">
        <v>15</v>
      </c>
      <c r="C26" s="14" t="s">
        <v>61</v>
      </c>
      <c r="D26" s="14" t="s">
        <v>71</v>
      </c>
      <c r="E26" s="14" t="s">
        <v>121</v>
      </c>
      <c r="F26" s="14" t="s">
        <v>141</v>
      </c>
      <c r="G26" s="14" t="s">
        <v>169</v>
      </c>
      <c r="H26" s="293"/>
    </row>
    <row r="27" spans="2:8">
      <c r="B27" s="10">
        <v>3</v>
      </c>
      <c r="C27" s="11" t="s">
        <v>144</v>
      </c>
      <c r="D27" s="11" t="s">
        <v>149</v>
      </c>
      <c r="E27" s="11" t="s">
        <v>159</v>
      </c>
      <c r="F27" s="11" t="s">
        <v>159</v>
      </c>
      <c r="G27" s="11" t="s">
        <v>159</v>
      </c>
      <c r="H27" s="293"/>
    </row>
    <row r="28" spans="2:8" ht="34.799999999999997">
      <c r="B28" s="13" t="s">
        <v>13</v>
      </c>
      <c r="C28" s="14" t="s">
        <v>37</v>
      </c>
      <c r="D28" s="14" t="s">
        <v>77</v>
      </c>
      <c r="E28" s="14" t="s">
        <v>166</v>
      </c>
      <c r="F28" s="14" t="s">
        <v>35</v>
      </c>
      <c r="G28" s="14" t="s">
        <v>34</v>
      </c>
      <c r="H28" s="293"/>
    </row>
    <row r="29" spans="2:8" ht="21">
      <c r="B29" s="17"/>
      <c r="C29" s="17"/>
      <c r="D29" s="17"/>
      <c r="E29" s="17"/>
      <c r="F29" s="17"/>
      <c r="G29" s="17"/>
      <c r="H29" s="17"/>
    </row>
    <row r="30" spans="2:8" ht="18.75" customHeight="1">
      <c r="B30" s="294" t="s">
        <v>76</v>
      </c>
      <c r="C30" s="294"/>
      <c r="D30" s="294"/>
      <c r="E30" s="294"/>
      <c r="F30" s="294"/>
      <c r="G30" s="294"/>
      <c r="H30" s="294"/>
    </row>
    <row r="31" spans="2:8">
      <c r="B31" s="19" t="s">
        <v>140</v>
      </c>
      <c r="C31" s="21" t="s">
        <v>165</v>
      </c>
      <c r="D31" s="12" t="s">
        <v>145</v>
      </c>
      <c r="E31" s="28" t="s">
        <v>173</v>
      </c>
      <c r="F31" s="12" t="s">
        <v>147</v>
      </c>
      <c r="G31" s="22" t="s">
        <v>122</v>
      </c>
      <c r="H31" s="29" t="s">
        <v>90</v>
      </c>
    </row>
    <row r="32" spans="2:8" ht="18.75" customHeight="1">
      <c r="B32" s="10">
        <v>1</v>
      </c>
      <c r="C32" s="11" t="s">
        <v>149</v>
      </c>
      <c r="D32" s="11" t="s">
        <v>156</v>
      </c>
      <c r="E32" s="11" t="s">
        <v>163</v>
      </c>
      <c r="F32" s="11" t="s">
        <v>159</v>
      </c>
      <c r="G32" s="11" t="s">
        <v>128</v>
      </c>
      <c r="H32" s="295" t="s">
        <v>11</v>
      </c>
    </row>
    <row r="33" spans="2:8" ht="34.799999999999997">
      <c r="B33" s="13" t="s">
        <v>21</v>
      </c>
      <c r="C33" s="14" t="s">
        <v>121</v>
      </c>
      <c r="D33" s="14" t="s">
        <v>123</v>
      </c>
      <c r="E33" s="14" t="s">
        <v>146</v>
      </c>
      <c r="F33" s="14" t="s">
        <v>130</v>
      </c>
      <c r="G33" s="14" t="s">
        <v>138</v>
      </c>
      <c r="H33" s="295"/>
    </row>
    <row r="34" spans="2:8">
      <c r="B34" s="10">
        <v>2</v>
      </c>
      <c r="C34" s="11" t="s">
        <v>156</v>
      </c>
      <c r="D34" s="11" t="s">
        <v>159</v>
      </c>
      <c r="E34" s="11" t="s">
        <v>149</v>
      </c>
      <c r="F34" s="11" t="s">
        <v>128</v>
      </c>
      <c r="G34" s="11" t="s">
        <v>159</v>
      </c>
      <c r="H34" s="295"/>
    </row>
    <row r="35" spans="2:8" ht="34.799999999999997">
      <c r="B35" s="13" t="s">
        <v>15</v>
      </c>
      <c r="C35" s="14" t="s">
        <v>123</v>
      </c>
      <c r="D35" s="14" t="s">
        <v>32</v>
      </c>
      <c r="E35" s="14" t="s">
        <v>166</v>
      </c>
      <c r="F35" s="14" t="s">
        <v>138</v>
      </c>
      <c r="G35" s="14" t="s">
        <v>135</v>
      </c>
      <c r="H35" s="295"/>
    </row>
    <row r="36" spans="2:8">
      <c r="B36" s="10">
        <v>3</v>
      </c>
      <c r="C36" s="11" t="s">
        <v>149</v>
      </c>
      <c r="D36" s="11" t="s">
        <v>105</v>
      </c>
      <c r="E36" s="11" t="s">
        <v>163</v>
      </c>
      <c r="F36" s="11" t="s">
        <v>149</v>
      </c>
      <c r="G36" s="11" t="s">
        <v>105</v>
      </c>
      <c r="H36" s="295"/>
    </row>
    <row r="37" spans="2:8" ht="34.799999999999997">
      <c r="B37" s="13" t="s">
        <v>13</v>
      </c>
      <c r="C37" s="14" t="s">
        <v>64</v>
      </c>
      <c r="D37" s="14" t="s">
        <v>129</v>
      </c>
      <c r="E37" s="14" t="s">
        <v>167</v>
      </c>
      <c r="F37" s="14" t="s">
        <v>70</v>
      </c>
      <c r="G37" s="14" t="s">
        <v>57</v>
      </c>
      <c r="H37" s="295"/>
    </row>
    <row r="38" spans="2:8" ht="21">
      <c r="B38" s="17"/>
      <c r="C38" s="17"/>
      <c r="D38" s="17"/>
      <c r="E38" s="17"/>
      <c r="F38" s="17"/>
      <c r="G38" s="17"/>
      <c r="H38" s="17"/>
    </row>
    <row r="39" spans="2:8" ht="18.75" customHeight="1">
      <c r="B39" s="288" t="s">
        <v>49</v>
      </c>
      <c r="C39" s="288"/>
      <c r="D39" s="288"/>
      <c r="E39" s="288"/>
      <c r="F39" s="288"/>
      <c r="G39" s="288"/>
      <c r="H39" s="288"/>
    </row>
    <row r="40" spans="2:8">
      <c r="B40" s="12" t="s">
        <v>140</v>
      </c>
      <c r="C40" s="12" t="s">
        <v>165</v>
      </c>
      <c r="D40" s="12" t="s">
        <v>145</v>
      </c>
      <c r="E40" s="12" t="s">
        <v>173</v>
      </c>
      <c r="F40" s="12" t="s">
        <v>147</v>
      </c>
      <c r="G40" s="12" t="s">
        <v>122</v>
      </c>
      <c r="H40" s="12" t="s">
        <v>90</v>
      </c>
    </row>
    <row r="41" spans="2:8" ht="16.5" customHeight="1">
      <c r="B41" s="289" t="s">
        <v>24</v>
      </c>
      <c r="C41" s="296" t="s">
        <v>28</v>
      </c>
      <c r="D41" s="292" t="s">
        <v>148</v>
      </c>
      <c r="E41" s="292" t="s">
        <v>115</v>
      </c>
      <c r="F41" s="11" t="s">
        <v>159</v>
      </c>
      <c r="G41" s="292" t="s">
        <v>75</v>
      </c>
      <c r="H41" s="289" t="s">
        <v>12</v>
      </c>
    </row>
    <row r="42" spans="2:8" ht="16.5" customHeight="1">
      <c r="B42" s="289"/>
      <c r="C42" s="296"/>
      <c r="D42" s="292"/>
      <c r="E42" s="292"/>
      <c r="F42" s="15" t="s">
        <v>132</v>
      </c>
      <c r="G42" s="292"/>
      <c r="H42" s="289"/>
    </row>
    <row r="43" spans="2:8" ht="18.75" customHeight="1">
      <c r="B43" s="289" t="s">
        <v>25</v>
      </c>
      <c r="C43" s="296" t="s">
        <v>142</v>
      </c>
      <c r="D43" s="292" t="s">
        <v>58</v>
      </c>
      <c r="E43" s="292" t="s">
        <v>104</v>
      </c>
      <c r="F43" s="292" t="s">
        <v>134</v>
      </c>
      <c r="G43" s="292" t="s">
        <v>129</v>
      </c>
      <c r="H43" s="289"/>
    </row>
    <row r="44" spans="2:8" ht="18.75" customHeight="1">
      <c r="B44" s="289"/>
      <c r="C44" s="296"/>
      <c r="D44" s="292"/>
      <c r="E44" s="292"/>
      <c r="F44" s="292"/>
      <c r="G44" s="292"/>
      <c r="H44" s="289"/>
    </row>
    <row r="45" spans="2:8" ht="18.75" customHeight="1">
      <c r="B45" s="289" t="s">
        <v>5</v>
      </c>
      <c r="C45" s="11" t="s">
        <v>159</v>
      </c>
      <c r="D45" s="292" t="s">
        <v>130</v>
      </c>
      <c r="E45" s="292" t="s">
        <v>137</v>
      </c>
      <c r="F45" s="292" t="s">
        <v>67</v>
      </c>
      <c r="G45" s="292" t="s">
        <v>67</v>
      </c>
      <c r="H45" s="289"/>
    </row>
    <row r="46" spans="2:8">
      <c r="B46" s="289"/>
      <c r="C46" s="15" t="s">
        <v>132</v>
      </c>
      <c r="D46" s="292"/>
      <c r="E46" s="292"/>
      <c r="F46" s="292"/>
      <c r="G46" s="292"/>
      <c r="H46" s="289"/>
    </row>
    <row r="47" spans="2:8" ht="21">
      <c r="B47" s="17"/>
      <c r="C47" s="17"/>
      <c r="D47" s="17"/>
      <c r="E47" s="17"/>
      <c r="F47" s="17"/>
      <c r="G47" s="17"/>
      <c r="H47" s="17"/>
    </row>
    <row r="48" spans="2:8" ht="18.75" customHeight="1">
      <c r="B48" s="288" t="s">
        <v>30</v>
      </c>
      <c r="C48" s="288"/>
      <c r="D48" s="288"/>
      <c r="E48" s="288"/>
      <c r="F48" s="288"/>
      <c r="G48" s="288"/>
      <c r="H48" s="288"/>
    </row>
    <row r="49" spans="2:8">
      <c r="B49" s="12" t="s">
        <v>140</v>
      </c>
      <c r="C49" s="12" t="s">
        <v>165</v>
      </c>
      <c r="D49" s="12" t="s">
        <v>145</v>
      </c>
      <c r="E49" s="12" t="s">
        <v>173</v>
      </c>
      <c r="F49" s="12" t="s">
        <v>147</v>
      </c>
      <c r="G49" s="12" t="s">
        <v>122</v>
      </c>
      <c r="H49" s="12" t="s">
        <v>90</v>
      </c>
    </row>
    <row r="50" spans="2:8" ht="12.75" customHeight="1">
      <c r="B50" s="11" t="s">
        <v>24</v>
      </c>
      <c r="C50" s="31" t="s">
        <v>155</v>
      </c>
      <c r="D50" s="31" t="s">
        <v>100</v>
      </c>
      <c r="E50" s="31" t="s">
        <v>137</v>
      </c>
      <c r="F50" s="31" t="s">
        <v>167</v>
      </c>
      <c r="G50" s="31" t="s">
        <v>136</v>
      </c>
      <c r="H50" s="289" t="s">
        <v>8</v>
      </c>
    </row>
    <row r="51" spans="2:8" ht="52.2">
      <c r="B51" s="12" t="s">
        <v>25</v>
      </c>
      <c r="C51" s="31" t="s">
        <v>131</v>
      </c>
      <c r="D51" s="31" t="s">
        <v>141</v>
      </c>
      <c r="E51" s="31" t="s">
        <v>167</v>
      </c>
      <c r="F51" s="31" t="s">
        <v>136</v>
      </c>
      <c r="G51" s="31" t="s">
        <v>100</v>
      </c>
      <c r="H51" s="289"/>
    </row>
    <row r="52" spans="2:8" ht="52.2">
      <c r="B52" s="33" t="s">
        <v>5</v>
      </c>
      <c r="C52" s="31" t="s">
        <v>169</v>
      </c>
      <c r="D52" s="31" t="s">
        <v>157</v>
      </c>
      <c r="E52" s="31" t="s">
        <v>104</v>
      </c>
      <c r="F52" s="31" t="s">
        <v>64</v>
      </c>
      <c r="G52" s="31" t="s">
        <v>157</v>
      </c>
      <c r="H52" s="289"/>
    </row>
    <row r="53" spans="2:8" ht="21">
      <c r="B53" s="18"/>
      <c r="C53" s="18"/>
      <c r="D53" s="18"/>
      <c r="E53" s="18"/>
      <c r="F53" s="18"/>
      <c r="G53" s="18"/>
      <c r="H53" s="18"/>
    </row>
    <row r="54" spans="2:8" ht="18.75" customHeight="1">
      <c r="B54" s="290" t="s">
        <v>152</v>
      </c>
      <c r="C54" s="290"/>
      <c r="D54" s="290"/>
      <c r="E54" s="290"/>
      <c r="F54" s="290"/>
      <c r="G54" s="290"/>
      <c r="H54" s="290"/>
    </row>
    <row r="55" spans="2:8">
      <c r="B55" s="4" t="s">
        <v>151</v>
      </c>
      <c r="C55" s="34" t="s">
        <v>165</v>
      </c>
      <c r="D55" s="35" t="s">
        <v>145</v>
      </c>
      <c r="E55" s="34" t="s">
        <v>173</v>
      </c>
      <c r="F55" s="35" t="s">
        <v>147</v>
      </c>
      <c r="G55" s="35" t="s">
        <v>122</v>
      </c>
      <c r="H55" s="291"/>
    </row>
    <row r="56" spans="2:8">
      <c r="B56" s="36" t="s">
        <v>110</v>
      </c>
      <c r="C56" s="37" t="s">
        <v>169</v>
      </c>
      <c r="D56" s="7" t="s">
        <v>157</v>
      </c>
      <c r="E56" s="7" t="s">
        <v>167</v>
      </c>
      <c r="F56" s="37" t="s">
        <v>134</v>
      </c>
      <c r="G56" s="38" t="s">
        <v>129</v>
      </c>
      <c r="H56" s="291"/>
    </row>
  </sheetData>
  <mergeCells count="30">
    <mergeCell ref="B3:H3"/>
    <mergeCell ref="H5:H10"/>
    <mergeCell ref="B12:H12"/>
    <mergeCell ref="H14:H19"/>
    <mergeCell ref="B21:H21"/>
    <mergeCell ref="H23:H28"/>
    <mergeCell ref="B30:H30"/>
    <mergeCell ref="H32:H37"/>
    <mergeCell ref="B39:H39"/>
    <mergeCell ref="B41:B42"/>
    <mergeCell ref="C41:C42"/>
    <mergeCell ref="D41:D42"/>
    <mergeCell ref="E41:E42"/>
    <mergeCell ref="G41:G42"/>
    <mergeCell ref="H41:H46"/>
    <mergeCell ref="B43:B44"/>
    <mergeCell ref="C43:C44"/>
    <mergeCell ref="D43:D44"/>
    <mergeCell ref="E43:E44"/>
    <mergeCell ref="F43:F44"/>
    <mergeCell ref="G43:G44"/>
    <mergeCell ref="B48:H48"/>
    <mergeCell ref="H50:H52"/>
    <mergeCell ref="B54:H54"/>
    <mergeCell ref="H55:H56"/>
    <mergeCell ref="B45:B46"/>
    <mergeCell ref="D45:D46"/>
    <mergeCell ref="E45:E46"/>
    <mergeCell ref="F45:F46"/>
    <mergeCell ref="G45:G46"/>
  </mergeCells>
  <phoneticPr fontId="33" type="noConversion"/>
  <pageMargins left="0.69972223043441772" right="0.69972223043441772" top="0.75" bottom="0.75" header="0.51138889789581299" footer="0.5113888978958129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시간표</vt:lpstr>
      <vt:lpstr>반비치용</vt:lpstr>
      <vt:lpstr>Sheet2</vt:lpstr>
      <vt:lpstr>반비치용!Print_Area</vt:lpstr>
      <vt:lpstr>시간표!Print_Area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현정 오</cp:lastModifiedBy>
  <cp:revision>178</cp:revision>
  <cp:lastPrinted>2026-01-24T09:49:08Z</cp:lastPrinted>
  <dcterms:created xsi:type="dcterms:W3CDTF">2013-05-22T06:54:42Z</dcterms:created>
  <dcterms:modified xsi:type="dcterms:W3CDTF">2026-06-21T22:39:50Z</dcterms:modified>
  <cp:version>1300.0100.01</cp:version>
</cp:coreProperties>
</file>