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정시현\OneDrive\바탕 화면\"/>
    </mc:Choice>
  </mc:AlternateContent>
  <xr:revisionPtr revIDLastSave="0" documentId="13_ncr:1_{A075BD2A-7A6B-412D-B474-E2506EFC255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배차" sheetId="9" r:id="rId1"/>
    <sheet name="교사 참석 현황" sheetId="10" r:id="rId2"/>
  </sheets>
  <definedNames>
    <definedName name="_xlnm.Print_Area" localSheetId="1">'교사 참석 현황'!$B$2:$R$37</definedName>
    <definedName name="_xlnm.Print_Area" localSheetId="0">배차!$D$5:$O$40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10" l="1"/>
  <c r="G16" i="9"/>
  <c r="B11" i="10" l="1"/>
  <c r="B12" i="10"/>
  <c r="B13" i="10"/>
  <c r="B10" i="10" l="1"/>
  <c r="B9" i="10"/>
  <c r="B8" i="10"/>
  <c r="B7" i="10"/>
  <c r="P6" i="10"/>
  <c r="O6" i="10"/>
  <c r="N15" i="10" s="1"/>
  <c r="N16" i="10" s="1"/>
  <c r="N6" i="10"/>
  <c r="B6" i="10"/>
  <c r="Q5" i="10"/>
  <c r="B5" i="10"/>
  <c r="Q4" i="10"/>
  <c r="B4" i="10"/>
  <c r="Q3" i="10"/>
  <c r="Q6" i="10" l="1"/>
  <c r="G40" i="9"/>
  <c r="F40" i="9"/>
  <c r="H37" i="9" l="1"/>
  <c r="F12" i="9"/>
  <c r="G12" i="9" l="1"/>
  <c r="H9" i="9" s="1"/>
  <c r="R34" i="9" l="1"/>
  <c r="Q34" i="9"/>
  <c r="R28" i="9"/>
  <c r="Q28" i="9"/>
  <c r="R29" i="9" l="1"/>
  <c r="Q29" i="9" s="1"/>
  <c r="G27" i="9"/>
  <c r="R21" i="9"/>
  <c r="Q21" i="9"/>
  <c r="R35" i="9"/>
  <c r="Q35" i="9" s="1"/>
  <c r="R22" i="9" l="1"/>
  <c r="Q22" i="9" s="1"/>
  <c r="F16" i="9"/>
  <c r="H13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10</author>
  </authors>
  <commentList>
    <comment ref="F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운전자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제외하고</t>
        </r>
      </text>
    </comment>
    <comment ref="G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운전자만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적기</t>
        </r>
      </text>
    </comment>
    <comment ref="L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차량지원교사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
차량지원학생은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 xml:space="preserve"> X</t>
        </r>
      </text>
    </comment>
    <comment ref="L1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차량지원교사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
차량지원학생은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 xml:space="preserve"> X</t>
        </r>
      </text>
    </comment>
    <comment ref="L3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차량지원교사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
차량지원학생은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 xml:space="preserve"> X</t>
        </r>
      </text>
    </comment>
  </commentList>
</comments>
</file>

<file path=xl/sharedStrings.xml><?xml version="1.0" encoding="utf-8"?>
<sst xmlns="http://schemas.openxmlformats.org/spreadsheetml/2006/main" count="202" uniqueCount="134">
  <si>
    <t>No.</t>
  </si>
  <si>
    <t>직책</t>
  </si>
  <si>
    <t>성명</t>
  </si>
  <si>
    <t>연락처</t>
  </si>
  <si>
    <t>고등</t>
    <phoneticPr fontId="4" type="noConversion"/>
  </si>
  <si>
    <t>중등</t>
    <phoneticPr fontId="4" type="noConversion"/>
  </si>
  <si>
    <t>김영식</t>
    <phoneticPr fontId="4" type="noConversion"/>
  </si>
  <si>
    <t>초등</t>
    <phoneticPr fontId="4" type="noConversion"/>
  </si>
  <si>
    <t>이현기</t>
    <phoneticPr fontId="4" type="noConversion"/>
  </si>
  <si>
    <t>배은경</t>
    <phoneticPr fontId="4" type="noConversion"/>
  </si>
  <si>
    <t>안성환</t>
    <phoneticPr fontId="4" type="noConversion"/>
  </si>
  <si>
    <t>이은동</t>
    <phoneticPr fontId="4" type="noConversion"/>
  </si>
  <si>
    <t>김태우</t>
    <phoneticPr fontId="4" type="noConversion"/>
  </si>
  <si>
    <t>▶ 배차 필요 인원</t>
    <phoneticPr fontId="4" type="noConversion"/>
  </si>
  <si>
    <t>해당반</t>
    <phoneticPr fontId="4" type="noConversion"/>
  </si>
  <si>
    <t>구분</t>
    <phoneticPr fontId="4" type="noConversion"/>
  </si>
  <si>
    <t>참석 인원</t>
    <phoneticPr fontId="4" type="noConversion"/>
  </si>
  <si>
    <t>필요
차량</t>
    <phoneticPr fontId="4" type="noConversion"/>
  </si>
  <si>
    <t>차량 배정</t>
    <phoneticPr fontId="4" type="noConversion"/>
  </si>
  <si>
    <t>참석</t>
    <phoneticPr fontId="4" type="noConversion"/>
  </si>
  <si>
    <t>운전자</t>
    <phoneticPr fontId="4" type="noConversion"/>
  </si>
  <si>
    <t>총인원</t>
    <phoneticPr fontId="4" type="noConversion"/>
  </si>
  <si>
    <t>승용 배정</t>
    <phoneticPr fontId="4" type="noConversion"/>
  </si>
  <si>
    <t>책임자</t>
    <phoneticPr fontId="4" type="noConversion"/>
  </si>
  <si>
    <t>교사</t>
    <phoneticPr fontId="4" type="noConversion"/>
  </si>
  <si>
    <t>-</t>
    <phoneticPr fontId="4" type="noConversion"/>
  </si>
  <si>
    <t>소계</t>
    <phoneticPr fontId="4" type="noConversion"/>
  </si>
  <si>
    <t>학생</t>
    <phoneticPr fontId="4" type="noConversion"/>
  </si>
  <si>
    <t>ALT.1</t>
    <phoneticPr fontId="4" type="noConversion"/>
  </si>
  <si>
    <t>ALT.2</t>
    <phoneticPr fontId="4" type="noConversion"/>
  </si>
  <si>
    <t xml:space="preserve">초등검시 종료 </t>
    <phoneticPr fontId="4" type="noConversion"/>
  </si>
  <si>
    <t>샛별야학 이동</t>
    <phoneticPr fontId="4" type="noConversion"/>
  </si>
  <si>
    <t>내성중이동</t>
    <phoneticPr fontId="4" type="noConversion"/>
  </si>
  <si>
    <t>점심식사</t>
    <phoneticPr fontId="4" type="noConversion"/>
  </si>
  <si>
    <t>중등검시종료</t>
    <phoneticPr fontId="4" type="noConversion"/>
  </si>
  <si>
    <t>택시 4대</t>
    <phoneticPr fontId="4" type="noConversion"/>
  </si>
  <si>
    <t>김성민</t>
    <phoneticPr fontId="4" type="noConversion"/>
  </si>
  <si>
    <t>김영미</t>
    <phoneticPr fontId="4" type="noConversion"/>
  </si>
  <si>
    <t>대중교통(출발)</t>
    <phoneticPr fontId="4" type="noConversion"/>
  </si>
  <si>
    <t>비고</t>
    <phoneticPr fontId="7" type="noConversion"/>
  </si>
  <si>
    <t>차량
배치</t>
    <phoneticPr fontId="4" type="noConversion"/>
  </si>
  <si>
    <t>차량
지원</t>
    <phoneticPr fontId="4" type="noConversion"/>
  </si>
  <si>
    <t>-</t>
    <phoneticPr fontId="7" type="noConversion"/>
  </si>
  <si>
    <t>개인이동학생</t>
    <phoneticPr fontId="7" type="noConversion"/>
  </si>
  <si>
    <t>응시학생
(야학출발)</t>
    <phoneticPr fontId="4" type="noConversion"/>
  </si>
  <si>
    <t>김영식</t>
    <phoneticPr fontId="7" type="noConversion"/>
  </si>
  <si>
    <t>초등</t>
    <phoneticPr fontId="4" type="noConversion"/>
  </si>
  <si>
    <t>고등</t>
    <phoneticPr fontId="4" type="noConversion"/>
  </si>
  <si>
    <t xml:space="preserve">개인출발(교사 0명): </t>
    <phoneticPr fontId="7" type="noConversion"/>
  </si>
  <si>
    <t xml:space="preserve">개인출발(학생 0명): </t>
    <phoneticPr fontId="7" type="noConversion"/>
  </si>
  <si>
    <t>개인출발(학생 0명):</t>
    <phoneticPr fontId="7" type="noConversion"/>
  </si>
  <si>
    <t>승용차 2대</t>
    <phoneticPr fontId="4" type="noConversion"/>
  </si>
  <si>
    <t>김영식</t>
  </si>
  <si>
    <t>010.2568.0904</t>
  </si>
  <si>
    <t>참석</t>
    <phoneticPr fontId="4" type="noConversion"/>
  </si>
  <si>
    <t>차량
지원</t>
    <phoneticPr fontId="4" type="noConversion"/>
  </si>
  <si>
    <t>비고</t>
    <phoneticPr fontId="4" type="noConversion"/>
  </si>
  <si>
    <t>신청인원</t>
    <phoneticPr fontId="4" type="noConversion"/>
  </si>
  <si>
    <t>응시인원</t>
    <phoneticPr fontId="4" type="noConversion"/>
  </si>
  <si>
    <t>개별이동</t>
    <phoneticPr fontId="4" type="noConversion"/>
  </si>
  <si>
    <t>배차인원</t>
    <phoneticPr fontId="4" type="noConversion"/>
  </si>
  <si>
    <t>초등</t>
    <phoneticPr fontId="4" type="noConversion"/>
  </si>
  <si>
    <t>중등</t>
    <phoneticPr fontId="4" type="noConversion"/>
  </si>
  <si>
    <t>고등</t>
    <phoneticPr fontId="4" type="noConversion"/>
  </si>
  <si>
    <t>교통</t>
    <phoneticPr fontId="4" type="noConversion"/>
  </si>
  <si>
    <t>야학</t>
    <phoneticPr fontId="4" type="noConversion"/>
  </si>
  <si>
    <t>O</t>
  </si>
  <si>
    <t>중등</t>
    <phoneticPr fontId="4" type="noConversion"/>
  </si>
  <si>
    <t>고등</t>
    <phoneticPr fontId="4" type="noConversion"/>
  </si>
  <si>
    <t>*총원</t>
    <phoneticPr fontId="4" type="noConversion"/>
  </si>
  <si>
    <t>*고등: 결시생, 개별이동 없음</t>
    <phoneticPr fontId="4" type="noConversion"/>
  </si>
  <si>
    <t>&lt;총 인원 교사+학생&gt;</t>
    <phoneticPr fontId="4" type="noConversion"/>
  </si>
  <si>
    <t>교사</t>
    <phoneticPr fontId="4" type="noConversion"/>
  </si>
  <si>
    <t>학생</t>
    <phoneticPr fontId="4" type="noConversion"/>
  </si>
  <si>
    <t>총</t>
    <phoneticPr fontId="4" type="noConversion"/>
  </si>
  <si>
    <t>교무</t>
    <phoneticPr fontId="25" type="noConversion"/>
  </si>
  <si>
    <t>이유정</t>
    <phoneticPr fontId="25" type="noConversion"/>
  </si>
  <si>
    <t>조상희</t>
    <phoneticPr fontId="25" type="noConversion"/>
  </si>
  <si>
    <t>O</t>
    <phoneticPr fontId="25" type="noConversion"/>
  </si>
  <si>
    <t>총무</t>
    <phoneticPr fontId="25" type="noConversion"/>
  </si>
  <si>
    <t>교감</t>
    <phoneticPr fontId="25" type="noConversion"/>
  </si>
  <si>
    <t>고등반담임</t>
    <phoneticPr fontId="25" type="noConversion"/>
  </si>
  <si>
    <t>중등반담임</t>
    <phoneticPr fontId="25" type="noConversion"/>
  </si>
  <si>
    <t>O</t>
    <phoneticPr fontId="25" type="noConversion"/>
  </si>
  <si>
    <t>야학</t>
    <phoneticPr fontId="4" type="noConversion"/>
  </si>
  <si>
    <t>*중등: 결시생, 개별이동 없음</t>
    <phoneticPr fontId="25" type="noConversion"/>
  </si>
  <si>
    <t>백현숙</t>
    <phoneticPr fontId="25" type="noConversion"/>
  </si>
  <si>
    <t>010.4571.9526</t>
    <phoneticPr fontId="25" type="noConversion"/>
  </si>
  <si>
    <t>야학</t>
    <phoneticPr fontId="25" type="noConversion"/>
  </si>
  <si>
    <t>오전</t>
    <phoneticPr fontId="25" type="noConversion"/>
  </si>
  <si>
    <t>개인출발(교사 0명):</t>
    <phoneticPr fontId="7" type="noConversion"/>
  </si>
  <si>
    <t>교장</t>
    <phoneticPr fontId="25" type="noConversion"/>
  </si>
  <si>
    <t>최성윤</t>
    <phoneticPr fontId="25" type="noConversion"/>
  </si>
  <si>
    <t>김태연</t>
    <phoneticPr fontId="25" type="noConversion"/>
  </si>
  <si>
    <t>백승민</t>
    <phoneticPr fontId="25" type="noConversion"/>
  </si>
  <si>
    <t>이현순</t>
    <phoneticPr fontId="25" type="noConversion"/>
  </si>
  <si>
    <t>서연서</t>
    <phoneticPr fontId="25" type="noConversion"/>
  </si>
  <si>
    <t>오미정</t>
    <phoneticPr fontId="25" type="noConversion"/>
  </si>
  <si>
    <t>최순심</t>
    <phoneticPr fontId="25" type="noConversion"/>
  </si>
  <si>
    <t>박기호</t>
    <phoneticPr fontId="25" type="noConversion"/>
  </si>
  <si>
    <t>정시현</t>
    <phoneticPr fontId="25" type="noConversion"/>
  </si>
  <si>
    <t>초등6반부담임</t>
    <phoneticPr fontId="25" type="noConversion"/>
  </si>
  <si>
    <t>초등6반담임</t>
    <phoneticPr fontId="25" type="noConversion"/>
  </si>
  <si>
    <t xml:space="preserve">화신중학교
</t>
    <phoneticPr fontId="7" type="noConversion"/>
  </si>
  <si>
    <t>안락중학교</t>
    <phoneticPr fontId="7" type="noConversion"/>
  </si>
  <si>
    <t>금명중학교</t>
    <phoneticPr fontId="7" type="noConversion"/>
  </si>
  <si>
    <t>박기호</t>
    <phoneticPr fontId="7" type="noConversion"/>
  </si>
  <si>
    <t>정시현</t>
    <phoneticPr fontId="7" type="noConversion"/>
  </si>
  <si>
    <t>김영식(5)
박기호(5)</t>
    <phoneticPr fontId="4" type="noConversion"/>
  </si>
  <si>
    <t>차량 : 10명
(학생:6명/교사:4명)</t>
    <phoneticPr fontId="7" type="noConversion"/>
  </si>
  <si>
    <t>010.7327.7976</t>
    <phoneticPr fontId="25" type="noConversion"/>
  </si>
  <si>
    <t>010.5658.4155</t>
    <phoneticPr fontId="25" type="noConversion"/>
  </si>
  <si>
    <t>010.5472.7887</t>
    <phoneticPr fontId="25" type="noConversion"/>
  </si>
  <si>
    <t>010.5535.4330</t>
    <phoneticPr fontId="25" type="noConversion"/>
  </si>
  <si>
    <t>010.2326.8636</t>
    <phoneticPr fontId="25" type="noConversion"/>
  </si>
  <si>
    <t>010.2215.2619</t>
    <phoneticPr fontId="25" type="noConversion"/>
  </si>
  <si>
    <t>010.2894.0681</t>
    <phoneticPr fontId="25" type="noConversion"/>
  </si>
  <si>
    <t>010.3857.7907</t>
    <phoneticPr fontId="25" type="noConversion"/>
  </si>
  <si>
    <t>010.9667.5867</t>
    <phoneticPr fontId="25" type="noConversion"/>
  </si>
  <si>
    <t>010.4554.5002</t>
    <phoneticPr fontId="25" type="noConversion"/>
  </si>
  <si>
    <t>010.6470.4706</t>
    <phoneticPr fontId="25" type="noConversion"/>
  </si>
  <si>
    <t>백승민(4) 김정순(8)</t>
    <phoneticPr fontId="7" type="noConversion"/>
  </si>
  <si>
    <t>차량 : 12명                (학생:8명/교사:4명)</t>
    <phoneticPr fontId="7" type="noConversion"/>
  </si>
  <si>
    <t xml:space="preserve">승용차 4대 </t>
    <phoneticPr fontId="4" type="noConversion"/>
  </si>
  <si>
    <t>교사 : 김영식, 박기호, 백현숙, 
최순심</t>
    <phoneticPr fontId="7" type="noConversion"/>
  </si>
  <si>
    <t>교사 : 백승민, 이유정, 이현순, 
        서연서</t>
    <phoneticPr fontId="7" type="noConversion"/>
  </si>
  <si>
    <t>김정순 어머님 차량으로 이동
(기사분 있으셔서 학생 차량 허용)</t>
    <phoneticPr fontId="7" type="noConversion"/>
  </si>
  <si>
    <t>노수희, 감상옥</t>
    <phoneticPr fontId="7" type="noConversion"/>
  </si>
  <si>
    <t>차량 : 23명                (학생:15명/교사:8명</t>
    <phoneticPr fontId="7" type="noConversion"/>
  </si>
  <si>
    <t>교사 : 오미정, 조상희, 정시현, 
최성윤, 김태연, 황경숙</t>
    <phoneticPr fontId="7" type="noConversion"/>
  </si>
  <si>
    <t>최성윤(5) 황경숙(5) 노수희(4)감상옥(9)</t>
    <phoneticPr fontId="7" type="noConversion"/>
  </si>
  <si>
    <t>ㅇ</t>
    <phoneticPr fontId="25" type="noConversion"/>
  </si>
  <si>
    <t>개인출발(학생 0명): 오미정</t>
    <phoneticPr fontId="7" type="noConversion"/>
  </si>
  <si>
    <t>황경숙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</si>
</sst>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1"/>
      <color indexed="8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1"/>
      <color rgb="FF00610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9.5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9"/>
      <color indexed="81"/>
      <name val="Tahoma"/>
      <family val="2"/>
    </font>
    <font>
      <sz val="11"/>
      <color rgb="FF006100"/>
      <name val="맑은 고딕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hair">
        <color auto="1"/>
      </right>
      <top/>
      <bottom/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21" fillId="8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0" xfId="0" applyFont="1">
      <alignment vertical="center"/>
    </xf>
    <xf numFmtId="20" fontId="0" fillId="0" borderId="0" xfId="0" applyNumberFormat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0" fillId="6" borderId="0" xfId="0" applyFill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6" borderId="18" xfId="0" applyFont="1" applyFill="1" applyBorder="1">
      <alignment vertical="center"/>
    </xf>
    <xf numFmtId="0" fontId="18" fillId="6" borderId="1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3" xfId="4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/>
    </xf>
    <xf numFmtId="0" fontId="24" fillId="0" borderId="1" xfId="6" applyFont="1" applyFill="1" applyBorder="1" applyAlignment="1">
      <alignment horizontal="center" vertical="center"/>
    </xf>
    <xf numFmtId="0" fontId="26" fillId="7" borderId="19" xfId="0" applyFont="1" applyFill="1" applyBorder="1" applyAlignment="1">
      <alignment horizontal="center" vertical="center"/>
    </xf>
    <xf numFmtId="0" fontId="26" fillId="7" borderId="0" xfId="0" applyFont="1" applyFill="1">
      <alignment vertical="center"/>
    </xf>
    <xf numFmtId="0" fontId="26" fillId="7" borderId="17" xfId="0" applyFont="1" applyFill="1" applyBorder="1">
      <alignment vertical="center"/>
    </xf>
    <xf numFmtId="0" fontId="13" fillId="0" borderId="1" xfId="4" applyFont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0" fontId="26" fillId="5" borderId="0" xfId="0" applyFont="1" applyFill="1">
      <alignment vertical="center"/>
    </xf>
    <xf numFmtId="0" fontId="26" fillId="5" borderId="17" xfId="0" applyFont="1" applyFill="1" applyBorder="1">
      <alignment vertical="center"/>
    </xf>
    <xf numFmtId="0" fontId="26" fillId="10" borderId="19" xfId="0" applyFont="1" applyFill="1" applyBorder="1" applyAlignment="1">
      <alignment horizontal="center" vertical="center"/>
    </xf>
    <xf numFmtId="0" fontId="26" fillId="10" borderId="0" xfId="0" applyFont="1" applyFill="1">
      <alignment vertical="center"/>
    </xf>
    <xf numFmtId="0" fontId="26" fillId="10" borderId="17" xfId="0" applyFont="1" applyFill="1" applyBorder="1">
      <alignment vertical="center"/>
    </xf>
    <xf numFmtId="0" fontId="14" fillId="0" borderId="0" xfId="0" applyFont="1" applyAlignment="1">
      <alignment horizontal="left" vertical="center"/>
    </xf>
    <xf numFmtId="0" fontId="14" fillId="0" borderId="1" xfId="4" applyFont="1" applyBorder="1" applyAlignment="1">
      <alignment horizontal="center" vertical="center" wrapText="1"/>
    </xf>
    <xf numFmtId="0" fontId="27" fillId="0" borderId="1" xfId="4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0" fontId="13" fillId="0" borderId="3" xfId="1" applyNumberFormat="1" applyFont="1" applyFill="1" applyBorder="1" applyAlignment="1" applyProtection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5" fillId="0" borderId="32" xfId="14" applyFont="1" applyBorder="1" applyAlignment="1">
      <alignment horizontal="center" vertical="center"/>
    </xf>
    <xf numFmtId="0" fontId="13" fillId="0" borderId="0" xfId="14" applyFont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0" borderId="3" xfId="13" applyFont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1" applyNumberFormat="1" applyFont="1" applyFill="1" applyBorder="1" applyAlignment="1" applyProtection="1">
      <alignment horizontal="center" vertical="center"/>
    </xf>
    <xf numFmtId="0" fontId="13" fillId="0" borderId="1" xfId="13" applyFont="1" applyBorder="1" applyAlignment="1">
      <alignment horizontal="center" vertical="center"/>
    </xf>
    <xf numFmtId="0" fontId="0" fillId="0" borderId="1" xfId="0" applyBorder="1">
      <alignment vertical="center"/>
    </xf>
    <xf numFmtId="0" fontId="14" fillId="0" borderId="1" xfId="4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6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24" fillId="0" borderId="0" xfId="6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14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</cellXfs>
  <cellStyles count="15">
    <cellStyle name="Excel Built-in Normal" xfId="7" xr:uid="{00000000-0005-0000-0000-000000000000}"/>
    <cellStyle name="Excel Built-in Normal 2" xfId="8" xr:uid="{00000000-0005-0000-0000-000001000000}"/>
    <cellStyle name="Excel Built-in Normal 3" xfId="11" xr:uid="{00000000-0005-0000-0000-000002000000}"/>
    <cellStyle name="좋음" xfId="1" builtinId="26"/>
    <cellStyle name="좋음 2" xfId="6" xr:uid="{00000000-0005-0000-0000-000004000000}"/>
    <cellStyle name="표준" xfId="0" builtinId="0"/>
    <cellStyle name="표준 2" xfId="2" xr:uid="{00000000-0005-0000-0000-000006000000}"/>
    <cellStyle name="표준 2 2" xfId="4" xr:uid="{00000000-0005-0000-0000-000007000000}"/>
    <cellStyle name="표준 3" xfId="3" xr:uid="{00000000-0005-0000-0000-000008000000}"/>
    <cellStyle name="표준 3 2" xfId="10" xr:uid="{00000000-0005-0000-0000-000009000000}"/>
    <cellStyle name="표준 3 3" xfId="14" xr:uid="{00000000-0005-0000-0000-00000A000000}"/>
    <cellStyle name="표준 4" xfId="5" xr:uid="{00000000-0005-0000-0000-00000B000000}"/>
    <cellStyle name="표준 4 2" xfId="13" xr:uid="{00000000-0005-0000-0000-00000C000000}"/>
    <cellStyle name="표준 4 3" xfId="12" xr:uid="{00000000-0005-0000-0000-00000D000000}"/>
    <cellStyle name="표준 4 4" xfId="9" xr:uid="{00000000-0005-0000-0000-00000E000000}"/>
  </cellStyles>
  <dxfs count="0"/>
  <tableStyles count="0" defaultTableStyle="TableStyleMedium9" defaultPivotStyle="PivotStyleLight16"/>
  <colors>
    <mruColors>
      <color rgb="FFFFFFCC"/>
      <color rgb="FFFF3300"/>
      <color rgb="FF00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0"/>
  <sheetViews>
    <sheetView showGridLines="0" tabSelected="1" view="pageBreakPreview" topLeftCell="C4" zoomScale="78" zoomScaleNormal="70" zoomScaleSheetLayoutView="78" workbookViewId="0">
      <selection activeCell="M14" sqref="M14"/>
    </sheetView>
  </sheetViews>
  <sheetFormatPr defaultRowHeight="17"/>
  <cols>
    <col min="1" max="2" width="9" hidden="1" customWidth="1"/>
    <col min="3" max="3" width="9" customWidth="1"/>
    <col min="4" max="4" width="8.9140625" customWidth="1"/>
    <col min="5" max="5" width="10.9140625" customWidth="1"/>
    <col min="6" max="6" width="7.4140625" customWidth="1"/>
    <col min="7" max="8" width="7.4140625" bestFit="1" customWidth="1"/>
    <col min="9" max="9" width="5.83203125" customWidth="1"/>
    <col min="10" max="10" width="9.83203125" bestFit="1" customWidth="1"/>
    <col min="11" max="11" width="8.6640625" bestFit="1" customWidth="1"/>
    <col min="12" max="12" width="19.6640625" customWidth="1"/>
    <col min="13" max="13" width="25.83203125" customWidth="1"/>
    <col min="14" max="14" width="7.4140625" bestFit="1" customWidth="1"/>
    <col min="15" max="15" width="11.08203125" customWidth="1"/>
  </cols>
  <sheetData>
    <row r="1" spans="1:15" hidden="1">
      <c r="A1" s="1"/>
      <c r="B1" s="1"/>
      <c r="C1" s="1"/>
      <c r="D1" s="1"/>
    </row>
    <row r="2" spans="1:15" hidden="1">
      <c r="A2" s="1"/>
      <c r="B2" s="1"/>
      <c r="C2" s="1"/>
      <c r="D2" s="1"/>
    </row>
    <row r="3" spans="1:15" hidden="1">
      <c r="A3" s="1"/>
      <c r="B3" s="1"/>
      <c r="C3" s="1"/>
    </row>
    <row r="4" spans="1:15">
      <c r="A4" s="1"/>
      <c r="B4" s="1"/>
      <c r="C4" s="1"/>
    </row>
    <row r="5" spans="1:15" ht="25.5" customHeight="1">
      <c r="A5" s="1"/>
      <c r="B5" s="1"/>
      <c r="C5" s="1"/>
      <c r="D5" s="2" t="s">
        <v>13</v>
      </c>
    </row>
    <row r="6" spans="1:15" ht="15" customHeight="1">
      <c r="A6" s="1"/>
      <c r="B6" s="1"/>
      <c r="C6" s="1"/>
      <c r="D6" s="88" t="s">
        <v>14</v>
      </c>
      <c r="E6" s="88" t="s">
        <v>15</v>
      </c>
      <c r="F6" s="110" t="s">
        <v>16</v>
      </c>
      <c r="G6" s="110"/>
      <c r="H6" s="110"/>
      <c r="I6" s="110" t="s">
        <v>17</v>
      </c>
      <c r="J6" s="86" t="s">
        <v>18</v>
      </c>
      <c r="K6" s="87"/>
      <c r="L6" s="87"/>
      <c r="M6" s="87"/>
      <c r="N6" s="83"/>
      <c r="O6" s="88" t="s">
        <v>39</v>
      </c>
    </row>
    <row r="7" spans="1:15" ht="15" customHeight="1">
      <c r="A7" s="1"/>
      <c r="B7" s="1"/>
      <c r="C7" s="1"/>
      <c r="D7" s="88"/>
      <c r="E7" s="88"/>
      <c r="F7" s="110" t="s">
        <v>19</v>
      </c>
      <c r="G7" s="88" t="s">
        <v>20</v>
      </c>
      <c r="H7" s="88" t="s">
        <v>21</v>
      </c>
      <c r="I7" s="88"/>
      <c r="J7" s="86" t="s">
        <v>22</v>
      </c>
      <c r="K7" s="87"/>
      <c r="L7" s="88" t="s">
        <v>38</v>
      </c>
      <c r="M7" s="88"/>
      <c r="N7" s="88" t="s">
        <v>23</v>
      </c>
      <c r="O7" s="88"/>
    </row>
    <row r="8" spans="1:15" ht="34">
      <c r="A8" s="1"/>
      <c r="B8" s="1"/>
      <c r="C8" s="1"/>
      <c r="D8" s="88"/>
      <c r="E8" s="88"/>
      <c r="F8" s="110"/>
      <c r="G8" s="88"/>
      <c r="H8" s="88"/>
      <c r="I8" s="88"/>
      <c r="J8" s="9" t="s">
        <v>41</v>
      </c>
      <c r="K8" s="10" t="s">
        <v>40</v>
      </c>
      <c r="L8" s="86" t="s">
        <v>15</v>
      </c>
      <c r="M8" s="89"/>
      <c r="N8" s="88"/>
      <c r="O8" s="88"/>
    </row>
    <row r="9" spans="1:15" ht="48.75" customHeight="1">
      <c r="A9" s="1"/>
      <c r="B9" s="1"/>
      <c r="C9" s="37"/>
      <c r="D9" s="105" t="s">
        <v>46</v>
      </c>
      <c r="E9" s="3" t="s">
        <v>24</v>
      </c>
      <c r="F9" s="35">
        <v>2</v>
      </c>
      <c r="G9" s="35">
        <v>2</v>
      </c>
      <c r="H9" s="106">
        <f>F12+G12</f>
        <v>10</v>
      </c>
      <c r="I9" s="91">
        <v>2</v>
      </c>
      <c r="J9" s="107" t="s">
        <v>51</v>
      </c>
      <c r="K9" s="84" t="s">
        <v>108</v>
      </c>
      <c r="L9" s="13" t="s">
        <v>109</v>
      </c>
      <c r="M9" s="12" t="s">
        <v>124</v>
      </c>
      <c r="N9" s="90" t="s">
        <v>106</v>
      </c>
      <c r="O9" s="92" t="s">
        <v>103</v>
      </c>
    </row>
    <row r="10" spans="1:15" ht="43.5" customHeight="1">
      <c r="A10" s="1"/>
      <c r="B10" s="1"/>
      <c r="C10" s="1"/>
      <c r="D10" s="106"/>
      <c r="E10" s="26" t="s">
        <v>44</v>
      </c>
      <c r="F10" s="4">
        <v>6</v>
      </c>
      <c r="G10" s="36" t="s">
        <v>42</v>
      </c>
      <c r="H10" s="106"/>
      <c r="I10" s="91"/>
      <c r="J10" s="108"/>
      <c r="K10" s="85"/>
      <c r="L10" s="8" t="s">
        <v>25</v>
      </c>
      <c r="M10" s="12"/>
      <c r="N10" s="91"/>
      <c r="O10" s="93"/>
    </row>
    <row r="11" spans="1:15" ht="39.9" customHeight="1">
      <c r="A11" s="1"/>
      <c r="B11" s="1"/>
      <c r="C11" s="1"/>
      <c r="D11" s="106"/>
      <c r="E11" s="19" t="s">
        <v>43</v>
      </c>
      <c r="F11" s="20"/>
      <c r="G11" s="20" t="s">
        <v>42</v>
      </c>
      <c r="H11" s="106"/>
      <c r="I11" s="91"/>
      <c r="J11" s="108"/>
      <c r="K11" s="85"/>
      <c r="L11" s="95" t="s">
        <v>49</v>
      </c>
      <c r="M11" s="97"/>
      <c r="N11" s="91"/>
      <c r="O11" s="93"/>
    </row>
    <row r="12" spans="1:15" ht="27" customHeight="1">
      <c r="A12" s="1"/>
      <c r="B12" s="1"/>
      <c r="C12" s="1"/>
      <c r="D12" s="106"/>
      <c r="E12" s="31" t="s">
        <v>26</v>
      </c>
      <c r="F12" s="31">
        <f>SUM(F9:F11)</f>
        <v>8</v>
      </c>
      <c r="G12" s="31">
        <f>SUM(G9:G10)</f>
        <v>2</v>
      </c>
      <c r="H12" s="106"/>
      <c r="I12" s="91"/>
      <c r="J12" s="108"/>
      <c r="K12" s="85"/>
      <c r="L12" s="102" t="s">
        <v>48</v>
      </c>
      <c r="M12" s="104"/>
      <c r="N12" s="91"/>
      <c r="O12" s="94"/>
    </row>
    <row r="13" spans="1:15" ht="54" customHeight="1">
      <c r="A13" s="1"/>
      <c r="B13" s="1"/>
      <c r="C13" s="1"/>
      <c r="D13" s="106" t="s">
        <v>5</v>
      </c>
      <c r="E13" s="3" t="s">
        <v>24</v>
      </c>
      <c r="F13" s="3">
        <v>4</v>
      </c>
      <c r="G13" s="4">
        <v>4</v>
      </c>
      <c r="H13" s="106">
        <f>F16+G16</f>
        <v>23</v>
      </c>
      <c r="I13" s="91">
        <v>4</v>
      </c>
      <c r="J13" s="107" t="s">
        <v>123</v>
      </c>
      <c r="K13" s="84" t="s">
        <v>130</v>
      </c>
      <c r="L13" s="13" t="s">
        <v>128</v>
      </c>
      <c r="M13" s="12" t="s">
        <v>129</v>
      </c>
      <c r="N13" s="90" t="s">
        <v>107</v>
      </c>
      <c r="O13" s="92" t="s">
        <v>104</v>
      </c>
    </row>
    <row r="14" spans="1:15" ht="39.9" customHeight="1">
      <c r="A14" s="1"/>
      <c r="B14" s="1"/>
      <c r="C14" s="1"/>
      <c r="D14" s="106"/>
      <c r="E14" s="26" t="s">
        <v>44</v>
      </c>
      <c r="F14" s="4">
        <v>15</v>
      </c>
      <c r="G14" s="36" t="s">
        <v>42</v>
      </c>
      <c r="H14" s="106"/>
      <c r="I14" s="91"/>
      <c r="J14" s="108"/>
      <c r="K14" s="85"/>
      <c r="L14" s="11"/>
      <c r="M14" s="81" t="s">
        <v>127</v>
      </c>
      <c r="N14" s="91"/>
      <c r="O14" s="93"/>
    </row>
    <row r="15" spans="1:15" ht="39.9" customHeight="1">
      <c r="A15" s="1"/>
      <c r="B15" s="1"/>
      <c r="C15" s="1"/>
      <c r="D15" s="106"/>
      <c r="E15" s="19" t="s">
        <v>43</v>
      </c>
      <c r="F15" s="20" t="s">
        <v>42</v>
      </c>
      <c r="G15" s="20" t="s">
        <v>42</v>
      </c>
      <c r="H15" s="106"/>
      <c r="I15" s="91"/>
      <c r="J15" s="108"/>
      <c r="K15" s="85"/>
      <c r="L15" s="98" t="s">
        <v>132</v>
      </c>
      <c r="M15" s="99"/>
      <c r="N15" s="91"/>
      <c r="O15" s="93"/>
    </row>
    <row r="16" spans="1:15" ht="27" customHeight="1">
      <c r="A16" s="1"/>
      <c r="B16" s="1"/>
      <c r="C16" s="1"/>
      <c r="D16" s="106"/>
      <c r="E16" s="31" t="s">
        <v>26</v>
      </c>
      <c r="F16" s="31">
        <f>SUM(F13:F15)</f>
        <v>19</v>
      </c>
      <c r="G16" s="31">
        <f>SUM(G13:G15)</f>
        <v>4</v>
      </c>
      <c r="H16" s="106"/>
      <c r="I16" s="91"/>
      <c r="J16" s="108"/>
      <c r="K16" s="85"/>
      <c r="L16" s="100" t="s">
        <v>48</v>
      </c>
      <c r="M16" s="101"/>
      <c r="N16" s="91"/>
      <c r="O16" s="94"/>
    </row>
    <row r="17" spans="4:19" hidden="1">
      <c r="P17" s="1" t="s">
        <v>20</v>
      </c>
      <c r="Q17" s="1" t="s">
        <v>24</v>
      </c>
      <c r="R17" s="1" t="s">
        <v>27</v>
      </c>
    </row>
    <row r="18" spans="4:19" hidden="1">
      <c r="D18" s="5" t="s">
        <v>28</v>
      </c>
      <c r="E18" s="5"/>
      <c r="F18" s="5"/>
      <c r="G18" s="5"/>
      <c r="H18" s="5" t="s">
        <v>29</v>
      </c>
      <c r="I18" s="5"/>
      <c r="J18" s="5"/>
      <c r="L18" s="1" t="s">
        <v>7</v>
      </c>
      <c r="M18" s="6">
        <v>0.52083333333333337</v>
      </c>
      <c r="P18" s="1" t="s">
        <v>8</v>
      </c>
      <c r="Q18" s="1">
        <v>3</v>
      </c>
      <c r="R18" s="1">
        <v>2</v>
      </c>
    </row>
    <row r="19" spans="4:19" hidden="1">
      <c r="D19" s="109" t="s">
        <v>30</v>
      </c>
      <c r="E19" s="109"/>
      <c r="F19" s="7">
        <v>0.52083333333333337</v>
      </c>
      <c r="G19" s="5"/>
      <c r="H19" s="109" t="s">
        <v>30</v>
      </c>
      <c r="I19" s="109"/>
      <c r="J19" s="7">
        <v>0.52083333333333337</v>
      </c>
      <c r="L19" s="1" t="s">
        <v>5</v>
      </c>
      <c r="M19" s="6">
        <v>0.61805555555555558</v>
      </c>
      <c r="P19" s="1" t="s">
        <v>6</v>
      </c>
      <c r="Q19" s="1">
        <v>1</v>
      </c>
      <c r="R19" s="1">
        <v>3</v>
      </c>
    </row>
    <row r="20" spans="4:19" hidden="1">
      <c r="D20" s="109" t="s">
        <v>31</v>
      </c>
      <c r="E20" s="109"/>
      <c r="F20" s="7">
        <v>0.55555555555555558</v>
      </c>
      <c r="G20" s="5"/>
      <c r="H20" s="109" t="s">
        <v>31</v>
      </c>
      <c r="I20" s="109"/>
      <c r="J20" s="7">
        <v>0.55555555555555558</v>
      </c>
      <c r="L20" s="1" t="s">
        <v>4</v>
      </c>
      <c r="M20" s="6">
        <v>0.6875</v>
      </c>
      <c r="P20" s="1" t="s">
        <v>11</v>
      </c>
      <c r="Q20" s="1">
        <v>1</v>
      </c>
      <c r="R20" s="1">
        <v>3</v>
      </c>
    </row>
    <row r="21" spans="4:19" hidden="1">
      <c r="D21" s="109" t="s">
        <v>32</v>
      </c>
      <c r="E21" s="109"/>
      <c r="F21" s="7">
        <v>0.58333333333333337</v>
      </c>
      <c r="G21" s="5"/>
      <c r="H21" s="109" t="s">
        <v>33</v>
      </c>
      <c r="I21" s="109"/>
      <c r="J21" s="7" t="s">
        <v>25</v>
      </c>
      <c r="Q21" s="1">
        <f>SUM(Q18:Q20)</f>
        <v>5</v>
      </c>
      <c r="R21" s="1">
        <f>SUM(R18:R20)</f>
        <v>8</v>
      </c>
    </row>
    <row r="22" spans="4:19" hidden="1">
      <c r="D22" s="109" t="s">
        <v>33</v>
      </c>
      <c r="E22" s="109"/>
      <c r="F22" s="7" t="s">
        <v>25</v>
      </c>
      <c r="G22" s="5"/>
      <c r="H22" s="109" t="s">
        <v>32</v>
      </c>
      <c r="I22" s="109"/>
      <c r="J22" s="7">
        <v>0.60416666666666663</v>
      </c>
      <c r="Q22" s="1">
        <f>F9-Q21</f>
        <v>-3</v>
      </c>
      <c r="R22" s="1">
        <f>F10-R21</f>
        <v>-2</v>
      </c>
    </row>
    <row r="23" spans="4:19" hidden="1">
      <c r="D23" s="109" t="s">
        <v>34</v>
      </c>
      <c r="E23" s="109"/>
      <c r="F23" s="7">
        <v>0.61805555555555558</v>
      </c>
      <c r="G23" s="5"/>
      <c r="H23" s="109" t="s">
        <v>34</v>
      </c>
      <c r="I23" s="109"/>
      <c r="J23" s="7">
        <v>0.61805555555555558</v>
      </c>
    </row>
    <row r="24" spans="4:19" hidden="1">
      <c r="D24" s="109" t="s">
        <v>31</v>
      </c>
      <c r="E24" s="109"/>
      <c r="F24" s="7">
        <v>0.64583333333333337</v>
      </c>
      <c r="G24" s="5"/>
      <c r="H24" s="109" t="s">
        <v>31</v>
      </c>
      <c r="I24" s="109"/>
      <c r="J24" s="7">
        <v>0.64583333333333337</v>
      </c>
      <c r="P24" s="1" t="s">
        <v>20</v>
      </c>
      <c r="Q24" s="1" t="s">
        <v>24</v>
      </c>
      <c r="R24" s="1" t="s">
        <v>27</v>
      </c>
    </row>
    <row r="25" spans="4:19" hidden="1">
      <c r="P25" s="1" t="s">
        <v>10</v>
      </c>
      <c r="Q25" s="1">
        <v>1</v>
      </c>
      <c r="R25" s="1">
        <v>4</v>
      </c>
    </row>
    <row r="26" spans="4:19" hidden="1">
      <c r="G26">
        <v>23</v>
      </c>
      <c r="P26" s="1" t="s">
        <v>12</v>
      </c>
      <c r="Q26" s="1"/>
      <c r="R26" s="1">
        <v>4</v>
      </c>
    </row>
    <row r="27" spans="4:19" hidden="1">
      <c r="G27">
        <f>G26/5</f>
        <v>4.5999999999999996</v>
      </c>
      <c r="P27" s="1" t="s">
        <v>9</v>
      </c>
      <c r="Q27" s="1"/>
      <c r="R27" s="1">
        <v>4</v>
      </c>
    </row>
    <row r="28" spans="4:19" hidden="1">
      <c r="Q28" s="1">
        <f>SUM(Q25:Q27)</f>
        <v>1</v>
      </c>
      <c r="R28" s="1">
        <f>SUM(R25:R27)</f>
        <v>12</v>
      </c>
    </row>
    <row r="29" spans="4:19" hidden="1">
      <c r="Q29" s="1">
        <f>F13-Q28</f>
        <v>3</v>
      </c>
      <c r="R29" s="1">
        <f>F14-R28</f>
        <v>3</v>
      </c>
      <c r="S29" t="s">
        <v>35</v>
      </c>
    </row>
    <row r="30" spans="4:19" hidden="1">
      <c r="Q30" s="1" t="s">
        <v>24</v>
      </c>
      <c r="R30" s="1" t="s">
        <v>27</v>
      </c>
    </row>
    <row r="31" spans="4:19" hidden="1">
      <c r="P31" t="s">
        <v>36</v>
      </c>
      <c r="R31">
        <v>4</v>
      </c>
    </row>
    <row r="32" spans="4:19" hidden="1">
      <c r="P32" t="s">
        <v>37</v>
      </c>
      <c r="R32">
        <v>4</v>
      </c>
    </row>
    <row r="33" spans="1:19" hidden="1"/>
    <row r="34" spans="1:19" hidden="1">
      <c r="Q34" s="1">
        <f>SUM(Q31:Q33)</f>
        <v>0</v>
      </c>
      <c r="R34" s="1">
        <f>SUM(R31:R33)</f>
        <v>8</v>
      </c>
    </row>
    <row r="35" spans="1:19" hidden="1">
      <c r="Q35" s="1" t="e">
        <f>#REF!-Q34</f>
        <v>#REF!</v>
      </c>
      <c r="R35" s="1" t="e">
        <f>#REF!-R34</f>
        <v>#REF!</v>
      </c>
      <c r="S35" t="s">
        <v>35</v>
      </c>
    </row>
    <row r="36" spans="1:19" hidden="1"/>
    <row r="37" spans="1:19" ht="50.4" customHeight="1">
      <c r="A37" s="1"/>
      <c r="B37" s="1"/>
      <c r="C37" s="1"/>
      <c r="D37" s="105" t="s">
        <v>47</v>
      </c>
      <c r="E37" s="3" t="s">
        <v>24</v>
      </c>
      <c r="F37" s="3">
        <v>3</v>
      </c>
      <c r="G37" s="3">
        <v>1</v>
      </c>
      <c r="H37" s="106">
        <f>F40+G40</f>
        <v>12</v>
      </c>
      <c r="I37" s="91">
        <v>2</v>
      </c>
      <c r="J37" s="107" t="s">
        <v>51</v>
      </c>
      <c r="K37" s="84" t="s">
        <v>121</v>
      </c>
      <c r="L37" s="13" t="s">
        <v>122</v>
      </c>
      <c r="M37" s="82" t="s">
        <v>125</v>
      </c>
      <c r="N37" s="90" t="s">
        <v>45</v>
      </c>
      <c r="O37" s="92" t="s">
        <v>105</v>
      </c>
    </row>
    <row r="38" spans="1:19" ht="43.5" customHeight="1">
      <c r="A38" s="1"/>
      <c r="B38" s="1"/>
      <c r="C38" s="1"/>
      <c r="D38" s="106"/>
      <c r="E38" s="26" t="s">
        <v>44</v>
      </c>
      <c r="F38" s="4">
        <v>8</v>
      </c>
      <c r="G38" s="36"/>
      <c r="H38" s="106"/>
      <c r="I38" s="91"/>
      <c r="J38" s="108"/>
      <c r="K38" s="85"/>
      <c r="L38" s="8" t="s">
        <v>25</v>
      </c>
      <c r="M38" s="38" t="s">
        <v>126</v>
      </c>
      <c r="N38" s="91"/>
      <c r="O38" s="93"/>
    </row>
    <row r="39" spans="1:19" ht="39.9" customHeight="1">
      <c r="A39" s="1"/>
      <c r="B39" s="1"/>
      <c r="C39" s="1"/>
      <c r="D39" s="106"/>
      <c r="E39" s="19" t="s">
        <v>43</v>
      </c>
      <c r="F39" s="20" t="s">
        <v>42</v>
      </c>
      <c r="G39" s="20" t="s">
        <v>42</v>
      </c>
      <c r="H39" s="106"/>
      <c r="I39" s="91"/>
      <c r="J39" s="108"/>
      <c r="K39" s="85"/>
      <c r="L39" s="95" t="s">
        <v>50</v>
      </c>
      <c r="M39" s="96"/>
      <c r="N39" s="91"/>
      <c r="O39" s="93"/>
    </row>
    <row r="40" spans="1:19" ht="27" customHeight="1">
      <c r="A40" s="1"/>
      <c r="B40" s="1"/>
      <c r="C40" s="1"/>
      <c r="D40" s="106"/>
      <c r="E40" s="31" t="s">
        <v>26</v>
      </c>
      <c r="F40" s="31">
        <f>SUM(F37:F39)</f>
        <v>11</v>
      </c>
      <c r="G40" s="31">
        <f>SUM(G37:G38)</f>
        <v>1</v>
      </c>
      <c r="H40" s="106"/>
      <c r="I40" s="91"/>
      <c r="J40" s="108"/>
      <c r="K40" s="85"/>
      <c r="L40" s="102" t="s">
        <v>90</v>
      </c>
      <c r="M40" s="103"/>
      <c r="N40" s="91"/>
      <c r="O40" s="94"/>
    </row>
  </sheetData>
  <mergeCells count="52">
    <mergeCell ref="H7:H8"/>
    <mergeCell ref="D6:D8"/>
    <mergeCell ref="E6:E8"/>
    <mergeCell ref="F6:H6"/>
    <mergeCell ref="I6:I8"/>
    <mergeCell ref="F7:F8"/>
    <mergeCell ref="G7:G8"/>
    <mergeCell ref="D9:D12"/>
    <mergeCell ref="H9:H12"/>
    <mergeCell ref="I9:I12"/>
    <mergeCell ref="J9:J12"/>
    <mergeCell ref="J13:J16"/>
    <mergeCell ref="O6:O8"/>
    <mergeCell ref="O9:O12"/>
    <mergeCell ref="O13:O16"/>
    <mergeCell ref="N9:N12"/>
    <mergeCell ref="N13:N16"/>
    <mergeCell ref="N7:N8"/>
    <mergeCell ref="D20:E20"/>
    <mergeCell ref="H20:I20"/>
    <mergeCell ref="D19:E19"/>
    <mergeCell ref="H19:I19"/>
    <mergeCell ref="D13:D16"/>
    <mergeCell ref="H13:H16"/>
    <mergeCell ref="I13:I16"/>
    <mergeCell ref="D23:E23"/>
    <mergeCell ref="H23:I23"/>
    <mergeCell ref="H24:I24"/>
    <mergeCell ref="D24:E24"/>
    <mergeCell ref="D21:E21"/>
    <mergeCell ref="H21:I21"/>
    <mergeCell ref="D22:E22"/>
    <mergeCell ref="H22:I22"/>
    <mergeCell ref="D37:D40"/>
    <mergeCell ref="H37:H40"/>
    <mergeCell ref="I37:I40"/>
    <mergeCell ref="J37:J40"/>
    <mergeCell ref="K37:K40"/>
    <mergeCell ref="N37:N40"/>
    <mergeCell ref="O37:O40"/>
    <mergeCell ref="L39:M39"/>
    <mergeCell ref="L11:M11"/>
    <mergeCell ref="L15:M15"/>
    <mergeCell ref="L16:M16"/>
    <mergeCell ref="L40:M40"/>
    <mergeCell ref="L12:M12"/>
    <mergeCell ref="K13:K16"/>
    <mergeCell ref="J6:M6"/>
    <mergeCell ref="L7:M7"/>
    <mergeCell ref="K9:K12"/>
    <mergeCell ref="L8:M8"/>
    <mergeCell ref="J7:K7"/>
  </mergeCells>
  <phoneticPr fontId="7" type="noConversion"/>
  <printOptions horizontalCentered="1" verticalCentered="1"/>
  <pageMargins left="0.35433070866141736" right="0.31496062992125984" top="0.47244094488188981" bottom="0.47244094488188981" header="0.31496062992125984" footer="0.31496062992125984"/>
  <pageSetup paperSize="9" scale="9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71"/>
  <sheetViews>
    <sheetView topLeftCell="B1" zoomScaleNormal="100" zoomScaleSheetLayoutView="100" workbookViewId="0">
      <selection activeCell="H12" sqref="H12"/>
    </sheetView>
  </sheetViews>
  <sheetFormatPr defaultColWidth="9" defaultRowHeight="17"/>
  <cols>
    <col min="2" max="2" width="5.08203125" bestFit="1" customWidth="1"/>
    <col min="3" max="3" width="10.1640625" bestFit="1" customWidth="1"/>
    <col min="4" max="4" width="9" style="1"/>
    <col min="5" max="5" width="12.9140625" customWidth="1"/>
    <col min="6" max="9" width="9" style="1"/>
    <col min="10" max="10" width="10.58203125" style="1" customWidth="1"/>
    <col min="11" max="11" width="14.4140625" style="1" customWidth="1"/>
    <col min="12" max="12" width="2.58203125" customWidth="1"/>
  </cols>
  <sheetData>
    <row r="1" spans="2:18" ht="17.5" thickBot="1"/>
    <row r="2" spans="2:18" ht="16.5" customHeight="1">
      <c r="B2" s="112" t="s">
        <v>0</v>
      </c>
      <c r="C2" s="112" t="s">
        <v>1</v>
      </c>
      <c r="D2" s="112" t="s">
        <v>2</v>
      </c>
      <c r="E2" s="112" t="s">
        <v>3</v>
      </c>
      <c r="F2" s="109" t="s">
        <v>54</v>
      </c>
      <c r="G2" s="109"/>
      <c r="H2" s="109"/>
      <c r="I2" s="109"/>
      <c r="J2" s="111" t="s">
        <v>55</v>
      </c>
      <c r="K2" s="111" t="s">
        <v>56</v>
      </c>
      <c r="N2" s="1" t="s">
        <v>57</v>
      </c>
      <c r="O2" s="27" t="s">
        <v>58</v>
      </c>
      <c r="P2" s="1" t="s">
        <v>59</v>
      </c>
      <c r="Q2" s="27" t="s">
        <v>60</v>
      </c>
    </row>
    <row r="3" spans="2:18">
      <c r="B3" s="112"/>
      <c r="C3" s="112"/>
      <c r="D3" s="112"/>
      <c r="E3" s="112"/>
      <c r="F3" s="39" t="s">
        <v>61</v>
      </c>
      <c r="G3" s="41" t="s">
        <v>62</v>
      </c>
      <c r="H3" s="40" t="s">
        <v>63</v>
      </c>
      <c r="I3" s="80" t="s">
        <v>64</v>
      </c>
      <c r="J3" s="109"/>
      <c r="K3" s="111"/>
      <c r="M3" s="45" t="s">
        <v>61</v>
      </c>
      <c r="N3" s="46">
        <v>6</v>
      </c>
      <c r="O3" s="47">
        <v>6</v>
      </c>
      <c r="P3" s="46">
        <v>0</v>
      </c>
      <c r="Q3" s="47">
        <f>O3-P3</f>
        <v>6</v>
      </c>
      <c r="R3" s="21"/>
    </row>
    <row r="4" spans="2:18">
      <c r="B4" s="22">
        <f>ROW()-3</f>
        <v>1</v>
      </c>
      <c r="C4" s="22" t="s">
        <v>91</v>
      </c>
      <c r="D4" s="48" t="s">
        <v>52</v>
      </c>
      <c r="E4" s="48" t="s">
        <v>53</v>
      </c>
      <c r="F4" s="113" t="s">
        <v>131</v>
      </c>
      <c r="G4" s="15"/>
      <c r="H4" s="15"/>
      <c r="I4" s="30" t="s">
        <v>65</v>
      </c>
      <c r="J4" s="25" t="s">
        <v>78</v>
      </c>
      <c r="K4" s="25"/>
      <c r="M4" s="49" t="s">
        <v>67</v>
      </c>
      <c r="N4" s="50">
        <v>15</v>
      </c>
      <c r="O4" s="51">
        <v>15</v>
      </c>
      <c r="P4" s="50">
        <v>0</v>
      </c>
      <c r="Q4" s="51">
        <f>O4-P4</f>
        <v>15</v>
      </c>
      <c r="R4" s="21"/>
    </row>
    <row r="5" spans="2:18">
      <c r="B5" s="22">
        <f t="shared" ref="B5:B13" si="0">ROW()-3</f>
        <v>2</v>
      </c>
      <c r="C5" s="22" t="s">
        <v>80</v>
      </c>
      <c r="D5" s="43" t="s">
        <v>92</v>
      </c>
      <c r="E5" s="43" t="s">
        <v>110</v>
      </c>
      <c r="F5" s="113"/>
      <c r="G5" s="14" t="s">
        <v>131</v>
      </c>
      <c r="H5" s="14"/>
      <c r="I5" s="30" t="s">
        <v>65</v>
      </c>
      <c r="J5" s="25" t="s">
        <v>83</v>
      </c>
      <c r="K5" s="25"/>
      <c r="M5" s="52" t="s">
        <v>68</v>
      </c>
      <c r="N5" s="53">
        <v>8</v>
      </c>
      <c r="O5" s="54">
        <v>8</v>
      </c>
      <c r="P5" s="53">
        <v>0</v>
      </c>
      <c r="Q5" s="54">
        <f>O5-P5</f>
        <v>8</v>
      </c>
      <c r="R5" s="21"/>
    </row>
    <row r="6" spans="2:18" ht="17.5" thickBot="1">
      <c r="B6" s="22">
        <f t="shared" si="0"/>
        <v>3</v>
      </c>
      <c r="C6" s="22" t="s">
        <v>101</v>
      </c>
      <c r="D6" s="16" t="s">
        <v>93</v>
      </c>
      <c r="E6" s="48" t="s">
        <v>111</v>
      </c>
      <c r="F6" s="113"/>
      <c r="G6" s="14" t="s">
        <v>131</v>
      </c>
      <c r="H6" s="14"/>
      <c r="I6" s="30" t="s">
        <v>88</v>
      </c>
      <c r="J6" s="25"/>
      <c r="K6" s="25" t="s">
        <v>89</v>
      </c>
      <c r="M6" s="29" t="s">
        <v>69</v>
      </c>
      <c r="N6" s="18">
        <f>SUM(N3:N5)</f>
        <v>29</v>
      </c>
      <c r="O6" s="28">
        <f>SUM(O3:O5)</f>
        <v>29</v>
      </c>
      <c r="P6" s="18">
        <f>SUM(P3:P5)</f>
        <v>0</v>
      </c>
      <c r="Q6" s="28">
        <f>SUM(Q3:Q5)</f>
        <v>29</v>
      </c>
      <c r="R6" s="21"/>
    </row>
    <row r="7" spans="2:18" ht="16.5" customHeight="1">
      <c r="B7" s="71">
        <f t="shared" si="0"/>
        <v>4</v>
      </c>
      <c r="C7" s="71"/>
      <c r="D7" s="59" t="s">
        <v>77</v>
      </c>
      <c r="E7" s="63" t="s">
        <v>112</v>
      </c>
      <c r="F7" s="32"/>
      <c r="G7" s="114" t="s">
        <v>131</v>
      </c>
      <c r="H7" s="32"/>
      <c r="I7" s="33" t="s">
        <v>65</v>
      </c>
      <c r="J7" s="34"/>
      <c r="K7" s="34"/>
      <c r="O7" s="55"/>
    </row>
    <row r="8" spans="2:18" ht="16.5" customHeight="1">
      <c r="B8" s="22">
        <f t="shared" si="0"/>
        <v>5</v>
      </c>
      <c r="C8" s="22"/>
      <c r="D8" s="44" t="s">
        <v>76</v>
      </c>
      <c r="E8" s="42" t="s">
        <v>113</v>
      </c>
      <c r="F8" s="14"/>
      <c r="G8" s="113"/>
      <c r="H8" s="14" t="s">
        <v>131</v>
      </c>
      <c r="I8" s="30" t="s">
        <v>84</v>
      </c>
      <c r="J8" s="17"/>
      <c r="K8" s="57"/>
    </row>
    <row r="9" spans="2:18">
      <c r="B9" s="22">
        <f t="shared" si="0"/>
        <v>6</v>
      </c>
      <c r="C9" s="22" t="s">
        <v>102</v>
      </c>
      <c r="D9" s="43" t="s">
        <v>86</v>
      </c>
      <c r="E9" s="43" t="s">
        <v>87</v>
      </c>
      <c r="F9" s="14" t="s">
        <v>131</v>
      </c>
      <c r="G9" s="113"/>
      <c r="H9" s="14"/>
      <c r="I9" s="30" t="s">
        <v>65</v>
      </c>
      <c r="J9" s="17"/>
      <c r="K9" s="17"/>
      <c r="M9" t="s">
        <v>85</v>
      </c>
    </row>
    <row r="10" spans="2:18">
      <c r="B10" s="22">
        <f t="shared" si="0"/>
        <v>7</v>
      </c>
      <c r="C10" s="22" t="s">
        <v>81</v>
      </c>
      <c r="D10" s="43" t="s">
        <v>94</v>
      </c>
      <c r="E10" s="43" t="s">
        <v>114</v>
      </c>
      <c r="F10" s="14"/>
      <c r="G10" s="113"/>
      <c r="H10" s="14" t="s">
        <v>131</v>
      </c>
      <c r="I10" s="30" t="s">
        <v>65</v>
      </c>
      <c r="J10" s="25" t="s">
        <v>78</v>
      </c>
      <c r="K10" s="58"/>
      <c r="M10" t="s">
        <v>70</v>
      </c>
    </row>
    <row r="11" spans="2:18">
      <c r="B11" s="71">
        <f t="shared" si="0"/>
        <v>8</v>
      </c>
      <c r="C11" s="64"/>
      <c r="D11" s="65" t="s">
        <v>95</v>
      </c>
      <c r="E11" s="72" t="s">
        <v>115</v>
      </c>
      <c r="F11" s="32"/>
      <c r="G11" s="114"/>
      <c r="H11" s="114" t="s">
        <v>131</v>
      </c>
      <c r="I11" s="33" t="s">
        <v>65</v>
      </c>
      <c r="J11" s="34"/>
      <c r="K11" s="34" t="s">
        <v>89</v>
      </c>
    </row>
    <row r="12" spans="2:18">
      <c r="B12" s="22">
        <f t="shared" si="0"/>
        <v>9</v>
      </c>
      <c r="C12" s="66"/>
      <c r="D12" s="43" t="s">
        <v>96</v>
      </c>
      <c r="E12" s="42" t="s">
        <v>116</v>
      </c>
      <c r="F12" s="14"/>
      <c r="G12" s="14"/>
      <c r="H12" s="113" t="s">
        <v>131</v>
      </c>
      <c r="I12" s="30" t="s">
        <v>65</v>
      </c>
      <c r="J12" s="17"/>
      <c r="K12" s="17" t="s">
        <v>89</v>
      </c>
    </row>
    <row r="13" spans="2:18">
      <c r="B13" s="22">
        <f t="shared" si="0"/>
        <v>10</v>
      </c>
      <c r="C13" s="15" t="s">
        <v>82</v>
      </c>
      <c r="D13" s="67" t="s">
        <v>97</v>
      </c>
      <c r="E13" s="43" t="s">
        <v>117</v>
      </c>
      <c r="F13" s="14"/>
      <c r="G13" s="14" t="s">
        <v>131</v>
      </c>
      <c r="H13" s="113"/>
      <c r="I13" s="30" t="s">
        <v>65</v>
      </c>
      <c r="J13" s="25"/>
      <c r="K13" s="17" t="s">
        <v>89</v>
      </c>
      <c r="M13" t="s">
        <v>71</v>
      </c>
    </row>
    <row r="14" spans="2:18">
      <c r="B14" s="22">
        <v>11</v>
      </c>
      <c r="C14" s="30" t="s">
        <v>79</v>
      </c>
      <c r="D14" s="30" t="s">
        <v>98</v>
      </c>
      <c r="E14" s="69" t="s">
        <v>118</v>
      </c>
      <c r="F14" s="30" t="s">
        <v>131</v>
      </c>
      <c r="G14" s="30"/>
      <c r="H14" s="113"/>
      <c r="I14" s="30" t="s">
        <v>88</v>
      </c>
      <c r="J14" s="30"/>
      <c r="K14" s="30"/>
      <c r="M14" s="30" t="s">
        <v>72</v>
      </c>
      <c r="N14" s="30">
        <v>13</v>
      </c>
    </row>
    <row r="15" spans="2:18">
      <c r="B15" s="22">
        <v>12</v>
      </c>
      <c r="C15" s="68" t="s">
        <v>75</v>
      </c>
      <c r="D15" s="16" t="s">
        <v>99</v>
      </c>
      <c r="E15" s="22" t="s">
        <v>119</v>
      </c>
      <c r="F15" s="14" t="s">
        <v>131</v>
      </c>
      <c r="G15" s="14"/>
      <c r="H15" s="14"/>
      <c r="I15" s="30" t="s">
        <v>88</v>
      </c>
      <c r="J15" s="25"/>
      <c r="K15" s="56" t="s">
        <v>89</v>
      </c>
      <c r="M15" s="30" t="s">
        <v>73</v>
      </c>
      <c r="N15" s="30">
        <f>O6</f>
        <v>29</v>
      </c>
    </row>
    <row r="16" spans="2:18">
      <c r="B16" s="22">
        <v>13</v>
      </c>
      <c r="C16" s="68" t="s">
        <v>75</v>
      </c>
      <c r="D16" s="22" t="s">
        <v>100</v>
      </c>
      <c r="E16" s="16" t="s">
        <v>120</v>
      </c>
      <c r="F16" s="14"/>
      <c r="G16" s="14" t="s">
        <v>131</v>
      </c>
      <c r="H16" s="14"/>
      <c r="I16" s="30" t="s">
        <v>88</v>
      </c>
      <c r="J16" s="70"/>
      <c r="K16" s="17"/>
      <c r="M16" s="60" t="s">
        <v>74</v>
      </c>
      <c r="N16" s="60">
        <f>SUM(N14:N15)</f>
        <v>42</v>
      </c>
    </row>
    <row r="17" spans="2:14">
      <c r="B17" s="22">
        <v>14</v>
      </c>
      <c r="C17" s="68"/>
      <c r="D17" s="22" t="s">
        <v>133</v>
      </c>
      <c r="E17" s="16"/>
      <c r="F17" s="14"/>
      <c r="G17" s="14" t="s">
        <v>131</v>
      </c>
      <c r="H17" s="14"/>
      <c r="I17" s="30" t="s">
        <v>88</v>
      </c>
      <c r="J17" s="17" t="s">
        <v>66</v>
      </c>
      <c r="K17" s="17"/>
      <c r="M17" s="60" t="s">
        <v>74</v>
      </c>
      <c r="N17" s="60">
        <f>SUM(N15:N16)</f>
        <v>71</v>
      </c>
    </row>
    <row r="18" spans="2:14">
      <c r="B18" s="78"/>
      <c r="C18" s="61"/>
      <c r="D18" s="42"/>
      <c r="E18" s="42"/>
      <c r="F18"/>
      <c r="G18"/>
      <c r="H18"/>
      <c r="J18" s="23"/>
      <c r="K18" s="23"/>
    </row>
    <row r="19" spans="2:14">
      <c r="B19" s="78"/>
      <c r="C19" s="22"/>
      <c r="D19" s="43"/>
      <c r="E19" s="42"/>
      <c r="F19"/>
      <c r="G19"/>
      <c r="H19"/>
      <c r="J19" s="23"/>
      <c r="K19" s="23"/>
    </row>
    <row r="20" spans="2:14">
      <c r="B20" s="78"/>
      <c r="C20" s="22"/>
      <c r="D20" s="43"/>
      <c r="E20" s="79"/>
      <c r="F20"/>
      <c r="G20"/>
      <c r="H20"/>
      <c r="J20" s="23"/>
      <c r="K20" s="23"/>
    </row>
    <row r="21" spans="2:14">
      <c r="B21" s="78"/>
      <c r="C21" s="22"/>
      <c r="D21" s="42"/>
      <c r="E21" s="42"/>
      <c r="F21"/>
      <c r="G21"/>
      <c r="H21"/>
      <c r="J21" s="23"/>
      <c r="K21" s="23"/>
    </row>
    <row r="22" spans="2:14">
      <c r="B22" s="78"/>
      <c r="C22" s="15"/>
      <c r="D22" s="43"/>
      <c r="E22" s="43"/>
      <c r="F22"/>
      <c r="G22"/>
      <c r="H22"/>
      <c r="J22" s="23"/>
      <c r="K22" s="23"/>
    </row>
    <row r="23" spans="2:14">
      <c r="B23" s="78"/>
      <c r="C23" s="15"/>
      <c r="D23" s="43"/>
      <c r="E23" s="43"/>
      <c r="F23"/>
      <c r="G23"/>
      <c r="H23"/>
      <c r="J23" s="23"/>
      <c r="K23" s="23"/>
    </row>
    <row r="24" spans="2:14">
      <c r="B24" s="78"/>
      <c r="C24" s="15"/>
      <c r="D24" s="43"/>
      <c r="E24" s="42"/>
      <c r="F24"/>
      <c r="G24"/>
      <c r="H24"/>
      <c r="J24" s="23"/>
      <c r="K24" s="23"/>
    </row>
    <row r="25" spans="2:14">
      <c r="B25" s="78"/>
      <c r="C25" s="15"/>
      <c r="D25" s="43"/>
      <c r="E25" s="42"/>
      <c r="F25"/>
      <c r="G25"/>
      <c r="H25"/>
      <c r="J25" s="23"/>
      <c r="K25" s="23"/>
    </row>
    <row r="26" spans="2:14">
      <c r="B26" s="78"/>
      <c r="C26" s="15"/>
      <c r="D26" s="44"/>
      <c r="E26" s="42"/>
      <c r="F26"/>
      <c r="G26"/>
      <c r="H26"/>
      <c r="J26" s="24"/>
      <c r="K26" s="24"/>
    </row>
    <row r="27" spans="2:14">
      <c r="B27" s="78"/>
      <c r="C27" s="15"/>
      <c r="D27" s="43"/>
      <c r="E27" s="42"/>
      <c r="F27"/>
      <c r="G27"/>
      <c r="H27"/>
      <c r="J27" s="23"/>
      <c r="K27" s="23"/>
    </row>
    <row r="28" spans="2:14">
      <c r="B28" s="78"/>
      <c r="C28" s="15"/>
      <c r="D28" s="43"/>
      <c r="E28" s="42"/>
      <c r="F28"/>
      <c r="G28"/>
      <c r="H28"/>
      <c r="J28" s="23"/>
      <c r="K28" s="23"/>
    </row>
    <row r="29" spans="2:14">
      <c r="B29" s="78"/>
      <c r="C29" s="15"/>
      <c r="D29" s="43"/>
      <c r="E29" s="43"/>
      <c r="F29"/>
      <c r="G29"/>
      <c r="H29"/>
      <c r="J29" s="23"/>
      <c r="K29" s="23"/>
    </row>
    <row r="30" spans="2:14">
      <c r="B30" s="78"/>
      <c r="C30" s="15"/>
      <c r="D30" s="43"/>
      <c r="E30" s="43"/>
      <c r="F30"/>
      <c r="G30"/>
      <c r="H30"/>
      <c r="J30" s="23"/>
      <c r="K30" s="23"/>
    </row>
    <row r="31" spans="2:14">
      <c r="B31" s="78"/>
      <c r="C31" s="15"/>
      <c r="D31" s="43"/>
      <c r="E31" s="43"/>
      <c r="J31" s="23"/>
      <c r="K31" s="23"/>
    </row>
    <row r="32" spans="2:14">
      <c r="B32" s="78"/>
      <c r="C32" s="15"/>
      <c r="D32" s="43"/>
      <c r="E32" s="43"/>
      <c r="F32"/>
      <c r="G32"/>
      <c r="H32"/>
      <c r="J32" s="23"/>
      <c r="K32" s="23"/>
    </row>
    <row r="33" spans="2:11">
      <c r="B33" s="78"/>
      <c r="C33" s="15"/>
      <c r="D33" s="22"/>
      <c r="E33" s="43"/>
      <c r="F33"/>
      <c r="G33"/>
      <c r="H33"/>
      <c r="J33" s="23"/>
      <c r="K33" s="23"/>
    </row>
    <row r="34" spans="2:11">
      <c r="B34" s="78"/>
      <c r="C34" s="15"/>
      <c r="D34" s="43"/>
      <c r="E34" s="79"/>
      <c r="F34"/>
      <c r="G34"/>
      <c r="H34"/>
      <c r="J34" s="23"/>
      <c r="K34" s="23"/>
    </row>
    <row r="35" spans="2:11">
      <c r="B35" s="78"/>
      <c r="C35" s="15"/>
      <c r="D35" s="43"/>
      <c r="E35" s="79"/>
      <c r="J35" s="23"/>
      <c r="K35" s="23"/>
    </row>
    <row r="36" spans="2:11">
      <c r="B36" s="78"/>
      <c r="C36" s="15"/>
      <c r="D36" s="43"/>
      <c r="E36" s="43"/>
      <c r="F36"/>
      <c r="G36"/>
      <c r="H36"/>
      <c r="J36" s="23"/>
      <c r="K36" s="23"/>
    </row>
    <row r="37" spans="2:11">
      <c r="B37" s="78"/>
      <c r="C37" s="15"/>
      <c r="D37" s="43"/>
      <c r="E37" s="43"/>
      <c r="F37"/>
      <c r="G37"/>
      <c r="H37"/>
      <c r="J37" s="24"/>
      <c r="K37" s="24"/>
    </row>
    <row r="38" spans="2:11">
      <c r="B38" s="78"/>
      <c r="C38" s="15"/>
      <c r="D38" s="43"/>
      <c r="E38" s="43"/>
      <c r="F38"/>
      <c r="G38"/>
      <c r="H38"/>
      <c r="J38" s="24"/>
      <c r="K38" s="24"/>
    </row>
    <row r="39" spans="2:11">
      <c r="B39" s="78"/>
      <c r="C39" s="69"/>
      <c r="D39" s="30"/>
      <c r="E39" s="69"/>
      <c r="F39"/>
      <c r="G39"/>
      <c r="H39"/>
      <c r="J39" s="24"/>
      <c r="K39" s="24"/>
    </row>
    <row r="40" spans="2:11">
      <c r="B40" s="62"/>
      <c r="C40" s="1"/>
      <c r="D40" s="73"/>
      <c r="E40" s="73"/>
      <c r="F40"/>
      <c r="G40"/>
      <c r="H40"/>
      <c r="J40" s="24"/>
      <c r="K40" s="24"/>
    </row>
    <row r="41" spans="2:11">
      <c r="B41" s="62"/>
      <c r="F41"/>
      <c r="G41"/>
      <c r="H41"/>
      <c r="J41" s="24"/>
      <c r="K41" s="24"/>
    </row>
    <row r="42" spans="2:11">
      <c r="B42" s="62"/>
      <c r="F42"/>
      <c r="G42"/>
      <c r="H42"/>
      <c r="J42" s="24"/>
      <c r="K42" s="24"/>
    </row>
    <row r="43" spans="2:11">
      <c r="B43" s="62"/>
      <c r="F43"/>
      <c r="G43"/>
      <c r="H43"/>
      <c r="J43" s="24"/>
      <c r="K43" s="24"/>
    </row>
    <row r="44" spans="2:11">
      <c r="B44" s="62"/>
      <c r="F44"/>
      <c r="G44"/>
      <c r="H44"/>
      <c r="J44" s="24"/>
      <c r="K44" s="24"/>
    </row>
    <row r="45" spans="2:11">
      <c r="B45" s="62"/>
      <c r="F45"/>
      <c r="G45"/>
      <c r="H45"/>
      <c r="J45" s="24"/>
      <c r="K45" s="24"/>
    </row>
    <row r="46" spans="2:11">
      <c r="B46" s="62"/>
      <c r="F46"/>
      <c r="G46"/>
      <c r="H46"/>
      <c r="J46" s="24"/>
      <c r="K46" s="24"/>
    </row>
    <row r="47" spans="2:11">
      <c r="B47" s="62"/>
      <c r="F47"/>
      <c r="G47"/>
      <c r="H47"/>
      <c r="J47" s="23"/>
      <c r="K47" s="23"/>
    </row>
    <row r="48" spans="2:11">
      <c r="B48" s="62"/>
      <c r="F48"/>
      <c r="G48"/>
      <c r="H48"/>
      <c r="J48" s="23"/>
      <c r="K48" s="23"/>
    </row>
    <row r="49" spans="4:5">
      <c r="D49" s="74"/>
      <c r="E49" s="74"/>
    </row>
    <row r="50" spans="4:5">
      <c r="D50" s="74"/>
      <c r="E50" s="74"/>
    </row>
    <row r="51" spans="4:5">
      <c r="D51" s="74"/>
      <c r="E51" s="74"/>
    </row>
    <row r="52" spans="4:5">
      <c r="D52" s="74"/>
      <c r="E52" s="73"/>
    </row>
    <row r="53" spans="4:5">
      <c r="D53" s="74"/>
      <c r="E53" s="73"/>
    </row>
    <row r="54" spans="4:5">
      <c r="D54" s="76"/>
      <c r="E54" s="73"/>
    </row>
    <row r="55" spans="4:5">
      <c r="D55" s="76"/>
      <c r="E55" s="73"/>
    </row>
    <row r="56" spans="4:5">
      <c r="D56" s="74"/>
      <c r="E56" s="73"/>
    </row>
    <row r="57" spans="4:5">
      <c r="D57" s="74"/>
      <c r="E57" s="73"/>
    </row>
    <row r="58" spans="4:5">
      <c r="D58" s="74"/>
      <c r="E58" s="74"/>
    </row>
    <row r="59" spans="4:5">
      <c r="D59" s="74"/>
      <c r="E59" s="74"/>
    </row>
    <row r="60" spans="4:5">
      <c r="D60" s="74"/>
      <c r="E60" s="74"/>
    </row>
    <row r="61" spans="4:5">
      <c r="D61" s="74"/>
      <c r="E61" s="74"/>
    </row>
    <row r="62" spans="4:5">
      <c r="D62" s="74"/>
      <c r="E62" s="74"/>
    </row>
    <row r="63" spans="4:5">
      <c r="D63" s="77"/>
      <c r="E63" s="74"/>
    </row>
    <row r="64" spans="4:5">
      <c r="D64" s="74"/>
      <c r="E64" s="74"/>
    </row>
    <row r="65" spans="4:5">
      <c r="D65" s="74"/>
      <c r="E65" s="75"/>
    </row>
    <row r="66" spans="4:5">
      <c r="D66" s="74"/>
      <c r="E66" s="75"/>
    </row>
    <row r="67" spans="4:5">
      <c r="D67" s="74"/>
      <c r="E67" s="74"/>
    </row>
    <row r="68" spans="4:5">
      <c r="D68" s="74"/>
      <c r="E68" s="74"/>
    </row>
    <row r="69" spans="4:5">
      <c r="D69" s="74"/>
      <c r="E69" s="74"/>
    </row>
    <row r="70" spans="4:5">
      <c r="D70" s="74"/>
      <c r="E70" s="74"/>
    </row>
    <row r="71" spans="4:5">
      <c r="D71" s="74"/>
      <c r="E71" s="74"/>
    </row>
  </sheetData>
  <mergeCells count="7">
    <mergeCell ref="K2:K3"/>
    <mergeCell ref="J2:J3"/>
    <mergeCell ref="B2:B3"/>
    <mergeCell ref="C2:C3"/>
    <mergeCell ref="D2:D3"/>
    <mergeCell ref="E2:E3"/>
    <mergeCell ref="F2:I2"/>
  </mergeCells>
  <phoneticPr fontId="25" type="noConversion"/>
  <pageMargins left="0.70866141732283505" right="0.70866141732283505" top="0.74803149606299202" bottom="0.74803149606299202" header="0.31496062992126" footer="0.31496062992126"/>
  <pageSetup paperSize="9" scale="78" orientation="landscape" r:id="rId1"/>
  <colBreaks count="1" manualBreakCount="1">
    <brk id="17" min="1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배차</vt:lpstr>
      <vt:lpstr>교사 참석 현황</vt:lpstr>
      <vt:lpstr>'교사 참석 현황'!Print_Area</vt:lpstr>
      <vt:lpstr>배차!Print_Area</vt:lpstr>
    </vt:vector>
  </TitlesOfParts>
  <Company>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Hyeonki Lee</dc:creator>
  <cp:lastModifiedBy>정시현</cp:lastModifiedBy>
  <cp:lastPrinted>2023-04-03T13:51:55Z</cp:lastPrinted>
  <dcterms:created xsi:type="dcterms:W3CDTF">2010-06-06T22:36:13Z</dcterms:created>
  <dcterms:modified xsi:type="dcterms:W3CDTF">2023-04-06T09:08:35Z</dcterms:modified>
</cp:coreProperties>
</file>