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임대보증금\"/>
    </mc:Choice>
  </mc:AlternateContent>
  <xr:revisionPtr revIDLastSave="0" documentId="8_{57E2687F-A9D6-484F-8F20-7DE9353F3502}" xr6:coauthVersionLast="46" xr6:coauthVersionMax="46" xr10:uidLastSave="{00000000-0000-0000-0000-000000000000}"/>
  <bookViews>
    <workbookView xWindow="28740" yWindow="-60" windowWidth="19320" windowHeight="15480" xr2:uid="{45B21BEC-D740-415F-8C3C-482B5DA63A5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G21" i="1"/>
  <c r="F21" i="1"/>
  <c r="H21" i="1" s="1"/>
  <c r="G20" i="1"/>
  <c r="H20" i="1" s="1"/>
  <c r="F20" i="1"/>
  <c r="E22" i="1"/>
  <c r="E21" i="1"/>
  <c r="C22" i="1"/>
  <c r="C20" i="1"/>
  <c r="H19" i="1"/>
  <c r="K20" i="1"/>
  <c r="J20" i="1"/>
  <c r="I20" i="1"/>
  <c r="I21" i="1" s="1"/>
  <c r="I22" i="1" s="1"/>
  <c r="K19" i="1"/>
  <c r="D19" i="1" l="1"/>
  <c r="D22" i="1" s="1"/>
  <c r="D21" i="1"/>
  <c r="D20" i="1"/>
  <c r="E20" i="1" s="1"/>
  <c r="K21" i="1"/>
  <c r="C21" i="1" s="1"/>
  <c r="J21" i="1"/>
  <c r="K22" i="1" l="1"/>
  <c r="J22" i="1"/>
  <c r="H22" i="1"/>
</calcChain>
</file>

<file path=xl/sharedStrings.xml><?xml version="1.0" encoding="utf-8"?>
<sst xmlns="http://schemas.openxmlformats.org/spreadsheetml/2006/main" count="28" uniqueCount="24">
  <si>
    <t>1. 연이자율 = 이자금액 / 차입원금 * 365일(또는 366일) / 차입일수</t>
    <phoneticPr fontId="2" type="noConversion"/>
  </si>
  <si>
    <t>2. 이자금액 = 차입원금 * 연이자율 * 일수 / 365일(또는 366일)</t>
    <phoneticPr fontId="2" type="noConversion"/>
  </si>
  <si>
    <t>3. 차입원금 = 이자금액 / 연이자율 * 365일(또는 366일) / 일수</t>
    <phoneticPr fontId="2" type="noConversion"/>
  </si>
  <si>
    <t>4. 일      수 = 이자금액 / 연이자율 / 차입원금 * 365일(또는 366일)</t>
    <phoneticPr fontId="2" type="noConversion"/>
  </si>
  <si>
    <t>5. 대월이자율 (마이너스계좌)</t>
    <phoneticPr fontId="2" type="noConversion"/>
  </si>
  <si>
    <t>☞ 각각의 적수를 합한다음 365일(또는 366일)/적수*이자금액</t>
    <phoneticPr fontId="2" type="noConversion"/>
  </si>
  <si>
    <t>일자</t>
    <phoneticPr fontId="2" type="noConversion"/>
  </si>
  <si>
    <t>과세기간</t>
    <phoneticPr fontId="2" type="noConversion"/>
  </si>
  <si>
    <t>차입기간</t>
    <phoneticPr fontId="2" type="noConversion"/>
  </si>
  <si>
    <t>일수</t>
    <phoneticPr fontId="2" type="noConversion"/>
  </si>
  <si>
    <t>1.</t>
    <phoneticPr fontId="2" type="noConversion"/>
  </si>
  <si>
    <t>2.</t>
    <phoneticPr fontId="2" type="noConversion"/>
  </si>
  <si>
    <t>3.</t>
    <phoneticPr fontId="2" type="noConversion"/>
  </si>
  <si>
    <t>4.</t>
    <phoneticPr fontId="2" type="noConversion"/>
  </si>
  <si>
    <t>구분</t>
    <phoneticPr fontId="2" type="noConversion"/>
  </si>
  <si>
    <t>연이자율</t>
    <phoneticPr fontId="2" type="noConversion"/>
  </si>
  <si>
    <t>이자비용
(이자금액)</t>
    <phoneticPr fontId="2" type="noConversion"/>
  </si>
  <si>
    <t>차입(원)금
(대출액)</t>
    <phoneticPr fontId="2" type="noConversion"/>
  </si>
  <si>
    <t>지급이자조정명세서</t>
    <phoneticPr fontId="2" type="noConversion"/>
  </si>
  <si>
    <t>4. 차입금의 적수 및 적용 내용</t>
    <phoneticPr fontId="2" type="noConversion"/>
  </si>
  <si>
    <t>개인</t>
    <phoneticPr fontId="2" type="noConversion"/>
  </si>
  <si>
    <t>법인</t>
    <phoneticPr fontId="2" type="noConversion"/>
  </si>
  <si>
    <t>업무무관 지급이자조정명세서(갑,을)</t>
    <phoneticPr fontId="2" type="noConversion"/>
  </si>
  <si>
    <t>가지급금등의 인정이자조정(갑,을) -&gt; 구분 1.이자율별 차입금적수 계산 (연이율(%)/지급이자/차입금적수))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</si>
</sst>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0.0000%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3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4" fontId="4" fillId="0" borderId="1" xfId="0" applyNumberFormat="1" applyFont="1" applyBorder="1">
      <alignment vertical="center"/>
    </xf>
    <xf numFmtId="41" fontId="3" fillId="0" borderId="1" xfId="1" applyFont="1" applyBorder="1">
      <alignment vertical="center"/>
    </xf>
    <xf numFmtId="14" fontId="3" fillId="0" borderId="1" xfId="1" applyNumberFormat="1" applyFont="1" applyBorder="1">
      <alignment vertical="center"/>
    </xf>
    <xf numFmtId="178" fontId="0" fillId="2" borderId="1" xfId="2" applyNumberFormat="1" applyFont="1" applyFill="1" applyBorder="1">
      <alignment vertical="center"/>
    </xf>
    <xf numFmtId="178" fontId="3" fillId="0" borderId="1" xfId="2" applyNumberFormat="1" applyFont="1" applyBorder="1">
      <alignment vertical="center"/>
    </xf>
    <xf numFmtId="41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A4F7-6D04-47F4-81B7-5E1FF165C16F}">
  <dimension ref="B2:K22"/>
  <sheetViews>
    <sheetView showGridLines="0" tabSelected="1" workbookViewId="0">
      <selection activeCell="C19" sqref="C19"/>
    </sheetView>
  </sheetViews>
  <sheetFormatPr defaultRowHeight="16.5" x14ac:dyDescent="0.3"/>
  <cols>
    <col min="2" max="2" width="5.25" bestFit="1" customWidth="1"/>
    <col min="3" max="3" width="16.75" bestFit="1" customWidth="1"/>
    <col min="5" max="5" width="11.875" bestFit="1" customWidth="1"/>
    <col min="6" max="7" width="11.125" bestFit="1" customWidth="1"/>
    <col min="9" max="10" width="12.5" bestFit="1" customWidth="1"/>
  </cols>
  <sheetData>
    <row r="2" spans="2:6" x14ac:dyDescent="0.3">
      <c r="B2" t="s">
        <v>20</v>
      </c>
      <c r="F2" t="s">
        <v>21</v>
      </c>
    </row>
    <row r="3" spans="2:6" x14ac:dyDescent="0.3">
      <c r="B3" t="s">
        <v>18</v>
      </c>
      <c r="F3" t="s">
        <v>22</v>
      </c>
    </row>
    <row r="4" spans="2:6" x14ac:dyDescent="0.3">
      <c r="B4" t="s">
        <v>19</v>
      </c>
      <c r="F4" t="s">
        <v>23</v>
      </c>
    </row>
    <row r="6" spans="2:6" x14ac:dyDescent="0.3">
      <c r="C6" t="s">
        <v>0</v>
      </c>
    </row>
    <row r="8" spans="2:6" x14ac:dyDescent="0.3">
      <c r="C8" t="s">
        <v>1</v>
      </c>
    </row>
    <row r="10" spans="2:6" x14ac:dyDescent="0.3">
      <c r="C10" t="s">
        <v>2</v>
      </c>
    </row>
    <row r="12" spans="2:6" x14ac:dyDescent="0.3">
      <c r="C12" t="s">
        <v>3</v>
      </c>
    </row>
    <row r="14" spans="2:6" x14ac:dyDescent="0.3">
      <c r="C14" t="s">
        <v>4</v>
      </c>
    </row>
    <row r="15" spans="2:6" x14ac:dyDescent="0.3">
      <c r="C15" t="s">
        <v>5</v>
      </c>
    </row>
    <row r="17" spans="2:11" x14ac:dyDescent="0.3">
      <c r="B17" s="5" t="s">
        <v>14</v>
      </c>
      <c r="C17" s="1" t="s">
        <v>17</v>
      </c>
      <c r="D17" s="2" t="s">
        <v>15</v>
      </c>
      <c r="E17" s="1" t="s">
        <v>16</v>
      </c>
      <c r="F17" s="2" t="s">
        <v>8</v>
      </c>
      <c r="G17" s="2"/>
      <c r="H17" s="2"/>
      <c r="I17" s="2" t="s">
        <v>7</v>
      </c>
      <c r="J17" s="2"/>
      <c r="K17" s="2"/>
    </row>
    <row r="18" spans="2:11" x14ac:dyDescent="0.3">
      <c r="B18" s="6"/>
      <c r="C18" s="2"/>
      <c r="D18" s="2"/>
      <c r="E18" s="2"/>
      <c r="F18" s="3" t="s">
        <v>6</v>
      </c>
      <c r="G18" s="3" t="s">
        <v>6</v>
      </c>
      <c r="H18" s="3" t="s">
        <v>9</v>
      </c>
      <c r="I18" s="3" t="s">
        <v>6</v>
      </c>
      <c r="J18" s="3" t="s">
        <v>6</v>
      </c>
      <c r="K18" s="3" t="s">
        <v>9</v>
      </c>
    </row>
    <row r="19" spans="2:11" x14ac:dyDescent="0.3">
      <c r="B19" s="4" t="s">
        <v>10</v>
      </c>
      <c r="C19" s="10">
        <v>30000000</v>
      </c>
      <c r="D19" s="12">
        <f>E19/C19*K19/H19</f>
        <v>1.4887426966292135E-2</v>
      </c>
      <c r="E19" s="10">
        <v>325815</v>
      </c>
      <c r="F19" s="11">
        <v>43930</v>
      </c>
      <c r="G19" s="11">
        <v>44196</v>
      </c>
      <c r="H19" s="8">
        <f>G19-F19+1</f>
        <v>267</v>
      </c>
      <c r="I19" s="9">
        <v>43831</v>
      </c>
      <c r="J19" s="9">
        <v>44196</v>
      </c>
      <c r="K19" s="8">
        <f>J19-I19+1</f>
        <v>366</v>
      </c>
    </row>
    <row r="20" spans="2:11" x14ac:dyDescent="0.3">
      <c r="B20" s="4" t="s">
        <v>11</v>
      </c>
      <c r="C20" s="10">
        <f>C19</f>
        <v>30000000</v>
      </c>
      <c r="D20" s="13">
        <f>D19</f>
        <v>1.4887426966292135E-2</v>
      </c>
      <c r="E20" s="14">
        <f>TRUNC(C20*D20*H20/K20,0)</f>
        <v>325815</v>
      </c>
      <c r="F20" s="11">
        <f>F19</f>
        <v>43930</v>
      </c>
      <c r="G20" s="11">
        <f>G19</f>
        <v>44196</v>
      </c>
      <c r="H20" s="8">
        <f>G20-F20+1</f>
        <v>267</v>
      </c>
      <c r="I20" s="7">
        <f>I19</f>
        <v>43831</v>
      </c>
      <c r="J20" s="7">
        <f>J19</f>
        <v>44196</v>
      </c>
      <c r="K20" s="8">
        <f>J19-I19+1</f>
        <v>366</v>
      </c>
    </row>
    <row r="21" spans="2:11" x14ac:dyDescent="0.3">
      <c r="B21" s="4" t="s">
        <v>12</v>
      </c>
      <c r="C21" s="14">
        <f>E21/D21*K21/H21</f>
        <v>29999999.999999996</v>
      </c>
      <c r="D21" s="13">
        <f>D19</f>
        <v>1.4887426966292135E-2</v>
      </c>
      <c r="E21" s="10">
        <f>E19</f>
        <v>325815</v>
      </c>
      <c r="F21" s="11">
        <f>F19</f>
        <v>43930</v>
      </c>
      <c r="G21" s="11">
        <f>G19</f>
        <v>44196</v>
      </c>
      <c r="H21" s="8">
        <f>G21-F21+1</f>
        <v>267</v>
      </c>
      <c r="I21" s="7">
        <f>I20</f>
        <v>43831</v>
      </c>
      <c r="J21" s="7">
        <f>J20</f>
        <v>44196</v>
      </c>
      <c r="K21" s="8">
        <f>J20-I20+1</f>
        <v>366</v>
      </c>
    </row>
    <row r="22" spans="2:11" x14ac:dyDescent="0.3">
      <c r="B22" s="4" t="s">
        <v>13</v>
      </c>
      <c r="C22" s="10">
        <f>C19</f>
        <v>30000000</v>
      </c>
      <c r="D22" s="13">
        <f>D19</f>
        <v>1.4887426966292135E-2</v>
      </c>
      <c r="E22" s="10">
        <f>E19</f>
        <v>325815</v>
      </c>
      <c r="F22" s="11">
        <f>F19</f>
        <v>43930</v>
      </c>
      <c r="G22" s="11">
        <f>G19</f>
        <v>44196</v>
      </c>
      <c r="H22" s="15">
        <f>E22/D22/C22*K22</f>
        <v>266.99999999999994</v>
      </c>
      <c r="I22" s="7">
        <f>I21</f>
        <v>43831</v>
      </c>
      <c r="J22" s="7">
        <f>J21</f>
        <v>44196</v>
      </c>
      <c r="K22" s="8">
        <f>J21-I21+1</f>
        <v>366</v>
      </c>
    </row>
  </sheetData>
  <mergeCells count="6">
    <mergeCell ref="B17:B18"/>
    <mergeCell ref="D17:D18"/>
    <mergeCell ref="C17:C18"/>
    <mergeCell ref="I17:K17"/>
    <mergeCell ref="E17:E18"/>
    <mergeCell ref="F17:H17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2021-05-23T09:28:05Z</dcterms:created>
  <dcterms:modified xsi:type="dcterms:W3CDTF">2021-05-23T09:45:41Z</dcterms:modified>
</cp:coreProperties>
</file>