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AA3B5E87-E400-4F08-B8A1-BB2C616845DA}" xr6:coauthVersionLast="46" xr6:coauthVersionMax="46" xr10:uidLastSave="{00000000-0000-0000-0000-000000000000}"/>
  <bookViews>
    <workbookView xWindow="-120" yWindow="-120" windowWidth="29040" windowHeight="16440" activeTab="1" xr2:uid="{00000000-000D-0000-FFFF-FFFF00000000}"/>
  </bookViews>
  <sheets>
    <sheet name="기본사항" sheetId="44" r:id="rId1"/>
    <sheet name="2021년01월" sheetId="45" r:id="rId2"/>
    <sheet name="2021년02월" sheetId="46" r:id="rId3"/>
    <sheet name="2021년03월" sheetId="47" r:id="rId4"/>
    <sheet name="2021년04월" sheetId="48" r:id="rId5"/>
    <sheet name="2021년05월" sheetId="49" r:id="rId6"/>
    <sheet name="2021년06월" sheetId="50" r:id="rId7"/>
    <sheet name="2021년07월" sheetId="51" r:id="rId8"/>
    <sheet name="2021년08월" sheetId="52" r:id="rId9"/>
    <sheet name="2021년09월" sheetId="53" r:id="rId10"/>
    <sheet name="2021년10월" sheetId="54" r:id="rId11"/>
    <sheet name="2021년11월" sheetId="55" r:id="rId12"/>
    <sheet name="2021년12월" sheetId="56" r:id="rId13"/>
  </sheets>
  <calcPr calcId="181029"/>
</workbook>
</file>

<file path=xl/calcChain.xml><?xml version="1.0" encoding="utf-8"?>
<calcChain xmlns="http://schemas.openxmlformats.org/spreadsheetml/2006/main">
  <c r="Z4" i="56" l="1"/>
  <c r="Z4" i="55"/>
  <c r="Z4" i="54"/>
  <c r="Z4" i="53"/>
  <c r="Z4" i="52"/>
  <c r="Z4" i="51"/>
  <c r="Z4" i="50"/>
  <c r="Z4" i="49"/>
  <c r="Z4" i="48"/>
  <c r="Z4" i="47"/>
  <c r="Z4" i="46"/>
  <c r="Z4" i="45"/>
  <c r="V34" i="56"/>
  <c r="T34" i="56"/>
  <c r="S34" i="56"/>
  <c r="R34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W32" i="56"/>
  <c r="U32" i="56"/>
  <c r="W30" i="56"/>
  <c r="U30" i="56"/>
  <c r="W28" i="56"/>
  <c r="U28" i="56"/>
  <c r="W26" i="56"/>
  <c r="U26" i="56"/>
  <c r="W24" i="56"/>
  <c r="U24" i="56"/>
  <c r="W22" i="56"/>
  <c r="U22" i="56"/>
  <c r="W20" i="56"/>
  <c r="U20" i="56"/>
  <c r="W18" i="56"/>
  <c r="U18" i="56"/>
  <c r="W16" i="56"/>
  <c r="U16" i="56"/>
  <c r="W14" i="56"/>
  <c r="U14" i="56"/>
  <c r="W12" i="56"/>
  <c r="U12" i="56"/>
  <c r="W10" i="56"/>
  <c r="U10" i="56"/>
  <c r="W8" i="56"/>
  <c r="W34" i="56" s="1"/>
  <c r="U8" i="56"/>
  <c r="U34" i="56" s="1"/>
  <c r="AD7" i="56"/>
  <c r="S7" i="56" s="1"/>
  <c r="Z3" i="56"/>
  <c r="A3" i="56"/>
  <c r="V34" i="55"/>
  <c r="T34" i="55"/>
  <c r="S34" i="55"/>
  <c r="R34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W32" i="55"/>
  <c r="U32" i="55"/>
  <c r="W30" i="55"/>
  <c r="U30" i="55"/>
  <c r="W28" i="55"/>
  <c r="U28" i="55"/>
  <c r="W26" i="55"/>
  <c r="U26" i="55"/>
  <c r="W24" i="55"/>
  <c r="U24" i="55"/>
  <c r="W22" i="55"/>
  <c r="U22" i="55"/>
  <c r="W20" i="55"/>
  <c r="U20" i="55"/>
  <c r="W18" i="55"/>
  <c r="U18" i="55"/>
  <c r="W16" i="55"/>
  <c r="U16" i="55"/>
  <c r="W14" i="55"/>
  <c r="U14" i="55"/>
  <c r="W12" i="55"/>
  <c r="U12" i="55"/>
  <c r="W10" i="55"/>
  <c r="U10" i="55"/>
  <c r="W8" i="55"/>
  <c r="W34" i="55" s="1"/>
  <c r="U8" i="55"/>
  <c r="U34" i="55" s="1"/>
  <c r="AD7" i="55"/>
  <c r="S7" i="55" s="1"/>
  <c r="Z3" i="55"/>
  <c r="A3" i="55"/>
  <c r="V34" i="54"/>
  <c r="T34" i="54"/>
  <c r="S34" i="54"/>
  <c r="R34" i="54"/>
  <c r="Q34" i="54"/>
  <c r="P34" i="54"/>
  <c r="O34" i="54"/>
  <c r="N34" i="54"/>
  <c r="M34" i="54"/>
  <c r="L34" i="54"/>
  <c r="K34" i="54"/>
  <c r="J34" i="54"/>
  <c r="I34" i="54"/>
  <c r="H34" i="54"/>
  <c r="G34" i="54"/>
  <c r="F34" i="54"/>
  <c r="E34" i="54"/>
  <c r="W32" i="54"/>
  <c r="U32" i="54"/>
  <c r="U30" i="54"/>
  <c r="W30" i="54" s="1"/>
  <c r="W28" i="54"/>
  <c r="U28" i="54"/>
  <c r="U26" i="54"/>
  <c r="W26" i="54" s="1"/>
  <c r="W24" i="54"/>
  <c r="U24" i="54"/>
  <c r="U22" i="54"/>
  <c r="W22" i="54" s="1"/>
  <c r="W20" i="54"/>
  <c r="U20" i="54"/>
  <c r="U18" i="54"/>
  <c r="W18" i="54" s="1"/>
  <c r="W16" i="54"/>
  <c r="U16" i="54"/>
  <c r="U14" i="54"/>
  <c r="W14" i="54" s="1"/>
  <c r="W12" i="54"/>
  <c r="U12" i="54"/>
  <c r="U10" i="54"/>
  <c r="W10" i="54" s="1"/>
  <c r="W8" i="54"/>
  <c r="W34" i="54" s="1"/>
  <c r="U8" i="54"/>
  <c r="U34" i="54" s="1"/>
  <c r="AD7" i="54"/>
  <c r="S7" i="54" s="1"/>
  <c r="Z3" i="54"/>
  <c r="A3" i="54"/>
  <c r="V34" i="53"/>
  <c r="T34" i="53"/>
  <c r="S34" i="53"/>
  <c r="R34" i="53"/>
  <c r="Q34" i="53"/>
  <c r="P34" i="53"/>
  <c r="O34" i="53"/>
  <c r="N34" i="53"/>
  <c r="M34" i="53"/>
  <c r="L34" i="53"/>
  <c r="K34" i="53"/>
  <c r="J34" i="53"/>
  <c r="I34" i="53"/>
  <c r="H34" i="53"/>
  <c r="G34" i="53"/>
  <c r="F34" i="53"/>
  <c r="E34" i="53"/>
  <c r="W32" i="53"/>
  <c r="U32" i="53"/>
  <c r="U30" i="53"/>
  <c r="W30" i="53" s="1"/>
  <c r="W28" i="53"/>
  <c r="U28" i="53"/>
  <c r="U26" i="53"/>
  <c r="W26" i="53" s="1"/>
  <c r="W24" i="53"/>
  <c r="U24" i="53"/>
  <c r="U22" i="53"/>
  <c r="W22" i="53" s="1"/>
  <c r="W20" i="53"/>
  <c r="U20" i="53"/>
  <c r="U18" i="53"/>
  <c r="W18" i="53" s="1"/>
  <c r="W16" i="53"/>
  <c r="U16" i="53"/>
  <c r="U14" i="53"/>
  <c r="W14" i="53" s="1"/>
  <c r="W12" i="53"/>
  <c r="U12" i="53"/>
  <c r="U10" i="53"/>
  <c r="W10" i="53" s="1"/>
  <c r="W8" i="53"/>
  <c r="W34" i="53" s="1"/>
  <c r="U8" i="53"/>
  <c r="U34" i="53" s="1"/>
  <c r="AD7" i="53"/>
  <c r="S7" i="53" s="1"/>
  <c r="Z3" i="53"/>
  <c r="A3" i="53"/>
  <c r="V34" i="52"/>
  <c r="T34" i="52"/>
  <c r="S34" i="52"/>
  <c r="R34" i="52"/>
  <c r="Q34" i="52"/>
  <c r="P34" i="52"/>
  <c r="O34" i="52"/>
  <c r="N34" i="52"/>
  <c r="M34" i="52"/>
  <c r="L34" i="52"/>
  <c r="K34" i="52"/>
  <c r="J34" i="52"/>
  <c r="I34" i="52"/>
  <c r="H34" i="52"/>
  <c r="G34" i="52"/>
  <c r="F34" i="52"/>
  <c r="E34" i="52"/>
  <c r="W32" i="52"/>
  <c r="U32" i="52"/>
  <c r="U30" i="52"/>
  <c r="W30" i="52" s="1"/>
  <c r="W28" i="52"/>
  <c r="U28" i="52"/>
  <c r="U26" i="52"/>
  <c r="W26" i="52" s="1"/>
  <c r="W24" i="52"/>
  <c r="U24" i="52"/>
  <c r="U22" i="52"/>
  <c r="W22" i="52" s="1"/>
  <c r="W20" i="52"/>
  <c r="U20" i="52"/>
  <c r="U18" i="52"/>
  <c r="W18" i="52" s="1"/>
  <c r="W16" i="52"/>
  <c r="U16" i="52"/>
  <c r="U14" i="52"/>
  <c r="W14" i="52" s="1"/>
  <c r="W12" i="52"/>
  <c r="U12" i="52"/>
  <c r="U10" i="52"/>
  <c r="W10" i="52" s="1"/>
  <c r="W8" i="52"/>
  <c r="W34" i="52" s="1"/>
  <c r="U8" i="52"/>
  <c r="AD7" i="52"/>
  <c r="S7" i="52" s="1"/>
  <c r="Z3" i="52"/>
  <c r="A3" i="52"/>
  <c r="V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W32" i="51"/>
  <c r="U32" i="51"/>
  <c r="U30" i="51"/>
  <c r="W30" i="51" s="1"/>
  <c r="W28" i="51"/>
  <c r="U28" i="51"/>
  <c r="U26" i="51"/>
  <c r="W26" i="51" s="1"/>
  <c r="W24" i="51"/>
  <c r="U24" i="51"/>
  <c r="U22" i="51"/>
  <c r="W22" i="51" s="1"/>
  <c r="W20" i="51"/>
  <c r="U20" i="51"/>
  <c r="U18" i="51"/>
  <c r="W18" i="51" s="1"/>
  <c r="W16" i="51"/>
  <c r="U16" i="51"/>
  <c r="U14" i="51"/>
  <c r="W14" i="51" s="1"/>
  <c r="W12" i="51"/>
  <c r="U12" i="51"/>
  <c r="U10" i="51"/>
  <c r="W10" i="51" s="1"/>
  <c r="W8" i="51"/>
  <c r="W34" i="51" s="1"/>
  <c r="U8" i="51"/>
  <c r="U34" i="51" s="1"/>
  <c r="AD7" i="51"/>
  <c r="S7" i="51" s="1"/>
  <c r="Z3" i="51"/>
  <c r="A3" i="51"/>
  <c r="V34" i="50"/>
  <c r="T34" i="50"/>
  <c r="S34" i="50"/>
  <c r="R34" i="50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W32" i="50"/>
  <c r="U32" i="50"/>
  <c r="U30" i="50"/>
  <c r="W30" i="50" s="1"/>
  <c r="W28" i="50"/>
  <c r="U28" i="50"/>
  <c r="U26" i="50"/>
  <c r="W26" i="50" s="1"/>
  <c r="W24" i="50"/>
  <c r="U24" i="50"/>
  <c r="U22" i="50"/>
  <c r="W22" i="50" s="1"/>
  <c r="W20" i="50"/>
  <c r="U20" i="50"/>
  <c r="U18" i="50"/>
  <c r="W18" i="50" s="1"/>
  <c r="W16" i="50"/>
  <c r="U16" i="50"/>
  <c r="U14" i="50"/>
  <c r="W14" i="50" s="1"/>
  <c r="W12" i="50"/>
  <c r="U12" i="50"/>
  <c r="U10" i="50"/>
  <c r="W10" i="50" s="1"/>
  <c r="W8" i="50"/>
  <c r="W34" i="50" s="1"/>
  <c r="U8" i="50"/>
  <c r="U34" i="50" s="1"/>
  <c r="AD7" i="50"/>
  <c r="S7" i="50" s="1"/>
  <c r="Z3" i="50"/>
  <c r="A3" i="50"/>
  <c r="V34" i="49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W32" i="49"/>
  <c r="U32" i="49"/>
  <c r="U30" i="49"/>
  <c r="W30" i="49" s="1"/>
  <c r="W28" i="49"/>
  <c r="U28" i="49"/>
  <c r="U26" i="49"/>
  <c r="W26" i="49" s="1"/>
  <c r="W24" i="49"/>
  <c r="U24" i="49"/>
  <c r="U22" i="49"/>
  <c r="W22" i="49" s="1"/>
  <c r="W20" i="49"/>
  <c r="U20" i="49"/>
  <c r="U18" i="49"/>
  <c r="W18" i="49" s="1"/>
  <c r="W16" i="49"/>
  <c r="U16" i="49"/>
  <c r="U14" i="49"/>
  <c r="W14" i="49" s="1"/>
  <c r="W12" i="49"/>
  <c r="U12" i="49"/>
  <c r="U10" i="49"/>
  <c r="W10" i="49" s="1"/>
  <c r="W8" i="49"/>
  <c r="W34" i="49" s="1"/>
  <c r="U8" i="49"/>
  <c r="U34" i="49" s="1"/>
  <c r="AD7" i="49"/>
  <c r="S7" i="49" s="1"/>
  <c r="Z3" i="49"/>
  <c r="A3" i="49"/>
  <c r="V34" i="48"/>
  <c r="T34" i="48"/>
  <c r="S34" i="48"/>
  <c r="R34" i="48"/>
  <c r="Q34" i="48"/>
  <c r="P34" i="48"/>
  <c r="O34" i="48"/>
  <c r="N34" i="48"/>
  <c r="M34" i="48"/>
  <c r="L34" i="48"/>
  <c r="K34" i="48"/>
  <c r="J34" i="48"/>
  <c r="I34" i="48"/>
  <c r="H34" i="48"/>
  <c r="G34" i="48"/>
  <c r="F34" i="48"/>
  <c r="E34" i="48"/>
  <c r="W32" i="48"/>
  <c r="U32" i="48"/>
  <c r="W30" i="48"/>
  <c r="U30" i="48"/>
  <c r="W28" i="48"/>
  <c r="U28" i="48"/>
  <c r="W26" i="48"/>
  <c r="U26" i="48"/>
  <c r="W24" i="48"/>
  <c r="U24" i="48"/>
  <c r="W22" i="48"/>
  <c r="U22" i="48"/>
  <c r="W20" i="48"/>
  <c r="U20" i="48"/>
  <c r="W18" i="48"/>
  <c r="U18" i="48"/>
  <c r="W16" i="48"/>
  <c r="U16" i="48"/>
  <c r="W14" i="48"/>
  <c r="U14" i="48"/>
  <c r="W12" i="48"/>
  <c r="U12" i="48"/>
  <c r="W10" i="48"/>
  <c r="U10" i="48"/>
  <c r="W8" i="48"/>
  <c r="W34" i="48" s="1"/>
  <c r="U8" i="48"/>
  <c r="U34" i="48" s="1"/>
  <c r="AD7" i="48"/>
  <c r="S7" i="48" s="1"/>
  <c r="Z3" i="48"/>
  <c r="A3" i="48"/>
  <c r="V34" i="47"/>
  <c r="T34" i="47"/>
  <c r="S34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F34" i="47"/>
  <c r="E34" i="47"/>
  <c r="W32" i="47"/>
  <c r="U32" i="47"/>
  <c r="W30" i="47"/>
  <c r="U30" i="47"/>
  <c r="W28" i="47"/>
  <c r="U28" i="47"/>
  <c r="W26" i="47"/>
  <c r="U26" i="47"/>
  <c r="W24" i="47"/>
  <c r="U24" i="47"/>
  <c r="W22" i="47"/>
  <c r="U22" i="47"/>
  <c r="W20" i="47"/>
  <c r="U20" i="47"/>
  <c r="W18" i="47"/>
  <c r="U18" i="47"/>
  <c r="W16" i="47"/>
  <c r="U16" i="47"/>
  <c r="W14" i="47"/>
  <c r="U14" i="47"/>
  <c r="W12" i="47"/>
  <c r="U12" i="47"/>
  <c r="W10" i="47"/>
  <c r="U10" i="47"/>
  <c r="W8" i="47"/>
  <c r="W34" i="47" s="1"/>
  <c r="U8" i="47"/>
  <c r="U34" i="47" s="1"/>
  <c r="AD7" i="47"/>
  <c r="S7" i="47" s="1"/>
  <c r="Z3" i="47"/>
  <c r="A3" i="47"/>
  <c r="S7" i="45"/>
  <c r="R7" i="45"/>
  <c r="Q7" i="45"/>
  <c r="P7" i="45"/>
  <c r="O7" i="45"/>
  <c r="N7" i="45"/>
  <c r="S7" i="46"/>
  <c r="R7" i="46"/>
  <c r="Q7" i="46"/>
  <c r="P7" i="46"/>
  <c r="O7" i="46"/>
  <c r="N7" i="46"/>
  <c r="V34" i="46"/>
  <c r="T34" i="46"/>
  <c r="S34" i="46"/>
  <c r="R34" i="46"/>
  <c r="Q34" i="46"/>
  <c r="P34" i="46"/>
  <c r="O34" i="46"/>
  <c r="N34" i="46"/>
  <c r="M34" i="46"/>
  <c r="L34" i="46"/>
  <c r="K34" i="46"/>
  <c r="J34" i="46"/>
  <c r="I34" i="46"/>
  <c r="H34" i="46"/>
  <c r="G34" i="46"/>
  <c r="F34" i="46"/>
  <c r="E34" i="46"/>
  <c r="W32" i="46"/>
  <c r="U32" i="46"/>
  <c r="W30" i="46"/>
  <c r="U30" i="46"/>
  <c r="W28" i="46"/>
  <c r="U28" i="46"/>
  <c r="W26" i="46"/>
  <c r="U26" i="46"/>
  <c r="W24" i="46"/>
  <c r="U24" i="46"/>
  <c r="W22" i="46"/>
  <c r="U22" i="46"/>
  <c r="W20" i="46"/>
  <c r="U20" i="46"/>
  <c r="W18" i="46"/>
  <c r="U18" i="46"/>
  <c r="W16" i="46"/>
  <c r="U16" i="46"/>
  <c r="W14" i="46"/>
  <c r="U14" i="46"/>
  <c r="W12" i="46"/>
  <c r="U12" i="46"/>
  <c r="W10" i="46"/>
  <c r="U10" i="46"/>
  <c r="W8" i="46"/>
  <c r="W34" i="46" s="1"/>
  <c r="U8" i="46"/>
  <c r="U34" i="46" s="1"/>
  <c r="AD7" i="46"/>
  <c r="AG7" i="46" s="1"/>
  <c r="Z3" i="46"/>
  <c r="A3" i="46"/>
  <c r="V34" i="45"/>
  <c r="T34" i="45"/>
  <c r="S34" i="45"/>
  <c r="R34" i="45"/>
  <c r="Q34" i="45"/>
  <c r="P34" i="45"/>
  <c r="O34" i="45"/>
  <c r="N34" i="45"/>
  <c r="M34" i="45"/>
  <c r="L34" i="45"/>
  <c r="K34" i="45"/>
  <c r="J34" i="45"/>
  <c r="I34" i="45"/>
  <c r="H34" i="45"/>
  <c r="G34" i="45"/>
  <c r="F34" i="45"/>
  <c r="E34" i="45"/>
  <c r="W32" i="45"/>
  <c r="U32" i="45"/>
  <c r="U30" i="45"/>
  <c r="W30" i="45" s="1"/>
  <c r="W28" i="45"/>
  <c r="U28" i="45"/>
  <c r="U26" i="45"/>
  <c r="W26" i="45" s="1"/>
  <c r="W24" i="45"/>
  <c r="U24" i="45"/>
  <c r="U22" i="45"/>
  <c r="W22" i="45" s="1"/>
  <c r="W20" i="45"/>
  <c r="U20" i="45"/>
  <c r="U18" i="45"/>
  <c r="W18" i="45" s="1"/>
  <c r="W16" i="45"/>
  <c r="U16" i="45"/>
  <c r="U14" i="45"/>
  <c r="W14" i="45" s="1"/>
  <c r="W12" i="45"/>
  <c r="U12" i="45"/>
  <c r="U10" i="45"/>
  <c r="W10" i="45" s="1"/>
  <c r="W8" i="45"/>
  <c r="U8" i="45"/>
  <c r="U34" i="45" s="1"/>
  <c r="AD7" i="45"/>
  <c r="AE7" i="45" s="1"/>
  <c r="Z3" i="45"/>
  <c r="A3" i="45"/>
  <c r="Q7" i="56" l="1"/>
  <c r="AE7" i="56"/>
  <c r="P7" i="56"/>
  <c r="N7" i="56"/>
  <c r="R7" i="56"/>
  <c r="AG7" i="56"/>
  <c r="O7" i="56"/>
  <c r="P7" i="55"/>
  <c r="Q7" i="55"/>
  <c r="AE7" i="55"/>
  <c r="N7" i="55"/>
  <c r="R7" i="55"/>
  <c r="AG7" i="55"/>
  <c r="O7" i="55"/>
  <c r="Q7" i="54"/>
  <c r="AE7" i="54"/>
  <c r="P7" i="54"/>
  <c r="N7" i="54"/>
  <c r="R7" i="54"/>
  <c r="AG7" i="54"/>
  <c r="O7" i="54"/>
  <c r="Q7" i="53"/>
  <c r="AE7" i="53"/>
  <c r="N7" i="53"/>
  <c r="R7" i="53"/>
  <c r="AG7" i="53"/>
  <c r="P7" i="53"/>
  <c r="O7" i="53"/>
  <c r="P7" i="52"/>
  <c r="U34" i="52"/>
  <c r="N7" i="52"/>
  <c r="R7" i="52"/>
  <c r="AG7" i="52"/>
  <c r="Q7" i="52"/>
  <c r="AE7" i="52"/>
  <c r="O7" i="52"/>
  <c r="Q7" i="51"/>
  <c r="AE7" i="51"/>
  <c r="P7" i="51"/>
  <c r="N7" i="51"/>
  <c r="R7" i="51"/>
  <c r="AG7" i="51"/>
  <c r="O7" i="51"/>
  <c r="Q7" i="50"/>
  <c r="AE7" i="50"/>
  <c r="P7" i="50"/>
  <c r="N7" i="50"/>
  <c r="R7" i="50"/>
  <c r="AG7" i="50"/>
  <c r="O7" i="50"/>
  <c r="Q7" i="49"/>
  <c r="AE7" i="49"/>
  <c r="N7" i="49"/>
  <c r="R7" i="49"/>
  <c r="AG7" i="49"/>
  <c r="P7" i="49"/>
  <c r="O7" i="49"/>
  <c r="Q7" i="48"/>
  <c r="AE7" i="48"/>
  <c r="P7" i="48"/>
  <c r="R7" i="48"/>
  <c r="N7" i="48"/>
  <c r="AG7" i="48"/>
  <c r="O7" i="48"/>
  <c r="Q7" i="47"/>
  <c r="AE7" i="47"/>
  <c r="P7" i="47"/>
  <c r="R7" i="47"/>
  <c r="AG7" i="47"/>
  <c r="N7" i="47"/>
  <c r="O7" i="47"/>
  <c r="AE7" i="46"/>
  <c r="AG7" i="45"/>
  <c r="W34" i="45"/>
</calcChain>
</file>

<file path=xl/sharedStrings.xml><?xml version="1.0" encoding="utf-8"?>
<sst xmlns="http://schemas.openxmlformats.org/spreadsheetml/2006/main" count="223" uniqueCount="24">
  <si>
    <t>일  용  노  무  비  지  급  명  세  서</t>
    <phoneticPr fontId="1" type="noConversion"/>
  </si>
  <si>
    <t>출 역 상 황</t>
    <phoneticPr fontId="1" type="noConversion"/>
  </si>
  <si>
    <t>번호</t>
    <phoneticPr fontId="1" type="noConversion"/>
  </si>
  <si>
    <t>직종</t>
    <phoneticPr fontId="1" type="noConversion"/>
  </si>
  <si>
    <t>주민등록번호</t>
    <phoneticPr fontId="1" type="noConversion"/>
  </si>
  <si>
    <t>주  소</t>
    <phoneticPr fontId="1" type="noConversion"/>
  </si>
  <si>
    <t>성       명</t>
    <phoneticPr fontId="1" type="noConversion"/>
  </si>
  <si>
    <t>소  계</t>
    <phoneticPr fontId="1" type="noConversion"/>
  </si>
  <si>
    <t>출역일수</t>
    <phoneticPr fontId="1" type="noConversion"/>
  </si>
  <si>
    <t>일수</t>
    <phoneticPr fontId="1" type="noConversion"/>
  </si>
  <si>
    <t>기일</t>
    <phoneticPr fontId="1" type="noConversion"/>
  </si>
  <si>
    <t>공사명</t>
    <phoneticPr fontId="1" type="noConversion"/>
  </si>
  <si>
    <t>공종명</t>
    <phoneticPr fontId="1" type="noConversion"/>
  </si>
  <si>
    <t>조경수이식및관리</t>
    <phoneticPr fontId="1" type="noConversion"/>
  </si>
  <si>
    <t>노 무 비  단 가</t>
    <phoneticPr fontId="1" type="noConversion"/>
  </si>
  <si>
    <t>노 무 비   총 액</t>
    <phoneticPr fontId="1" type="noConversion"/>
  </si>
  <si>
    <t>공종내용</t>
  </si>
  <si>
    <t>기간</t>
    <phoneticPr fontId="1" type="noConversion"/>
  </si>
  <si>
    <t>내역</t>
    <phoneticPr fontId="1" type="noConversion"/>
  </si>
  <si>
    <t>상호</t>
    <phoneticPr fontId="1" type="noConversion"/>
  </si>
  <si>
    <t>선우조경</t>
    <phoneticPr fontId="1" type="noConversion"/>
  </si>
  <si>
    <t>사업자등록번호</t>
    <phoneticPr fontId="1" type="noConversion"/>
  </si>
  <si>
    <t>아산 농장관리</t>
    <phoneticPr fontId="1" type="noConversion"/>
  </si>
  <si>
    <t>공사명(현장명)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</si>
</sst>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8" formatCode="yyyy&quot;년&quot;\ m&quot;월&quot;;@"/>
    <numFmt numFmtId="179" formatCode="###\-##\-#####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2"/>
      <name val="돋움"/>
      <family val="3"/>
      <charset val="129"/>
    </font>
    <font>
      <sz val="9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4"/>
      <name val="돋움"/>
      <family val="3"/>
      <charset val="129"/>
    </font>
    <font>
      <sz val="10"/>
      <color rgb="FF7030A0"/>
      <name val="맑은 고딕"/>
      <family val="2"/>
      <charset val="129"/>
      <scheme val="minor"/>
    </font>
    <font>
      <sz val="10"/>
      <color rgb="FF7030A0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6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6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4" xfId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 shrinkToFit="1"/>
    </xf>
    <xf numFmtId="0" fontId="7" fillId="0" borderId="6" xfId="1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 shrinkToFit="1"/>
    </xf>
    <xf numFmtId="0" fontId="9" fillId="0" borderId="6" xfId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76" fontId="3" fillId="5" borderId="8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4" fontId="17" fillId="5" borderId="0" xfId="0" applyNumberFormat="1" applyFont="1" applyFill="1">
      <alignment vertical="center"/>
    </xf>
    <xf numFmtId="0" fontId="17" fillId="5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</cellXfs>
  <cellStyles count="2">
    <cellStyle name="표준" xfId="0" builtinId="0"/>
    <cellStyle name="표준_★ 2준_s서류철(2006석수정산)" xfId="1" xr:uid="{00000000-0005-0000-0000-000001000000}"/>
  </cellStyles>
  <dxfs count="0"/>
  <tableStyles count="0" defaultTableStyle="TableStyleMedium9" defaultPivotStyle="PivotStyleLight16"/>
  <colors>
    <mruColors>
      <color rgb="FF99FF66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0E9E-3364-43C5-8BB9-4BBBC46E2280}">
  <dimension ref="B2:C5"/>
  <sheetViews>
    <sheetView workbookViewId="0">
      <selection activeCell="C7" sqref="C7"/>
    </sheetView>
  </sheetViews>
  <sheetFormatPr defaultRowHeight="16.5" x14ac:dyDescent="0.3"/>
  <cols>
    <col min="2" max="2" width="15.125" style="1" bestFit="1" customWidth="1"/>
    <col min="3" max="3" width="15" style="1" bestFit="1" customWidth="1"/>
  </cols>
  <sheetData>
    <row r="2" spans="2:3" x14ac:dyDescent="0.3">
      <c r="B2" s="14" t="s">
        <v>19</v>
      </c>
      <c r="C2" s="66" t="s">
        <v>20</v>
      </c>
    </row>
    <row r="3" spans="2:3" x14ac:dyDescent="0.3">
      <c r="B3" s="14" t="s">
        <v>21</v>
      </c>
      <c r="C3" s="67">
        <v>3128112345</v>
      </c>
    </row>
    <row r="4" spans="2:3" x14ac:dyDescent="0.3">
      <c r="B4" s="14" t="s">
        <v>23</v>
      </c>
      <c r="C4" s="66" t="s">
        <v>22</v>
      </c>
    </row>
    <row r="5" spans="2:3" x14ac:dyDescent="0.3">
      <c r="B5" s="12" t="s">
        <v>12</v>
      </c>
      <c r="C5" s="65" t="s">
        <v>13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2AEB-99EA-4FFF-8C9A-CC813BA7296D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44440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 t="str">
        <f>IF(31&gt;VALUE(TEXT($AD$7,"dd")),"",31)</f>
        <v/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44469</v>
      </c>
      <c r="AE7" s="59" t="str">
        <f>TEXT(AD7,"aaaa")</f>
        <v>목요일</v>
      </c>
      <c r="AG7" s="1">
        <f>VALUE(TEXT(AD7,"dd"))</f>
        <v>30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4BD7-91F6-44C5-B4DA-2128FCE64126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44470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44500</v>
      </c>
      <c r="AE7" s="59" t="str">
        <f>TEXT(AD7,"aaaa")</f>
        <v>일요일</v>
      </c>
      <c r="AG7" s="1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31BE-C988-48CD-B319-4D742FF88814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44501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 t="str">
        <f>IF(31&gt;VALUE(TEXT($AD$7,"dd")),"",31)</f>
        <v/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44530</v>
      </c>
      <c r="AE7" s="59" t="str">
        <f>TEXT(AD7,"aaaa")</f>
        <v>화요일</v>
      </c>
      <c r="AG7" s="1">
        <f>VALUE(TEXT(AD7,"dd"))</f>
        <v>30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ACEF-F9E7-476A-B377-25C26642100F}">
  <dimension ref="A1:AG36"/>
  <sheetViews>
    <sheetView zoomScaleNormal="100" workbookViewId="0">
      <selection activeCell="D10" sqref="D10:D11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44531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44561</v>
      </c>
      <c r="AE7" s="59" t="str">
        <f>TEXT(AD7,"aaaa")</f>
        <v>금요일</v>
      </c>
      <c r="AG7" s="1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2535-8CD6-4B08-A6A8-B364086E0585}">
  <dimension ref="A1:AG36"/>
  <sheetViews>
    <sheetView tabSelected="1" zoomScaleNormal="100" workbookViewId="0">
      <selection activeCell="A3" sqref="A3:D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44197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44227</v>
      </c>
      <c r="AE7" s="59" t="str">
        <f>TEXT(AD7,"aaaa")</f>
        <v>일요일</v>
      </c>
      <c r="AG7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D430-0E78-429D-80D4-4018D27E1315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44228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 t="str">
        <f>IF(29&gt;VALUE(TEXT($AD$7,"dd")),"",29)</f>
        <v/>
      </c>
      <c r="R7" s="14" t="str">
        <f>IF(30&gt;VALUE(TEXT($AD$7,"dd")),"",30)</f>
        <v/>
      </c>
      <c r="S7" s="14" t="str">
        <f>IF(31&gt;VALUE(TEXT($AD$7,"dd")),"",31)</f>
        <v/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44255</v>
      </c>
      <c r="AE7" s="59" t="str">
        <f>TEXT(AD7,"aaaa")</f>
        <v>일요일</v>
      </c>
      <c r="AG7">
        <f>VALUE(TEXT(AD7,"dd"))</f>
        <v>28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B677-2AA1-47E9-9A37-B5B04932E491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44256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44286</v>
      </c>
      <c r="AE7" s="59" t="str">
        <f>TEXT(AD7,"aaaa")</f>
        <v>수요일</v>
      </c>
      <c r="AG7" s="1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0D44-03BE-4B7A-B725-87A7493BFB78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44287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 t="str">
        <f>IF(31&gt;VALUE(TEXT($AD$7,"dd")),"",31)</f>
        <v/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44316</v>
      </c>
      <c r="AE7" s="59" t="str">
        <f>TEXT(AD7,"aaaa")</f>
        <v>금요일</v>
      </c>
      <c r="AG7" s="1">
        <f>VALUE(TEXT(AD7,"dd"))</f>
        <v>30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CC1F-D3A4-43D3-A58C-3CAF00B5F24F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44317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44347</v>
      </c>
      <c r="AE7" s="59" t="str">
        <f>TEXT(AD7,"aaaa")</f>
        <v>월요일</v>
      </c>
      <c r="AG7" s="1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2433-E49E-4EA9-B798-242D5F8FD06F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44348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 t="str">
        <f>IF(31&gt;VALUE(TEXT($AD$7,"dd")),"",31)</f>
        <v/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44377</v>
      </c>
      <c r="AE7" s="59" t="str">
        <f>TEXT(AD7,"aaaa")</f>
        <v>수요일</v>
      </c>
      <c r="AG7" s="1">
        <f>VALUE(TEXT(AD7,"dd"))</f>
        <v>30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86A2-FF30-4C6E-AEED-DA3BA7911FE4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44378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44408</v>
      </c>
      <c r="AE7" s="59" t="str">
        <f>TEXT(AD7,"aaaa")</f>
        <v>토요일</v>
      </c>
      <c r="AG7" s="1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6FE0-EC5C-43FF-8FC3-51F7B54F7A1D}">
  <dimension ref="A1:AG36"/>
  <sheetViews>
    <sheetView zoomScaleNormal="100" workbookViewId="0">
      <selection activeCell="Z4" sqref="Z4:AB4"/>
    </sheetView>
  </sheetViews>
  <sheetFormatPr defaultRowHeight="16.5" x14ac:dyDescent="0.3"/>
  <cols>
    <col min="1" max="1" width="4" customWidth="1"/>
    <col min="2" max="2" width="4.875" customWidth="1"/>
    <col min="3" max="3" width="14.375" customWidth="1"/>
    <col min="4" max="4" width="18.625" customWidth="1"/>
    <col min="5" max="20" width="3.125" customWidth="1"/>
    <col min="21" max="21" width="5.25" customWidth="1"/>
    <col min="22" max="22" width="9.125" bestFit="1" customWidth="1"/>
    <col min="23" max="23" width="9.25" bestFit="1" customWidth="1"/>
    <col min="24" max="24" width="5.25" customWidth="1"/>
    <col min="25" max="25" width="6.5" customWidth="1"/>
    <col min="26" max="26" width="6.25" customWidth="1"/>
    <col min="27" max="27" width="6.375" customWidth="1"/>
    <col min="30" max="30" width="12.5" bestFit="1" customWidth="1"/>
  </cols>
  <sheetData>
    <row r="1" spans="1:33" ht="16.5" customHeight="1" x14ac:dyDescent="0.3">
      <c r="A1" s="57">
        <v>44409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16"/>
      <c r="W1" s="16"/>
      <c r="X1" s="16"/>
      <c r="Y1" s="16"/>
      <c r="Z1" s="16"/>
      <c r="AA1" s="16"/>
      <c r="AB1" s="16"/>
    </row>
    <row r="2" spans="1:33" ht="16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6"/>
      <c r="W2" s="16"/>
      <c r="X2" s="16"/>
      <c r="Y2" s="16"/>
      <c r="Z2" s="16"/>
      <c r="AA2" s="16"/>
      <c r="AB2" s="16"/>
    </row>
    <row r="3" spans="1:33" ht="16.5" customHeight="1" x14ac:dyDescent="0.3">
      <c r="A3" s="60" t="str">
        <f>기본사항!$C$2</f>
        <v>선우조경</v>
      </c>
      <c r="B3" s="60"/>
      <c r="C3" s="60"/>
      <c r="D3" s="60"/>
      <c r="E3" s="17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6" t="s">
        <v>10</v>
      </c>
      <c r="W3" s="18"/>
      <c r="X3" s="19"/>
      <c r="Y3" s="12" t="s">
        <v>11</v>
      </c>
      <c r="Z3" s="62" t="str">
        <f>기본사항!$C$4</f>
        <v>아산 농장관리</v>
      </c>
      <c r="AA3" s="62"/>
      <c r="AB3" s="62"/>
    </row>
    <row r="4" spans="1:33" ht="16.5" customHeight="1" x14ac:dyDescent="0.3">
      <c r="A4" s="60"/>
      <c r="B4" s="60"/>
      <c r="C4" s="60"/>
      <c r="D4" s="6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9"/>
      <c r="X4" s="19"/>
      <c r="Y4" s="12" t="s">
        <v>12</v>
      </c>
      <c r="Z4" s="61" t="str">
        <f>기본사항!$C$5</f>
        <v>조경수이식및관리</v>
      </c>
      <c r="AA4" s="61"/>
      <c r="AB4" s="61"/>
    </row>
    <row r="5" spans="1:33" ht="16.5" customHeight="1" x14ac:dyDescent="0.3">
      <c r="A5" s="50" t="s">
        <v>2</v>
      </c>
      <c r="B5" s="51" t="s">
        <v>3</v>
      </c>
      <c r="C5" s="52" t="s">
        <v>6</v>
      </c>
      <c r="D5" s="51" t="s">
        <v>5</v>
      </c>
      <c r="E5" s="56" t="s">
        <v>1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8" t="s">
        <v>8</v>
      </c>
      <c r="V5" s="48" t="s">
        <v>14</v>
      </c>
      <c r="W5" s="18" t="s">
        <v>15</v>
      </c>
      <c r="X5" s="21" t="s">
        <v>16</v>
      </c>
      <c r="Y5" s="22"/>
      <c r="Z5" s="22"/>
      <c r="AA5" s="22"/>
      <c r="AB5" s="23"/>
    </row>
    <row r="6" spans="1:33" x14ac:dyDescent="0.3">
      <c r="A6" s="53"/>
      <c r="B6" s="51"/>
      <c r="C6" s="54" t="s">
        <v>4</v>
      </c>
      <c r="D6" s="51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14">
        <v>6</v>
      </c>
      <c r="K6" s="14">
        <v>7</v>
      </c>
      <c r="L6" s="14">
        <v>8</v>
      </c>
      <c r="M6" s="14">
        <v>9</v>
      </c>
      <c r="N6" s="14">
        <v>10</v>
      </c>
      <c r="O6" s="14">
        <v>11</v>
      </c>
      <c r="P6" s="14">
        <v>12</v>
      </c>
      <c r="Q6" s="14">
        <v>13</v>
      </c>
      <c r="R6" s="14">
        <v>14</v>
      </c>
      <c r="S6" s="14">
        <v>15</v>
      </c>
      <c r="T6" s="14">
        <v>16</v>
      </c>
      <c r="U6" s="18"/>
      <c r="V6" s="49"/>
      <c r="W6" s="18"/>
      <c r="X6" s="24"/>
      <c r="Y6" s="25"/>
      <c r="Z6" s="25"/>
      <c r="AA6" s="25"/>
      <c r="AB6" s="26"/>
    </row>
    <row r="7" spans="1:33" ht="17.25" thickBot="1" x14ac:dyDescent="0.35">
      <c r="A7" s="53"/>
      <c r="B7" s="51"/>
      <c r="C7" s="55"/>
      <c r="D7" s="51"/>
      <c r="E7" s="14">
        <v>17</v>
      </c>
      <c r="F7" s="14">
        <v>18</v>
      </c>
      <c r="G7" s="14">
        <v>19</v>
      </c>
      <c r="H7" s="14">
        <v>20</v>
      </c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f>IF(26&gt;VALUE(TEXT($AD$7,"dd")),"",26)</f>
        <v>26</v>
      </c>
      <c r="O7" s="14">
        <f>IF(27&gt;VALUE(TEXT($AD$7,"dd")),"",27)</f>
        <v>27</v>
      </c>
      <c r="P7" s="14">
        <f>IF(28&gt;VALUE(TEXT($AD$7,"dd")),"",28)</f>
        <v>28</v>
      </c>
      <c r="Q7" s="14">
        <f>IF(29&gt;VALUE(TEXT($AD$7,"dd")),"",29)</f>
        <v>29</v>
      </c>
      <c r="R7" s="14">
        <f>IF(30&gt;VALUE(TEXT($AD$7,"dd")),"",30)</f>
        <v>30</v>
      </c>
      <c r="S7" s="14">
        <f>IF(31&gt;VALUE(TEXT($AD$7,"dd")),"",31)</f>
        <v>31</v>
      </c>
      <c r="T7" s="63"/>
      <c r="U7" s="18"/>
      <c r="V7" s="49"/>
      <c r="W7" s="18"/>
      <c r="X7" s="27" t="s">
        <v>17</v>
      </c>
      <c r="Y7" s="28"/>
      <c r="Z7" s="14" t="s">
        <v>9</v>
      </c>
      <c r="AA7" s="27" t="s">
        <v>18</v>
      </c>
      <c r="AB7" s="28"/>
      <c r="AD7" s="58">
        <f>EOMONTH(A1,0)</f>
        <v>44439</v>
      </c>
      <c r="AE7" s="59" t="str">
        <f>TEXT(AD7,"aaaa")</f>
        <v>화요일</v>
      </c>
      <c r="AG7" s="1">
        <f>VALUE(TEXT(AD7,"dd"))</f>
        <v>31</v>
      </c>
    </row>
    <row r="8" spans="1:33" x14ac:dyDescent="0.3">
      <c r="A8" s="16">
        <v>1</v>
      </c>
      <c r="B8" s="29"/>
      <c r="C8" s="4"/>
      <c r="D8" s="3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2">
        <f>SUM(E8:T9)</f>
        <v>0</v>
      </c>
      <c r="V8" s="39">
        <v>130000</v>
      </c>
      <c r="W8" s="45">
        <f>U8*V8</f>
        <v>0</v>
      </c>
      <c r="X8" s="27"/>
      <c r="Y8" s="28"/>
      <c r="Z8" s="14"/>
      <c r="AA8" s="27"/>
      <c r="AB8" s="28"/>
    </row>
    <row r="9" spans="1:33" ht="17.25" thickBot="1" x14ac:dyDescent="0.35">
      <c r="A9" s="16"/>
      <c r="B9" s="20"/>
      <c r="C9" s="3"/>
      <c r="D9" s="3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4"/>
      <c r="U9" s="43"/>
      <c r="V9" s="40"/>
      <c r="W9" s="46"/>
      <c r="X9" s="32"/>
      <c r="Y9" s="33"/>
      <c r="Z9" s="15"/>
      <c r="AA9" s="32"/>
      <c r="AB9" s="33"/>
    </row>
    <row r="10" spans="1:33" ht="16.5" customHeight="1" x14ac:dyDescent="0.3">
      <c r="A10" s="16">
        <v>2</v>
      </c>
      <c r="B10" s="16"/>
      <c r="C10" s="4"/>
      <c r="D10" s="3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2">
        <f>SUM(E10:T11)</f>
        <v>0</v>
      </c>
      <c r="V10" s="39">
        <v>130000</v>
      </c>
      <c r="W10" s="45">
        <f>U10*V10</f>
        <v>0</v>
      </c>
      <c r="X10" s="27"/>
      <c r="Y10" s="28"/>
      <c r="Z10" s="14"/>
      <c r="AA10" s="27"/>
      <c r="AB10" s="28"/>
    </row>
    <row r="11" spans="1:33" ht="17.25" thickBot="1" x14ac:dyDescent="0.35">
      <c r="A11" s="16"/>
      <c r="B11" s="16"/>
      <c r="C11" s="3"/>
      <c r="D11" s="3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64"/>
      <c r="U11" s="43"/>
      <c r="V11" s="40"/>
      <c r="W11" s="46"/>
      <c r="X11" s="27"/>
      <c r="Y11" s="28"/>
      <c r="Z11" s="14"/>
      <c r="AA11" s="27"/>
      <c r="AB11" s="28"/>
    </row>
    <row r="12" spans="1:33" ht="16.5" customHeight="1" x14ac:dyDescent="0.3">
      <c r="A12" s="16">
        <v>3</v>
      </c>
      <c r="B12" s="16"/>
      <c r="C12" s="4"/>
      <c r="D12" s="3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2">
        <f>SUM(E12:T13)</f>
        <v>0</v>
      </c>
      <c r="V12" s="39">
        <v>130000</v>
      </c>
      <c r="W12" s="45">
        <f>U12*V12</f>
        <v>0</v>
      </c>
      <c r="X12" s="27"/>
      <c r="Y12" s="28"/>
      <c r="Z12" s="14"/>
      <c r="AA12" s="27"/>
      <c r="AB12" s="28"/>
    </row>
    <row r="13" spans="1:33" ht="19.5" thickBot="1" x14ac:dyDescent="0.35">
      <c r="A13" s="16"/>
      <c r="B13" s="16"/>
      <c r="C13" s="13"/>
      <c r="D13" s="3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4"/>
      <c r="U13" s="43"/>
      <c r="V13" s="40"/>
      <c r="W13" s="46"/>
      <c r="X13" s="27"/>
      <c r="Y13" s="28"/>
      <c r="Z13" s="14"/>
      <c r="AA13" s="27"/>
      <c r="AB13" s="28"/>
    </row>
    <row r="14" spans="1:33" ht="16.5" customHeight="1" x14ac:dyDescent="0.3">
      <c r="A14" s="16">
        <v>4</v>
      </c>
      <c r="B14" s="16"/>
      <c r="C14" s="4"/>
      <c r="D14" s="3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2">
        <f>SUM(E14:T15)</f>
        <v>0</v>
      </c>
      <c r="V14" s="39">
        <v>140000</v>
      </c>
      <c r="W14" s="45">
        <f>U14*V14</f>
        <v>0</v>
      </c>
      <c r="X14" s="27"/>
      <c r="Y14" s="28"/>
      <c r="Z14" s="14"/>
      <c r="AA14" s="27"/>
      <c r="AB14" s="28"/>
    </row>
    <row r="15" spans="1:33" ht="19.5" thickBot="1" x14ac:dyDescent="0.35">
      <c r="A15" s="16"/>
      <c r="B15" s="16"/>
      <c r="C15" s="13"/>
      <c r="D15" s="35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4"/>
      <c r="U15" s="43"/>
      <c r="V15" s="40"/>
      <c r="W15" s="46"/>
      <c r="X15" s="27"/>
      <c r="Y15" s="28"/>
      <c r="Z15" s="14"/>
      <c r="AA15" s="27"/>
      <c r="AB15" s="28"/>
    </row>
    <row r="16" spans="1:33" x14ac:dyDescent="0.3">
      <c r="A16" s="16">
        <v>5</v>
      </c>
      <c r="B16" s="16"/>
      <c r="C16" s="4"/>
      <c r="D16" s="3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2">
        <f>SUM(E16:T17)</f>
        <v>0</v>
      </c>
      <c r="V16" s="39">
        <v>130000</v>
      </c>
      <c r="W16" s="45">
        <f>U16*V16</f>
        <v>0</v>
      </c>
      <c r="X16" s="27"/>
      <c r="Y16" s="28"/>
      <c r="Z16" s="14"/>
      <c r="AA16" s="27"/>
      <c r="AB16" s="28"/>
    </row>
    <row r="17" spans="1:28" ht="19.5" thickBot="1" x14ac:dyDescent="0.35">
      <c r="A17" s="16"/>
      <c r="B17" s="16"/>
      <c r="C17" s="13"/>
      <c r="D17" s="35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64"/>
      <c r="U17" s="43"/>
      <c r="V17" s="40"/>
      <c r="W17" s="46"/>
      <c r="X17" s="27"/>
      <c r="Y17" s="28"/>
      <c r="Z17" s="14"/>
      <c r="AA17" s="27"/>
      <c r="AB17" s="28"/>
    </row>
    <row r="18" spans="1:28" x14ac:dyDescent="0.3">
      <c r="A18" s="16">
        <v>6</v>
      </c>
      <c r="B18" s="16"/>
      <c r="C18" s="4"/>
      <c r="D18" s="3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2">
        <f>SUM(E18:T19)</f>
        <v>0</v>
      </c>
      <c r="V18" s="39">
        <v>140000</v>
      </c>
      <c r="W18" s="45">
        <f>U18*V18</f>
        <v>0</v>
      </c>
      <c r="X18" s="27"/>
      <c r="Y18" s="28"/>
      <c r="Z18" s="14"/>
      <c r="AA18" s="27"/>
      <c r="AB18" s="28"/>
    </row>
    <row r="19" spans="1:28" ht="17.25" thickBot="1" x14ac:dyDescent="0.35">
      <c r="A19" s="16"/>
      <c r="B19" s="16"/>
      <c r="C19" s="3"/>
      <c r="D19" s="3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4"/>
      <c r="U19" s="43"/>
      <c r="V19" s="40"/>
      <c r="W19" s="46"/>
      <c r="X19" s="27"/>
      <c r="Y19" s="28"/>
      <c r="Z19" s="14"/>
      <c r="AA19" s="27"/>
      <c r="AB19" s="28"/>
    </row>
    <row r="20" spans="1:28" x14ac:dyDescent="0.3">
      <c r="A20" s="16">
        <v>7</v>
      </c>
      <c r="B20" s="16"/>
      <c r="C20" s="4"/>
      <c r="D20" s="3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42">
        <f>SUM(E20:T21)</f>
        <v>0</v>
      </c>
      <c r="V20" s="39">
        <v>130000</v>
      </c>
      <c r="W20" s="45">
        <f>U20*V20</f>
        <v>0</v>
      </c>
      <c r="X20" s="27"/>
      <c r="Y20" s="28"/>
      <c r="Z20" s="14"/>
      <c r="AA20" s="27"/>
      <c r="AB20" s="28"/>
    </row>
    <row r="21" spans="1:28" ht="17.25" thickBot="1" x14ac:dyDescent="0.35">
      <c r="A21" s="16"/>
      <c r="B21" s="16"/>
      <c r="C21" s="3"/>
      <c r="D21" s="35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64"/>
      <c r="U21" s="43"/>
      <c r="V21" s="40"/>
      <c r="W21" s="46"/>
      <c r="X21" s="27"/>
      <c r="Y21" s="28"/>
      <c r="Z21" s="14"/>
      <c r="AA21" s="27"/>
      <c r="AB21" s="28"/>
    </row>
    <row r="22" spans="1:28" x14ac:dyDescent="0.3">
      <c r="A22" s="16">
        <v>8</v>
      </c>
      <c r="B22" s="16"/>
      <c r="C22" s="4"/>
      <c r="D22" s="3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2">
        <f>SUM(E22:T23)</f>
        <v>0</v>
      </c>
      <c r="V22" s="39">
        <v>130000</v>
      </c>
      <c r="W22" s="45">
        <f>U22*V22</f>
        <v>0</v>
      </c>
      <c r="X22" s="27"/>
      <c r="Y22" s="28"/>
      <c r="Z22" s="14"/>
      <c r="AA22" s="27"/>
      <c r="AB22" s="28"/>
    </row>
    <row r="23" spans="1:28" ht="17.25" thickBot="1" x14ac:dyDescent="0.35">
      <c r="A23" s="16"/>
      <c r="B23" s="16"/>
      <c r="C23" s="3"/>
      <c r="D23" s="35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4"/>
      <c r="U23" s="43"/>
      <c r="V23" s="40"/>
      <c r="W23" s="46"/>
      <c r="X23" s="27"/>
      <c r="Y23" s="28"/>
      <c r="Z23" s="14"/>
      <c r="AA23" s="27"/>
      <c r="AB23" s="28"/>
    </row>
    <row r="24" spans="1:28" x14ac:dyDescent="0.3">
      <c r="A24" s="16">
        <v>9</v>
      </c>
      <c r="B24" s="16"/>
      <c r="C24" s="4"/>
      <c r="D24" s="3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42">
        <f>SUM(E24:T25)</f>
        <v>0</v>
      </c>
      <c r="V24" s="39">
        <v>140000</v>
      </c>
      <c r="W24" s="45">
        <f>U24*V24</f>
        <v>0</v>
      </c>
      <c r="X24" s="27"/>
      <c r="Y24" s="28"/>
      <c r="Z24" s="14"/>
      <c r="AA24" s="27"/>
      <c r="AB24" s="28"/>
    </row>
    <row r="25" spans="1:28" ht="17.25" thickBot="1" x14ac:dyDescent="0.35">
      <c r="A25" s="16"/>
      <c r="B25" s="16"/>
      <c r="C25" s="3"/>
      <c r="D25" s="3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4"/>
      <c r="U25" s="43"/>
      <c r="V25" s="40"/>
      <c r="W25" s="46"/>
      <c r="X25" s="27"/>
      <c r="Y25" s="28"/>
      <c r="Z25" s="14"/>
      <c r="AA25" s="27"/>
      <c r="AB25" s="28"/>
    </row>
    <row r="26" spans="1:28" x14ac:dyDescent="0.3">
      <c r="A26" s="16">
        <v>10</v>
      </c>
      <c r="B26" s="16"/>
      <c r="C26" s="4"/>
      <c r="D26" s="3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42">
        <f>SUM(E26:T27)</f>
        <v>0</v>
      </c>
      <c r="V26" s="39">
        <v>130000</v>
      </c>
      <c r="W26" s="45">
        <f>U26*V26</f>
        <v>0</v>
      </c>
      <c r="X26" s="27"/>
      <c r="Y26" s="28"/>
      <c r="Z26" s="14"/>
      <c r="AA26" s="27"/>
      <c r="AB26" s="28"/>
    </row>
    <row r="27" spans="1:28" ht="17.25" thickBot="1" x14ac:dyDescent="0.35">
      <c r="A27" s="16"/>
      <c r="B27" s="16"/>
      <c r="C27" s="3"/>
      <c r="D27" s="35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4"/>
      <c r="U27" s="43"/>
      <c r="V27" s="40"/>
      <c r="W27" s="46"/>
      <c r="X27" s="27"/>
      <c r="Y27" s="28"/>
      <c r="Z27" s="14"/>
      <c r="AA27" s="27"/>
      <c r="AB27" s="28"/>
    </row>
    <row r="28" spans="1:28" x14ac:dyDescent="0.3">
      <c r="A28" s="16">
        <v>11</v>
      </c>
      <c r="B28" s="16"/>
      <c r="C28" s="4"/>
      <c r="D28" s="3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42">
        <f>SUM(E28:T29)</f>
        <v>0</v>
      </c>
      <c r="V28" s="39">
        <v>130000</v>
      </c>
      <c r="W28" s="45">
        <f>U28*V28</f>
        <v>0</v>
      </c>
      <c r="X28" s="27"/>
      <c r="Y28" s="28"/>
      <c r="Z28" s="14"/>
      <c r="AA28" s="27"/>
      <c r="AB28" s="28"/>
    </row>
    <row r="29" spans="1:28" ht="17.25" thickBot="1" x14ac:dyDescent="0.35">
      <c r="A29" s="16"/>
      <c r="B29" s="16"/>
      <c r="C29" s="3"/>
      <c r="D29" s="3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4"/>
      <c r="U29" s="43"/>
      <c r="V29" s="40"/>
      <c r="W29" s="46"/>
      <c r="X29" s="27"/>
      <c r="Y29" s="28"/>
      <c r="Z29" s="14"/>
      <c r="AA29" s="27"/>
      <c r="AB29" s="28"/>
    </row>
    <row r="30" spans="1:28" x14ac:dyDescent="0.3">
      <c r="A30" s="16">
        <v>12</v>
      </c>
      <c r="B30" s="16"/>
      <c r="C30" s="4"/>
      <c r="D30" s="3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2">
        <f>SUM(E30:T31)</f>
        <v>0</v>
      </c>
      <c r="V30" s="39">
        <v>130000</v>
      </c>
      <c r="W30" s="45">
        <f>U30*V30</f>
        <v>0</v>
      </c>
      <c r="X30" s="27"/>
      <c r="Y30" s="28"/>
      <c r="Z30" s="14"/>
      <c r="AA30" s="27"/>
      <c r="AB30" s="28"/>
    </row>
    <row r="31" spans="1:28" ht="17.25" thickBot="1" x14ac:dyDescent="0.35">
      <c r="A31" s="16"/>
      <c r="B31" s="16"/>
      <c r="C31" s="3"/>
      <c r="D31" s="35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4"/>
      <c r="U31" s="43"/>
      <c r="V31" s="40"/>
      <c r="W31" s="46"/>
      <c r="X31" s="27"/>
      <c r="Y31" s="28"/>
      <c r="Z31" s="14"/>
      <c r="AA31" s="27"/>
      <c r="AB31" s="28"/>
    </row>
    <row r="32" spans="1:28" ht="16.5" customHeight="1" x14ac:dyDescent="0.3">
      <c r="A32" s="37">
        <v>13</v>
      </c>
      <c r="B32" s="37"/>
      <c r="C32" s="4"/>
      <c r="D32" s="3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44">
        <f>SUM(E32:T33)</f>
        <v>0</v>
      </c>
      <c r="V32" s="41">
        <v>130000</v>
      </c>
      <c r="W32" s="47">
        <f>U32*V32</f>
        <v>0</v>
      </c>
      <c r="X32" s="27"/>
      <c r="Y32" s="28"/>
      <c r="Z32" s="14"/>
      <c r="AA32" s="27"/>
      <c r="AB32" s="28"/>
    </row>
    <row r="33" spans="1:28" ht="19.5" thickBot="1" x14ac:dyDescent="0.35">
      <c r="A33" s="38"/>
      <c r="B33" s="38"/>
      <c r="C33" s="13"/>
      <c r="D33" s="35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64"/>
      <c r="U33" s="43"/>
      <c r="V33" s="40"/>
      <c r="W33" s="46"/>
      <c r="X33" s="27"/>
      <c r="Y33" s="28"/>
      <c r="Z33" s="14"/>
      <c r="AA33" s="27"/>
      <c r="AB33" s="28"/>
    </row>
    <row r="34" spans="1:28" ht="18" thickBot="1" x14ac:dyDescent="0.35">
      <c r="A34" s="36" t="s">
        <v>7</v>
      </c>
      <c r="B34" s="36"/>
      <c r="C34" s="2"/>
      <c r="D34" s="2"/>
      <c r="E34" s="9">
        <f t="shared" ref="E34:S34" si="0">SUM(E8:E33)</f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>SUM(T8:T33)</f>
        <v>0</v>
      </c>
      <c r="U34" s="10">
        <f>SUM(U8:U33)</f>
        <v>0</v>
      </c>
      <c r="V34" s="11">
        <f>SUM(V8:V33)</f>
        <v>1720000</v>
      </c>
      <c r="W34" s="11">
        <f>SUM(W8:W33)</f>
        <v>0</v>
      </c>
      <c r="X34" s="5"/>
      <c r="Y34" s="5"/>
      <c r="Z34" s="5"/>
      <c r="AA34" s="5"/>
      <c r="AB34" s="5"/>
    </row>
    <row r="35" spans="1:28" x14ac:dyDescent="0.3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mergeCells count="150">
    <mergeCell ref="W32:W33"/>
    <mergeCell ref="X32:Y32"/>
    <mergeCell ref="AA32:AB32"/>
    <mergeCell ref="X33:Y33"/>
    <mergeCell ref="AA33:AB33"/>
    <mergeCell ref="A34:B34"/>
    <mergeCell ref="W30:W31"/>
    <mergeCell ref="X30:Y30"/>
    <mergeCell ref="AA30:AB30"/>
    <mergeCell ref="X31:Y31"/>
    <mergeCell ref="AA31:AB31"/>
    <mergeCell ref="A32:A33"/>
    <mergeCell ref="B32:B33"/>
    <mergeCell ref="D32:D33"/>
    <mergeCell ref="U32:U33"/>
    <mergeCell ref="V32:V33"/>
    <mergeCell ref="W28:W29"/>
    <mergeCell ref="X28:Y28"/>
    <mergeCell ref="AA28:AB28"/>
    <mergeCell ref="X29:Y29"/>
    <mergeCell ref="AA29:AB29"/>
    <mergeCell ref="A30:A31"/>
    <mergeCell ref="B30:B31"/>
    <mergeCell ref="D30:D31"/>
    <mergeCell ref="U30:U31"/>
    <mergeCell ref="V30:V31"/>
    <mergeCell ref="W26:W27"/>
    <mergeCell ref="X26:Y26"/>
    <mergeCell ref="AA26:AB26"/>
    <mergeCell ref="X27:Y27"/>
    <mergeCell ref="AA27:AB27"/>
    <mergeCell ref="A28:A29"/>
    <mergeCell ref="B28:B29"/>
    <mergeCell ref="D28:D29"/>
    <mergeCell ref="U28:U29"/>
    <mergeCell ref="V28:V29"/>
    <mergeCell ref="W24:W25"/>
    <mergeCell ref="X24:Y24"/>
    <mergeCell ref="AA24:AB24"/>
    <mergeCell ref="X25:Y25"/>
    <mergeCell ref="AA25:AB25"/>
    <mergeCell ref="A26:A27"/>
    <mergeCell ref="B26:B27"/>
    <mergeCell ref="D26:D27"/>
    <mergeCell ref="U26:U27"/>
    <mergeCell ref="V26:V27"/>
    <mergeCell ref="W22:W23"/>
    <mergeCell ref="X22:Y22"/>
    <mergeCell ref="AA22:AB22"/>
    <mergeCell ref="X23:Y23"/>
    <mergeCell ref="AA23:AB23"/>
    <mergeCell ref="A24:A25"/>
    <mergeCell ref="B24:B25"/>
    <mergeCell ref="D24:D25"/>
    <mergeCell ref="U24:U25"/>
    <mergeCell ref="V24:V25"/>
    <mergeCell ref="W20:W21"/>
    <mergeCell ref="X20:Y20"/>
    <mergeCell ref="AA20:AB20"/>
    <mergeCell ref="X21:Y21"/>
    <mergeCell ref="AA21:AB21"/>
    <mergeCell ref="A22:A23"/>
    <mergeCell ref="B22:B23"/>
    <mergeCell ref="D22:D23"/>
    <mergeCell ref="U22:U23"/>
    <mergeCell ref="V22:V23"/>
    <mergeCell ref="W18:W19"/>
    <mergeCell ref="X18:Y18"/>
    <mergeCell ref="AA18:AB18"/>
    <mergeCell ref="X19:Y19"/>
    <mergeCell ref="AA19:AB19"/>
    <mergeCell ref="A20:A21"/>
    <mergeCell ref="B20:B21"/>
    <mergeCell ref="D20:D21"/>
    <mergeCell ref="U20:U21"/>
    <mergeCell ref="V20:V21"/>
    <mergeCell ref="W16:W17"/>
    <mergeCell ref="X16:Y16"/>
    <mergeCell ref="AA16:AB16"/>
    <mergeCell ref="X17:Y17"/>
    <mergeCell ref="AA17:AB17"/>
    <mergeCell ref="A18:A19"/>
    <mergeCell ref="B18:B19"/>
    <mergeCell ref="D18:D19"/>
    <mergeCell ref="U18:U19"/>
    <mergeCell ref="V18:V19"/>
    <mergeCell ref="W14:W15"/>
    <mergeCell ref="X14:Y14"/>
    <mergeCell ref="AA14:AB14"/>
    <mergeCell ref="X15:Y15"/>
    <mergeCell ref="AA15:AB15"/>
    <mergeCell ref="A16:A17"/>
    <mergeCell ref="B16:B17"/>
    <mergeCell ref="D16:D17"/>
    <mergeCell ref="U16:U17"/>
    <mergeCell ref="V16:V17"/>
    <mergeCell ref="W12:W13"/>
    <mergeCell ref="X12:Y12"/>
    <mergeCell ref="AA12:AB12"/>
    <mergeCell ref="X13:Y13"/>
    <mergeCell ref="AA13:AB13"/>
    <mergeCell ref="A14:A15"/>
    <mergeCell ref="B14:B15"/>
    <mergeCell ref="D14:D15"/>
    <mergeCell ref="U14:U15"/>
    <mergeCell ref="V14:V15"/>
    <mergeCell ref="W10:W11"/>
    <mergeCell ref="X10:Y10"/>
    <mergeCell ref="AA10:AB10"/>
    <mergeCell ref="X11:Y11"/>
    <mergeCell ref="AA11:AB11"/>
    <mergeCell ref="A12:A13"/>
    <mergeCell ref="B12:B13"/>
    <mergeCell ref="D12:D13"/>
    <mergeCell ref="U12:U13"/>
    <mergeCell ref="V12:V13"/>
    <mergeCell ref="W8:W9"/>
    <mergeCell ref="X8:Y8"/>
    <mergeCell ref="AA8:AB8"/>
    <mergeCell ref="X9:Y9"/>
    <mergeCell ref="AA9:AB9"/>
    <mergeCell ref="A10:A11"/>
    <mergeCell ref="B10:B11"/>
    <mergeCell ref="D10:D11"/>
    <mergeCell ref="U10:U11"/>
    <mergeCell ref="V10:V11"/>
    <mergeCell ref="W5:W7"/>
    <mergeCell ref="X5:AB6"/>
    <mergeCell ref="C6:C7"/>
    <mergeCell ref="X7:Y7"/>
    <mergeCell ref="AA7:AB7"/>
    <mergeCell ref="A8:A9"/>
    <mergeCell ref="B8:B9"/>
    <mergeCell ref="D8:D9"/>
    <mergeCell ref="U8:U9"/>
    <mergeCell ref="V8:V9"/>
    <mergeCell ref="A5:A7"/>
    <mergeCell ref="B5:B7"/>
    <mergeCell ref="D5:D7"/>
    <mergeCell ref="E5:T5"/>
    <mergeCell ref="U5:U7"/>
    <mergeCell ref="V5:V7"/>
    <mergeCell ref="A1:U2"/>
    <mergeCell ref="V1:AB2"/>
    <mergeCell ref="A3:D4"/>
    <mergeCell ref="E3:U4"/>
    <mergeCell ref="V3:V4"/>
    <mergeCell ref="W3:X4"/>
    <mergeCell ref="Z3:AB3"/>
    <mergeCell ref="Z4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기본사항</vt:lpstr>
      <vt:lpstr>2021년01월</vt:lpstr>
      <vt:lpstr>2021년02월</vt:lpstr>
      <vt:lpstr>2021년03월</vt:lpstr>
      <vt:lpstr>2021년04월</vt:lpstr>
      <vt:lpstr>2021년05월</vt:lpstr>
      <vt:lpstr>2021년06월</vt:lpstr>
      <vt:lpstr>2021년07월</vt:lpstr>
      <vt:lpstr>2021년08월</vt:lpstr>
      <vt:lpstr>2021년09월</vt:lpstr>
      <vt:lpstr>2021년10월</vt:lpstr>
      <vt:lpstr>2021년11월</vt:lpstr>
      <vt:lpstr>2021년12월</vt:lpstr>
    </vt:vector>
  </TitlesOfParts>
  <Company>KOREA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2016-12-06T08:09:47Z</cp:lastPrinted>
  <dcterms:created xsi:type="dcterms:W3CDTF">2015-01-14T07:14:53Z</dcterms:created>
  <dcterms:modified xsi:type="dcterms:W3CDTF">2021-01-11T15:09:26Z</dcterms:modified>
</cp:coreProperties>
</file>