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Master\Downloads\양도양수\"/>
    </mc:Choice>
  </mc:AlternateContent>
  <xr:revisionPtr revIDLastSave="0" documentId="8_{9B9C7422-2B13-46E4-9E88-65CBCBB09B82}" xr6:coauthVersionLast="46" xr6:coauthVersionMax="46" xr10:uidLastSave="{00000000-0000-0000-0000-000000000000}"/>
  <bookViews>
    <workbookView xWindow="-120" yWindow="-120" windowWidth="29040" windowHeight="16440" firstSheet="4" activeTab="8" xr2:uid="{00000000-000D-0000-FFFF-FFFF00000000}"/>
  </bookViews>
  <sheets>
    <sheet name="사업양도신고서" sheetId="20" r:id="rId1"/>
    <sheet name="포괄양수도계약서-1" sheetId="1" r:id="rId2"/>
    <sheet name="포괄양수도계약서-1 (2)" sheetId="19" r:id="rId3"/>
    <sheet name="포괄양수도계약서-2(임대업)" sheetId="4" r:id="rId4"/>
    <sheet name="포괄양수도계약서-2 (2)" sheetId="6" r:id="rId5"/>
    <sheet name="포괄양수도계약서-3" sheetId="5" r:id="rId6"/>
    <sheet name="---&gt;" sheetId="17" r:id="rId7"/>
    <sheet name="법인전환의 개요" sheetId="15" r:id="rId8"/>
    <sheet name="법인전환-일반사업양도양수" sheetId="9" r:id="rId9"/>
    <sheet name="법인전환-세감면사업양도양수(조특법32조)" sheetId="8" r:id="rId10"/>
    <sheet name="법인전환-현물출자사업양도양수(조특법32조)" sheetId="11" r:id="rId11"/>
    <sheet name="법인전환-중소기업통합계약서" sheetId="21" r:id="rId12"/>
    <sheet name="&lt;----" sheetId="18" r:id="rId13"/>
    <sheet name="법인양도양수" sheetId="12" r:id="rId14"/>
    <sheet name="치과-사업양도양수" sheetId="13" r:id="rId15"/>
    <sheet name="소수주주권 행사" sheetId="16" r:id="rId16"/>
  </sheets>
  <definedNames>
    <definedName name="_xlnm.Print_Area" localSheetId="13">법인양도양수!$A$1:$AH$142</definedName>
    <definedName name="_xlnm.Print_Area" localSheetId="9">'법인전환-세감면사업양도양수(조특법32조)'!$A$1:$AG$82</definedName>
    <definedName name="_xlnm.Print_Area" localSheetId="8">'법인전환-일반사업양도양수'!$A$1:$AG$79</definedName>
    <definedName name="_xlnm.Print_Area" localSheetId="11">'법인전환-중소기업통합계약서'!$A$1:$AG$80</definedName>
    <definedName name="_xlnm.Print_Area" localSheetId="10">'법인전환-현물출자사업양도양수(조특법32조)'!$A$1:$AG$79</definedName>
    <definedName name="_xlnm.Print_Area" localSheetId="0">사업양도신고서!$A$1:$AJ$39</definedName>
    <definedName name="_xlnm.Print_Area" localSheetId="1">'포괄양수도계약서-1'!$A$1:$AG$89</definedName>
    <definedName name="_xlnm.Print_Area" localSheetId="2">'포괄양수도계약서-1 (2)'!$A$1:$AG$88</definedName>
    <definedName name="_xlnm.Print_Area" localSheetId="4">'포괄양수도계약서-2 (2)'!$A$1:$AG$91</definedName>
    <definedName name="_xlnm.Print_Area" localSheetId="3">'포괄양수도계약서-2(임대업)'!$A$1:$AG$89</definedName>
    <definedName name="_xlnm.Print_Area" localSheetId="5">'포괄양수도계약서-3'!$A$1:$AH$82</definedName>
  </definedNames>
  <calcPr calcId="181029"/>
</workbook>
</file>

<file path=xl/calcChain.xml><?xml version="1.0" encoding="utf-8"?>
<calcChain xmlns="http://schemas.openxmlformats.org/spreadsheetml/2006/main">
  <c r="O10" i="21" l="1"/>
  <c r="J56" i="13"/>
  <c r="J51" i="13"/>
  <c r="Z34" i="13"/>
  <c r="K31" i="13"/>
  <c r="K29" i="13"/>
  <c r="K27" i="13"/>
  <c r="Q10" i="13"/>
  <c r="M103" i="12"/>
  <c r="AB24" i="12"/>
  <c r="K24" i="12"/>
  <c r="N19" i="12"/>
  <c r="O73" i="21"/>
  <c r="O71" i="21"/>
  <c r="O69" i="21"/>
  <c r="O68" i="21"/>
  <c r="O67" i="21"/>
  <c r="M62" i="21"/>
  <c r="D47" i="21"/>
  <c r="M46" i="21"/>
  <c r="Q15" i="21" l="1"/>
  <c r="Y14" i="21"/>
  <c r="I14" i="21"/>
  <c r="O68" i="11"/>
  <c r="O67" i="11"/>
  <c r="O66" i="11"/>
  <c r="M60" i="11"/>
  <c r="F44" i="11"/>
  <c r="P43" i="11"/>
  <c r="F46" i="11" s="1"/>
  <c r="N45" i="11" s="1"/>
  <c r="O13" i="11"/>
  <c r="O72" i="11" s="1"/>
  <c r="O71" i="11" s="1"/>
  <c r="O70" i="11" s="1"/>
  <c r="O12" i="11"/>
  <c r="O11" i="11"/>
  <c r="O69" i="8"/>
  <c r="O68" i="8"/>
  <c r="O67" i="8"/>
  <c r="M61" i="8"/>
  <c r="P31" i="8"/>
  <c r="Y17" i="8"/>
  <c r="I17" i="8"/>
  <c r="O13" i="8"/>
  <c r="O12" i="8"/>
  <c r="O11" i="8"/>
  <c r="O73" i="9" s="1"/>
  <c r="O69" i="9"/>
  <c r="O68" i="9"/>
  <c r="O67" i="9"/>
  <c r="M61" i="9"/>
  <c r="Y17" i="9"/>
  <c r="I17" i="9"/>
  <c r="O13" i="9"/>
  <c r="O12" i="9"/>
  <c r="O11" i="9"/>
  <c r="L642" i="15"/>
  <c r="L641" i="15"/>
  <c r="L640" i="15"/>
  <c r="L639" i="15"/>
  <c r="O75" i="5"/>
  <c r="O74" i="5"/>
  <c r="AI73" i="5"/>
  <c r="O71" i="5"/>
  <c r="O70" i="5"/>
  <c r="AI67" i="5"/>
  <c r="AI66" i="5"/>
  <c r="Z59" i="5"/>
  <c r="M29" i="5"/>
  <c r="V22" i="5"/>
  <c r="M19" i="5"/>
  <c r="H16" i="5"/>
  <c r="I15" i="5"/>
  <c r="AF8" i="5" s="1"/>
  <c r="V8" i="5" s="1"/>
  <c r="K8" i="5"/>
  <c r="B8" i="5"/>
  <c r="M105" i="6"/>
  <c r="M108" i="6" s="1"/>
  <c r="U104" i="6"/>
  <c r="U103" i="6"/>
  <c r="U102" i="6"/>
  <c r="U105" i="6" s="1"/>
  <c r="H98" i="6"/>
  <c r="AI73" i="6"/>
  <c r="AJ68" i="6" s="1"/>
  <c r="AI68" i="6"/>
  <c r="P68" i="6"/>
  <c r="AI67" i="6"/>
  <c r="P66" i="6"/>
  <c r="Z60" i="6"/>
  <c r="C44" i="6"/>
  <c r="S29" i="6"/>
  <c r="Z17" i="6"/>
  <c r="I17" i="6"/>
  <c r="O13" i="6"/>
  <c r="P87" i="4"/>
  <c r="P86" i="4"/>
  <c r="P82" i="4"/>
  <c r="P81" i="4"/>
  <c r="Z74" i="4"/>
  <c r="Q34" i="4"/>
  <c r="P23" i="4"/>
  <c r="O19" i="4"/>
  <c r="AI18" i="4"/>
  <c r="AI17" i="4"/>
  <c r="O15" i="4"/>
  <c r="AI12" i="4"/>
  <c r="AI11" i="4"/>
  <c r="AI79" i="19"/>
  <c r="P79" i="19"/>
  <c r="P78" i="19"/>
  <c r="P74" i="19"/>
  <c r="AI74" i="19" s="1"/>
  <c r="P73" i="19"/>
  <c r="Z66" i="19"/>
  <c r="O32" i="19"/>
  <c r="P21" i="19"/>
  <c r="O17" i="19"/>
  <c r="AI16" i="19"/>
  <c r="AI15" i="19"/>
  <c r="O13" i="19"/>
  <c r="AI10" i="19"/>
  <c r="AJ10" i="19" s="1"/>
  <c r="AI9" i="19"/>
  <c r="P79" i="1"/>
  <c r="AI79" i="1" s="1"/>
  <c r="P78" i="1"/>
  <c r="AI74" i="1"/>
  <c r="P74" i="1"/>
  <c r="P73" i="1"/>
  <c r="Z66" i="1"/>
  <c r="O32" i="1"/>
  <c r="P21" i="1"/>
  <c r="O17" i="1"/>
  <c r="AI16" i="1"/>
  <c r="AI15" i="1"/>
  <c r="O13" i="1"/>
  <c r="AI10" i="1"/>
  <c r="AI9" i="1"/>
  <c r="Q34" i="20"/>
  <c r="A31" i="20"/>
  <c r="AJ79" i="1" l="1"/>
  <c r="AJ17" i="4"/>
  <c r="AJ15" i="1"/>
  <c r="AJ74" i="1"/>
  <c r="AJ9" i="19"/>
  <c r="AJ79" i="19"/>
  <c r="AJ9" i="1"/>
  <c r="AJ16" i="1"/>
  <c r="AJ15" i="19"/>
  <c r="AJ74" i="19"/>
  <c r="AJ11" i="4"/>
  <c r="AJ18" i="4"/>
  <c r="AJ66" i="5"/>
  <c r="AJ73" i="5"/>
  <c r="AJ73" i="6"/>
  <c r="AJ10" i="1"/>
  <c r="AJ16" i="19"/>
  <c r="AJ12" i="4"/>
  <c r="AJ67" i="6"/>
  <c r="AJ67" i="5"/>
  <c r="O73" i="8"/>
  <c r="O72" i="8" s="1"/>
  <c r="O71" i="8" s="1"/>
  <c r="O72" i="9"/>
  <c r="O71" i="9" s="1"/>
  <c r="O72" i="21"/>
  <c r="U47" i="1"/>
  <c r="U55" i="4"/>
  <c r="B16" i="21"/>
  <c r="U47" i="19"/>
  <c r="G48" i="21"/>
  <c r="AB48" i="21" s="1"/>
  <c r="AI82" i="4"/>
  <c r="AJ82" i="4"/>
  <c r="AI74" i="5"/>
  <c r="AJ74" i="5"/>
  <c r="AI87" i="4"/>
  <c r="AJ8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00000000-0006-0000-0000-000001000000}">
      <text>
        <r>
          <rPr>
            <b/>
            <sz val="9"/>
            <color indexed="81"/>
            <rFont val="돋움"/>
            <family val="3"/>
            <charset val="129"/>
          </rPr>
          <t>① 폐업신고시 사업의 포괄양수도 계약서 첨부
양도인은 사업의 포괄적 양수도를 통한 폐업인 경우 폐업신고서의 첨부서류로 사업양수도 계약서를 첨부하여야 한다.
② 사업의 포괄적양수도의 세부내역의 신고
사업의 포괄적 양수도로 이전되는 자산과 부채의 세부적인 사항의 신고는 실질적으로 폐업신고시 이루어지지 않는다.
세부내역에 관한 건은 양도인이 폐업일로부터 다음달 25일이내 부가세를 신고하는 경우 '사업양도신고서'를 제출하여야 하는데 이때 세부내역을 계약서와 함께 신고하여야 한다.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8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 ref="D36" authorId="0" shapeId="0" xr:uid="{00000000-0006-0000-0800-000002000000}">
      <text>
        <r>
          <rPr>
            <b/>
            <sz val="9"/>
            <color indexed="81"/>
            <rFont val="돋움"/>
            <family val="3"/>
            <charset val="129"/>
          </rPr>
          <t>①</t>
        </r>
        <r>
          <rPr>
            <b/>
            <sz val="9"/>
            <color indexed="81"/>
            <rFont val="Tahoma"/>
            <family val="2"/>
          </rPr>
          <t xml:space="preserve"> </t>
        </r>
        <r>
          <rPr>
            <b/>
            <sz val="9"/>
            <color indexed="81"/>
            <rFont val="돋움"/>
            <family val="3"/>
            <charset val="129"/>
          </rPr>
          <t>토지</t>
        </r>
        <r>
          <rPr>
            <b/>
            <sz val="9"/>
            <color indexed="81"/>
            <rFont val="Tahoma"/>
            <family val="2"/>
          </rPr>
          <t>·</t>
        </r>
        <r>
          <rPr>
            <b/>
            <sz val="9"/>
            <color indexed="81"/>
            <rFont val="돋움"/>
            <family val="3"/>
            <charset val="129"/>
          </rPr>
          <t>건물</t>
        </r>
        <r>
          <rPr>
            <b/>
            <sz val="9"/>
            <color indexed="81"/>
            <rFont val="Tahoma"/>
            <family val="2"/>
          </rPr>
          <t>·</t>
        </r>
        <r>
          <rPr>
            <b/>
            <sz val="9"/>
            <color indexed="81"/>
            <rFont val="돋움"/>
            <family val="3"/>
            <charset val="129"/>
          </rPr>
          <t>기계장치</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유형자산은</t>
        </r>
        <r>
          <rPr>
            <b/>
            <sz val="9"/>
            <color indexed="81"/>
            <rFont val="Tahoma"/>
            <family val="2"/>
          </rPr>
          <t xml:space="preserve"> </t>
        </r>
        <r>
          <rPr>
            <b/>
            <sz val="9"/>
            <color indexed="81"/>
            <rFont val="돋움"/>
            <family val="3"/>
            <charset val="129"/>
          </rPr>
          <t>감정가액으로</t>
        </r>
        <r>
          <rPr>
            <b/>
            <sz val="9"/>
            <color indexed="81"/>
            <rFont val="Tahoma"/>
            <family val="2"/>
          </rPr>
          <t xml:space="preserve"> </t>
        </r>
        <r>
          <rPr>
            <b/>
            <sz val="9"/>
            <color indexed="81"/>
            <rFont val="돋움"/>
            <family val="3"/>
            <charset val="129"/>
          </rPr>
          <t>수정</t>
        </r>
        <r>
          <rPr>
            <b/>
            <sz val="9"/>
            <color indexed="81"/>
            <rFont val="Tahoma"/>
            <family val="2"/>
          </rPr>
          <t xml:space="preserve"> </t>
        </r>
        <r>
          <rPr>
            <b/>
            <sz val="9"/>
            <color indexed="81"/>
            <rFont val="돋움"/>
            <family val="3"/>
            <charset val="129"/>
          </rPr>
          <t>평가한다</t>
        </r>
        <r>
          <rPr>
            <b/>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9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A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0" authorId="0" shapeId="0" xr:uid="{00000000-0006-0000-0B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List>
</comments>
</file>

<file path=xl/sharedStrings.xml><?xml version="1.0" encoding="utf-8"?>
<sst xmlns="http://schemas.openxmlformats.org/spreadsheetml/2006/main" count="2651" uniqueCount="1818">
  <si>
    <t>포괄사업 양도·양수 계약서</t>
    <phoneticPr fontId="1" type="noConversion"/>
  </si>
  <si>
    <t>"갑" 양도인 :</t>
    <phoneticPr fontId="1" type="noConversion"/>
  </si>
  <si>
    <t>1)</t>
    <phoneticPr fontId="1" type="noConversion"/>
  </si>
  <si>
    <t>상호및성명</t>
    <phoneticPr fontId="1" type="noConversion"/>
  </si>
  <si>
    <t>2)</t>
    <phoneticPr fontId="1" type="noConversion"/>
  </si>
  <si>
    <t>사업장주소</t>
    <phoneticPr fontId="1" type="noConversion"/>
  </si>
  <si>
    <t>사업자등록번호</t>
    <phoneticPr fontId="1" type="noConversion"/>
  </si>
  <si>
    <t>주민등록번호</t>
    <phoneticPr fontId="1" type="noConversion"/>
  </si>
  <si>
    <t>업종</t>
    <phoneticPr fontId="1" type="noConversion"/>
  </si>
  <si>
    <t>3)</t>
    <phoneticPr fontId="1" type="noConversion"/>
  </si>
  <si>
    <t>4)</t>
    <phoneticPr fontId="1" type="noConversion"/>
  </si>
  <si>
    <t>:</t>
    <phoneticPr fontId="1" type="noConversion"/>
  </si>
  <si>
    <t>(이하 "갑" 이라 칭한다.)</t>
    <phoneticPr fontId="1" type="noConversion"/>
  </si>
  <si>
    <t>소재</t>
    <phoneticPr fontId="1" type="noConversion"/>
  </si>
  <si>
    <t>5)</t>
    <phoneticPr fontId="1" type="noConversion"/>
  </si>
  <si>
    <t>"갑" 이 운영하고 있는</t>
    <phoneticPr fontId="1" type="noConversion"/>
  </si>
  <si>
    <t>제1조</t>
    <phoneticPr fontId="1" type="noConversion"/>
  </si>
  <si>
    <t>그 목적이 있다.</t>
    <phoneticPr fontId="1" type="noConversion"/>
  </si>
  <si>
    <t>제2조</t>
    <phoneticPr fontId="1" type="noConversion"/>
  </si>
  <si>
    <t>"을" 이 책임지고 인수처리토록 한다.</t>
    <phoneticPr fontId="1" type="noConversion"/>
  </si>
  <si>
    <t>제3조</t>
    <phoneticPr fontId="1" type="noConversion"/>
  </si>
  <si>
    <t>을 양도·양수 기준일로 하여 동일</t>
    <phoneticPr fontId="1" type="noConversion"/>
  </si>
  <si>
    <t>현재의 "갑" 의 장부상 자산총액과 부채총액을 인수하기로 한다.</t>
    <phoneticPr fontId="1" type="noConversion"/>
  </si>
  <si>
    <t>제4조</t>
    <phoneticPr fontId="1" type="noConversion"/>
  </si>
  <si>
    <t>매매금액을 기준으로 한다.</t>
    <phoneticPr fontId="1" type="noConversion"/>
  </si>
  <si>
    <t>인도하고 등기·등록 등에 필요한 서류를 "을" 에게 제출한다.</t>
    <phoneticPr fontId="1" type="noConversion"/>
  </si>
  <si>
    <t>지급하되, 구체적인 지급방법과 지급시일은 "갑" 과 "을"이 별도의 약정서에 의하여 정하기로</t>
    <phoneticPr fontId="1" type="noConversion"/>
  </si>
  <si>
    <t>한다.</t>
    <phoneticPr fontId="1" type="noConversion"/>
  </si>
  <si>
    <t>제7조</t>
    <phoneticPr fontId="1" type="noConversion"/>
  </si>
  <si>
    <t>에 그 효력이 발생</t>
    <phoneticPr fontId="1" type="noConversion"/>
  </si>
  <si>
    <t>제8조</t>
    <phoneticPr fontId="1" type="noConversion"/>
  </si>
  <si>
    <t>제9조</t>
    <phoneticPr fontId="1" type="noConversion"/>
  </si>
  <si>
    <t>적극 협조하여야 한다.</t>
    <phoneticPr fontId="1" type="noConversion"/>
  </si>
  <si>
    <t>제10조</t>
    <phoneticPr fontId="1" type="noConversion"/>
  </si>
  <si>
    <t>과 "을" 은 쌍방협의에 의하여 정하기로 한다.</t>
    <phoneticPr fontId="1" type="noConversion"/>
  </si>
  <si>
    <t>"갑"</t>
    <phoneticPr fontId="1" type="noConversion"/>
  </si>
  <si>
    <t>양도인</t>
    <phoneticPr fontId="1" type="noConversion"/>
  </si>
  <si>
    <t>성명</t>
    <phoneticPr fontId="1" type="noConversion"/>
  </si>
  <si>
    <t>印</t>
    <phoneticPr fontId="1" type="noConversion"/>
  </si>
  <si>
    <t>"을"</t>
    <phoneticPr fontId="1" type="noConversion"/>
  </si>
  <si>
    <t>주양도</t>
    <phoneticPr fontId="1" type="noConversion"/>
  </si>
  <si>
    <t>주양수</t>
    <phoneticPr fontId="1" type="noConversion"/>
  </si>
  <si>
    <t>주소</t>
    <phoneticPr fontId="1" type="noConversion"/>
  </si>
  <si>
    <t>"을" 양수인 :</t>
    <phoneticPr fontId="1" type="noConversion"/>
  </si>
  <si>
    <t>충남 천안시 서북구 오성로 103,6층(청풍프라자)</t>
    <phoneticPr fontId="1" type="noConversion"/>
  </si>
  <si>
    <t>(이하 "을" 이라 칭한다.)</t>
    <phoneticPr fontId="1" type="noConversion"/>
  </si>
  <si>
    <t>제조/플라스틱제품</t>
    <phoneticPr fontId="1" type="noConversion"/>
  </si>
  <si>
    <t>천안시</t>
    <phoneticPr fontId="1" type="noConversion"/>
  </si>
  <si>
    <t>선우테크놀로지</t>
    <phoneticPr fontId="1" type="noConversion"/>
  </si>
  <si>
    <t>(이하 "회사"라 칭한다)의 사업</t>
    <phoneticPr fontId="1" type="noConversion"/>
  </si>
  <si>
    <t>에 관한 일체의 권리와 의무를 "을" 이 포괄적으로 양도·양수함에 있어서 다음과 같이 계약을 체결한다.</t>
    <phoneticPr fontId="1" type="noConversion"/>
  </si>
  <si>
    <t>청풍빌딩</t>
    <phoneticPr fontId="1" type="noConversion"/>
  </si>
  <si>
    <t>임대하기로 하며 이들이 당초 약정한 대로 기간을 유지토록 보장하며, "갑"이 기왕에 수입한</t>
    <phoneticPr fontId="1" type="noConversion"/>
  </si>
  <si>
    <t>금액에 대하여는 상호 기간을 감안하여 양수도대금에서 조정하기로 한다.</t>
    <phoneticPr fontId="1" type="noConversion"/>
  </si>
  <si>
    <t>을 양도·양수 기준일로 하여</t>
    <phoneticPr fontId="1" type="noConversion"/>
  </si>
  <si>
    <t>동일 현재의 "갑"의 장부상 가액을 기준으로 자산총액과 부채총액을 포괄적으로 인수하기로</t>
    <phoneticPr fontId="1" type="noConversion"/>
  </si>
  <si>
    <t>다음과 같이 수정하여 평가한다.</t>
    <phoneticPr fontId="1" type="noConversion"/>
  </si>
  <si>
    <t>아래과 같이 수정하여 평가한다.</t>
    <phoneticPr fontId="1" type="noConversion"/>
  </si>
  <si>
    <t xml:space="preserve">"갑"이 제시하는 매출 채권, 채무에 대해 "을"은 실사하고 이 결과에 따라 수정할 사항이 </t>
    <phoneticPr fontId="1" type="noConversion"/>
  </si>
  <si>
    <t>있는 경우에는 수정하여 평가할 수 있다.</t>
    <phoneticPr fontId="1" type="noConversion"/>
  </si>
  <si>
    <t>인도하고 등기 · 등록 등에 필요한 서류를 "을" 에게 제출한다.</t>
    <phoneticPr fontId="1" type="noConversion"/>
  </si>
  <si>
    <t>- 아 래 -</t>
    <phoneticPr fontId="1" type="noConversion"/>
  </si>
  <si>
    <t>한다. 따라서 "갑" 은 지체없이 사업양도를 사유로 하는 폐업계를 제출하여야 한다.</t>
    <phoneticPr fontId="1" type="noConversion"/>
  </si>
  <si>
    <t>한다. 따라서 "갑" 은 지체없이 사업양도를 사유로 하는 폐업계를 관할세무서에 제출하여야 한다.</t>
    <phoneticPr fontId="1" type="noConversion"/>
  </si>
  <si>
    <t>부동산/임대</t>
    <phoneticPr fontId="1" type="noConversion"/>
  </si>
  <si>
    <t>법인 전환용 사업 양도 및 양수계약서</t>
    <phoneticPr fontId="1" type="noConversion"/>
  </si>
  <si>
    <t>충남 천안시 서북구 두정동 1369번지</t>
    <phoneticPr fontId="1" type="noConversion"/>
  </si>
  <si>
    <t>회사명</t>
    <phoneticPr fontId="1" type="noConversion"/>
  </si>
  <si>
    <t>대표자</t>
    <phoneticPr fontId="1" type="noConversion"/>
  </si>
  <si>
    <t>주황규</t>
    <phoneticPr fontId="1" type="noConversion"/>
  </si>
  <si>
    <t>5)</t>
    <phoneticPr fontId="1" type="noConversion"/>
  </si>
  <si>
    <t>6)</t>
    <phoneticPr fontId="1" type="noConversion"/>
  </si>
  <si>
    <t>연락처</t>
    <phoneticPr fontId="1" type="noConversion"/>
  </si>
  <si>
    <t>010-8957-5106</t>
    <phoneticPr fontId="1" type="noConversion"/>
  </si>
  <si>
    <t>대표이사</t>
    <phoneticPr fontId="1" type="noConversion"/>
  </si>
  <si>
    <t>(이하 "갑"이라 한다)와</t>
    <phoneticPr fontId="1" type="noConversion"/>
  </si>
  <si>
    <t>(이하 "을"이라 한다)는 아래와 같이 사업 양도 및 양수계약을 체결한다.</t>
    <phoneticPr fontId="1" type="noConversion"/>
  </si>
  <si>
    <t>【 제</t>
    <phoneticPr fontId="1" type="noConversion"/>
  </si>
  <si>
    <t>12</t>
    <phoneticPr fontId="1" type="noConversion"/>
  </si>
  <si>
    <t>조 】</t>
    <phoneticPr fontId="1" type="noConversion"/>
  </si>
  <si>
    <t>1</t>
    <phoneticPr fontId="1" type="noConversion"/>
  </si>
  <si>
    <t>2</t>
    <phoneticPr fontId="1" type="noConversion"/>
  </si>
  <si>
    <t>"갑"은</t>
    <phoneticPr fontId="1" type="noConversion"/>
  </si>
  <si>
    <t>현재의 장부 상 사업용 자산총액에서 부채총액을 차감한 금액</t>
    <phoneticPr fontId="1" type="noConversion"/>
  </si>
  <si>
    <t>일금</t>
    <phoneticPr fontId="1" type="noConversion"/>
  </si>
  <si>
    <t>원정 (\</t>
    <phoneticPr fontId="1" type="noConversion"/>
  </si>
  <si>
    <t>)을 대가로 하여 "을"에게 사업 일체</t>
    <phoneticPr fontId="1" type="noConversion"/>
  </si>
  <si>
    <t>를 포괄적으로 양도한다.</t>
    <phoneticPr fontId="1" type="noConversion"/>
  </si>
  <si>
    <t>3</t>
    <phoneticPr fontId="1" type="noConversion"/>
  </si>
  <si>
    <t>"을"은 "갑"이 제출한</t>
    <phoneticPr fontId="1" type="noConversion"/>
  </si>
  <si>
    <t>현재의 대차대조표를 감리한 후 특별한 사항</t>
    <phoneticPr fontId="1" type="noConversion"/>
  </si>
  <si>
    <t>이 없는 한 양수할 자산과 부채를 장부 가액대로 평가하여야 한다.</t>
    <phoneticPr fontId="1" type="noConversion"/>
  </si>
  <si>
    <t>4</t>
    <phoneticPr fontId="1" type="noConversion"/>
  </si>
  <si>
    <t>"갑"이 "을"에게 사업 전부를 양도하는 기일은</t>
    <phoneticPr fontId="1" type="noConversion"/>
  </si>
  <si>
    <t>로 하고 제2조에서</t>
    <phoneticPr fontId="1" type="noConversion"/>
  </si>
  <si>
    <t>정한 양수도 대금을 "을"은 "갑"에게 지급한다.</t>
    <phoneticPr fontId="1" type="noConversion"/>
  </si>
  <si>
    <t>5</t>
    <phoneticPr fontId="1" type="noConversion"/>
  </si>
  <si>
    <t>"갑"은 본 계약 체결 후 사업 인계를 완료할 때까지 그 재산의 관리 운영에 있어 선량한</t>
    <phoneticPr fontId="1" type="noConversion"/>
  </si>
  <si>
    <t>관리자의 주의를 게을리 하지 말 것이며, 또한 정상의 거래를 제외하고 재산에 영향을</t>
    <phoneticPr fontId="1" type="noConversion"/>
  </si>
  <si>
    <t>미치는 중요한 사항에 관하여는 "을"의 사전 승인에 의하여야 한다.</t>
    <phoneticPr fontId="1" type="noConversion"/>
  </si>
  <si>
    <t>6</t>
    <phoneticPr fontId="1" type="noConversion"/>
  </si>
  <si>
    <t>"갑"과 "을"은 각각</t>
    <phoneticPr fontId="1" type="noConversion"/>
  </si>
  <si>
    <t>이전 까지 주주총회를 소집하고 본 계약의 승인</t>
    <phoneticPr fontId="1" type="noConversion"/>
  </si>
  <si>
    <t>과 사업 양도 및 양수에 따른 필요한 사항들에 관하여 결의한다.</t>
    <phoneticPr fontId="1" type="noConversion"/>
  </si>
  <si>
    <t>7</t>
    <phoneticPr fontId="1" type="noConversion"/>
  </si>
  <si>
    <t>사업 양수일 현재 "갑"과 거래중인 모든 거래처는 '을"이 인수하여 계속 거래를 보장하며</t>
    <phoneticPr fontId="1" type="noConversion"/>
  </si>
  <si>
    <t>"을"이 기왕에 제조 판매한 제품이 사업 양수일 이후 반품될 경우에는 "을"의 책임 하에</t>
    <phoneticPr fontId="1" type="noConversion"/>
  </si>
  <si>
    <t>인수 처리하도록 한다.</t>
    <phoneticPr fontId="1" type="noConversion"/>
  </si>
  <si>
    <t>8</t>
    <phoneticPr fontId="1" type="noConversion"/>
  </si>
  <si>
    <t>본 계약 규정 이외의 사업 양도 및 양수에 관한 협정한 사항이 발생한 경우에는 본 계약서</t>
    <phoneticPr fontId="1" type="noConversion"/>
  </si>
  <si>
    <t>조항의 본 뜻에 위배되지 않는 한 "갑" ,  "을" 쌍방 협의 하에 이를 시행한다.</t>
    <phoneticPr fontId="1" type="noConversion"/>
  </si>
  <si>
    <t>9</t>
    <phoneticPr fontId="1" type="noConversion"/>
  </si>
  <si>
    <t>"갑" 은 "을"이 사업을 양수함에 따른 제반 절차를 수행하는데 적극 협조하여야 한다.</t>
    <phoneticPr fontId="1" type="noConversion"/>
  </si>
  <si>
    <t>10</t>
    <phoneticPr fontId="1" type="noConversion"/>
  </si>
  <si>
    <t>"을"은 "갑"의 전 종업원을 신규채용에 의하여 전원 이수하여 계속하여 근무를 하게</t>
    <phoneticPr fontId="1" type="noConversion"/>
  </si>
  <si>
    <t>하여야 한다.</t>
    <phoneticPr fontId="1" type="noConversion"/>
  </si>
  <si>
    <t>11</t>
    <phoneticPr fontId="1" type="noConversion"/>
  </si>
  <si>
    <t>"갑"은 본 사업 양수일 이전에 발생한 제세공과금(국세 및 지방세 포함) 일체를 책임지며,</t>
    <phoneticPr fontId="1" type="noConversion"/>
  </si>
  <si>
    <t>"을"은 "갑"의 사업 양도에 따른 비용을 전부 부담하기로 한다.</t>
    <phoneticPr fontId="1" type="noConversion"/>
  </si>
  <si>
    <t>상기 계약 일반사항 이외에 아래 내용을 특약사항으로 정하며, 일반사항과 특약사항이</t>
    <phoneticPr fontId="1" type="noConversion"/>
  </si>
  <si>
    <t>상충되는 경우에는 특약사항을 우선하여 적용하도록 한다.</t>
    <phoneticPr fontId="1" type="noConversion"/>
  </si>
  <si>
    <t>1.</t>
    <phoneticPr fontId="1" type="noConversion"/>
  </si>
  <si>
    <t>2.</t>
    <phoneticPr fontId="1" type="noConversion"/>
  </si>
  <si>
    <t>3.</t>
    <phoneticPr fontId="1" type="noConversion"/>
  </si>
  <si>
    <t>위와 같이 계약을 체결하고 계약서 2통을 작성, 서명 날인 후 "갑"과 "을"이 각각 1통씩 보관한다.</t>
    <phoneticPr fontId="1" type="noConversion"/>
  </si>
  <si>
    <t>계약일자:</t>
    <phoneticPr fontId="1" type="noConversion"/>
  </si>
  <si>
    <t>4.</t>
    <phoneticPr fontId="1" type="noConversion"/>
  </si>
  <si>
    <t>사업양도 · 양수계약서</t>
    <phoneticPr fontId="1" type="noConversion"/>
  </si>
  <si>
    <t>대표자명</t>
    <phoneticPr fontId="1" type="noConversion"/>
  </si>
  <si>
    <t>(이하 "갑"이라 칭한다)</t>
    <phoneticPr fontId="1" type="noConversion"/>
  </si>
  <si>
    <t>(이하 "을"이라 칭한다)</t>
    <phoneticPr fontId="1" type="noConversion"/>
  </si>
  <si>
    <t>충남 천안시 서북구 오성로 103</t>
    <phoneticPr fontId="1" type="noConversion"/>
  </si>
  <si>
    <t>두정주유소</t>
    <phoneticPr fontId="1" type="noConversion"/>
  </si>
  <si>
    <t>(이하</t>
    <phoneticPr fontId="1" type="noConversion"/>
  </si>
  <si>
    <t>"회사"라 칭한다)의 사업에 관한 일체의 권리와 의무를 "을"이 포괄적으로 양도 · 양수함에 대하여</t>
    <phoneticPr fontId="1" type="noConversion"/>
  </si>
  <si>
    <t>다음과 같이 계약을 체결한다.</t>
    <phoneticPr fontId="1" type="noConversion"/>
  </si>
  <si>
    <t>하여 이들의 당초 약정한 대로 기간을 유지토록 보장하며, "갑"이 기왕에 수입한 금액에 대하여는</t>
    <phoneticPr fontId="1" type="noConversion"/>
  </si>
  <si>
    <t>상호 기간을 감안하여 양수도대금에서 조정하기로 한다.</t>
    <phoneticPr fontId="1" type="noConversion"/>
  </si>
  <si>
    <t>-</t>
    <phoneticPr fontId="1" type="noConversion"/>
  </si>
  <si>
    <t>제5조</t>
    <phoneticPr fontId="1" type="noConversion"/>
  </si>
  <si>
    <t>퇴직자가 발행할 경우에는 종전 "갑"의 사업에서 근무하던 근속년수를 통산 인정하여 퇴직금을</t>
    <phoneticPr fontId="1" type="noConversion"/>
  </si>
  <si>
    <t>지급하기로 한다.</t>
    <phoneticPr fontId="1" type="noConversion"/>
  </si>
  <si>
    <t>제6조</t>
    <phoneticPr fontId="1" type="noConversion"/>
  </si>
  <si>
    <t>일까지 지급하되, 구체적인 지급방법과 지급기일은 "갑"과 "을"이 별도로</t>
    <phoneticPr fontId="1" type="noConversion"/>
  </si>
  <si>
    <t>약정하기로 한다.</t>
    <phoneticPr fontId="1" type="noConversion"/>
  </si>
  <si>
    <t xml:space="preserve">이상의 계약내용을 "갑" , "을" 쌍방은 성실히 이행할 것을 약속하며 후일을 증명하기 위하여 </t>
  </si>
  <si>
    <t xml:space="preserve">이상의 계약내용에 대하여,  "갑" , "을" 쌍방은 성실히 이행할 것을 약속하며 후일을 증명하기 위하여 </t>
    <phoneticPr fontId="1" type="noConversion"/>
  </si>
  <si>
    <t>사업장</t>
    <phoneticPr fontId="1" type="noConversion"/>
  </si>
  <si>
    <t>상호</t>
    <phoneticPr fontId="1" type="noConversion"/>
  </si>
  <si>
    <t>(</t>
    <phoneticPr fontId="1" type="noConversion"/>
  </si>
  <si>
    <t>)</t>
    <phoneticPr fontId="1" type="noConversion"/>
  </si>
  <si>
    <t>양수인</t>
    <phoneticPr fontId="1" type="noConversion"/>
  </si>
  <si>
    <t>주소지</t>
    <phoneticPr fontId="1" type="noConversion"/>
  </si>
  <si>
    <t>대표</t>
    <phoneticPr fontId="1" type="noConversion"/>
  </si>
  <si>
    <t>주언규</t>
    <phoneticPr fontId="1" type="noConversion"/>
  </si>
  <si>
    <t>서울특별시 영등포구 여의도동 13-12</t>
    <phoneticPr fontId="1" type="noConversion"/>
  </si>
  <si>
    <t>지번</t>
    <phoneticPr fontId="1" type="noConversion"/>
  </si>
  <si>
    <t>지목</t>
    <phoneticPr fontId="1" type="noConversion"/>
  </si>
  <si>
    <t>토지</t>
    <phoneticPr fontId="1" type="noConversion"/>
  </si>
  <si>
    <t>송남 26-8</t>
    <phoneticPr fontId="1" type="noConversion"/>
  </si>
  <si>
    <t>송남 26-10</t>
    <phoneticPr fontId="1" type="noConversion"/>
  </si>
  <si>
    <t>계</t>
    <phoneticPr fontId="1" type="noConversion"/>
  </si>
  <si>
    <t>면적(㎡)</t>
    <phoneticPr fontId="1" type="noConversion"/>
  </si>
  <si>
    <t>양도가액</t>
    <phoneticPr fontId="1" type="noConversion"/>
  </si>
  <si>
    <t>부가세</t>
    <phoneticPr fontId="1" type="noConversion"/>
  </si>
  <si>
    <t>건물</t>
    <phoneticPr fontId="1" type="noConversion"/>
  </si>
  <si>
    <t>케노피외</t>
    <phoneticPr fontId="1" type="noConversion"/>
  </si>
  <si>
    <t>세차기외</t>
    <phoneticPr fontId="1" type="noConversion"/>
  </si>
  <si>
    <t>탱크외</t>
    <phoneticPr fontId="1" type="noConversion"/>
  </si>
  <si>
    <t>양도가액(부가세 별도)</t>
    <phoneticPr fontId="1" type="noConversion"/>
  </si>
  <si>
    <t>총계</t>
    <phoneticPr fontId="1" type="noConversion"/>
  </si>
  <si>
    <t>별지</t>
    <phoneticPr fontId="1" type="noConversion"/>
  </si>
  <si>
    <t>(갑)</t>
    <phoneticPr fontId="1" type="noConversion"/>
  </si>
  <si>
    <t>(을)</t>
    <phoneticPr fontId="1" type="noConversion"/>
  </si>
  <si>
    <t>선우공업사</t>
    <phoneticPr fontId="1" type="noConversion"/>
  </si>
  <si>
    <t>⊙</t>
  </si>
  <si>
    <t>⊙</t>
    <phoneticPr fontId="1" type="noConversion"/>
  </si>
  <si>
    <t>"갑"이 운영하고 있는</t>
    <phoneticPr fontId="1" type="noConversion"/>
  </si>
  <si>
    <t>(이하 "회사</t>
    <phoneticPr fontId="1" type="noConversion"/>
  </si>
  <si>
    <t xml:space="preserve">라 칭함)의 사업에 관한 일체의 권리와 의무를 "을"이 포괄적으로 양도 양수함에 대하여 </t>
    <phoneticPr fontId="1" type="noConversion"/>
  </si>
  <si>
    <t>(목 적) 본 계약은 "갑"이 운영하고 있는 회사의 사업에 관한 일체의 권리와 의무를 "을"이</t>
    <phoneticPr fontId="1" type="noConversion"/>
  </si>
  <si>
    <t>(사업승계) 사업양도양수일 현재 "갑"과 거래 중인 모든 거래처는 "을"이 인수하여 계속</t>
    <phoneticPr fontId="1" type="noConversion"/>
  </si>
  <si>
    <t>거래를 보장하며 "갑"이 기왕에 제조판매한 제품이 사업양수일 이후 반품될 경우에는</t>
    <phoneticPr fontId="1" type="noConversion"/>
  </si>
  <si>
    <t>"을"이 책임지고 인수처리토록 한다.</t>
    <phoneticPr fontId="1" type="noConversion"/>
  </si>
  <si>
    <t xml:space="preserve">제3조 </t>
    <phoneticPr fontId="1" type="noConversion"/>
  </si>
  <si>
    <t>(양도양수·부채 및 기준일) "을"은</t>
    <phoneticPr fontId="1" type="noConversion"/>
  </si>
  <si>
    <t>을 양도양수기준일로 하여</t>
    <phoneticPr fontId="1" type="noConversion"/>
  </si>
  <si>
    <t>동일 현재의 "갑"의 장부상 자산총액과 부채총액을 인수하기로 한다.</t>
    <phoneticPr fontId="1" type="noConversion"/>
  </si>
  <si>
    <t xml:space="preserve">제4조 </t>
    <phoneticPr fontId="1" type="noConversion"/>
  </si>
  <si>
    <t>(양도양수가액) 양도양수가액은 제3조의 자산총액에서 부채총액을 차감한 잔액으로 하되</t>
    <phoneticPr fontId="1" type="noConversion"/>
  </si>
  <si>
    <t>다음과 같이 수정 평가한다.</t>
    <phoneticPr fontId="1" type="noConversion"/>
  </si>
  <si>
    <r>
      <t xml:space="preserve">① 토지·건물·기계장치 등 유형자산은 </t>
    </r>
    <r>
      <rPr>
        <sz val="11"/>
        <color theme="5"/>
        <rFont val="굴림"/>
        <family val="3"/>
        <charset val="129"/>
      </rPr>
      <t>감정가액</t>
    </r>
    <r>
      <rPr>
        <sz val="11"/>
        <color theme="1"/>
        <rFont val="굴림"/>
        <family val="3"/>
        <charset val="129"/>
      </rPr>
      <t>으로 수정 평가한다.</t>
    </r>
    <phoneticPr fontId="1" type="noConversion"/>
  </si>
  <si>
    <t>② ①항을 제외한 자산과 부채는 기업회계기준에 따라 수정할 사항이 있을 때에는</t>
    <phoneticPr fontId="1" type="noConversion"/>
  </si>
  <si>
    <t>수정 평가하며 이를 위하여 공인회계사의 회계감사를 할 수 있다.</t>
    <phoneticPr fontId="1" type="noConversion"/>
  </si>
  <si>
    <t xml:space="preserve">제5조 </t>
    <phoneticPr fontId="1" type="noConversion"/>
  </si>
  <si>
    <t>(종업원의 인계) "을"은 "갑"의 전 종업원을 신규채용에 의하여 전원인수, 계속 근무케</t>
    <phoneticPr fontId="1" type="noConversion"/>
  </si>
  <si>
    <t>함은 물론 사업양수일 이후 퇴직자가 발생하면 종전 "갑"의 사업에서 근무하던 근속연수</t>
    <phoneticPr fontId="1" type="noConversion"/>
  </si>
  <si>
    <t>를 통산 인정하여 퇴직금을 지급하기로 한다.</t>
    <phoneticPr fontId="1" type="noConversion"/>
  </si>
  <si>
    <t xml:space="preserve">제6조 </t>
    <phoneticPr fontId="1" type="noConversion"/>
  </si>
  <si>
    <t>(양도양수대금의 지급) 양도양수대금은 제4조에서 정한 방법에 의하여 계산된 금액을</t>
    <phoneticPr fontId="1" type="noConversion"/>
  </si>
  <si>
    <t xml:space="preserve">지급하되 구체적인 지급방법과 지급기일은 "갑"과 "을"이 별도의 약정서에 의하여 </t>
    <phoneticPr fontId="1" type="noConversion"/>
  </si>
  <si>
    <t>정하기로 한다.</t>
    <phoneticPr fontId="1" type="noConversion"/>
  </si>
  <si>
    <t xml:space="preserve">제7조 </t>
    <phoneticPr fontId="1" type="noConversion"/>
  </si>
  <si>
    <t>(협조의무) "갑"은 "을"이 사업을 양수함에 따른 제반 절차를 수행하는데 적극적으로</t>
    <phoneticPr fontId="1" type="noConversion"/>
  </si>
  <si>
    <t>협조하여야 한다.</t>
    <phoneticPr fontId="1" type="noConversion"/>
  </si>
  <si>
    <t xml:space="preserve">제8조 </t>
    <phoneticPr fontId="1" type="noConversion"/>
  </si>
  <si>
    <t>(기 타) 본 계약규정 이외에도 사업양도양수에 관한 협정할 사항이 발생한 경우는</t>
    <phoneticPr fontId="1" type="noConversion"/>
  </si>
  <si>
    <t>"갑"과 "을" 쌍방 협의에 의하여 정하기로 한다.</t>
    <phoneticPr fontId="1" type="noConversion"/>
  </si>
  <si>
    <t>2. 법인자본금 결정과 법인설립</t>
    <phoneticPr fontId="1" type="noConversion"/>
  </si>
  <si>
    <t>주식회사의 설립은 1인 이상의 발기인 구성에서 시작하여 법인설립등기로 종료</t>
    <phoneticPr fontId="1" type="noConversion"/>
  </si>
  <si>
    <t>세 감면 사업양도양수에 의한 법인전환은 일반 사업양도양수의 경우와 비교할 때 법인 설립시</t>
    <phoneticPr fontId="1" type="noConversion"/>
  </si>
  <si>
    <t>주의할 사항은</t>
    <phoneticPr fontId="1" type="noConversion"/>
  </si>
  <si>
    <t>첫째, 개인기업주가 반드시 발기인으로 참여해야 하고</t>
    <phoneticPr fontId="1" type="noConversion"/>
  </si>
  <si>
    <t>둘째, 법인자본금과 개인기업주의 출자액이 법인전환 하는 개인기업의 순자산평가액 이상이</t>
    <phoneticPr fontId="1" type="noConversion"/>
  </si>
  <si>
    <t xml:space="preserve">        되도록 하여야 한다는 점이다.</t>
    <phoneticPr fontId="1" type="noConversion"/>
  </si>
  <si>
    <t>한편, 법인설립등기는 전술한 개인기업의 법인전환기준일과 가능한 한 근접하게 이루어지도록</t>
    <phoneticPr fontId="1" type="noConversion"/>
  </si>
  <si>
    <t>일정을 조정하는 것이 좋다.</t>
    <phoneticPr fontId="1" type="noConversion"/>
  </si>
  <si>
    <t>왜냐하면, 법인전환시 법인의 자본금은 법인전환기준일 현재의 순자산평가액 이상이어야</t>
    <phoneticPr fontId="1" type="noConversion"/>
  </si>
  <si>
    <t>조세감면이 적용되기 때문이다.</t>
    <phoneticPr fontId="1" type="noConversion"/>
  </si>
  <si>
    <t>따라서 순자산평가액 추정일과 법인전환기준일의 기간이 길어지면 순자산평가액이 예상과</t>
    <phoneticPr fontId="1" type="noConversion"/>
  </si>
  <si>
    <t>많이 달라질 수 있으므로 실무상 주의를 요한다.</t>
    <phoneticPr fontId="1" type="noConversion"/>
  </si>
  <si>
    <t>3. 사업양도양수계약</t>
    <phoneticPr fontId="1" type="noConversion"/>
  </si>
  <si>
    <t>법인이 설립되면 신설법인의 대표이사와 개인기업주간에 (좌측 계약서)와 같은 계약서를</t>
    <phoneticPr fontId="1" type="noConversion"/>
  </si>
  <si>
    <t>사용하여 사업양도양수계약을 체결하게 되는데 이 계약성에는 사업의 포괄적인 양도양수가</t>
    <phoneticPr fontId="1" type="noConversion"/>
  </si>
  <si>
    <t>되도록 특히 주의하여야 한다.</t>
    <phoneticPr fontId="1" type="noConversion"/>
  </si>
  <si>
    <t>왜냐하면, 사업의 포괄적인 양도는 조특법상 조세지원을 받기 위한 요건일 뿐만 아니라</t>
    <phoneticPr fontId="1" type="noConversion"/>
  </si>
  <si>
    <t>사업양도에 대한 부가가치세가 과세하지 않기 위한 필요 요건이기 때문이다.</t>
    <phoneticPr fontId="1" type="noConversion"/>
  </si>
  <si>
    <t>한편, 사업양도양수계약서 상의 중요사항의 예를 들면 계약당사자, 계약체결시기,</t>
    <phoneticPr fontId="1" type="noConversion"/>
  </si>
  <si>
    <t>양도양수가액의 결정방법, 사업양수에 대한 주총.이사회 승인 등의 사항도 일반사업양도</t>
    <phoneticPr fontId="1" type="noConversion"/>
  </si>
  <si>
    <t>양수의 경우와 같다.</t>
    <phoneticPr fontId="1" type="noConversion"/>
  </si>
  <si>
    <t>* 일반 사업양도.양수의 경우에는 양도양수가액 결정시 시가로 평가하지 않아도 되나</t>
    <phoneticPr fontId="1" type="noConversion"/>
  </si>
  <si>
    <t xml:space="preserve">  세금감면사업양도.양수의 경우는 반드시 시가로 평가하여야 조세감면을 적용받을 수 있다.</t>
    <phoneticPr fontId="1" type="noConversion"/>
  </si>
  <si>
    <t>"을"의 책임하에 인수 처리토록 한다.</t>
    <phoneticPr fontId="1" type="noConversion"/>
  </si>
  <si>
    <t>사업의 포괄적인 현물출자 계약서</t>
    <phoneticPr fontId="1" type="noConversion"/>
  </si>
  <si>
    <t>발기인대표</t>
    <phoneticPr fontId="1" type="noConversion"/>
  </si>
  <si>
    <t>(설립중인 회사)</t>
  </si>
  <si>
    <t>(설립중인 회사)</t>
    <phoneticPr fontId="1" type="noConversion"/>
  </si>
  <si>
    <r>
      <rPr>
        <b/>
        <sz val="11"/>
        <color theme="1"/>
        <rFont val="굴림"/>
        <family val="3"/>
        <charset val="129"/>
      </rPr>
      <t>(사업승계)</t>
    </r>
    <r>
      <rPr>
        <sz val="11"/>
        <color theme="1"/>
        <rFont val="굴림"/>
        <family val="3"/>
        <charset val="129"/>
      </rPr>
      <t xml:space="preserve"> 현물출자기준일 현재 "갑"과 거래 중인 모든 거래처는 "을"이 인수하여 계속</t>
    </r>
    <phoneticPr fontId="1" type="noConversion"/>
  </si>
  <si>
    <t>거래를 보장하며 "갑"이 기왕에 제조판매한 제품이 현물출자일 이후 반품될 경우에는</t>
    <phoneticPr fontId="1" type="noConversion"/>
  </si>
  <si>
    <r>
      <rPr>
        <b/>
        <sz val="11"/>
        <color theme="1"/>
        <rFont val="굴림"/>
        <family val="3"/>
        <charset val="129"/>
      </rPr>
      <t>(현물출자 기준일)</t>
    </r>
    <r>
      <rPr>
        <sz val="11"/>
        <color theme="1"/>
        <rFont val="굴림"/>
        <family val="3"/>
        <charset val="129"/>
      </rPr>
      <t xml:space="preserve"> "을"은</t>
    </r>
    <phoneticPr fontId="1" type="noConversion"/>
  </si>
  <si>
    <r>
      <t xml:space="preserve">① 토지·건물·기계장치 등 유형자산은 </t>
    </r>
    <r>
      <rPr>
        <sz val="11"/>
        <color theme="5"/>
        <rFont val="굴림"/>
        <family val="3"/>
        <charset val="129"/>
      </rPr>
      <t>한국감정원의 감정가액</t>
    </r>
    <r>
      <rPr>
        <sz val="11"/>
        <color theme="1"/>
        <rFont val="굴림"/>
        <family val="3"/>
        <charset val="129"/>
      </rPr>
      <t>으로 수정 평가한다.</t>
    </r>
    <phoneticPr fontId="1" type="noConversion"/>
  </si>
  <si>
    <t>평가한다.</t>
    <phoneticPr fontId="1" type="noConversion"/>
  </si>
  <si>
    <r>
      <rPr>
        <b/>
        <sz val="11"/>
        <rFont val="굴림"/>
        <family val="3"/>
        <charset val="129"/>
      </rPr>
      <t>(현물출자에 대하여 교부할 주식의 종류와 수)</t>
    </r>
    <r>
      <rPr>
        <sz val="11"/>
        <color theme="1"/>
        <rFont val="굴림"/>
        <family val="3"/>
        <charset val="129"/>
      </rPr>
      <t xml:space="preserve"> "을"은 제4조에서 정한 방법에 의하여</t>
    </r>
    <phoneticPr fontId="1" type="noConversion"/>
  </si>
  <si>
    <r>
      <rPr>
        <b/>
        <sz val="11"/>
        <rFont val="굴림"/>
        <family val="3"/>
        <charset val="129"/>
      </rPr>
      <t>(종업원의 인계)</t>
    </r>
    <r>
      <rPr>
        <sz val="11"/>
        <color theme="1"/>
        <rFont val="굴림"/>
        <family val="3"/>
        <charset val="129"/>
      </rPr>
      <t xml:space="preserve"> "을"은 "갑"의 전 종업원을 신규채용에 의하여 전원인수, 계속 근무케</t>
    </r>
    <phoneticPr fontId="1" type="noConversion"/>
  </si>
  <si>
    <t>하기로 한다.</t>
    <phoneticPr fontId="1" type="noConversion"/>
  </si>
  <si>
    <r>
      <rPr>
        <b/>
        <sz val="11"/>
        <color theme="1"/>
        <rFont val="굴림"/>
        <family val="3"/>
        <charset val="129"/>
      </rPr>
      <t>(현물출자계약의 효력)</t>
    </r>
    <r>
      <rPr>
        <sz val="11"/>
        <color theme="1"/>
        <rFont val="굴림"/>
        <family val="3"/>
        <charset val="129"/>
      </rPr>
      <t xml:space="preserve"> 본 계약은</t>
    </r>
    <phoneticPr fontId="1" type="noConversion"/>
  </si>
  <si>
    <t>을 현물출자기준일로 하여 동일 현재의</t>
    <phoneticPr fontId="1" type="noConversion"/>
  </si>
  <si>
    <t>"갑"의 장부상 자산총액과 부채총액을 현물출자 하기로 한다.</t>
    <phoneticPr fontId="1" type="noConversion"/>
  </si>
  <si>
    <t>에 효력이 발생한다. 따라서</t>
    <phoneticPr fontId="1" type="noConversion"/>
  </si>
  <si>
    <t>을 사업양도에 따른 폐업일로 하는 폐업신고를 하여야 하며,</t>
    <phoneticPr fontId="1" type="noConversion"/>
  </si>
  <si>
    <t>"을"은 설립등기일 전이라도</t>
    <phoneticPr fontId="1" type="noConversion"/>
  </si>
  <si>
    <t>을 개업일로 하는 사업자 등록신청을</t>
    <phoneticPr fontId="1" type="noConversion"/>
  </si>
  <si>
    <t>하고</t>
    <phoneticPr fontId="1" type="noConversion"/>
  </si>
  <si>
    <t>부터 "을"의 계산에 의한 사업을 영위하도록 한다.</t>
    <phoneticPr fontId="1" type="noConversion"/>
  </si>
  <si>
    <r>
      <rPr>
        <b/>
        <sz val="11"/>
        <color theme="1"/>
        <rFont val="굴림"/>
        <family val="3"/>
        <charset val="129"/>
      </rPr>
      <t>(협조의무)</t>
    </r>
    <r>
      <rPr>
        <sz val="11"/>
        <color theme="1"/>
        <rFont val="굴림"/>
        <family val="3"/>
        <charset val="129"/>
      </rPr>
      <t xml:space="preserve"> "갑"은 "을"의 설립등기 및 사업수행에 필요한 일체의 협조를 하여야 한다.</t>
    </r>
    <phoneticPr fontId="1" type="noConversion"/>
  </si>
  <si>
    <r>
      <rPr>
        <b/>
        <sz val="11"/>
        <color theme="1"/>
        <rFont val="굴림"/>
        <family val="3"/>
        <charset val="129"/>
      </rPr>
      <t>(기 타)</t>
    </r>
    <r>
      <rPr>
        <sz val="11"/>
        <color theme="1"/>
        <rFont val="굴림"/>
        <family val="3"/>
        <charset val="129"/>
      </rPr>
      <t xml:space="preserve"> 본 계약규정 이외에도 현물출자에 관하여 협정할 사항이 발생한 경우에는</t>
    </r>
    <phoneticPr fontId="1" type="noConversion"/>
  </si>
  <si>
    <t xml:space="preserve">제9조 </t>
    <phoneticPr fontId="1" type="noConversion"/>
  </si>
  <si>
    <t>발기인대표</t>
    <phoneticPr fontId="1" type="noConversion"/>
  </si>
  <si>
    <r>
      <rPr>
        <b/>
        <sz val="11"/>
        <color theme="1"/>
        <rFont val="굴림"/>
        <family val="3"/>
        <charset val="129"/>
      </rPr>
      <t>(목적)</t>
    </r>
    <r>
      <rPr>
        <sz val="11"/>
        <color theme="1"/>
        <rFont val="굴림"/>
        <family val="3"/>
        <charset val="129"/>
      </rPr>
      <t xml:space="preserve"> 본 계약은 "갑" 이 운영하고 있는 회사의 사업에 관한 일체의 권리와 의무를 "을"이</t>
    </r>
    <phoneticPr fontId="1" type="noConversion"/>
  </si>
  <si>
    <r>
      <rPr>
        <b/>
        <sz val="11"/>
        <color theme="1"/>
        <rFont val="굴림"/>
        <family val="3"/>
        <charset val="129"/>
      </rPr>
      <t>(사업승계)</t>
    </r>
    <r>
      <rPr>
        <sz val="11"/>
        <color theme="1"/>
        <rFont val="굴림"/>
        <family val="3"/>
        <charset val="129"/>
      </rPr>
      <t xml:space="preserve"> 사업 양도·양수일 현재 "갑" 과 거래중인 모든 거래처는 "을"이 인수하여 계속</t>
    </r>
    <phoneticPr fontId="1" type="noConversion"/>
  </si>
  <si>
    <r>
      <rPr>
        <b/>
        <sz val="11"/>
        <color theme="1"/>
        <rFont val="굴림"/>
        <family val="3"/>
        <charset val="129"/>
      </rPr>
      <t>(양도양수·부채 및 기준일)</t>
    </r>
    <r>
      <rPr>
        <sz val="11"/>
        <color theme="1"/>
        <rFont val="굴림"/>
        <family val="3"/>
        <charset val="129"/>
      </rPr>
      <t xml:space="preserve"> "을" 은 </t>
    </r>
    <phoneticPr fontId="1" type="noConversion"/>
  </si>
  <si>
    <r>
      <rPr>
        <b/>
        <sz val="11"/>
        <color theme="1"/>
        <rFont val="굴림"/>
        <family val="3"/>
        <charset val="129"/>
      </rPr>
      <t>(양도·양수가액)</t>
    </r>
    <r>
      <rPr>
        <sz val="11"/>
        <color theme="1"/>
        <rFont val="굴림"/>
        <family val="3"/>
        <charset val="129"/>
      </rPr>
      <t xml:space="preserve"> 양도·양수가액은 제3조의 자산총액에서 부채총액을 차감한 잔액으로 하되,</t>
    </r>
    <phoneticPr fontId="1" type="noConversion"/>
  </si>
  <si>
    <r>
      <rPr>
        <b/>
        <sz val="11"/>
        <color theme="1"/>
        <rFont val="굴림"/>
        <family val="3"/>
        <charset val="129"/>
      </rPr>
      <t>제5조 (자산·부채의 인도·인수)</t>
    </r>
    <r>
      <rPr>
        <sz val="11"/>
        <color theme="1"/>
        <rFont val="굴림"/>
        <family val="3"/>
        <charset val="129"/>
      </rPr>
      <t xml:space="preserve"> "갑" 은 제3조의 양도·양수 기준일에 자산·부채 일체를 "을" 에게 </t>
    </r>
    <phoneticPr fontId="1" type="noConversion"/>
  </si>
  <si>
    <r>
      <rPr>
        <b/>
        <sz val="11"/>
        <color theme="1"/>
        <rFont val="굴림"/>
        <family val="3"/>
        <charset val="129"/>
      </rPr>
      <t>제6조 (양도·양수 대금의 지급)</t>
    </r>
    <r>
      <rPr>
        <sz val="11"/>
        <color theme="1"/>
        <rFont val="굴림"/>
        <family val="3"/>
        <charset val="129"/>
      </rPr>
      <t xml:space="preserve"> 양도·양수 대금은 제4조에서 정한 방법에 의하여 계산된 금액을</t>
    </r>
    <phoneticPr fontId="1" type="noConversion"/>
  </si>
  <si>
    <t>제7조</t>
    <phoneticPr fontId="1" type="noConversion"/>
  </si>
  <si>
    <r>
      <rPr>
        <b/>
        <sz val="11"/>
        <color theme="1"/>
        <rFont val="굴림"/>
        <family val="3"/>
        <charset val="129"/>
      </rPr>
      <t>(양도·양수의 효력)</t>
    </r>
    <r>
      <rPr>
        <sz val="11"/>
        <color theme="1"/>
        <rFont val="굴림"/>
        <family val="3"/>
        <charset val="129"/>
      </rPr>
      <t xml:space="preserve"> 본 계약은 양도·양수의 기준일인</t>
    </r>
    <phoneticPr fontId="1" type="noConversion"/>
  </si>
  <si>
    <r>
      <rPr>
        <b/>
        <sz val="11"/>
        <color theme="1"/>
        <rFont val="굴림"/>
        <family val="3"/>
        <charset val="129"/>
      </rPr>
      <t>(종업원의 인계)</t>
    </r>
    <r>
      <rPr>
        <sz val="11"/>
        <color theme="1"/>
        <rFont val="굴림"/>
        <family val="3"/>
        <charset val="129"/>
      </rPr>
      <t xml:space="preserve"> "을" 은 "갑"의 전종업원을 신규 채용에 의하여 전원인수 계속 근무케한다.</t>
    </r>
    <phoneticPr fontId="1" type="noConversion"/>
  </si>
  <si>
    <r>
      <rPr>
        <b/>
        <sz val="11"/>
        <color theme="1"/>
        <rFont val="굴림"/>
        <family val="3"/>
        <charset val="129"/>
      </rPr>
      <t>(협조의무)</t>
    </r>
    <r>
      <rPr>
        <sz val="11"/>
        <color theme="1"/>
        <rFont val="굴림"/>
        <family val="3"/>
        <charset val="129"/>
      </rPr>
      <t xml:space="preserve"> "갑"은 "을" 이 본 계약을 수행함에 있어서 필요로 하는 제반절차를 수행하는데</t>
    </r>
    <phoneticPr fontId="1" type="noConversion"/>
  </si>
  <si>
    <r>
      <rPr>
        <b/>
        <sz val="11"/>
        <color theme="1"/>
        <rFont val="굴림"/>
        <family val="3"/>
        <charset val="129"/>
      </rPr>
      <t>(기타)</t>
    </r>
    <r>
      <rPr>
        <sz val="11"/>
        <color theme="1"/>
        <rFont val="굴림"/>
        <family val="3"/>
        <charset val="129"/>
      </rPr>
      <t xml:space="preserve"> 본 계약규정 이외에도 사업 양도·양수에 관하여 협정할 사항이 발생한 경우에는 "갑"</t>
    </r>
    <phoneticPr fontId="1" type="noConversion"/>
  </si>
  <si>
    <r>
      <rPr>
        <b/>
        <sz val="11"/>
        <color theme="1"/>
        <rFont val="굴림"/>
        <family val="3"/>
        <charset val="129"/>
      </rPr>
      <t>(사업승계)</t>
    </r>
    <r>
      <rPr>
        <sz val="11"/>
        <color theme="1"/>
        <rFont val="굴림"/>
        <family val="3"/>
        <charset val="129"/>
      </rPr>
      <t xml:space="preserve"> 사업 양도·양수일 현재 "갑" 과 거래중인 모든 </t>
    </r>
    <r>
      <rPr>
        <b/>
        <sz val="11"/>
        <color rgb="FF002060"/>
        <rFont val="굴림"/>
        <family val="3"/>
        <charset val="129"/>
      </rPr>
      <t>임차인</t>
    </r>
    <r>
      <rPr>
        <sz val="11"/>
        <color theme="1"/>
        <rFont val="굴림"/>
        <family val="3"/>
        <charset val="129"/>
      </rPr>
      <t>은 "을"이 인수하여 계속</t>
    </r>
    <phoneticPr fontId="1" type="noConversion"/>
  </si>
  <si>
    <r>
      <rPr>
        <b/>
        <sz val="11"/>
        <color theme="1"/>
        <rFont val="굴림"/>
        <family val="3"/>
        <charset val="129"/>
      </rPr>
      <t>(양도양수·부채 및 기준일)</t>
    </r>
    <r>
      <rPr>
        <sz val="11"/>
        <color theme="1"/>
        <rFont val="굴림"/>
        <family val="3"/>
        <charset val="129"/>
      </rPr>
      <t xml:space="preserve"> "갑" 과 "을" 은 </t>
    </r>
    <phoneticPr fontId="1" type="noConversion"/>
  </si>
  <si>
    <r>
      <t>제5조</t>
    </r>
    <r>
      <rPr>
        <sz val="11"/>
        <color theme="1"/>
        <rFont val="굴림"/>
        <family val="3"/>
        <charset val="129"/>
      </rPr>
      <t xml:space="preserve"> </t>
    </r>
    <r>
      <rPr>
        <b/>
        <sz val="11"/>
        <color theme="1"/>
        <rFont val="굴림"/>
        <family val="3"/>
        <charset val="129"/>
      </rPr>
      <t>(자산·부채의 인도·인수)</t>
    </r>
    <r>
      <rPr>
        <sz val="11"/>
        <color theme="1"/>
        <rFont val="굴림"/>
        <family val="3"/>
        <charset val="129"/>
      </rPr>
      <t xml:space="preserve"> "갑" 은 제3조의 양도·양수 기준일에 자산·부채 일체를 "을" 에게 </t>
    </r>
    <phoneticPr fontId="1" type="noConversion"/>
  </si>
  <si>
    <r>
      <t>제6조</t>
    </r>
    <r>
      <rPr>
        <sz val="11"/>
        <color theme="1"/>
        <rFont val="굴림"/>
        <family val="3"/>
        <charset val="129"/>
      </rPr>
      <t xml:space="preserve"> </t>
    </r>
    <r>
      <rPr>
        <b/>
        <sz val="11"/>
        <color theme="1"/>
        <rFont val="굴림"/>
        <family val="3"/>
        <charset val="129"/>
      </rPr>
      <t>(양도·양수 대금의 지급)</t>
    </r>
    <r>
      <rPr>
        <sz val="11"/>
        <color theme="1"/>
        <rFont val="굴림"/>
        <family val="3"/>
        <charset val="129"/>
      </rPr>
      <t xml:space="preserve"> 양도·양수 대금은 제4조에서 정한 방법에 의하여 계산된 금액을</t>
    </r>
    <phoneticPr fontId="1" type="noConversion"/>
  </si>
  <si>
    <r>
      <rPr>
        <b/>
        <sz val="11"/>
        <color theme="1"/>
        <rFont val="굴림"/>
        <family val="3"/>
        <charset val="129"/>
      </rPr>
      <t>(목적)</t>
    </r>
    <r>
      <rPr>
        <sz val="11"/>
        <color theme="1"/>
        <rFont val="굴림"/>
        <family val="3"/>
        <charset val="129"/>
      </rPr>
      <t xml:space="preserve"> 본 계약은 "갑" 이 운영하고 있는 "회사"의 사업에 관한 일체의 권리와 의무를 "을"이</t>
    </r>
    <phoneticPr fontId="1" type="noConversion"/>
  </si>
  <si>
    <r>
      <rPr>
        <b/>
        <sz val="11"/>
        <color theme="1"/>
        <rFont val="굴림"/>
        <family val="3"/>
        <charset val="129"/>
      </rPr>
      <t>(사업승계)</t>
    </r>
    <r>
      <rPr>
        <sz val="11"/>
        <color theme="1"/>
        <rFont val="굴림"/>
        <family val="3"/>
        <charset val="129"/>
      </rPr>
      <t xml:space="preserve"> 사업 양도·양수일 현재 "갑" 이 관리하고 있던 모든 사용자(입주자)들을 "을"이 인수</t>
    </r>
    <phoneticPr fontId="1" type="noConversion"/>
  </si>
  <si>
    <r>
      <rPr>
        <b/>
        <sz val="11"/>
        <color theme="1"/>
        <rFont val="굴림"/>
        <family val="3"/>
        <charset val="129"/>
      </rPr>
      <t>(종업원의 인계)</t>
    </r>
    <r>
      <rPr>
        <sz val="11"/>
        <color theme="1"/>
        <rFont val="굴림"/>
        <family val="3"/>
        <charset val="129"/>
      </rPr>
      <t xml:space="preserve"> "을" 은 "갑"의 종업원을 전원 인수, 계속 근무케 함은 물론 사업양수일 이후 </t>
    </r>
    <phoneticPr fontId="1" type="noConversion"/>
  </si>
  <si>
    <r>
      <rPr>
        <b/>
        <sz val="11"/>
        <color theme="1"/>
        <rFont val="굴림"/>
        <family val="3"/>
        <charset val="129"/>
      </rPr>
      <t>(양도·양수대금의 지급)</t>
    </r>
    <r>
      <rPr>
        <sz val="11"/>
        <color theme="1"/>
        <rFont val="굴림"/>
        <family val="3"/>
        <charset val="129"/>
      </rPr>
      <t xml:space="preserve"> 양도·양수대금은 제3조 및 제4종에서 정한 방법에 의하여 계산된 금액을</t>
    </r>
    <phoneticPr fontId="1" type="noConversion"/>
  </si>
  <si>
    <t>법인 양도양수계약서</t>
    <phoneticPr fontId="1" type="noConversion"/>
  </si>
  <si>
    <t>선우주식회사</t>
    <phoneticPr fontId="1" type="noConversion"/>
  </si>
  <si>
    <t>신우주식회사</t>
    <phoneticPr fontId="1" type="noConversion"/>
  </si>
  <si>
    <t>(이하 "을"이라 한다)는 아래와 같이 법인</t>
    <phoneticPr fontId="1" type="noConversion"/>
  </si>
  <si>
    <t>양도양수계약을 체결한다.</t>
    <phoneticPr fontId="1" type="noConversion"/>
  </si>
  <si>
    <t>제 1 조</t>
    <phoneticPr fontId="1" type="noConversion"/>
  </si>
  <si>
    <t>【 양도목적물 】</t>
    <phoneticPr fontId="1" type="noConversion"/>
  </si>
  <si>
    <t>"갑"이 "을"에게 양도하는 목적물은 다음과 같다.</t>
    <phoneticPr fontId="1" type="noConversion"/>
  </si>
  <si>
    <t>2. "갑"이 소유하고 있는 사업권 및 자산일체(잔금지급일 현재 대차대조표의 자산</t>
    <phoneticPr fontId="1" type="noConversion"/>
  </si>
  <si>
    <t xml:space="preserve">   부채목록(별첨)</t>
    <phoneticPr fontId="1" type="noConversion"/>
  </si>
  <si>
    <t>3. "갑"이 소유하고 있는 사업허가서 및 면허사항(허가사항)</t>
    <phoneticPr fontId="1" type="noConversion"/>
  </si>
  <si>
    <t>양도 양수대금은 일금</t>
    <phoneticPr fontId="1" type="noConversion"/>
  </si>
  <si>
    <t>)으로 한다.</t>
    <phoneticPr fontId="1" type="noConversion"/>
  </si>
  <si>
    <t>제 2 조</t>
    <phoneticPr fontId="1" type="noConversion"/>
  </si>
  <si>
    <t>제 3 조</t>
    <phoneticPr fontId="1" type="noConversion"/>
  </si>
  <si>
    <t>【 양도 양수 대금 】</t>
    <phoneticPr fontId="1" type="noConversion"/>
  </si>
  <si>
    <t>【 대금지불방법 】</t>
    <phoneticPr fontId="1" type="noConversion"/>
  </si>
  <si>
    <t>1. "을"은 계약체결과 동시에</t>
    <phoneticPr fontId="1" type="noConversion"/>
  </si>
  <si>
    <t>원정을 계약금으로 "갑"에게 지불하기로</t>
    <phoneticPr fontId="1" type="noConversion"/>
  </si>
  <si>
    <t>2. 중도금 일금</t>
    <phoneticPr fontId="1" type="noConversion"/>
  </si>
  <si>
    <t>)은</t>
    <phoneticPr fontId="1" type="noConversion"/>
  </si>
  <si>
    <t>원정 (</t>
    <phoneticPr fontId="1" type="noConversion"/>
  </si>
  <si>
    <t>3. 잔금은</t>
    <phoneticPr fontId="1" type="noConversion"/>
  </si>
  <si>
    <t>지급기로 하며 잔금수령과 동시에 제4조의 서류를 "갑"은</t>
    <phoneticPr fontId="1" type="noConversion"/>
  </si>
  <si>
    <t>"을"에게 양도하고 법인의 모든 권리를 포기한다.</t>
    <phoneticPr fontId="1" type="noConversion"/>
  </si>
  <si>
    <t>제 4 조</t>
    <phoneticPr fontId="1" type="noConversion"/>
  </si>
  <si>
    <t>【 구비서류의 인도 】</t>
    <phoneticPr fontId="1" type="noConversion"/>
  </si>
  <si>
    <t>1. "갑"은 본계약 체결에 따른 양도 양수 서류일체를 아래와 같이 법무사사무실이나</t>
    <phoneticPr fontId="1" type="noConversion"/>
  </si>
  <si>
    <t>"을"에게 제시 인도하여 법원등기부 변경상 지장이 없다고 판단될 경우 "을"은 잔금을</t>
    <phoneticPr fontId="1" type="noConversion"/>
  </si>
  <si>
    <t>"갑"에게 지불하기로 한다.</t>
    <phoneticPr fontId="1" type="noConversion"/>
  </si>
  <si>
    <t>2. 법인체 인도 서류목록은 아래 각 호와 같다.</t>
    <phoneticPr fontId="1" type="noConversion"/>
  </si>
  <si>
    <t>1) 창립총회 의사록</t>
    <phoneticPr fontId="1" type="noConversion"/>
  </si>
  <si>
    <t>2) 이사회의사록</t>
    <phoneticPr fontId="1" type="noConversion"/>
  </si>
  <si>
    <t>3) 주식 인도증</t>
    <phoneticPr fontId="1" type="noConversion"/>
  </si>
  <si>
    <t>4) 정관 / 주주명부</t>
    <phoneticPr fontId="1" type="noConversion"/>
  </si>
  <si>
    <t>5) 등기변경 의사록(창립부터 현재까지)</t>
    <phoneticPr fontId="1" type="noConversion"/>
  </si>
  <si>
    <t>6) 사업자등록증 원본(세무서 발행)</t>
    <phoneticPr fontId="1" type="noConversion"/>
  </si>
  <si>
    <t>7) 설립년도부터 현재까지의 결산서 및 계약일기준 현재 재무제표 및 계정별 세부명세서</t>
    <phoneticPr fontId="1" type="noConversion"/>
  </si>
  <si>
    <t>8) 각종보험 및 부가세 납부명세</t>
    <phoneticPr fontId="1" type="noConversion"/>
  </si>
  <si>
    <t>9) 기타 법인설립부터 현재까지 관계서류 일체</t>
    <phoneticPr fontId="1" type="noConversion"/>
  </si>
  <si>
    <t>10) 주식양도 및 법인양도 관련 각서(인감증명서 첨부) [별첨 양식]</t>
    <phoneticPr fontId="1" type="noConversion"/>
  </si>
  <si>
    <t>11) 주식양도 계약서(주주전원) 및 양도용 인감증명서 각1통</t>
    <phoneticPr fontId="1" type="noConversion"/>
  </si>
  <si>
    <t>12) 대표이사, 이사, 감사의 사임서 및 인감증명(사임용) 각1통</t>
    <phoneticPr fontId="1" type="noConversion"/>
  </si>
  <si>
    <t>13) 대표이사 법인인감도장, 사용인감, 인감발급카드(비밀번호명기)</t>
    <phoneticPr fontId="1" type="noConversion"/>
  </si>
  <si>
    <t>14) 법인등기부등본(최근월)</t>
    <phoneticPr fontId="1" type="noConversion"/>
  </si>
  <si>
    <t>15) 법인인감증명서(최근월)</t>
    <phoneticPr fontId="1" type="noConversion"/>
  </si>
  <si>
    <t>16) 국세, 지방세 완납증명서(최근월)</t>
    <phoneticPr fontId="1" type="noConversion"/>
  </si>
  <si>
    <t>17) 기타 "을"이 양수 절차상 요구한 서류 일체</t>
    <phoneticPr fontId="1" type="noConversion"/>
  </si>
  <si>
    <t>제 5 조</t>
    <phoneticPr fontId="1" type="noConversion"/>
  </si>
  <si>
    <t>【 채권 채무의 정리 】</t>
    <phoneticPr fontId="1" type="noConversion"/>
  </si>
  <si>
    <t>1. "갑"은 인수일전(잔금기준일)까지 임직원급료, 퇴직금, 노임, 기타 자재대 등에 대하여</t>
    <phoneticPr fontId="1" type="noConversion"/>
  </si>
  <si>
    <t>책임을 지고 정리하여야 한다.</t>
    <phoneticPr fontId="1" type="noConversion"/>
  </si>
  <si>
    <t>2. 기타 이외의 제세공과금(각종보험관련포함)에 대하여도(미고지분 포함)"갑"의 책임으로</t>
    <phoneticPr fontId="1" type="noConversion"/>
  </si>
  <si>
    <t>제 6 조</t>
    <phoneticPr fontId="1" type="noConversion"/>
  </si>
  <si>
    <t>【 양도자의 고지의무 】</t>
    <phoneticPr fontId="1" type="noConversion"/>
  </si>
  <si>
    <t>"갑"은 상법 및 법인세법등 기타 관련법규의 이행상황과 기타 회사의 중대한 사유가 있을</t>
    <phoneticPr fontId="1" type="noConversion"/>
  </si>
  <si>
    <t>때에는 그 내용을 본 계약 직전까지 "을"에게 고지하여야 한다. 단, 위 고지사항을 불이행</t>
    <phoneticPr fontId="1" type="noConversion"/>
  </si>
  <si>
    <t>하였거나 고지하지 않은 부채 및 기타사항으로 인하여 "을"에게 손해가 발생 될 시에는</t>
    <phoneticPr fontId="1" type="noConversion"/>
  </si>
  <si>
    <t>"갑"은 민·형사상 책임을 지기로 한다(각서 후 공증)</t>
    <phoneticPr fontId="1" type="noConversion"/>
  </si>
  <si>
    <t>제 7 조</t>
    <phoneticPr fontId="1" type="noConversion"/>
  </si>
  <si>
    <t>【 상호 계약위반으로 인한 손해배상 】</t>
    <phoneticPr fontId="1" type="noConversion"/>
  </si>
  <si>
    <t>본 계약을 "갑"이 불이행 할 때에는 "을"로부터 수령한 계약금의 배액을 배상하고 "을"이</t>
    <phoneticPr fontId="1" type="noConversion"/>
  </si>
  <si>
    <t>불이행 할 때에는 본 계약을 무효로 하고 계약금은 "갑"에게 귀속된다. (단, 쌍방협의에</t>
    <phoneticPr fontId="1" type="noConversion"/>
  </si>
  <si>
    <t>의하여 계약을 파기할 경우에는 그러하지 아니한다)</t>
    <phoneticPr fontId="1" type="noConversion"/>
  </si>
  <si>
    <t>제 8 조</t>
    <phoneticPr fontId="1" type="noConversion"/>
  </si>
  <si>
    <t>【 계약서의 해석 】</t>
    <phoneticPr fontId="1" type="noConversion"/>
  </si>
  <si>
    <t>"갑"과 "을" 사이에 본 계약서 각 조항의 해석 및 기타 이견이 발생 할 시는 쌍방이 협의</t>
    <phoneticPr fontId="1" type="noConversion"/>
  </si>
  <si>
    <t>하여 정하는 것을 원칙으로 하나 의견이 일치하지 않을 경우에는 일반 상관례에 따른다.</t>
    <phoneticPr fontId="1" type="noConversion"/>
  </si>
  <si>
    <t>제 9 조</t>
    <phoneticPr fontId="1" type="noConversion"/>
  </si>
  <si>
    <t>【 관할법원 】</t>
    <phoneticPr fontId="1" type="noConversion"/>
  </si>
  <si>
    <t>본 계약으로 인한 분쟁이 발생할 경우 관할법원은 동법인의 소재지 관할법원으로 한다.</t>
    <phoneticPr fontId="1" type="noConversion"/>
  </si>
  <si>
    <t>제 10 조</t>
    <phoneticPr fontId="1" type="noConversion"/>
  </si>
  <si>
    <t>【 기타사항 】</t>
    <phoneticPr fontId="1" type="noConversion"/>
  </si>
  <si>
    <t>1. "갑"(갑)은 별첨목록 외의 부채는 전혀 없으며, 기타어음배서, 당좌보증, 각종 보증은</t>
    <phoneticPr fontId="1" type="noConversion"/>
  </si>
  <si>
    <t>전혀 없음을 확인하며, 또한 민·형사상 귀책사유가 있을 시는 각서인으로 책임을 가진다.</t>
    <phoneticPr fontId="1" type="noConversion"/>
  </si>
  <si>
    <t>2. 본 계약 후 "갑'은 제4조의 구비서류를 신속히 구비하여 "을"에게 통보하기로 한다.</t>
    <phoneticPr fontId="1" type="noConversion"/>
  </si>
  <si>
    <t>3. 본 계약과 관련한 등기비용 등은 "을"이 부담하기로 한다.</t>
    <phoneticPr fontId="1" type="noConversion"/>
  </si>
  <si>
    <t>4. "갑"은 시공중인 공사에 대하여 "을"이 손익을 포함하여 승계하는 데 동의한다.</t>
    <phoneticPr fontId="1" type="noConversion"/>
  </si>
  <si>
    <t>5. 본 계약서는 "갑"의 사업권 양도 및 법인양도, 양수의 포괄계약임을 "갑"과 "을"은 동의한다.</t>
    <phoneticPr fontId="1" type="noConversion"/>
  </si>
  <si>
    <t>6. 잔금지급시 정산건(미지급금 및 고지분)에 대하여 정산하기로 한다.</t>
    <phoneticPr fontId="1" type="noConversion"/>
  </si>
  <si>
    <t>7. "갑"과 "을"은 잔금지급일기준(발생시점)으로 법인 양도에 따른 제세공과금 미지급금</t>
    <phoneticPr fontId="1" type="noConversion"/>
  </si>
  <si>
    <t>(협의사항제외)등 모든 비용에 대하여 이전의 것은 "갑"의 책임으로 하고 차후 발생되는</t>
    <phoneticPr fontId="1" type="noConversion"/>
  </si>
  <si>
    <t>비용은 "을"의 책임으로 한다.</t>
    <phoneticPr fontId="1" type="noConversion"/>
  </si>
  <si>
    <t>8. 분양보증수수료와 분양대행수수료에 대하여는 "을"의 책임으로 한다.</t>
    <phoneticPr fontId="1" type="noConversion"/>
  </si>
  <si>
    <t>9. 법인의 우발채무에 대하여 대표자 및 이사전원의 각서 후 공증하기로 한다.</t>
    <phoneticPr fontId="1" type="noConversion"/>
  </si>
  <si>
    <t>제 11 조</t>
    <phoneticPr fontId="1" type="noConversion"/>
  </si>
  <si>
    <t>【 특약사항 】</t>
    <phoneticPr fontId="1" type="noConversion"/>
  </si>
  <si>
    <t>계약일자</t>
    <phoneticPr fontId="1" type="noConversion"/>
  </si>
  <si>
    <t>까지 지불하기로 한다.</t>
    <phoneticPr fontId="1" type="noConversion"/>
  </si>
  <si>
    <t>사업자등록시 사업자등록신청서에 사업의 양도 해당여부를 "여"로 명기하고 포괄사업양도</t>
    <phoneticPr fontId="1" type="noConversion"/>
  </si>
  <si>
    <t>양수계약서 사본을 함께 제출한다.</t>
    <phoneticPr fontId="1" type="noConversion"/>
  </si>
  <si>
    <t>별지에 대차대조표 , 유형자산상세 시가목록및 양수가액등 작성</t>
    <phoneticPr fontId="1" type="noConversion"/>
  </si>
  <si>
    <r>
      <rPr>
        <b/>
        <sz val="11"/>
        <color theme="1"/>
        <rFont val="굴림"/>
        <family val="3"/>
        <charset val="129"/>
      </rPr>
      <t>(양도·양수가액)</t>
    </r>
    <r>
      <rPr>
        <sz val="11"/>
        <color theme="1"/>
        <rFont val="굴림"/>
        <family val="3"/>
        <charset val="129"/>
      </rPr>
      <t xml:space="preserve"> 양도·양수가액은 제3조의 </t>
    </r>
    <r>
      <rPr>
        <sz val="11"/>
        <color theme="3"/>
        <rFont val="굴림"/>
        <family val="3"/>
        <charset val="129"/>
      </rPr>
      <t>자산총액에서 부채총액을 차감한 잔액</t>
    </r>
    <r>
      <rPr>
        <sz val="11"/>
        <color theme="1"/>
        <rFont val="굴림"/>
        <family val="3"/>
        <charset val="129"/>
      </rPr>
      <t>으로 하되,</t>
    </r>
    <phoneticPr fontId="1" type="noConversion"/>
  </si>
  <si>
    <r>
      <t xml:space="preserve">지급하되, 구체적인 지급방법과 지급시일은 "갑" 과 "을"이 </t>
    </r>
    <r>
      <rPr>
        <b/>
        <sz val="11"/>
        <color theme="3"/>
        <rFont val="굴림"/>
        <family val="3"/>
        <charset val="129"/>
      </rPr>
      <t>별도의 약정서</t>
    </r>
    <r>
      <rPr>
        <sz val="11"/>
        <color theme="1"/>
        <rFont val="굴림"/>
        <family val="3"/>
        <charset val="129"/>
      </rPr>
      <t>에 의하여 정하기로</t>
    </r>
    <phoneticPr fontId="1" type="noConversion"/>
  </si>
  <si>
    <t>http://taxinfo.nts.go.kr/docs/customer/law/statuteTax_jomun_detail.jsp?log_law_kind=조세법령&amp;log_law_id=801571&amp;log_law_nm=부가가치세법&amp;gubun=1&amp;jomun_law_id=801571&amp;law_nm=부가가치세법&amp;plaw_id=801571&amp;public_ilja=20130726&amp;public_no=11944&amp;leg_revi_gubun=null&amp;law_type_gubun=1</t>
    <phoneticPr fontId="1" type="noConversion"/>
  </si>
  <si>
    <r>
      <rPr>
        <b/>
        <sz val="11"/>
        <color theme="1"/>
        <rFont val="굴림"/>
        <family val="3"/>
        <charset val="129"/>
      </rPr>
      <t>(양도·양수 자산·부채 및 기준일)</t>
    </r>
    <r>
      <rPr>
        <sz val="11"/>
        <color theme="1"/>
        <rFont val="굴림"/>
        <family val="3"/>
        <charset val="129"/>
      </rPr>
      <t xml:space="preserve"> "갑" 과 "을"은 </t>
    </r>
    <phoneticPr fontId="1" type="noConversion"/>
  </si>
  <si>
    <r>
      <rPr>
        <b/>
        <sz val="11"/>
        <color theme="1"/>
        <rFont val="굴림"/>
        <family val="3"/>
        <charset val="129"/>
      </rPr>
      <t>(목 적)</t>
    </r>
    <r>
      <rPr>
        <sz val="11"/>
        <color theme="1"/>
        <rFont val="굴림"/>
        <family val="3"/>
        <charset val="129"/>
      </rPr>
      <t xml:space="preserve"> 본 계약은 "갑"이 운영하고 있는 "회사"의 사업에 관한 일체의 권리와 의무를 "을"에게</t>
    </r>
    <phoneticPr fontId="1" type="noConversion"/>
  </si>
  <si>
    <t>본 계약은 "갑"이 운영하고 있는 회사의 사업에 관한 일체의 권리와 의무를 '을"이 양수</t>
    <phoneticPr fontId="1" type="noConversion"/>
  </si>
  <si>
    <t>하고자 하는데 그 목적이 있다.</t>
    <phoneticPr fontId="1" type="noConversion"/>
  </si>
  <si>
    <t>라 칭함)의 사업에 관한 일체의 권리와 의무를 "을"이 포괄적으로 양도 양수함에 대하여 다음과</t>
    <phoneticPr fontId="1" type="noConversion"/>
  </si>
  <si>
    <t>같이 계약을 체결한다.</t>
    <phoneticPr fontId="1" type="noConversion"/>
  </si>
  <si>
    <t>의료기관명</t>
    <phoneticPr fontId="1" type="noConversion"/>
  </si>
  <si>
    <t>소재지</t>
    <phoneticPr fontId="1" type="noConversion"/>
  </si>
  <si>
    <t>의료기관종별</t>
    <phoneticPr fontId="1" type="noConversion"/>
  </si>
  <si>
    <t>매도인</t>
    <phoneticPr fontId="1" type="noConversion"/>
  </si>
  <si>
    <t>(이하 "갑"이라 한다.)과 매수인</t>
    <phoneticPr fontId="1" type="noConversion"/>
  </si>
  <si>
    <t>(이하 "을"이라 한다.)은 다음과 같이</t>
    <phoneticPr fontId="1" type="noConversion"/>
  </si>
  <si>
    <t>사업양도양수계약을 체결한다.</t>
    <phoneticPr fontId="1" type="noConversion"/>
  </si>
  <si>
    <t>갑은 자신이 경영하고 있는</t>
    <phoneticPr fontId="1" type="noConversion"/>
  </si>
  <si>
    <t>천안</t>
    <phoneticPr fontId="1" type="noConversion"/>
  </si>
  <si>
    <t>(이하 "치과"라 한다.)의 사업과</t>
    <phoneticPr fontId="1" type="noConversion"/>
  </si>
  <si>
    <t>관련한 일체의 권리와 의무를 을에게 포괄적으로 양도하고 을은 이를 양수한다.(진료기록부 및</t>
    <phoneticPr fontId="1" type="noConversion"/>
  </si>
  <si>
    <t>방사선 사진 등 일체 포함)</t>
    <phoneticPr fontId="1" type="noConversion"/>
  </si>
  <si>
    <t>사업양수일 현재 갑과 거래중인 모든 거래처는 을이 인수하며, 양도양수일 이전 발생한 거래처</t>
    <phoneticPr fontId="1" type="noConversion"/>
  </si>
  <si>
    <t>미수금은 갑이 책임진다.</t>
    <phoneticPr fontId="1" type="noConversion"/>
  </si>
  <si>
    <t>사업양수일 현재 진행중인 환자나 진료 완료된 환자 모두 을이 미수금과 함께 인수받는 것을</t>
    <phoneticPr fontId="1" type="noConversion"/>
  </si>
  <si>
    <t>원칙으로 한다.</t>
    <phoneticPr fontId="1" type="noConversion"/>
  </si>
  <si>
    <t>치과에서 발생한 세금 및 기타비용은 인수시점을 기준으로 하여 그 이전의 비용은 값이 모두</t>
    <phoneticPr fontId="1" type="noConversion"/>
  </si>
  <si>
    <t>부담하는 것으로 한다.</t>
    <phoneticPr fontId="1" type="noConversion"/>
  </si>
  <si>
    <t xml:space="preserve">갑은 을에게 제공한 치과의 자료에 대해 신뢰성을 보장해야 하며 원활한 양도양수가 될 수 </t>
    <phoneticPr fontId="1" type="noConversion"/>
  </si>
  <si>
    <t>있도록 최대한 협조해야 한다.</t>
    <phoneticPr fontId="1" type="noConversion"/>
  </si>
  <si>
    <t>5.</t>
    <phoneticPr fontId="1" type="noConversion"/>
  </si>
  <si>
    <t>을은 현재 근무중인 전체 직원들의 고용을 승계하는 것으로 한다.</t>
    <phoneticPr fontId="1" type="noConversion"/>
  </si>
  <si>
    <t>6.</t>
    <phoneticPr fontId="1" type="noConversion"/>
  </si>
  <si>
    <t>본 계약에 의한 양도양수의 효력은</t>
    <phoneticPr fontId="1" type="noConversion"/>
  </si>
  <si>
    <t>부터 발생한다.</t>
    <phoneticPr fontId="1" type="noConversion"/>
  </si>
  <si>
    <t>7.</t>
    <phoneticPr fontId="1" type="noConversion"/>
  </si>
  <si>
    <t>본 계약서에 정하지 아니한 사항은 갑과 을간의 협의에 의하여 정하기로 한다.</t>
    <phoneticPr fontId="1" type="noConversion"/>
  </si>
  <si>
    <t>8.</t>
    <phoneticPr fontId="1" type="noConversion"/>
  </si>
  <si>
    <t>총 대금 및 그 지불 방법 약정</t>
    <phoneticPr fontId="1" type="noConversion"/>
  </si>
  <si>
    <t>입금계좌</t>
    <phoneticPr fontId="1" type="noConversion"/>
  </si>
  <si>
    <t>잔     금</t>
    <phoneticPr fontId="1" type="noConversion"/>
  </si>
  <si>
    <t>계 약 금</t>
    <phoneticPr fontId="1" type="noConversion"/>
  </si>
  <si>
    <t>총 대 금</t>
    <phoneticPr fontId="1" type="noConversion"/>
  </si>
  <si>
    <t>금</t>
    <phoneticPr fontId="1" type="noConversion"/>
  </si>
  <si>
    <t>원</t>
    <phoneticPr fontId="1" type="noConversion"/>
  </si>
  <si>
    <t>원</t>
    <phoneticPr fontId="1" type="noConversion"/>
  </si>
  <si>
    <t>)원정</t>
    <phoneticPr fontId="1" type="noConversion"/>
  </si>
  <si>
    <t>까지 지불</t>
    <phoneticPr fontId="1" type="noConversion"/>
  </si>
  <si>
    <t>※</t>
    <phoneticPr fontId="1" type="noConversion"/>
  </si>
  <si>
    <t>양수인의 잔금 납부 완료 즉시 양도인은 위 모든 관련 사항을 양도한다.</t>
    <phoneticPr fontId="1" type="noConversion"/>
  </si>
  <si>
    <t>1억5천</t>
    <phoneticPr fontId="1" type="noConversion"/>
  </si>
  <si>
    <t>만원)</t>
    <phoneticPr fontId="1" type="noConversion"/>
  </si>
  <si>
    <t>임대차계약에 따른 건물 임대보증금</t>
    <phoneticPr fontId="1" type="noConversion"/>
  </si>
  <si>
    <t>(금</t>
    <phoneticPr fontId="1" type="noConversion"/>
  </si>
  <si>
    <t>은 위 대금과 별도이며, 건물주와</t>
    <phoneticPr fontId="1" type="noConversion"/>
  </si>
  <si>
    <t>협의후 정산, 결정한다.</t>
    <phoneticPr fontId="1" type="noConversion"/>
  </si>
  <si>
    <t>본 계약서는 갑과 을이 상호간의 만남과 의견조율을 통해 합의한 내용으로서, 갑과 을은 문서에</t>
    <phoneticPr fontId="1" type="noConversion"/>
  </si>
  <si>
    <t>서명날인 후, 각각 1부씩 보관하는 것으로 한다.</t>
    <phoneticPr fontId="1" type="noConversion"/>
  </si>
  <si>
    <t>주황규</t>
    <phoneticPr fontId="1" type="noConversion"/>
  </si>
  <si>
    <t>주소</t>
    <phoneticPr fontId="1" type="noConversion"/>
  </si>
  <si>
    <t>연락처</t>
    <phoneticPr fontId="1" type="noConversion"/>
  </si>
  <si>
    <t>양도인</t>
    <phoneticPr fontId="1" type="noConversion"/>
  </si>
  <si>
    <t>印</t>
    <phoneticPr fontId="1" type="noConversion"/>
  </si>
  <si>
    <t>충남 천안시 서북구 불당동</t>
    <phoneticPr fontId="1" type="noConversion"/>
  </si>
  <si>
    <t>010-8957-5106</t>
    <phoneticPr fontId="1" type="noConversion"/>
  </si>
  <si>
    <t>양수인</t>
    <phoneticPr fontId="1" type="noConversion"/>
  </si>
  <si>
    <t>충남 예산군 예산읍 주교리</t>
    <phoneticPr fontId="1" type="noConversion"/>
  </si>
  <si>
    <t>충남 천안시 서북구 오성로 103,6층(청풍프라자)</t>
    <phoneticPr fontId="1" type="noConversion"/>
  </si>
  <si>
    <t>선우치과의원</t>
    <phoneticPr fontId="1" type="noConversion"/>
  </si>
  <si>
    <t>치과의원</t>
    <phoneticPr fontId="1" type="noConversion"/>
  </si>
  <si>
    <t>주언규</t>
    <phoneticPr fontId="1" type="noConversion"/>
  </si>
  <si>
    <t>예금주</t>
    <phoneticPr fontId="1" type="noConversion"/>
  </si>
  <si>
    <t>양도양수계약서</t>
    <phoneticPr fontId="1" type="noConversion"/>
  </si>
  <si>
    <t>[목적]</t>
    <phoneticPr fontId="1" type="noConversion"/>
  </si>
  <si>
    <t>[내용]</t>
    <phoneticPr fontId="1" type="noConversion"/>
  </si>
  <si>
    <t>▶ 계약 당사자 인적사항</t>
    <phoneticPr fontId="1" type="noConversion"/>
  </si>
  <si>
    <r>
      <t xml:space="preserve">① 토지·건물·기계장치 등 유형자산은 </t>
    </r>
    <r>
      <rPr>
        <sz val="11"/>
        <color rgb="FF7030A0"/>
        <rFont val="굴림"/>
        <family val="3"/>
        <charset val="129"/>
      </rPr>
      <t>장부가액</t>
    </r>
    <r>
      <rPr>
        <sz val="11"/>
        <color theme="1"/>
        <rFont val="굴림"/>
        <family val="3"/>
        <charset val="129"/>
      </rPr>
      <t>으로 수정 평가한다.</t>
    </r>
    <phoneticPr fontId="1" type="noConversion"/>
  </si>
  <si>
    <t>조특법 32조</t>
    <phoneticPr fontId="1" type="noConversion"/>
  </si>
  <si>
    <t>(1)현물출자에 의한 법인전환방법</t>
    <phoneticPr fontId="1" type="noConversion"/>
  </si>
  <si>
    <t>현물출자에 의한 법인전환 방법은 조특법 제32조에 규정된 법인전환방법으로서 개인기업의 사업용 자산을</t>
    <phoneticPr fontId="1" type="noConversion"/>
  </si>
  <si>
    <t>현물로 출자하여 법인을 설립함으로써 법인전환을 하는 방법이다.</t>
    <phoneticPr fontId="1" type="noConversion"/>
  </si>
  <si>
    <t>이 방법은 법인전환시 조세지원을 받는 대표적인 방법으로서 법인을 신설하되 설립시의 출자형태는 "현물"로</t>
    <phoneticPr fontId="1" type="noConversion"/>
  </si>
  <si>
    <t>하는 방법이다.</t>
    <phoneticPr fontId="1" type="noConversion"/>
  </si>
  <si>
    <t>(2) 세 감면 사업양도양수에 의한 법인전환방법</t>
    <phoneticPr fontId="1" type="noConversion"/>
  </si>
  <si>
    <t>세 감면 사업양도양수에 의한 법인전환 방법은 조특법 제32조에 규정된 법인전환방법</t>
    <phoneticPr fontId="1" type="noConversion"/>
  </si>
  <si>
    <t>으로서 개인기업주가 법인을 설립한 후 동 법인이 개인기업을 양수함으로써 법인전환을</t>
    <phoneticPr fontId="1" type="noConversion"/>
  </si>
  <si>
    <r>
      <t xml:space="preserve">이 방법은 법인을 신설하되 법인설립시의 출자는 현물이 아닌 </t>
    </r>
    <r>
      <rPr>
        <b/>
        <sz val="11"/>
        <color rgb="FF7030A0"/>
        <rFont val="굴림"/>
        <family val="3"/>
        <charset val="129"/>
      </rPr>
      <t>"현금"</t>
    </r>
    <r>
      <rPr>
        <sz val="11"/>
        <color theme="1"/>
        <rFont val="굴림"/>
        <family val="3"/>
        <charset val="129"/>
      </rPr>
      <t>으로 하는 방법이다.</t>
    </r>
    <phoneticPr fontId="1" type="noConversion"/>
  </si>
  <si>
    <t>조세지원을 받지 않는 법인전환방법</t>
    <phoneticPr fontId="1" type="noConversion"/>
  </si>
  <si>
    <t>따라 법인 앞으로 개인기업을 양도 양수함으로써 법인전환을 하는 방법이다.</t>
    <phoneticPr fontId="1" type="noConversion"/>
  </si>
  <si>
    <t>이 법인전환은 법인을 신설하는 방법과 기존법인을 이용하는 방법, 법인설립시 현금 출자하는</t>
    <phoneticPr fontId="1" type="noConversion"/>
  </si>
  <si>
    <t>방법과 현물 출자하는 방법 모두가 적용 가능하다.</t>
    <phoneticPr fontId="1" type="noConversion"/>
  </si>
  <si>
    <t>그러나 실무상 조세지원을 받지 않는 경우의 법인전환시에는 현금출자에 의한 법인설립 후</t>
    <phoneticPr fontId="1" type="noConversion"/>
  </si>
  <si>
    <t>개인기업을 신설법인에 양도하는 양도양수 방법이 주로 사용되고 있다.</t>
    <phoneticPr fontId="1" type="noConversion"/>
  </si>
  <si>
    <t>왜냐하면, 이 방법이 조세지원을 받지 않는 다른 방법에 비해 가장 절차가 간편하고 소요비용 또한</t>
    <phoneticPr fontId="1" type="noConversion"/>
  </si>
  <si>
    <t>작기 때문이다.</t>
    <phoneticPr fontId="1" type="noConversion"/>
  </si>
  <si>
    <t>예컨대 현물출자에 의한 법인을 설립하는 것은 현물출자에 의해 법인을 설립하는 경우보다</t>
    <phoneticPr fontId="1" type="noConversion"/>
  </si>
  <si>
    <t>법인검사인 등의 조사, 자산의 감정, 회계감사 등의 추가절차 및 비용이 소요된다.</t>
    <phoneticPr fontId="1" type="noConversion"/>
  </si>
  <si>
    <t>따라서 조세지원을 받지 못할 때에는 다른 특별한 사정이 있는 경우 이외에는 일반적으로 사업양도</t>
    <phoneticPr fontId="1" type="noConversion"/>
  </si>
  <si>
    <t>사업양도양수에 의한 법인전환 방법은 개인기업주가 법인을 설립한 후 동 법인 앞으로 개인기업을</t>
    <phoneticPr fontId="1" type="noConversion"/>
  </si>
  <si>
    <t>양도 양수함으로써 법인전환을 하는 방법이다. 이 방법은 조세지원을 받지 않는 방법으로서</t>
    <phoneticPr fontId="1" type="noConversion"/>
  </si>
  <si>
    <t>조세지원요건 충족 판단</t>
    <phoneticPr fontId="1" type="noConversion"/>
  </si>
  <si>
    <t>1. 법인전환 방법의 선택 - 조세지원요건 충족여부</t>
    <phoneticPr fontId="1" type="noConversion"/>
  </si>
  <si>
    <t>2. 법인전환시기의 결정 - 전략적 법인전환시기(기준일)의 결정</t>
    <phoneticPr fontId="1" type="noConversion"/>
  </si>
  <si>
    <t>소득세와 법인세의 세율만 고려할 때 과세표준이 2,160만원을 초과하는 경우에만 법인기업의 세부담이 개인</t>
    <phoneticPr fontId="1" type="noConversion"/>
  </si>
  <si>
    <t>기업보다 작아진다.</t>
    <phoneticPr fontId="1" type="noConversion"/>
  </si>
  <si>
    <t>조특법상의 조세지원을 받으면서 사업양도양수에 의한 법인전환을 하였으면 당해 자산을 법인전환 후</t>
    <phoneticPr fontId="1" type="noConversion"/>
  </si>
  <si>
    <t>2년 내에 처분하는 경우에는 면제받은 취득세를 추징당하게 된다.</t>
    <phoneticPr fontId="1" type="noConversion"/>
  </si>
  <si>
    <t>따라서 기업경영의 장기전망 상 이러한 처분계획이 있을 때에는 법인전환시기 또는 법인전환 방법의</t>
    <phoneticPr fontId="1" type="noConversion"/>
  </si>
  <si>
    <t>(1) 조특법상 준비금의 일시환입</t>
    <phoneticPr fontId="1" type="noConversion"/>
  </si>
  <si>
    <t>2. 전술적 법인전환시기의 결정</t>
    <phoneticPr fontId="1" type="noConversion"/>
  </si>
  <si>
    <t>(1) 부가가치세 신고기간 - 부가가치세신고 기간 종료일(매 분기말)</t>
    <phoneticPr fontId="1" type="noConversion"/>
  </si>
  <si>
    <t>개인기업의 결산을 빠른 시일 내에 종료, 거래 상대방과의 거래관계 확정이 무엇보다도 중요</t>
    <phoneticPr fontId="1" type="noConversion"/>
  </si>
  <si>
    <t>(2) 세 부담의 절감과 업무편의성</t>
    <phoneticPr fontId="1" type="noConversion"/>
  </si>
  <si>
    <t>법인전환시기는 가능하면 연도 말 보다는 연도 중 - 세부담 절감</t>
    <phoneticPr fontId="1" type="noConversion"/>
  </si>
  <si>
    <t>개인기업은 기업활동의 이익에서 소득세를 차감한 금액이 그대로 기업주가 처분할 수 있는 소득이 되지만,</t>
    <phoneticPr fontId="1" type="noConversion"/>
  </si>
  <si>
    <t>법인기업은 기업활동의 이익에서 법인세를 차감한 금액이 바로 기업주가 처분할 수 있는 소득이 아니라는 점이</t>
    <phoneticPr fontId="1" type="noConversion"/>
  </si>
  <si>
    <t>고려하여야 한다.</t>
    <phoneticPr fontId="1" type="noConversion"/>
  </si>
  <si>
    <t>법인으로 부터 배당을 받아야 하며, 이 배당에 대하여는 소득세가 과세된다. (Gross-up)</t>
    <phoneticPr fontId="1" type="noConversion"/>
  </si>
  <si>
    <t>개인기업과 법인기업의 과세제도 차이</t>
    <phoneticPr fontId="1" type="noConversion"/>
  </si>
  <si>
    <t>고정자산처분손익,(투자)유가증권처분손익 등은 소득세법에 열거된 소득의 종류가 아니므로</t>
    <phoneticPr fontId="1" type="noConversion"/>
  </si>
  <si>
    <t>소득세법상은 과세소득으로 구성하지 아니하나 법인세법상으로 순자산의 증감을 가져오는 거래로서</t>
    <phoneticPr fontId="1" type="noConversion"/>
  </si>
  <si>
    <t>당연히 과세소득에 포함된다.</t>
    <phoneticPr fontId="1" type="noConversion"/>
  </si>
  <si>
    <t>개인기업은 당해연도 소득에 대한 납세의무만 지고 있지만, 법인은 각 사업연도소득, 청산소득 및 토지 등</t>
    <phoneticPr fontId="1" type="noConversion"/>
  </si>
  <si>
    <t>양도소득에 대한 납세의무가 있다.</t>
    <phoneticPr fontId="1" type="noConversion"/>
  </si>
  <si>
    <t>신고 누락된 법인소득을 대표이사 등의 상여로 처분하는 소득처분상의 차이에 기인하여 탈루소득에 대한</t>
    <phoneticPr fontId="1" type="noConversion"/>
  </si>
  <si>
    <t>법인기업의 부담이 개인기업보다 훨씬 크다.</t>
    <phoneticPr fontId="1" type="noConversion"/>
  </si>
  <si>
    <t>1억원 매출누락시(1년만에 세무조사 적출시)</t>
    <phoneticPr fontId="1" type="noConversion"/>
  </si>
  <si>
    <t>개인기업은 75,210,750원 , 법인기업은 88,804,000원으로 개인기업보다 약 1.2배의 높은 추가세금 부담</t>
    <phoneticPr fontId="1" type="noConversion"/>
  </si>
  <si>
    <t>함에 그 목적이 있다.</t>
    <phoneticPr fontId="1" type="noConversion"/>
  </si>
  <si>
    <t>사업의 양도양수란 세법상의 용어이며, 상법에서는 영업의 양도라는 용어를 사용하여 설명하고 있다.</t>
    <phoneticPr fontId="1" type="noConversion"/>
  </si>
  <si>
    <t>상법상 영업의 양도란 일정한 영업목적에 의하여 조직화된 유기적 일체로서의 기능적 재산의 이전을</t>
    <phoneticPr fontId="1" type="noConversion"/>
  </si>
  <si>
    <t>목적으로 하는 채권계약이며 이의 법적 성격은 다음과 같다.</t>
    <phoneticPr fontId="1" type="noConversion"/>
  </si>
  <si>
    <t>첫째, 양도되는 목적물의 범위에는 단순한 물건 또는 권리.의무뿐만 아니라 거래처관계.영업상의 비결</t>
    <phoneticPr fontId="1" type="noConversion"/>
  </si>
  <si>
    <t xml:space="preserve">        경영조직 등의 사실 관계가 포함되며, 이의 양수결과 양수인은 이를 이용하여 양도인과 같은</t>
    <phoneticPr fontId="1" type="noConversion"/>
  </si>
  <si>
    <t>둘째, 영업의 양도 때에는 그것을 구성하는 재산에 다소의 증감변동이 있더라도 영업의 동일성이 유지되어야</t>
    <phoneticPr fontId="1" type="noConversion"/>
  </si>
  <si>
    <t xml:space="preserve">        한다. 영업재산의 조직적 일체성이 유지되어 양수인이 양도인과 같은 위치에서 영업을 계속할 수 있는데,</t>
    <phoneticPr fontId="1" type="noConversion"/>
  </si>
  <si>
    <t>셋째, 영업의 양도는 영업상 유기적 일체로서의 기능적 재산이 한개의 채권계약에 의하여 전체적으로</t>
    <phoneticPr fontId="1" type="noConversion"/>
  </si>
  <si>
    <t xml:space="preserve">       이전되는 것으로서, 통상 영업양도라 하면 이 채권계약을 의미하지만, 이 계약에 의해 행하여지는 엽업이전의</t>
    <phoneticPr fontId="1" type="noConversion"/>
  </si>
  <si>
    <t xml:space="preserve">      전 과정을 영업양도라 하는 예도 있다.</t>
    <phoneticPr fontId="1" type="noConversion"/>
  </si>
  <si>
    <t>넷째, 영업양도는 기존 영업을 해체하지 않고 그 조직적 일체성을 유지하면서 이전하는 것으로, 회사의 합병.계속 및</t>
    <phoneticPr fontId="1" type="noConversion"/>
  </si>
  <si>
    <t xml:space="preserve">       조직변경.일인회사 등과 함께 기업유지의 정신에 입각한 제도이다.</t>
    <phoneticPr fontId="1" type="noConversion"/>
  </si>
  <si>
    <t>제2절 영업양도의 자유와 효과</t>
    <phoneticPr fontId="1" type="noConversion"/>
  </si>
  <si>
    <t>상법상 영업의 양도와 양수는 자유이며, 이의 법률상 효과는 다음과 같다.</t>
    <phoneticPr fontId="1" type="noConversion"/>
  </si>
  <si>
    <t>1. 당사자 간의 효과</t>
    <phoneticPr fontId="1" type="noConversion"/>
  </si>
  <si>
    <t>영업양도의 당사자 간 효과는 양도인이 양수인에게 부담하는 의무가 주 내용이며, 적극적 의무인 영업재산의</t>
    <phoneticPr fontId="1" type="noConversion"/>
  </si>
  <si>
    <t>이전의무와 소극적 의무인 경업피지의무가 있다.</t>
    <phoneticPr fontId="1" type="noConversion"/>
  </si>
  <si>
    <t>(1) 영업재산의 이전(적극적 의무)</t>
    <phoneticPr fontId="1" type="noConversion"/>
  </si>
  <si>
    <t>적극적인 의무인 영업재산의 이전의무는 영업양도계약에 의하여 양도인이 영업을 구성하는 각종 재산을</t>
    <phoneticPr fontId="1" type="noConversion"/>
  </si>
  <si>
    <t>양수인에게 이전하여 양수인으로 하여금 이익을 받게 할 의무로서, 이전될 범위 내의 각 영업재산에 대하여</t>
    <phoneticPr fontId="1" type="noConversion"/>
  </si>
  <si>
    <t>개별적인 이전절차가 밟아져야 한다.</t>
    <phoneticPr fontId="1" type="noConversion"/>
  </si>
  <si>
    <t xml:space="preserve">구체적으로는 </t>
    <phoneticPr fontId="1" type="noConversion"/>
  </si>
  <si>
    <t>① 동산은 인도, 부동산과 상호는 등기, 특허권.상표권은 등록, 지시채권은 배서.교부,기명주식</t>
    <phoneticPr fontId="1" type="noConversion"/>
  </si>
  <si>
    <t xml:space="preserve">    은 명의개서를 각각 하여야 하며</t>
    <phoneticPr fontId="1" type="noConversion"/>
  </si>
  <si>
    <t>② 채무는 양도인이 그 채무를 면제하는 데 필요한 행위를 하여야 하고</t>
    <phoneticPr fontId="1" type="noConversion"/>
  </si>
  <si>
    <t>③ 사실 관계에서도 양도인은 양수인이 이를 이용할 수 있도록 하여야 한다.</t>
    <phoneticPr fontId="1" type="noConversion"/>
  </si>
  <si>
    <t>이처럼 영업재산이 개별적인 이전절차를 거쳐야 하는 이유는 영업양도라는 채권계약은 전 양도재산을</t>
    <phoneticPr fontId="1" type="noConversion"/>
  </si>
  <si>
    <t>일괄하여 대상으로 할 수 있으나 법률상 인정된 포괄승계는 아니기 때문이다.</t>
    <phoneticPr fontId="1" type="noConversion"/>
  </si>
  <si>
    <t>(2) 경업피지의무(소극적 의무)</t>
    <phoneticPr fontId="1" type="noConversion"/>
  </si>
  <si>
    <t>영업양도인이 양도하는 영업과 동종의 영업을 또 개시하는 경우에는 영업양도의 실효가 저해되므로 상법은</t>
    <phoneticPr fontId="1" type="noConversion"/>
  </si>
  <si>
    <t>영업양도인에게 다음과 같은 의무를 부담시키고 있는데 이를 경업피지의무라 한다.</t>
    <phoneticPr fontId="1" type="noConversion"/>
  </si>
  <si>
    <t>① 영업을 양도하는 경우에 다른 약정이 없으면 양도인은 동일한 특별시.광역시.시.시군과 인접 특별시.</t>
    <phoneticPr fontId="1" type="noConversion"/>
  </si>
  <si>
    <t xml:space="preserve">    광역시.시.군에서는 10년간 동종영업을 하지 못한다(상 41조 1항).</t>
    <phoneticPr fontId="1" type="noConversion"/>
  </si>
  <si>
    <t>② 특약으로서 위의 의무를 완화.강화할 수도 있으나 무제한으로 강화하여서는 개인의 자유를 부당하게 속박하게</t>
    <phoneticPr fontId="1" type="noConversion"/>
  </si>
  <si>
    <t xml:space="preserve">    되므로, 영업제한의 강화는 20년을 넘지 않는 범위내에서만 그 효력을 인정한다(상 41조 2항).</t>
    <phoneticPr fontId="1" type="noConversion"/>
  </si>
  <si>
    <t>2. 제3자에 대한 효과</t>
    <phoneticPr fontId="1" type="noConversion"/>
  </si>
  <si>
    <t>영업양도의 제3자에 대한 효과는 영업상의 채권자에 대한 효과와 채무자에 대한 효과로 나누어진다.</t>
    <phoneticPr fontId="1" type="noConversion"/>
  </si>
  <si>
    <t>(1) 영업상의 채권자에 대한 효과</t>
    <phoneticPr fontId="1" type="noConversion"/>
  </si>
  <si>
    <t>(2) 영업상의 채무자에 대한 효과</t>
    <phoneticPr fontId="1" type="noConversion"/>
  </si>
  <si>
    <t>영업상의 채권자에 대한 영업양도의 효과는 양수인이 양도인의 상호를 계속 사용하는 경우와 사용하지</t>
    <phoneticPr fontId="1" type="noConversion"/>
  </si>
  <si>
    <t>아니하는 경우가 다르다.</t>
    <phoneticPr fontId="1" type="noConversion"/>
  </si>
  <si>
    <t>양수인이 양도인의 상호를 계속 사용하는 경우에는 양도인의 영업에 대한 제3자의 채권에 대하여</t>
    <phoneticPr fontId="1" type="noConversion"/>
  </si>
  <si>
    <t>양수인도 변제책임이 있다(상 42조 1항). 그 이유는 동일상호의 배후에는 동일 영업주가 있을 것으로</t>
    <phoneticPr fontId="1" type="noConversion"/>
  </si>
  <si>
    <t>예상하는 일반적 신뢰관계를 배경으로 하는 채권자를 보호하기 위한 것이다.</t>
    <phoneticPr fontId="1" type="noConversion"/>
  </si>
  <si>
    <t>따라서 이러한 채권자의 신뢰를 보호하는 다른 방법이 취해질 때에는 양수인의 변제 책임을 해소되는데</t>
    <phoneticPr fontId="1" type="noConversion"/>
  </si>
  <si>
    <t>상법은 양수인의 변제책임에 대한 예외로서 두 가지를 규정하고 있다.</t>
    <phoneticPr fontId="1" type="noConversion"/>
  </si>
  <si>
    <t>즉, 양수인이 영업양수 후 지체없이 양도인의 채무에 대한 책임이 없음을 등기한 경우와 (상 42조2항 전단),</t>
    <phoneticPr fontId="1" type="noConversion"/>
  </si>
  <si>
    <t>제3자에 대하여 양수인이 책임을 부담하지 않을 것을 통지한 경우에 그 통지를 받은 제3자에 대하여</t>
    <phoneticPr fontId="1" type="noConversion"/>
  </si>
  <si>
    <t>(상 42조2항 후단)양수인은 변제책임을 지지 아니한다.</t>
    <phoneticPr fontId="1" type="noConversion"/>
  </si>
  <si>
    <t>양수인이 양도인의 상호를 계속사용하지 아니할 때에는 원칙적으로 앞서 설명한 채권자의 신뢰는 없을</t>
    <phoneticPr fontId="1" type="noConversion"/>
  </si>
  <si>
    <t>것으로 양수인은 변제책임을 지지 아니한다. 그러나 이 경우에도 양수인이 양도인의 영업상 채무 인수를</t>
    <phoneticPr fontId="1" type="noConversion"/>
  </si>
  <si>
    <t>공고한 때(상44조) 또는 개별적으로 그러한 의사표시를 한 때에는 양수인도 변제책임을 지게 된다.</t>
    <phoneticPr fontId="1" type="noConversion"/>
  </si>
  <si>
    <t>한편, 양수인이 변제책임을 부담한다고 해서 양도인의 책임이 당연히 면제되는 것은 아니며 상법상의</t>
    <phoneticPr fontId="1" type="noConversion"/>
  </si>
  <si>
    <t>제척기간이 경과하기 전에는 양도인도 책임을 지게 된다.</t>
    <phoneticPr fontId="1" type="noConversion"/>
  </si>
  <si>
    <t>상법상의 양도인의 책임에 대한 제척기간은 영업양도 후 또는 상법 44조의 광고 후 2년으로 규정되어 있다.(상 45조).</t>
    <phoneticPr fontId="1" type="noConversion"/>
  </si>
  <si>
    <t xml:space="preserve">영업 양수인이 양도인의 상호를 계속 사용하는 경우에는 채권의 양도가 없었더라도 </t>
    <phoneticPr fontId="1" type="noConversion"/>
  </si>
  <si>
    <t>채무자가 양수인에게 한 변제는 선의이며 중대한 과실이 없는 한 효력이 있다(상 43조).</t>
    <phoneticPr fontId="1" type="noConversion"/>
  </si>
  <si>
    <t>⊙ §상법 434 (특별결의) : 출석한 주주의 의결권의 2/3 이상의 수와 발행주식 총수의 1/3 이상</t>
    <phoneticPr fontId="1" type="noConversion"/>
  </si>
  <si>
    <t>영업양도의 절차</t>
    <phoneticPr fontId="1" type="noConversion"/>
  </si>
  <si>
    <t>1. 대내적 의사결정</t>
    <phoneticPr fontId="1" type="noConversion"/>
  </si>
  <si>
    <t>영업양도인이 회사인 경우 합명.합자회사는 총 사원의 동의가 필요하며(상 204,218,269조),</t>
    <phoneticPr fontId="1" type="noConversion"/>
  </si>
  <si>
    <t>주식회사.유한회사는 주주총회 또는 사원총회의 특별결의가 있어야 한다(상 374조 1항, 576조 1항).</t>
    <phoneticPr fontId="1" type="noConversion"/>
  </si>
  <si>
    <t>개인기업이 법인으로 전환하는 경우는 곧 영업양수인이 회사로, 주식회사.유한회사가 다른 회사의</t>
    <phoneticPr fontId="1" type="noConversion"/>
  </si>
  <si>
    <t>영업 전부를 양수하는 때에는 총회의 특별결의를 요하게 된다. (상 374조 3호, 576조 1항).</t>
    <phoneticPr fontId="1" type="noConversion"/>
  </si>
  <si>
    <t>2, 양도계약의 체결과 이행</t>
    <phoneticPr fontId="1" type="noConversion"/>
  </si>
  <si>
    <t>양도양수의 양 당사자 간에 영업양도계약이 체결되는데 계약의 내용으로는</t>
    <phoneticPr fontId="1" type="noConversion"/>
  </si>
  <si>
    <t>① 자산과 부채에 관한 사항</t>
    <phoneticPr fontId="1" type="noConversion"/>
  </si>
  <si>
    <t>② 영업소와 상호의 양도에 관한 사항</t>
    <phoneticPr fontId="1" type="noConversion"/>
  </si>
  <si>
    <t>③ 사용인의 인계에 관한 사항</t>
    <phoneticPr fontId="1" type="noConversion"/>
  </si>
  <si>
    <t>④ 해약 또는 양도조건 변동의 사유에 관한 사항 등이 포함되어야 한다.</t>
    <phoneticPr fontId="1" type="noConversion"/>
  </si>
  <si>
    <t>전술한 대내적 의사결정 후에 양도계약이 체결되는 것이 일반적인 순서이지만, 순서를 바꾸어</t>
    <phoneticPr fontId="1" type="noConversion"/>
  </si>
  <si>
    <t>의사결정에 필요한 총 사원의 동의·특별결의를 조건으로 양도계약을 먼저 체결하는 것도 가능하다.</t>
    <phoneticPr fontId="1" type="noConversion"/>
  </si>
  <si>
    <t>이러한 양도계약의 이행으로 영업이 양도인으로부터 양수인에게 이전되며,</t>
    <phoneticPr fontId="1" type="noConversion"/>
  </si>
  <si>
    <t>그 결과 전술한 영업양도의 효과가 나타나게 된다.</t>
    <phoneticPr fontId="1" type="noConversion"/>
  </si>
  <si>
    <t>제4절 상법상의 제한</t>
    <phoneticPr fontId="1" type="noConversion"/>
  </si>
  <si>
    <t>사업양수양도에 의한 법인전환은 회사가 개인기업주의 영업을 양수하는 것이므로 영업양수에 관한</t>
    <phoneticPr fontId="1" type="noConversion"/>
  </si>
  <si>
    <t>자기거래에 대한 상법상의 제한을 받게 된다.</t>
    <phoneticPr fontId="1" type="noConversion"/>
  </si>
  <si>
    <r>
      <t xml:space="preserve">주주총회의 특별결의가 필요함과 아울러, </t>
    </r>
    <r>
      <rPr>
        <b/>
        <sz val="10"/>
        <color rgb="FF002060"/>
        <rFont val="굴림"/>
        <family val="3"/>
        <charset val="129"/>
      </rPr>
      <t>개인기업주가 회사의 대표이사</t>
    </r>
    <r>
      <rPr>
        <sz val="10"/>
        <color theme="1"/>
        <rFont val="굴림"/>
        <family val="3"/>
        <charset val="129"/>
      </rPr>
      <t xml:space="preserve"> 이므로 이사화 회사와의 거래 즉</t>
    </r>
    <phoneticPr fontId="1" type="noConversion"/>
  </si>
  <si>
    <t>결정에 이러한 내용이 반영되어야만 한다.</t>
    <phoneticPr fontId="1" type="noConversion"/>
  </si>
  <si>
    <t>(2) 소득세법상의 이월결손금 소멸</t>
    <phoneticPr fontId="1" type="noConversion"/>
  </si>
  <si>
    <r>
      <t xml:space="preserve">조세지원을 받지 않는 법인전환 방법은 조특법의 조세지원과는 관련이 없이 </t>
    </r>
    <r>
      <rPr>
        <b/>
        <sz val="10"/>
        <color rgb="FF7030A0"/>
        <rFont val="굴림"/>
        <family val="3"/>
        <charset val="129"/>
      </rPr>
      <t>상법 규정</t>
    </r>
    <r>
      <rPr>
        <sz val="10"/>
        <color theme="1"/>
        <rFont val="굴림"/>
        <family val="3"/>
        <charset val="129"/>
      </rPr>
      <t>에</t>
    </r>
    <phoneticPr fontId="1" type="noConversion"/>
  </si>
  <si>
    <t>양수에 의한 법인전환방법을 택하게 된다.</t>
    <phoneticPr fontId="1" type="noConversion"/>
  </si>
  <si>
    <t>본서에서는 이 방법을 일반사업양도양수 방법이라 하였다.</t>
    <phoneticPr fontId="1" type="noConversion"/>
  </si>
  <si>
    <t xml:space="preserve">        영업자의 지위를 취득하게 된다.</t>
    <phoneticPr fontId="1" type="noConversion"/>
  </si>
  <si>
    <t>개인기업주가 회사의 대표이사</t>
    <phoneticPr fontId="1" type="noConversion"/>
  </si>
  <si>
    <t xml:space="preserve">       된다.</t>
    <phoneticPr fontId="1" type="noConversion"/>
  </si>
  <si>
    <t xml:space="preserve">       필요한 재산이 이전된다면, 반드시 영업을 구성하는 재산 전부가 이전될 필요는 없고 그 일부를 유보하여도</t>
    <phoneticPr fontId="1" type="noConversion"/>
  </si>
  <si>
    <t>영업양수에 관한 주주총회의 특별결의</t>
    <phoneticPr fontId="1" type="noConversion"/>
  </si>
  <si>
    <t>영업 양수인이 양도인의 상호를 계속 사용</t>
    <phoneticPr fontId="1" type="noConversion"/>
  </si>
  <si>
    <t>상법 규정</t>
    <phoneticPr fontId="1" type="noConversion"/>
  </si>
  <si>
    <t>1. 자기거래의 개념과 제한</t>
    <phoneticPr fontId="1" type="noConversion"/>
  </si>
  <si>
    <t>이사가 회사와 거래하는 경우에는 회사가 재산상의 불이익을 받을 우려가 있는바, 상법은 이러한 이사와 회사와의 거래를</t>
    <phoneticPr fontId="1" type="noConversion"/>
  </si>
  <si>
    <t>자기거래라 하여 이사회의 승인을 얻도록 제한을 가하고 있다(상 398조).</t>
    <phoneticPr fontId="1" type="noConversion"/>
  </si>
  <si>
    <t>【 소수주주권 행사 요건 】</t>
  </si>
  <si>
    <t>구분</t>
  </si>
  <si>
    <t>비상장 주식회사</t>
  </si>
  <si>
    <t>상장주식회사</t>
  </si>
  <si>
    <t>근거조문</t>
  </si>
  <si>
    <t>지분율</t>
  </si>
  <si>
    <t>임시총회 소집청구</t>
  </si>
  <si>
    <t>§366</t>
  </si>
  <si>
    <t>§542의6 ①</t>
  </si>
  <si>
    <t>검사인 선임청구</t>
  </si>
  <si>
    <t>§467</t>
  </si>
  <si>
    <t>주주제안</t>
  </si>
  <si>
    <t>§363의2</t>
  </si>
  <si>
    <t>§542의6 ②</t>
  </si>
  <si>
    <t>이사,감사,청산인 해임청구</t>
  </si>
  <si>
    <t>§385, 415, 539</t>
  </si>
  <si>
    <t>§542의6 ③</t>
  </si>
  <si>
    <t>회계장부열람</t>
  </si>
  <si>
    <t>§466</t>
  </si>
  <si>
    <t>§542의6 ④</t>
  </si>
  <si>
    <t>위법행위 유지청구</t>
  </si>
  <si>
    <t>§402</t>
  </si>
  <si>
    <t>§542의6 ⑤</t>
  </si>
  <si>
    <t>대표소송</t>
  </si>
  <si>
    <t>§403</t>
  </si>
  <si>
    <t>§542의6 ⑥</t>
  </si>
  <si>
    <t>집중투표 청구</t>
  </si>
  <si>
    <t>§382의 2</t>
  </si>
  <si>
    <t>§542의7 ②</t>
  </si>
  <si>
    <t>1. ( )안은 최근 사업연도말 자본금이 1천억원 이상인 상장회사에 적용</t>
  </si>
  <si>
    <t>2. ____(밑줄)은 최근 사업연도말 자산총액이 2조원 이상인 상장회사에만 적용</t>
  </si>
  <si>
    <r>
      <t xml:space="preserve">3. </t>
    </r>
    <r>
      <rPr>
        <vertAlign val="superscript"/>
        <sz val="9"/>
        <color rgb="FF800080"/>
        <rFont val="굴림"/>
        <family val="3"/>
        <charset val="129"/>
      </rPr>
      <t>*의</t>
    </r>
    <r>
      <rPr>
        <sz val="9"/>
        <color rgb="FF800080"/>
        <rFont val="굴림"/>
        <family val="3"/>
        <charset val="129"/>
      </rPr>
      <t xml:space="preserve"> : 의결권 있는 발행주식총수를 기준으로 한 지분율</t>
    </r>
  </si>
  <si>
    <r>
      <t xml:space="preserve">4. </t>
    </r>
    <r>
      <rPr>
        <vertAlign val="superscript"/>
        <sz val="9"/>
        <color rgb="FF800080"/>
        <rFont val="굴림"/>
        <family val="3"/>
        <charset val="129"/>
      </rPr>
      <t>*6</t>
    </r>
    <r>
      <rPr>
        <sz val="9"/>
        <color rgb="FF800080"/>
        <rFont val="굴림"/>
        <family val="3"/>
        <charset val="129"/>
      </rPr>
      <t xml:space="preserve"> : 6개월 전부터 계속 보유</t>
    </r>
  </si>
  <si>
    <t>5. 정관으로 §542의6 ①~⑥보다 단기의 주식 보유기간 또는 낮은 주식 보유비율을 정할 수 있음(§542의6⑦)</t>
  </si>
  <si>
    <r>
      <t>1.5%</t>
    </r>
    <r>
      <rPr>
        <b/>
        <vertAlign val="superscript"/>
        <sz val="11"/>
        <color rgb="FF000000"/>
        <rFont val="굴림"/>
        <family val="3"/>
        <charset val="129"/>
      </rPr>
      <t>*6</t>
    </r>
  </si>
  <si>
    <r>
      <t>3%</t>
    </r>
    <r>
      <rPr>
        <b/>
        <vertAlign val="superscript"/>
        <sz val="11"/>
        <color rgb="FF000000"/>
        <rFont val="굴림"/>
        <family val="3"/>
        <charset val="129"/>
      </rPr>
      <t>*의</t>
    </r>
  </si>
  <si>
    <r>
      <t>1%(0.5%)</t>
    </r>
    <r>
      <rPr>
        <b/>
        <vertAlign val="superscript"/>
        <sz val="11"/>
        <color rgb="FF000000"/>
        <rFont val="굴림"/>
        <family val="3"/>
        <charset val="129"/>
      </rPr>
      <t>*의*6</t>
    </r>
  </si>
  <si>
    <r>
      <t>0.5%(0.25%)</t>
    </r>
    <r>
      <rPr>
        <b/>
        <vertAlign val="superscript"/>
        <sz val="11"/>
        <color rgb="FF000000"/>
        <rFont val="굴림"/>
        <family val="3"/>
        <charset val="129"/>
      </rPr>
      <t>*6</t>
    </r>
  </si>
  <si>
    <r>
      <t>0.1%(0.05%)</t>
    </r>
    <r>
      <rPr>
        <b/>
        <vertAlign val="superscript"/>
        <sz val="11"/>
        <color rgb="FF000000"/>
        <rFont val="굴림"/>
        <family val="3"/>
        <charset val="129"/>
      </rPr>
      <t>*6</t>
    </r>
  </si>
  <si>
    <r>
      <t>0.05%(0.025%)</t>
    </r>
    <r>
      <rPr>
        <b/>
        <vertAlign val="superscript"/>
        <sz val="11"/>
        <color rgb="FF000000"/>
        <rFont val="굴림"/>
        <family val="3"/>
        <charset val="129"/>
      </rPr>
      <t>*6</t>
    </r>
  </si>
  <si>
    <r>
      <t>0.01%</t>
    </r>
    <r>
      <rPr>
        <b/>
        <vertAlign val="superscript"/>
        <sz val="11"/>
        <color rgb="FF000000"/>
        <rFont val="굴림"/>
        <family val="3"/>
        <charset val="129"/>
      </rPr>
      <t>*6</t>
    </r>
  </si>
  <si>
    <r>
      <t>1%</t>
    </r>
    <r>
      <rPr>
        <b/>
        <vertAlign val="superscript"/>
        <sz val="11"/>
        <color rgb="FF000000"/>
        <rFont val="굴림"/>
        <family val="3"/>
        <charset val="129"/>
      </rPr>
      <t>*의</t>
    </r>
  </si>
  <si>
    <t>2. 자기거래의 승인과 책임</t>
    <phoneticPr fontId="1" type="noConversion"/>
  </si>
  <si>
    <t>자기거래의 승인기관은 이사회이며 이사회의 승인방법은 총이사의 과반수출석과 출석이사의 과반수찬성으로 한다.</t>
    <phoneticPr fontId="1" type="noConversion"/>
  </si>
  <si>
    <t>이때 당해 이사는 특별이해 관계인으로 의결권을 행사치 못하며, 승인의 시기는 사전승인을 요하는 것으로 해석된다.</t>
    <phoneticPr fontId="1" type="noConversion"/>
  </si>
  <si>
    <t>이사회의 승인 없이 한 이사의 자기거래는 무효로 해석되며, 이때 당해 이사는 회사의 손해에 대하여 손해배상책임을</t>
    <phoneticPr fontId="1" type="noConversion"/>
  </si>
  <si>
    <t>져야 하고(상 399조1항), 이 책임은 총 사원·주주의 동의가 없는 한 면제할 수 없다(상 400조).</t>
    <phoneticPr fontId="1" type="noConversion"/>
  </si>
  <si>
    <t>이사회의 승인을 얻었다 하더라도 이사의 책임이 완전히 면제되는 것은 아니며, 거래가 법적으로 유효하다 하더라도</t>
    <phoneticPr fontId="1" type="noConversion"/>
  </si>
  <si>
    <t>부당한 거래조건으로 말미암아 회사가 손해를 입었을때 임무해태로 인한 손해배상책임을 진다(상 399조1항).</t>
    <phoneticPr fontId="1" type="noConversion"/>
  </si>
  <si>
    <t>이때에는 당사자인 이사뿐만 아니라 이사회의 승인결의에 찬성한 다른 이사들도 연대하여 손해배상책임을 지게 되며,</t>
    <phoneticPr fontId="1" type="noConversion"/>
  </si>
  <si>
    <t>이 책임은 총 사원·주주의 동의가 있어야만 면제될 수 있다.</t>
    <phoneticPr fontId="1" type="noConversion"/>
  </si>
  <si>
    <t>발기설립</t>
    <phoneticPr fontId="1" type="noConversion"/>
  </si>
  <si>
    <t>모집설립</t>
    <phoneticPr fontId="1" type="noConversion"/>
  </si>
  <si>
    <t>비고</t>
    <phoneticPr fontId="1" type="noConversion"/>
  </si>
  <si>
    <t>① 발기인 구성</t>
    <phoneticPr fontId="1" type="noConversion"/>
  </si>
  <si>
    <t>② 정관의 작성 및 공증</t>
    <phoneticPr fontId="1" type="noConversion"/>
  </si>
  <si>
    <t>③ 주식발행사항의 결정</t>
    <phoneticPr fontId="1" type="noConversion"/>
  </si>
  <si>
    <t>④ 주식총수의 인수</t>
    <phoneticPr fontId="1" type="noConversion"/>
  </si>
  <si>
    <t>⑥ 출자의 이행</t>
    <phoneticPr fontId="1" type="noConversion"/>
  </si>
  <si>
    <t>⑤ 출자의 이행</t>
    <phoneticPr fontId="1" type="noConversion"/>
  </si>
  <si>
    <t>⑥ 이사.감사의 선임</t>
    <phoneticPr fontId="1" type="noConversion"/>
  </si>
  <si>
    <t>⑦ 검사인 등의 변태설립사항 조사</t>
    <phoneticPr fontId="1" type="noConversion"/>
  </si>
  <si>
    <t>⑧ 검사인 등의 변태설립사항 조사</t>
    <phoneticPr fontId="1" type="noConversion"/>
  </si>
  <si>
    <t>⑦ 이사.감사의 설립경과조사</t>
    <phoneticPr fontId="1" type="noConversion"/>
  </si>
  <si>
    <t>공통절차</t>
    <phoneticPr fontId="1" type="noConversion"/>
  </si>
  <si>
    <t>회사의 실체
구성절차</t>
    <phoneticPr fontId="1" type="noConversion"/>
  </si>
  <si>
    <t>제2절</t>
    <phoneticPr fontId="1" type="noConversion"/>
  </si>
  <si>
    <t>발기설립과 모집설립의 공통절차</t>
    <phoneticPr fontId="1" type="noConversion"/>
  </si>
  <si>
    <t>1. 발기인 구성</t>
    <phoneticPr fontId="1" type="noConversion"/>
  </si>
  <si>
    <t>발기인이란 형식적 개념으로서 정관에 발기인으로 기명날인한 사람을 말하며, 설립사무에 사실상 종사하였는가는 문제</t>
    <phoneticPr fontId="1" type="noConversion"/>
  </si>
  <si>
    <t>되지 아니한다.</t>
    <phoneticPr fontId="1" type="noConversion"/>
  </si>
  <si>
    <t>주식회사의 설립에는 1인 이상의 발기인이 필요하며(상 288조) 각 발기인은 정관에 발기인으로 기명날인 또는 서명하여야</t>
    <phoneticPr fontId="1" type="noConversion"/>
  </si>
  <si>
    <t>하고(상 289조) 적어도 한 주 이상의 주식을 인수하여야 한다(상 293조).</t>
    <phoneticPr fontId="1" type="noConversion"/>
  </si>
  <si>
    <t>목적으로 하는 계약이 체결되는 것이 보통인데 이를 발기인조합이라 하며 그 법률상 성질은 민법상의 조합이다.</t>
    <phoneticPr fontId="1" type="noConversion"/>
  </si>
  <si>
    <t>한편, 발기인의 자격에는 특별한 제한은 없어 법률상 행위무능력자만 아니면 되며, 자연인은 물론 법인도 발기인으로 참여할</t>
    <phoneticPr fontId="1" type="noConversion"/>
  </si>
  <si>
    <t>수 있다.</t>
    <phoneticPr fontId="1" type="noConversion"/>
  </si>
  <si>
    <r>
      <t xml:space="preserve">한편, </t>
    </r>
    <r>
      <rPr>
        <b/>
        <sz val="10"/>
        <color rgb="FF002060"/>
        <rFont val="굴림"/>
        <family val="3"/>
        <charset val="129"/>
      </rPr>
      <t>발기인이 주식을 인수하는 것과 관련하여 각 발기인은 자신의 주식인수자금에 대한 자금출처를 입증</t>
    </r>
    <r>
      <rPr>
        <sz val="10"/>
        <color theme="1"/>
        <rFont val="굴림"/>
        <family val="3"/>
        <charset val="129"/>
      </rPr>
      <t>할 수</t>
    </r>
    <phoneticPr fontId="1" type="noConversion"/>
  </si>
  <si>
    <r>
      <t xml:space="preserve">있어야 하며, </t>
    </r>
    <r>
      <rPr>
        <b/>
        <sz val="10"/>
        <color rgb="FF002060"/>
        <rFont val="굴림"/>
        <family val="3"/>
        <charset val="129"/>
      </rPr>
      <t>만약 자금출처가 입증되지 아니한 주식인수가액에 대하여는 증여세가 과세될 수 있다.</t>
    </r>
    <phoneticPr fontId="1" type="noConversion"/>
  </si>
  <si>
    <r>
      <rPr>
        <b/>
        <sz val="10"/>
        <color rgb="FF002060"/>
        <rFont val="굴림"/>
        <family val="3"/>
        <charset val="129"/>
      </rPr>
      <t>법인전환은 발기인에는 개인기업의 대표가 포함</t>
    </r>
    <r>
      <rPr>
        <sz val="10"/>
        <color theme="1"/>
        <rFont val="굴림"/>
        <family val="3"/>
        <charset val="129"/>
      </rPr>
      <t xml:space="preserve">되어야 함은 당연하며, 발기인 간에는 정관의 작성에 앞서 회사설립을 </t>
    </r>
    <phoneticPr fontId="1" type="noConversion"/>
  </si>
  <si>
    <t>2. 정관의 작성 및 공증</t>
    <phoneticPr fontId="1" type="noConversion"/>
  </si>
  <si>
    <t>정관이란 실질적 개념으로는 회사의 조직활동에 관한 근본규칙을 말하며 형식적 개념으로는 그 근본규칙을 기재한 서면을</t>
    <phoneticPr fontId="1" type="noConversion"/>
  </si>
  <si>
    <t>말한다. 주식회사의 정관은 공증인의 인증이 있어야만 효력이 생기며(상 292조) 그 기재사항은 다음과 같다.</t>
    <phoneticPr fontId="1" type="noConversion"/>
  </si>
  <si>
    <t>가. 절대적 기재사항</t>
    <phoneticPr fontId="1" type="noConversion"/>
  </si>
  <si>
    <t>(1) 목적</t>
    <phoneticPr fontId="1" type="noConversion"/>
  </si>
  <si>
    <t>목적이란 회사가 운영하고자 하는 사업으로서 그 사업내용이 무엇인가를 알 수 있는 정도로 구체적으로 기재되어야 한다.</t>
    <phoneticPr fontId="1" type="noConversion"/>
  </si>
  <si>
    <t>여러 개의 사업을 기재하여도 되며 법인전환의 경우 목적은 개인기업 사업자등록상의 업태.종목을 기재한다.</t>
    <phoneticPr fontId="1" type="noConversion"/>
  </si>
  <si>
    <t>(2) 상호</t>
    <phoneticPr fontId="1" type="noConversion"/>
  </si>
  <si>
    <t>상호란 상인이 영업상 자기를 표시하기 위하여 사용하는 명칭으로서 법인전환의 경우 상호는 개인기업에서 사용하던</t>
    <phoneticPr fontId="1" type="noConversion"/>
  </si>
  <si>
    <t>상호에 '주식회사'를 부가하는 것이 일반적이다.</t>
    <phoneticPr fontId="1" type="noConversion"/>
  </si>
  <si>
    <t>으로서 동일한 특별시.광역시.시.군내에서 동일한 영업을 위하여 다른 사람이 등기한 것과 확연히 구별할 수 있는 상호가</t>
    <phoneticPr fontId="1" type="noConversion"/>
  </si>
  <si>
    <t>아니면 등기 할 수 없다는 점이다(상업등기법 제30조). 따라서 법인전환의 경우 상호결정시에는 관할 등기소에 사용하고자</t>
    <phoneticPr fontId="1" type="noConversion"/>
  </si>
  <si>
    <t>하는 상호의 등기 가능 여부를 사전 열람하는 것이 좋을 것이다.</t>
    <phoneticPr fontId="1" type="noConversion"/>
  </si>
  <si>
    <t>한편, 현행 상법에서는 주식회사를 설립하고자 할 때, 상호와 목적을 변경할 때 및 본점을 이전하고자 할 때 관할등기소에</t>
    <phoneticPr fontId="1" type="noConversion"/>
  </si>
  <si>
    <t>상호를 가등기할 수 있도록 하여 등기와 같은 효력을 인정하고 있으므로(상 22조의 2) 미리 가등기를 하는 것도 바람직할</t>
    <phoneticPr fontId="1" type="noConversion"/>
  </si>
  <si>
    <t>것이다.</t>
    <phoneticPr fontId="1" type="noConversion"/>
  </si>
  <si>
    <t>(3) 회사가 발행할 주식의 총수</t>
    <phoneticPr fontId="1" type="noConversion"/>
  </si>
  <si>
    <t>발행예정주식 총수는 설립시 전부발행될 필요는 없고 그 4분의 1 이상만 발행하면 되며, 나머지 미발행분은 회사 설립 후</t>
    <phoneticPr fontId="1" type="noConversion"/>
  </si>
  <si>
    <t>(4) 1주의 금액</t>
    <phoneticPr fontId="1" type="noConversion"/>
  </si>
  <si>
    <t>1주의 금액은 균일하여야 하고 1주당 금액은 100원 이상이어야 한다.(상 329조4항)</t>
    <phoneticPr fontId="1" type="noConversion"/>
  </si>
  <si>
    <t>(5) 회사의 설립시에 발행하는 주식의 총수</t>
    <phoneticPr fontId="1" type="noConversion"/>
  </si>
  <si>
    <t>(6) 본점의 소재지</t>
    <phoneticPr fontId="1" type="noConversion"/>
  </si>
  <si>
    <t>(7) 회사가 공고하는 방법</t>
    <phoneticPr fontId="1" type="noConversion"/>
  </si>
  <si>
    <t>(8) 발기인의 성명·주민등록번호 및 주소</t>
    <phoneticPr fontId="1" type="noConversion"/>
  </si>
  <si>
    <t>나. 상대적 기재사항</t>
    <phoneticPr fontId="1" type="noConversion"/>
  </si>
  <si>
    <t>(1) 발기인이 받을 특별한 이익과 이를 받을 자의 성명</t>
    <phoneticPr fontId="1" type="noConversion"/>
  </si>
  <si>
    <t>(2) 현물출자를 하는 자의 성명, 그 출자의 목적인 재산의 종류, 수량, 가격과 이에 대하여 부여할 주식의 종류와 수</t>
    <phoneticPr fontId="1" type="noConversion"/>
  </si>
  <si>
    <t>(3) 회사의 성립 후에 양수할 것을 약정한 재산의 종류, 수량, 가격과 그 양도인의 성명</t>
    <phoneticPr fontId="1" type="noConversion"/>
  </si>
  <si>
    <t>(4) 회사가 부담할 설립비용과 발기인이 받을 보수</t>
    <phoneticPr fontId="1" type="noConversion"/>
  </si>
  <si>
    <t>다. 임의적 기재사항</t>
    <phoneticPr fontId="1" type="noConversion"/>
  </si>
  <si>
    <t>라. 정관의 공증</t>
    <phoneticPr fontId="1" type="noConversion"/>
  </si>
  <si>
    <t>(1) 공증인의 관할</t>
    <phoneticPr fontId="1" type="noConversion"/>
  </si>
  <si>
    <t>정관의 인증은 회사의 본점소재지를 관할하는 지방검찰청 소속 공증인에게 받아야 한다(공증법 62조).</t>
    <phoneticPr fontId="1" type="noConversion"/>
  </si>
  <si>
    <t>(2) 준비서류</t>
    <phoneticPr fontId="1" type="noConversion"/>
  </si>
  <si>
    <t>① 정관 3부 : 정관 3부의 용도는 공증인 사무소의 보관용 원본 1부, 회사보존용 원본 1부 및 설립등기신청서에 첨부하여</t>
    <phoneticPr fontId="1" type="noConversion"/>
  </si>
  <si>
    <t xml:space="preserve">                   등기소에 제출하는 등본 1부이다.</t>
    <phoneticPr fontId="1" type="noConversion"/>
  </si>
  <si>
    <t>② 인감증명서와 위임장 : 정관의 인증에는 각 발기인의 인간증명서 1부씩이 공증인 사무소에 제출되어야 한다.</t>
    <phoneticPr fontId="1" type="noConversion"/>
  </si>
  <si>
    <t>발기인 전원이 공증인 사무소에 출두하는 경우에는 위임장은 필요치 않지만, 일부 발기인이 나가는 경우 또는 제3의 대리인이</t>
    <phoneticPr fontId="1" type="noConversion"/>
  </si>
  <si>
    <t>나갈 때에는 대리권을 입증하는 위임장을 제출하여야 한다(공증법 제31조 1항).</t>
    <phoneticPr fontId="1" type="noConversion"/>
  </si>
  <si>
    <t>한편, 대리인이 인증의 청구를 할 때 대리인이 공증인과 안면이 있는 경우 이외에는 대리인 자신의 인감증명서 또는</t>
    <phoneticPr fontId="1" type="noConversion"/>
  </si>
  <si>
    <t>서명에 관한 증명서도 필요하다(공증법 31조)</t>
    <phoneticPr fontId="1" type="noConversion"/>
  </si>
  <si>
    <t>3. 주식발행사항의 결정</t>
    <phoneticPr fontId="1" type="noConversion"/>
  </si>
  <si>
    <t>회사의 설립시에 발행하는 주식의 총수는 정관 작성시 정해지지만, 주식발행에 관한 나머지 사항은 정관에 정함이 없으면</t>
    <phoneticPr fontId="1" type="noConversion"/>
  </si>
  <si>
    <t>발기인이 정하게 된다.</t>
    <phoneticPr fontId="1" type="noConversion"/>
  </si>
  <si>
    <t xml:space="preserve"> 이 결정은 ① 우선주.보통주.무의결권주와 같은 수종의 주식의 종류와 수 ② 액면 이상의 주식을 발행하는 때의 그 수와</t>
    <phoneticPr fontId="1" type="noConversion"/>
  </si>
  <si>
    <t xml:space="preserve">금액에 관한 두 가지 사항은 발기인 전원의 동의로 정하고(상 291조), 이를 제외한 나머지 사항은 발기인 과반수의 결의에 </t>
    <phoneticPr fontId="1" type="noConversion"/>
  </si>
  <si>
    <t>의해 정한다.</t>
    <phoneticPr fontId="1" type="noConversion"/>
  </si>
  <si>
    <t>제3절 회사의 실체 구성 절차</t>
    <phoneticPr fontId="1" type="noConversion"/>
  </si>
  <si>
    <t>1. 발기설립의 경우</t>
    <phoneticPr fontId="1" type="noConversion"/>
  </si>
  <si>
    <t>(1) 주식 총수의 인수</t>
    <phoneticPr fontId="1" type="noConversion"/>
  </si>
  <si>
    <t>발기설립할 때 설립시에 발행하는 주식 전부를 발기인이 인수하게 되는데, 각 발기인은 서면으로 인수하여야 하고</t>
    <phoneticPr fontId="1" type="noConversion"/>
  </si>
  <si>
    <t>(상 293조), 그 인수가액은 액면가 이상이어야 한다(상 330조).</t>
    <phoneticPr fontId="1" type="noConversion"/>
  </si>
  <si>
    <t>(2) 출자의 이행</t>
    <phoneticPr fontId="1" type="noConversion"/>
  </si>
  <si>
    <t xml:space="preserve">발기인이 회사의 설립시에 발행하는 주식의 총수를 인수한 때에는 지체없이 각 주식에 대하여 그 인수가액의 전액을 </t>
    <phoneticPr fontId="1" type="noConversion"/>
  </si>
  <si>
    <t>납입하여야 한다(상 295조 1항). 이 경우 발기인은 납입을 맡을 은행 기타 금융기관과 납부장소를 지정하여야 한다.</t>
    <phoneticPr fontId="1" type="noConversion"/>
  </si>
  <si>
    <t>한편, 현물출자의 경우에는 현물출자를 하는 발기인은 납입기일에 지체없이 출자의 목적물인 재산을 인도하고, 등기,등록</t>
    <phoneticPr fontId="1" type="noConversion"/>
  </si>
  <si>
    <t>기타 권리의 설정 또는 이전을 요할 경우에는 이에 관한 서류를 완비하여 교부하여야 한다(상 295조 2항).</t>
    <phoneticPr fontId="1" type="noConversion"/>
  </si>
  <si>
    <t>(3) 이사, 감사의 선입</t>
    <phoneticPr fontId="1" type="noConversion"/>
  </si>
  <si>
    <t>각 주식에 대한 납입 등이 완료된 때에는 발기인은 지체없이 의결권의 과반수 결의로 이사.감사를 선입하여야 하는데</t>
    <phoneticPr fontId="1" type="noConversion"/>
  </si>
  <si>
    <t>(상 296조) 이때 의결권은 인수주식의 한 주당 한 개이다 (상 296조 2항).</t>
    <phoneticPr fontId="1" type="noConversion"/>
  </si>
  <si>
    <r>
      <t xml:space="preserve">참고로 </t>
    </r>
    <r>
      <rPr>
        <b/>
        <sz val="10"/>
        <color rgb="FF002060"/>
        <rFont val="굴림"/>
        <family val="3"/>
        <charset val="129"/>
      </rPr>
      <t>주식회사의 이사는 3인(자본금 10억원 미만인 회사는 1인) 이상, 감사는 1인이상이어야 하며</t>
    </r>
    <phoneticPr fontId="1" type="noConversion"/>
  </si>
  <si>
    <r>
      <rPr>
        <b/>
        <sz val="10"/>
        <color rgb="FF002060"/>
        <rFont val="굴림"/>
        <family val="3"/>
        <charset val="129"/>
      </rPr>
      <t xml:space="preserve">(자본금 10억원 미만 회사는 제외) </t>
    </r>
    <r>
      <rPr>
        <sz val="10"/>
        <color theme="1"/>
        <rFont val="굴림"/>
        <family val="3"/>
        <charset val="129"/>
      </rPr>
      <t>이사와 감사의 임기는 3년을 초과하지 못한다(상§383조).</t>
    </r>
    <phoneticPr fontId="1" type="noConversion"/>
  </si>
  <si>
    <t>(4) 설립경과의 조사</t>
    <phoneticPr fontId="1" type="noConversion"/>
  </si>
  <si>
    <t>(5) 검사인 등의 변태설립사항 조사</t>
    <phoneticPr fontId="1" type="noConversion"/>
  </si>
  <si>
    <t>이사와 감사는 취임 후 지체없이 회사설립의 경과를 조사하여 발기인에게 보고하여야 한다.</t>
    <phoneticPr fontId="1" type="noConversion"/>
  </si>
  <si>
    <t>이 때 이사와 감사 중 발기인이었던 자와 현물출자자 및 회사에 재산을 양도하는 계약당사자는 당해 조사.보고에 참가하지</t>
    <phoneticPr fontId="1" type="noConversion"/>
  </si>
  <si>
    <t>못한다(상 298조).</t>
    <phoneticPr fontId="1" type="noConversion"/>
  </si>
  <si>
    <t>이사와 감사의 전원이 상기의 경우에 해당되어 조사.보고에 참가할 수 없는 때에는 이사는 공증인으로 하여금 설립경과의</t>
    <phoneticPr fontId="1" type="noConversion"/>
  </si>
  <si>
    <t>조사.보고를 하게 하여야 한다.</t>
    <phoneticPr fontId="1" type="noConversion"/>
  </si>
  <si>
    <t>정관으로 상법 제290조의 변태설립사항을 정한 때에는 이사는 이에 관한 조사를 하게 하려면 검사인의 선임을 법원에</t>
    <phoneticPr fontId="1" type="noConversion"/>
  </si>
  <si>
    <t>청구하여야 하며, 검사인은 변태설립사항과 현물출자의 이행을 조사하여 법원에 보고하여야 한다(상 299조).</t>
    <phoneticPr fontId="1" type="noConversion"/>
  </si>
  <si>
    <t>그러나 변태설립사항 중 발기인이 받을 특별이익과 회사가 부담할 설립비용 및 발기인의 보수에 관하여는 공증인의</t>
    <phoneticPr fontId="1" type="noConversion"/>
  </si>
  <si>
    <t>조사.보고로, 현물출자와 재산인수에 관한 내용 및 현물출자의 이행에 관하여는 공인된 감정인의 감정으로 검사인의</t>
    <phoneticPr fontId="1" type="noConversion"/>
  </si>
  <si>
    <t>조사에 갈음할 수 있다.</t>
    <phoneticPr fontId="1" type="noConversion"/>
  </si>
  <si>
    <t>이 경우 공증인 또는 감정인은 조사 또는 감정결과를 법원에 보고하여야 한다(상 299조의 2).</t>
    <phoneticPr fontId="1" type="noConversion"/>
  </si>
  <si>
    <t>2. 모집설립의 경우</t>
    <phoneticPr fontId="1" type="noConversion"/>
  </si>
  <si>
    <t>(1) 주식 일부인수</t>
    <phoneticPr fontId="1" type="noConversion"/>
  </si>
  <si>
    <t>(2) 주주모집 및 주식배정</t>
    <phoneticPr fontId="1" type="noConversion"/>
  </si>
  <si>
    <t>(3) 출자의 이행</t>
    <phoneticPr fontId="1" type="noConversion"/>
  </si>
  <si>
    <t>(4) 검사인 등의 변태설립사항 조사</t>
    <phoneticPr fontId="1" type="noConversion"/>
  </si>
  <si>
    <t>(5) 창립총회</t>
    <phoneticPr fontId="1" type="noConversion"/>
  </si>
  <si>
    <t>제4절 설립등기</t>
    <phoneticPr fontId="1" type="noConversion"/>
  </si>
  <si>
    <t>1. 등기신청인</t>
    <phoneticPr fontId="1" type="noConversion"/>
  </si>
  <si>
    <t>주식회사의 설립등기는 이사 전원의 공동명의로 신청인 또는 그 대리인이 등기소에 출석하여야 한다(상 317조 2항).</t>
    <phoneticPr fontId="1" type="noConversion"/>
  </si>
  <si>
    <t>2. 등기기간</t>
    <phoneticPr fontId="1" type="noConversion"/>
  </si>
  <si>
    <t>주식회사의 설립등기는 발기설립에는 상법 299조(검사인 조사.보고)와 300조(법원의 변경처분)의 규정에 의한</t>
    <phoneticPr fontId="1" type="noConversion"/>
  </si>
  <si>
    <t>절차가 종료된 때로부터 2주간 내에 하여야 하고, 모집설립에는 창립총회가 종결된 날 또는 상법 314조(변태설립사항의</t>
    <phoneticPr fontId="1" type="noConversion"/>
  </si>
  <si>
    <t>변경)의 규정에 의한 절차가 종료된 날로부터 2주간 내에 하여야 한다(상 317조 1항).</t>
    <phoneticPr fontId="1" type="noConversion"/>
  </si>
  <si>
    <t>3. 등기사항</t>
    <phoneticPr fontId="1" type="noConversion"/>
  </si>
  <si>
    <t>등기사항이란 등기부에 등기해야 하는 사항으로 주식회사의 설립등기 사항은 다음과 같다.</t>
    <phoneticPr fontId="1" type="noConversion"/>
  </si>
  <si>
    <t>① 목적</t>
    <phoneticPr fontId="1" type="noConversion"/>
  </si>
  <si>
    <t>② 상호</t>
    <phoneticPr fontId="1" type="noConversion"/>
  </si>
  <si>
    <t>③ 본점의 소재지</t>
    <phoneticPr fontId="1" type="noConversion"/>
  </si>
  <si>
    <t>④ 회사가 발행할 주식의 총수</t>
    <phoneticPr fontId="1" type="noConversion"/>
  </si>
  <si>
    <t>⑤ 1주의 금액</t>
    <phoneticPr fontId="1" type="noConversion"/>
  </si>
  <si>
    <t>⑥ 회사가 공고하는 방법</t>
    <phoneticPr fontId="1" type="noConversion"/>
  </si>
  <si>
    <t>⑦ 자본의 총액</t>
    <phoneticPr fontId="1" type="noConversion"/>
  </si>
  <si>
    <t>⑧ 발행주식 총수, 그 종류와 각종 주식의 내용과 수</t>
    <phoneticPr fontId="1" type="noConversion"/>
  </si>
  <si>
    <t>⑨ 주식을 양도할 때 이사회의 승인을 얻도록 정한 때에는 그 규정</t>
    <phoneticPr fontId="1" type="noConversion"/>
  </si>
  <si>
    <t>⑩ 주식매수선택권을 부여하도록 정한 때에는 그 규정</t>
    <phoneticPr fontId="1" type="noConversion"/>
  </si>
  <si>
    <t>⑪ 지점의 소재지</t>
    <phoneticPr fontId="1" type="noConversion"/>
  </si>
  <si>
    <t>⑫ 회사의 존립기간 또는 해산사유를 정한 때에는 그 기간 또는 사유</t>
    <phoneticPr fontId="1" type="noConversion"/>
  </si>
  <si>
    <t>⑬ 이사와 감사의 성명 및 주민등록번호</t>
    <phoneticPr fontId="1" type="noConversion"/>
  </si>
  <si>
    <t>⑭ 회사를 대표할 이사의 성명. 주민등록번호 및 주소</t>
    <phoneticPr fontId="1" type="noConversion"/>
  </si>
  <si>
    <t>⑮ 수인의 대표이사가 공동으로 회사를 대표할 것을 정한 때에는 그 규정</t>
    <phoneticPr fontId="1" type="noConversion"/>
  </si>
  <si>
    <t>한편, 현행 상법에 의하면 지점설치 때에는 위의 ① 내지 ⑥,⑫,⑭ 및 ⑮의 사항을 등기하여야 한다.</t>
    <phoneticPr fontId="1" type="noConversion"/>
  </si>
  <si>
    <t>4. 첨부서류</t>
    <phoneticPr fontId="1" type="noConversion"/>
  </si>
  <si>
    <t>주식회사 설립등기 신청시는 설립등기 신청서에 다음의 서류가 첨부되어야 한다(상업 등기법 제80조).</t>
    <phoneticPr fontId="1" type="noConversion"/>
  </si>
  <si>
    <t>① 정관</t>
    <phoneticPr fontId="1" type="noConversion"/>
  </si>
  <si>
    <t>② 주식인수증</t>
    <phoneticPr fontId="1" type="noConversion"/>
  </si>
  <si>
    <t>③ 주식청약서(모집설립시의 경우에 한함)</t>
    <phoneticPr fontId="1" type="noConversion"/>
  </si>
  <si>
    <t>④ 주식발행사항 동의서</t>
    <phoneticPr fontId="1" type="noConversion"/>
  </si>
  <si>
    <t>⑥ 검사인 또는 공증인의 조사보고나 감정인의 감정결과에 관한 재판이 있는 때에는 그 재판의 등본</t>
    <phoneticPr fontId="1" type="noConversion"/>
  </si>
  <si>
    <t>⑦ 발기인총회 의사록(발기설립의 경우 이사와 감사 또는 감사위원회 선임의사록에 한함)</t>
    <phoneticPr fontId="1" type="noConversion"/>
  </si>
  <si>
    <t>⑧ 창립총회 의사록(모집설립의 경우에 한함)</t>
    <phoneticPr fontId="1" type="noConversion"/>
  </si>
  <si>
    <t>⑨ 이사회 의사록(대표이사 선임 의사록에 한함)</t>
    <phoneticPr fontId="1" type="noConversion"/>
  </si>
  <si>
    <t>⑩ 주금납입 보관증명서</t>
    <phoneticPr fontId="1" type="noConversion"/>
  </si>
  <si>
    <t>⑪ 명의개서대리인을 둔 경우에는 계약 증명서류</t>
    <phoneticPr fontId="1" type="noConversion"/>
  </si>
  <si>
    <t>⑫ 이사.감사 또는 감사위원회.대표이사의 취임승낙서</t>
    <phoneticPr fontId="1" type="noConversion"/>
  </si>
  <si>
    <t>⑬ 기 타</t>
    <phoneticPr fontId="1" type="noConversion"/>
  </si>
  <si>
    <t xml:space="preserve">    1. 회사설립에 관청의 허가가 필요한 경우 : 관청의 허가서</t>
    <phoneticPr fontId="1" type="noConversion"/>
  </si>
  <si>
    <t xml:space="preserve">    2. 대리인에 의하여 신청하는 경우 : 대리권을 증명하는 위임장</t>
    <phoneticPr fontId="1" type="noConversion"/>
  </si>
  <si>
    <t xml:space="preserve">    3. 이사의 인감증명</t>
    <phoneticPr fontId="1" type="noConversion"/>
  </si>
  <si>
    <t xml:space="preserve">    4. 소정의 등록세를 납부한 영수필 확인서, 주택채권을 매입한 증명서</t>
    <phoneticPr fontId="1" type="noConversion"/>
  </si>
  <si>
    <t>주식회사 설립등기 결정사항 및 준비서류</t>
    <phoneticPr fontId="1" type="noConversion"/>
  </si>
  <si>
    <t>구분</t>
    <phoneticPr fontId="1" type="noConversion"/>
  </si>
  <si>
    <t>항        목</t>
    <phoneticPr fontId="1" type="noConversion"/>
  </si>
  <si>
    <t>1. 발기인(1인 이상)</t>
    <phoneticPr fontId="1" type="noConversion"/>
  </si>
  <si>
    <t>2. 공모주주(1인 이상)</t>
    <phoneticPr fontId="1" type="noConversion"/>
  </si>
  <si>
    <t>3. 상호</t>
    <phoneticPr fontId="1" type="noConversion"/>
  </si>
  <si>
    <t>4. 본점소재지</t>
    <phoneticPr fontId="1" type="noConversion"/>
  </si>
  <si>
    <t>5. 이사(1~3인 이상)</t>
    <phoneticPr fontId="1" type="noConversion"/>
  </si>
  <si>
    <t>6. 감사(1인 이상)</t>
    <phoneticPr fontId="1" type="noConversion"/>
  </si>
  <si>
    <t>7. 대표이사</t>
    <phoneticPr fontId="1" type="noConversion"/>
  </si>
  <si>
    <t>8. 사업의 목적</t>
    <phoneticPr fontId="1" type="noConversion"/>
  </si>
  <si>
    <t>9. 회계연도</t>
    <phoneticPr fontId="1" type="noConversion"/>
  </si>
  <si>
    <t>10. 1주당 금액</t>
    <phoneticPr fontId="1" type="noConversion"/>
  </si>
  <si>
    <t>11. 공고방법</t>
    <phoneticPr fontId="1" type="noConversion"/>
  </si>
  <si>
    <t>12. 설립시 발행주식수</t>
    <phoneticPr fontId="1" type="noConversion"/>
  </si>
  <si>
    <t>13. 주식비율</t>
    <phoneticPr fontId="1" type="noConversion"/>
  </si>
  <si>
    <t>14. 기타</t>
    <phoneticPr fontId="1" type="noConversion"/>
  </si>
  <si>
    <t>결정사항</t>
    <phoneticPr fontId="1" type="noConversion"/>
  </si>
  <si>
    <t>1. 발기인의 인감증명</t>
    <phoneticPr fontId="1" type="noConversion"/>
  </si>
  <si>
    <t>2. 위임장</t>
    <phoneticPr fontId="1" type="noConversion"/>
  </si>
  <si>
    <t>3. 대표이사 인장</t>
    <phoneticPr fontId="1" type="noConversion"/>
  </si>
  <si>
    <t>준비서류</t>
    <phoneticPr fontId="1" type="noConversion"/>
  </si>
  <si>
    <t>- 성명, 주민등록번호, 주소 명기</t>
    <phoneticPr fontId="1" type="noConversion"/>
  </si>
  <si>
    <t>- 이사 중에서 선임</t>
    <phoneticPr fontId="1" type="noConversion"/>
  </si>
  <si>
    <t xml:space="preserve">   주식 비율</t>
    <phoneticPr fontId="1" type="noConversion"/>
  </si>
  <si>
    <t>- 발기인, 공모주주 인명별 출자주식수와</t>
    <phoneticPr fontId="1" type="noConversion"/>
  </si>
  <si>
    <t>- 법인설립시의 특별사항</t>
    <phoneticPr fontId="1" type="noConversion"/>
  </si>
  <si>
    <t>- 공증용</t>
    <phoneticPr fontId="1" type="noConversion"/>
  </si>
  <si>
    <t>- 정관공증위임용</t>
    <phoneticPr fontId="1" type="noConversion"/>
  </si>
  <si>
    <t>- 법원 인감등록용</t>
    <phoneticPr fontId="1" type="noConversion"/>
  </si>
  <si>
    <t>2. 사업양도양수계약</t>
    <phoneticPr fontId="1" type="noConversion"/>
  </si>
  <si>
    <t>법인이 설립되면 법인의 대표이사와 개인기업주간에 사업양도양수계약을 체결하게 되는데,</t>
    <phoneticPr fontId="1" type="noConversion"/>
  </si>
  <si>
    <t>되도록 주의하여야 한다.</t>
    <phoneticPr fontId="1" type="noConversion"/>
  </si>
  <si>
    <r>
      <t>이 계약에서는 사업양도에 따른 부가가치세를 면제받기 위하여 포괄적인 사업양수양도</t>
    </r>
    <r>
      <rPr>
        <vertAlign val="superscript"/>
        <sz val="11"/>
        <color theme="1"/>
        <rFont val="굴림"/>
        <family val="3"/>
        <charset val="129"/>
      </rPr>
      <t>7)</t>
    </r>
    <r>
      <rPr>
        <sz val="11"/>
        <color theme="1"/>
        <rFont val="굴림"/>
        <family val="3"/>
        <charset val="129"/>
      </rPr>
      <t>가</t>
    </r>
    <phoneticPr fontId="1" type="noConversion"/>
  </si>
  <si>
    <t>7) 포괄적인 사업양수양도란 사업장별로 그 사업에 관한 모든 권리와 의무(미수금,미지급금,사업무관토지.건물 등에 관한 것 제외)</t>
    <phoneticPr fontId="1" type="noConversion"/>
  </si>
  <si>
    <t>이는 법인전환시 부가가치세가 과세되지 않기 위한 필요조건이다.</t>
    <phoneticPr fontId="1" type="noConversion"/>
  </si>
  <si>
    <t>(1) 계약당사자</t>
    <phoneticPr fontId="1" type="noConversion"/>
  </si>
  <si>
    <t>계약당사자는 법인의 대표이사와 개인기업주가 되는데 이때 양자는 법상 별개의 인격체로 간주하기 때문에</t>
    <phoneticPr fontId="1" type="noConversion"/>
  </si>
  <si>
    <t>동일인이어도 무방하다.</t>
    <phoneticPr fontId="1" type="noConversion"/>
  </si>
  <si>
    <t>(2) 계약체결시기</t>
    <phoneticPr fontId="1" type="noConversion"/>
  </si>
  <si>
    <r>
      <t xml:space="preserve">계약체결시기는 법인의 설립등기 후 신설법인의 </t>
    </r>
    <r>
      <rPr>
        <b/>
        <u/>
        <sz val="11"/>
        <color rgb="FFFF0000"/>
        <rFont val="굴림"/>
        <family val="3"/>
        <charset val="129"/>
      </rPr>
      <t>사업자등록신청일 이전</t>
    </r>
    <r>
      <rPr>
        <b/>
        <sz val="11"/>
        <color rgb="FF002060"/>
        <rFont val="굴림"/>
        <family val="3"/>
        <charset val="129"/>
      </rPr>
      <t>이다.</t>
    </r>
    <phoneticPr fontId="1" type="noConversion"/>
  </si>
  <si>
    <r>
      <t>왜냐하면, 양도양수가액</t>
    </r>
    <r>
      <rPr>
        <vertAlign val="superscript"/>
        <sz val="11"/>
        <color theme="1"/>
        <rFont val="굴림"/>
        <family val="3"/>
        <charset val="129"/>
      </rPr>
      <t>8)</t>
    </r>
    <r>
      <rPr>
        <sz val="11"/>
        <color theme="1"/>
        <rFont val="굴림"/>
        <family val="3"/>
        <charset val="129"/>
      </rPr>
      <t>은 개인기업의 결산이 완료되어 자산.부채가 확정되고 필요한 경우</t>
    </r>
    <phoneticPr fontId="1" type="noConversion"/>
  </si>
  <si>
    <t>고정자산에 대한 감정이 완료된 후에야 결정할 수 있기 때문이다.</t>
    <phoneticPr fontId="1" type="noConversion"/>
  </si>
  <si>
    <t>8) 개인 기업의 법인전환시 양도.양수가액을 결정함에서는 세법상의 부당행위계산부인규정을 감안하여</t>
    <phoneticPr fontId="1" type="noConversion"/>
  </si>
  <si>
    <t xml:space="preserve">    제3자와의 거래시와 같은 조건.금액이 되도록 유의하여 세무상 불이익을 보지 않도록 주의하여야 한다.</t>
    <phoneticPr fontId="1" type="noConversion"/>
  </si>
  <si>
    <t>따라서 양도양수계약서는 양도양수가액의 결정방법만이 기재되며, 양도양수가액은 결산 종료 후에 확정된다.</t>
    <phoneticPr fontId="1" type="noConversion"/>
  </si>
  <si>
    <t>(4) 사업양수에 대한 주주총회와 이사회의 승인</t>
    <phoneticPr fontId="1" type="noConversion"/>
  </si>
  <si>
    <t>개인기업을 법인이 양수하면서 주주총회의 특별결의와(상 374조) 이사의 자기거래에 대한 이사회의 결의가</t>
    <phoneticPr fontId="1" type="noConversion"/>
  </si>
  <si>
    <r>
      <t xml:space="preserve">(상 398조) 필요하다 함은 이미 설명한 바와 같으며 이를 증명하기 위해 </t>
    </r>
    <r>
      <rPr>
        <b/>
        <sz val="11"/>
        <color rgb="FFC00000"/>
        <rFont val="굴림"/>
        <family val="3"/>
        <charset val="129"/>
      </rPr>
      <t>주총의사록과 이사회의사록이</t>
    </r>
    <phoneticPr fontId="1" type="noConversion"/>
  </si>
  <si>
    <r>
      <rPr>
        <b/>
        <sz val="11"/>
        <color rgb="FFC00000"/>
        <rFont val="굴림"/>
        <family val="3"/>
        <charset val="129"/>
      </rPr>
      <t>작성</t>
    </r>
    <r>
      <rPr>
        <sz val="11"/>
        <color theme="1"/>
        <rFont val="굴림"/>
        <family val="3"/>
        <charset val="129"/>
      </rPr>
      <t>되어야 한다.</t>
    </r>
    <phoneticPr fontId="1" type="noConversion"/>
  </si>
  <si>
    <t>자산의 감정</t>
    <phoneticPr fontId="1" type="noConversion"/>
  </si>
  <si>
    <t>자산의 감정은 한국감정원 또는 감정평가법인에 의뢰하는 것이 좋으며 감정은 사업양도양수 기준일자로</t>
    <phoneticPr fontId="1" type="noConversion"/>
  </si>
  <si>
    <t>실시해야 하는데 사전에 감정의뢰를 하여야 한다. 감정을 받기 위해서는 많은 서류가 필요한데</t>
    <phoneticPr fontId="1" type="noConversion"/>
  </si>
  <si>
    <t>이를 사전에 준비하는 것이 좋으며 필요서류는 다음과 같다.</t>
    <phoneticPr fontId="1" type="noConversion"/>
  </si>
  <si>
    <t>감정준비서류</t>
    <phoneticPr fontId="1" type="noConversion"/>
  </si>
  <si>
    <t>자산</t>
    <phoneticPr fontId="1" type="noConversion"/>
  </si>
  <si>
    <t>토지.건물</t>
    <phoneticPr fontId="1" type="noConversion"/>
  </si>
  <si>
    <t>기계장치</t>
    <phoneticPr fontId="1" type="noConversion"/>
  </si>
  <si>
    <t>자동차(중기)</t>
    <phoneticPr fontId="1" type="noConversion"/>
  </si>
  <si>
    <t>집기.비품 등</t>
    <phoneticPr fontId="1" type="noConversion"/>
  </si>
  <si>
    <t>준비서류</t>
    <phoneticPr fontId="1" type="noConversion"/>
  </si>
  <si>
    <t>1. 등기부등본</t>
    <phoneticPr fontId="1" type="noConversion"/>
  </si>
  <si>
    <t>2. 토지(임야)대장, 건축물 관리대장</t>
    <phoneticPr fontId="1" type="noConversion"/>
  </si>
  <si>
    <t>3. 토지이용계획확인원</t>
    <phoneticPr fontId="1" type="noConversion"/>
  </si>
  <si>
    <t>4. 관련도면(지적도, 설계도면 등)</t>
    <phoneticPr fontId="1" type="noConversion"/>
  </si>
  <si>
    <t>1. 기계장치 목록</t>
    <phoneticPr fontId="1" type="noConversion"/>
  </si>
  <si>
    <t>2. 취득원가 증빙(세금계산서, 수입면장 등)</t>
    <phoneticPr fontId="1" type="noConversion"/>
  </si>
  <si>
    <t>1. 자동차(건설기계) 등록원부 및 검사증 사본</t>
    <phoneticPr fontId="1" type="noConversion"/>
  </si>
  <si>
    <t>1. 목록대장(수량, 형식, 연식 등 기재)</t>
    <phoneticPr fontId="1" type="noConversion"/>
  </si>
  <si>
    <t>2. 취득원가 증빙</t>
    <phoneticPr fontId="1" type="noConversion"/>
  </si>
  <si>
    <t>개인기업의 결산</t>
    <phoneticPr fontId="1" type="noConversion"/>
  </si>
  <si>
    <t>자산 중 장부에는 있으나 실물이 없는 자산, 또는 실물은 있으나 장부에는 누락된 자산이 있으며 이를 조정하여</t>
    <phoneticPr fontId="1" type="noConversion"/>
  </si>
  <si>
    <t>장부와 실물로 일치시켜야 한다.</t>
    <phoneticPr fontId="1" type="noConversion"/>
  </si>
  <si>
    <t>또한, 외상매출금.받을어음 과 같은 채권 중에서 상대방의 부도 등으로 회수불능인 부실채권은 상각처리 하여야 한다.</t>
    <phoneticPr fontId="1" type="noConversion"/>
  </si>
  <si>
    <t>부채도 자산의 경우와 마찬가지로 장부와 현실을 일치시켜야 하며, 이를 위해서는 가공부채 또는 부외부채를 정리.조정하</t>
    <phoneticPr fontId="1" type="noConversion"/>
  </si>
  <si>
    <t>여야 한다.</t>
    <phoneticPr fontId="1" type="noConversion"/>
  </si>
  <si>
    <t>(2) 가지급금과 가수금의 정리</t>
    <phoneticPr fontId="1" type="noConversion"/>
  </si>
  <si>
    <t>업무상 발생한 가지급금이나 가수금인 경우에는 그 성격에 합당한 계정과목으로 대체하면 되지만,</t>
    <phoneticPr fontId="1" type="noConversion"/>
  </si>
  <si>
    <t>업무와 관련 없는 개인기업주 사적인 가지급금이나 가수금인 경우에는 자산.부채에서 제외하여 출자금에서 가감시켜야 한다.</t>
    <phoneticPr fontId="1" type="noConversion"/>
  </si>
  <si>
    <t>(3) 고정자산의 상각</t>
    <phoneticPr fontId="1" type="noConversion"/>
  </si>
  <si>
    <t>(4) 영업권의 계상문제</t>
    <phoneticPr fontId="1" type="noConversion"/>
  </si>
  <si>
    <t>(5) 퇴직금과 퇴직급여충당금</t>
    <phoneticPr fontId="1" type="noConversion"/>
  </si>
  <si>
    <t>(6) 미지급소득세의 계상</t>
    <phoneticPr fontId="1" type="noConversion"/>
  </si>
  <si>
    <t>영업권의 미래 초과수익력을 발생원천으로 하는 무형의 자원이다. 기업회계상 이 영업권은 기업 내에서 무형의 가치를</t>
    <phoneticPr fontId="1" type="noConversion"/>
  </si>
  <si>
    <t>논리적으로 추론한 것에 지나지 않으며 그 취득원가를 신뢰성 있게 측정할 수 없다는 등의 사유로 말미암아.내부적으로</t>
    <phoneticPr fontId="1" type="noConversion"/>
  </si>
  <si>
    <t>창출된 영업권은 자산으로 인식하지 않는다.</t>
    <phoneticPr fontId="1" type="noConversion"/>
  </si>
  <si>
    <t>그러나 법인(또는 개인)의 다른 법인(또는 개인)의 사업을 양수하면서 양수양도자산과는 별도로 그 사업으로 소유하고 있는</t>
    <phoneticPr fontId="1" type="noConversion"/>
  </si>
  <si>
    <t>허가.인가 등 법률상의 특권, 사업상 편리한 지리적 여건, 영업상의 비법, 신용.명성.거래처 등 영업상의 이점 등을 고려하여</t>
    <phoneticPr fontId="1" type="noConversion"/>
  </si>
  <si>
    <t>적절한 평가방법에 따라 유상으로 취득한 금액은 세법상의 영업권의 범위에 포함되는 것이나, 이에 해당하는 지 또는</t>
    <phoneticPr fontId="1" type="noConversion"/>
  </si>
  <si>
    <t>양수하는 자산의 가액으로 지급하는 것인지는 그 실질내용에 따라 사실 판단할 사항이다(법인 46012-3049, 1998.10.19).</t>
    <phoneticPr fontId="1" type="noConversion"/>
  </si>
  <si>
    <t xml:space="preserve">  한편, 부당행위계산부인의 규정 적용시 시가와 관련하여 시가가 불분명할 때 감정가액에 의하는 것이므로 감정평가서상의</t>
    <phoneticPr fontId="1" type="noConversion"/>
  </si>
  <si>
    <t>영업권가액이 있으면 이를 사업을 양수한 때의 영업권 가액으로 인정함이 타당하다(국심 2000서 1535, 2001.1.27)고 하고</t>
    <phoneticPr fontId="1" type="noConversion"/>
  </si>
  <si>
    <t>있으나, 영업권을 평가하는데 실무적인 어려움이 있을 것이다.</t>
    <phoneticPr fontId="1" type="noConversion"/>
  </si>
  <si>
    <t>또한, 영업권의 양도로 말미암아 발생하는 소득은 기타소득에 해당하며, 사업용 고정자산과 함께 양도하는 영업권은</t>
    <phoneticPr fontId="1" type="noConversion"/>
  </si>
  <si>
    <t>양도소득세과세대상이 된다.</t>
    <phoneticPr fontId="1" type="noConversion"/>
  </si>
  <si>
    <t>상기와 같은 문제들로 인해 사업양도양수에 의한 법인전환시 영업권의 가액을 적극적으로 자산가액에 합산하여 양도양수</t>
    <phoneticPr fontId="1" type="noConversion"/>
  </si>
  <si>
    <t>가액을 결정하는 것은 상당한 주의를 요한다고 할 것이다.</t>
    <phoneticPr fontId="1" type="noConversion"/>
  </si>
  <si>
    <t>① 퇴직금을 정산 지급하는 경우</t>
    <phoneticPr fontId="1" type="noConversion"/>
  </si>
  <si>
    <t>② 퇴직금을 법인에 승계시키는 경우</t>
    <phoneticPr fontId="1" type="noConversion"/>
  </si>
  <si>
    <t>③ 추계액 전액을 승계한 경우</t>
    <phoneticPr fontId="1" type="noConversion"/>
  </si>
  <si>
    <t>④ 추계액 일부만을 승계한 경우</t>
    <phoneticPr fontId="1" type="noConversion"/>
  </si>
  <si>
    <t>개인기업은 사업주와 사업체의 구분이 명확하지 않기 때문에 결산시 미지급소득세를 계상하지 않고 실제 지급시</t>
    <phoneticPr fontId="1" type="noConversion"/>
  </si>
  <si>
    <t>장부 처리하는 것이 일반적이다. 그러나 법인전환을 위한 개인기업의 결산 때에는 미지급소득세의 계상에 유의하여야 한다.</t>
    <phoneticPr fontId="1" type="noConversion"/>
  </si>
  <si>
    <t>개인기업이 법인으로 전환되면 모든 자산과 부채는 법인에 귀속되며 기업주와 법인은 명확히 구분되기 때문에 법인전환</t>
    <phoneticPr fontId="1" type="noConversion"/>
  </si>
  <si>
    <t>후에는 개인소득세 납부액을 법인의 비용으로 처리할 수 없다.</t>
    <phoneticPr fontId="1" type="noConversion"/>
  </si>
  <si>
    <t>만약 개인의 소득금액에 대한 소득세를 법인비용으로 처리한 때에는 세무상 개인기업주에게 상여를 지급한 것으로 처분되</t>
    <phoneticPr fontId="1" type="noConversion"/>
  </si>
  <si>
    <t>어 동액이 법인의 손비처리가 안 됨은 물론이고 이에 대한 소득세까지를 납부해야 되는 불이익을 받게 된다.</t>
    <phoneticPr fontId="1" type="noConversion"/>
  </si>
  <si>
    <t>따라서 법인전환 하는 개인기업의 결산시에는 필이 미지급소득세를 부채로 계상하여 법인전환 후 납부하는 개인기업주의</t>
    <phoneticPr fontId="1" type="noConversion"/>
  </si>
  <si>
    <t>소득세를 처리하여야 한다.</t>
    <phoneticPr fontId="1" type="noConversion"/>
  </si>
  <si>
    <t>6. 개인기업의 폐업신고</t>
    <phoneticPr fontId="1" type="noConversion"/>
  </si>
  <si>
    <r>
      <t xml:space="preserve">폐업신고시에는 폐업자에 대한 소득세 수시부과를 면하기 위하여 신고서 </t>
    </r>
    <r>
      <rPr>
        <b/>
        <sz val="10"/>
        <color rgb="FFC00000"/>
        <rFont val="굴림"/>
        <family val="3"/>
        <charset val="129"/>
      </rPr>
      <t>폐업사유에 사업양도양수에 의한 법인전환이라는</t>
    </r>
    <phoneticPr fontId="1" type="noConversion"/>
  </si>
  <si>
    <r>
      <rPr>
        <b/>
        <sz val="10"/>
        <color rgb="FFC00000"/>
        <rFont val="굴림"/>
        <family val="3"/>
        <charset val="129"/>
      </rPr>
      <t>취지를 기재하고 사업양도양수계약서를 첨부</t>
    </r>
    <r>
      <rPr>
        <sz val="10"/>
        <color theme="1"/>
        <rFont val="굴림"/>
        <family val="3"/>
        <charset val="129"/>
      </rPr>
      <t>하여야 한다.</t>
    </r>
    <phoneticPr fontId="1" type="noConversion"/>
  </si>
  <si>
    <t>한편, 폐업신고시에는 폐업일 현재의 합계잔액시산표 등 결산재무제표도 요구되나 현실적으로 결산에는 상당한 시간이</t>
    <phoneticPr fontId="1" type="noConversion"/>
  </si>
  <si>
    <t>필요하기 때문에 동시 제출이 어려운 경우가 많고, 이러한 때에는 결산재무제표는 폐업에 따른 부가가치세 확정신고시에</t>
    <phoneticPr fontId="1" type="noConversion"/>
  </si>
  <si>
    <t>제출하여야 된다.</t>
    <phoneticPr fontId="1" type="noConversion"/>
  </si>
  <si>
    <t>7. 부가가치세 확정신고</t>
    <phoneticPr fontId="1" type="noConversion"/>
  </si>
  <si>
    <t>폐업일이 속하는 달의 말일부터 25일 이내에 하여야 한다.</t>
    <phoneticPr fontId="1" type="noConversion"/>
  </si>
  <si>
    <t>8. 명의이전 등 후속조치</t>
    <phoneticPr fontId="1" type="noConversion"/>
  </si>
  <si>
    <t>법인전환 후속조치 내용 (일반사업양도양수)</t>
    <phoneticPr fontId="1" type="noConversion"/>
  </si>
  <si>
    <t>1. 부동산 실거래가격신고</t>
    <phoneticPr fontId="1" type="noConversion"/>
  </si>
  <si>
    <t>2. 부동산의 명의이전(국민주택채권매입 포함)</t>
    <phoneticPr fontId="1" type="noConversion"/>
  </si>
  <si>
    <t>3. 차량.등록건설기계 명의이전</t>
    <phoneticPr fontId="1" type="noConversion"/>
  </si>
  <si>
    <t>4. 금융기관 예금, 차입금의 명의 변경</t>
    <phoneticPr fontId="1" type="noConversion"/>
  </si>
  <si>
    <t>5. 거래처, 조합, 협회 등의 명의변경</t>
    <phoneticPr fontId="1" type="noConversion"/>
  </si>
  <si>
    <t>6. 공장등록변경</t>
    <phoneticPr fontId="1" type="noConversion"/>
  </si>
  <si>
    <t>7. 토지거래의 허가</t>
    <phoneticPr fontId="1" type="noConversion"/>
  </si>
  <si>
    <t>8. 감가상각방법.재고자산평가방법의 신고</t>
    <phoneticPr fontId="1" type="noConversion"/>
  </si>
  <si>
    <t>9. 양도소득세 신고.납부</t>
    <phoneticPr fontId="1" type="noConversion"/>
  </si>
  <si>
    <t>10. 취득세 신고</t>
    <phoneticPr fontId="1" type="noConversion"/>
  </si>
  <si>
    <t>. 부동산매매계약체결일로부터 60일 이내에 실제거래가격 신고
. 부동산소재지 관할 시.군.구청에 신고</t>
    <phoneticPr fontId="1" type="noConversion"/>
  </si>
  <si>
    <t>. 토지.건물 등 부동산소유권 이전등기
. 관할법원 소속등기소에 신청</t>
    <phoneticPr fontId="1" type="noConversion"/>
  </si>
  <si>
    <t>. 차량의 명의이전과 등록건설기계 명의 변경</t>
    <phoneticPr fontId="1" type="noConversion"/>
  </si>
  <si>
    <t>. 당좌예금을 제외한 예금과 차입금의 명의변경
. 차입금과 관련하여 저당설정된 부동산의 채무자 명의변경 병행</t>
    <phoneticPr fontId="1" type="noConversion"/>
  </si>
  <si>
    <t>. 거래처, 조합, 협회에 법인전환사실을 통보, 명의 변경</t>
    <phoneticPr fontId="1" type="noConversion"/>
  </si>
  <si>
    <t>. 공장등록의 명의변경
. 구청 또는 군의 산업과에 신청</t>
    <phoneticPr fontId="1" type="noConversion"/>
  </si>
  <si>
    <t>. 법인전환기업의 토지가 해당되는 경우에만 적용
. 관할 시장.군수.구청장에서 허가신청</t>
    <phoneticPr fontId="1" type="noConversion"/>
  </si>
  <si>
    <t>. 법인신설시 소관세무서장에게 신고
. 신고기한 : 영업개시 사업연도의 과세표준 신고기한 내</t>
    <phoneticPr fontId="1" type="noConversion"/>
  </si>
  <si>
    <t>. 양도소득세가 면제되는 경우에도 양도소득세신고는 하여야 함
. 신고기한 : ① 예정신고 : 양도월 익익월 말일
                  ② 확정신고 : 양도년의 익년 5월</t>
    <phoneticPr fontId="1" type="noConversion"/>
  </si>
  <si>
    <t>. 토지.건물.차량등 취득세과세대상자산의 추득세 신고
. 신고기한 : 취득일로 부터 60일(중과대상 30일) 이내에 자진신고 납부</t>
    <phoneticPr fontId="1" type="noConversion"/>
  </si>
  <si>
    <t>부동산 소유권 이전 신청서류</t>
    <phoneticPr fontId="1" type="noConversion"/>
  </si>
  <si>
    <t>1. 개인기업주의 인감증명서(용도 : 부동산 매도용)</t>
    <phoneticPr fontId="1" type="noConversion"/>
  </si>
  <si>
    <t>2. 토지.건물대장 등본</t>
    <phoneticPr fontId="1" type="noConversion"/>
  </si>
  <si>
    <t>3. 개인기업주 주민등록초본</t>
    <phoneticPr fontId="1" type="noConversion"/>
  </si>
  <si>
    <t>4. 등기권리증(등기필증)</t>
    <phoneticPr fontId="1" type="noConversion"/>
  </si>
  <si>
    <t>5. 법인등기부등본</t>
    <phoneticPr fontId="1" type="noConversion"/>
  </si>
  <si>
    <t>6. 국민주택채권 매입필증</t>
    <phoneticPr fontId="1" type="noConversion"/>
  </si>
  <si>
    <t>7. 취득세 납부영수증</t>
    <phoneticPr fontId="1" type="noConversion"/>
  </si>
  <si>
    <t>8. 검인 계약서</t>
    <phoneticPr fontId="1" type="noConversion"/>
  </si>
  <si>
    <t>9. 토지가격확인원</t>
    <phoneticPr fontId="1" type="noConversion"/>
  </si>
  <si>
    <t>차량의 명의이전 신청서류</t>
    <phoneticPr fontId="1" type="noConversion"/>
  </si>
  <si>
    <t>부동산 소재지 관할법원의 소속등기소</t>
    <phoneticPr fontId="1" type="noConversion"/>
  </si>
  <si>
    <t>자동차 등록사업소 또는 시청.군의 등 담당 부서</t>
    <phoneticPr fontId="1" type="noConversion"/>
  </si>
  <si>
    <t>① 차량 이전등록신청서</t>
    <phoneticPr fontId="1" type="noConversion"/>
  </si>
  <si>
    <t>② 사업양도양수계약서</t>
    <phoneticPr fontId="1" type="noConversion"/>
  </si>
  <si>
    <t>③ 양도인 인감증명서(매매용)</t>
    <phoneticPr fontId="1" type="noConversion"/>
  </si>
  <si>
    <t>④ 자동차 등록증</t>
    <phoneticPr fontId="1" type="noConversion"/>
  </si>
  <si>
    <t>⑤ 책임보험료 영수증</t>
    <phoneticPr fontId="1" type="noConversion"/>
  </si>
  <si>
    <t>⑥ 자동차완납증명서</t>
    <phoneticPr fontId="1" type="noConversion"/>
  </si>
  <si>
    <t>⑦ 법인등기부등본과 사업자등록증</t>
    <phoneticPr fontId="1" type="noConversion"/>
  </si>
  <si>
    <t>⑧ 법인 인감</t>
    <phoneticPr fontId="1" type="noConversion"/>
  </si>
  <si>
    <t>건설기계 명의 변경 신청서류</t>
    <phoneticPr fontId="1" type="noConversion"/>
  </si>
  <si>
    <t>시의 구청이나 군에 등록한 건설기계</t>
    <phoneticPr fontId="1" type="noConversion"/>
  </si>
  <si>
    <t>① 건설기계 등록사항변경신고서</t>
    <phoneticPr fontId="1" type="noConversion"/>
  </si>
  <si>
    <t>② 양도증명서 및 양도인의 인감증명서</t>
    <phoneticPr fontId="1" type="noConversion"/>
  </si>
  <si>
    <t>③ 건설기계등록증</t>
    <phoneticPr fontId="1" type="noConversion"/>
  </si>
  <si>
    <t>④ 건설기계검사증</t>
    <phoneticPr fontId="1" type="noConversion"/>
  </si>
  <si>
    <r>
      <rPr>
        <b/>
        <sz val="11"/>
        <color rgb="FFC00000"/>
        <rFont val="굴림"/>
        <family val="3"/>
        <charset val="129"/>
      </rPr>
      <t>1. "갑"이 소유하고 있는 주식 총수</t>
    </r>
    <r>
      <rPr>
        <sz val="11"/>
        <color theme="1"/>
        <rFont val="굴림"/>
        <family val="3"/>
        <charset val="129"/>
      </rPr>
      <t xml:space="preserve"> 및 법인체</t>
    </r>
    <phoneticPr fontId="1" type="noConversion"/>
  </si>
  <si>
    <t>주식평가 중요 - 저가양도 고가양도에 따른 증여세및 부당행위계산부인에 따른 양도소득세</t>
    <phoneticPr fontId="1" type="noConversion"/>
  </si>
  <si>
    <r>
      <t>⑯</t>
    </r>
    <r>
      <rPr>
        <sz val="10"/>
        <color theme="1"/>
        <rFont val="굴림"/>
        <family val="3"/>
        <charset val="129"/>
      </rPr>
      <t xml:space="preserve"> 개업 전에 이자를 배당 할 것을 정한 때에는 그 규정</t>
    </r>
    <phoneticPr fontId="1" type="noConversion"/>
  </si>
  <si>
    <r>
      <t>⑰</t>
    </r>
    <r>
      <rPr>
        <sz val="10"/>
        <color theme="1"/>
        <rFont val="굴림"/>
        <family val="3"/>
        <charset val="129"/>
      </rPr>
      <t xml:space="preserve"> 주주에게 배당할 이익으로 주식을 소각 할 것을 정한 때에는 그 규정</t>
    </r>
    <phoneticPr fontId="1" type="noConversion"/>
  </si>
  <si>
    <r>
      <t>⑱</t>
    </r>
    <r>
      <rPr>
        <sz val="10"/>
        <color theme="1"/>
        <rFont val="굴림"/>
        <family val="3"/>
        <charset val="129"/>
      </rPr>
      <t xml:space="preserve">  전환주식을 발행하는 경우에는 상법 347조에 게기한 사항</t>
    </r>
    <phoneticPr fontId="1" type="noConversion"/>
  </si>
  <si>
    <r>
      <rPr>
        <sz val="10"/>
        <color theme="1"/>
        <rFont val="Adobe 명조 Std M"/>
        <family val="1"/>
        <charset val="129"/>
      </rPr>
      <t>⑲</t>
    </r>
    <r>
      <rPr>
        <sz val="10"/>
        <color theme="1"/>
        <rFont val="굴림"/>
        <family val="3"/>
        <charset val="129"/>
      </rPr>
      <t xml:space="preserve">  명의개서대리인을 둔 때에는 그 상호 및 본점소재지</t>
    </r>
    <phoneticPr fontId="1" type="noConversion"/>
  </si>
  <si>
    <r>
      <t>⑳</t>
    </r>
    <r>
      <rPr>
        <sz val="10"/>
        <color theme="1"/>
        <rFont val="굴림"/>
        <family val="3"/>
        <charset val="129"/>
      </rPr>
      <t xml:space="preserve"> 감사위원회를 설치한 때에는 감사위원회 위원의 성명 침 주민등록번호</t>
    </r>
    <phoneticPr fontId="1" type="noConversion"/>
  </si>
  <si>
    <t>라. 금융기관 예금.차입금의 명의 변경</t>
    <phoneticPr fontId="1" type="noConversion"/>
  </si>
  <si>
    <t>(1) 당좌예금</t>
    <phoneticPr fontId="1" type="noConversion"/>
  </si>
  <si>
    <t>(2) 기타예금.적금</t>
    <phoneticPr fontId="1" type="noConversion"/>
  </si>
  <si>
    <t>(3) 차입금</t>
    <phoneticPr fontId="1" type="noConversion"/>
  </si>
  <si>
    <t>은행 등으로부터의 차입금에 대하여는 차입금의 채무자 명의변경을 하여야 하며 이때 필요한 서류는 다음과 같다.</t>
    <phoneticPr fontId="1" type="noConversion"/>
  </si>
  <si>
    <t>① 채무인수약정서</t>
    <phoneticPr fontId="1" type="noConversion"/>
  </si>
  <si>
    <t>② 근저당권변경계약서(계약 인수용)</t>
    <phoneticPr fontId="1" type="noConversion"/>
  </si>
  <si>
    <t>③ 채무양수인의 사업자등록증 사본</t>
    <phoneticPr fontId="1" type="noConversion"/>
  </si>
  <si>
    <t>④ 폐업사실 증명원(법인 전환시)</t>
    <phoneticPr fontId="1" type="noConversion"/>
  </si>
  <si>
    <t>⑤ 사업양수양도 계약서</t>
    <phoneticPr fontId="1" type="noConversion"/>
  </si>
  <si>
    <t>⑥ 법인등록증 신청서 사본(설립 중인 법인과 거래시)</t>
    <phoneticPr fontId="1" type="noConversion"/>
  </si>
  <si>
    <t>⑦ 기타 필요한 서류</t>
    <phoneticPr fontId="1" type="noConversion"/>
  </si>
  <si>
    <t>한편, 차입금 명의변경은 동 차입금과 관련하여 부동산이 담보로 제공된 경우에는 부동산 등기부등본상의 채무자 명의변경</t>
    <phoneticPr fontId="1" type="noConversion"/>
  </si>
  <si>
    <t xml:space="preserve">을 동시에 하여야 한다. </t>
    <phoneticPr fontId="1" type="noConversion"/>
  </si>
  <si>
    <t xml:space="preserve">이 채무자 명의변경을 하는 방법에 대하여 종전에는 은행실무상 기존 근저당권을 해지하고 신규로 근저당권을 설정해야 </t>
    <phoneticPr fontId="1" type="noConversion"/>
  </si>
  <si>
    <t>한다는 등의 논란이 있었다.</t>
    <phoneticPr fontId="1" type="noConversion"/>
  </si>
  <si>
    <t xml:space="preserve">논란의 원인은 법인전환시 개인기업으로부터 신설법인에 이전되는 채무승계의 법적성격을 어떻게 규정하는 가에 </t>
    <phoneticPr fontId="1" type="noConversion"/>
  </si>
  <si>
    <t>있었는데 과거 은행에서는 이 채무승계를 면책적 채무인수 또는 중첩적 채무인수로 해석하여 처리해 왔다.</t>
    <phoneticPr fontId="1" type="noConversion"/>
  </si>
  <si>
    <t>면책적 채무인수 또는 중첩적 채무인수로 처리하는 경우 관련여신의 담보권이 근저당권인 때에도 이 저당권은 인수한</t>
    <phoneticPr fontId="1" type="noConversion"/>
  </si>
  <si>
    <t>특정채무만을 담보하고 보통저당권의 효력만을 갖게 되어 채무승계 후 신설법인 앞으로 새로 발생하는 여신은</t>
    <phoneticPr fontId="1" type="noConversion"/>
  </si>
  <si>
    <t>담보되지 아니한다.</t>
    <phoneticPr fontId="1" type="noConversion"/>
  </si>
  <si>
    <t>이에 따라 개인기업이 법인으로 전환하는 경우 기설정된 근저당권을 말소하고 신규로 근저당권을 설정하는 등의</t>
    <phoneticPr fontId="1" type="noConversion"/>
  </si>
  <si>
    <t>방법을 사용하게 되는데 이는 등기비용의 과중이라는 문제점을 일으켰다.</t>
    <phoneticPr fontId="1" type="noConversion"/>
  </si>
  <si>
    <t>위와 같은 문제점 해소를 위하여 현재 은행별로 시행하는 채무인수운용기준에서는 개인기업의 법인전환시 채무승계를</t>
    <phoneticPr fontId="1" type="noConversion"/>
  </si>
  <si>
    <t>계약인수방식으로 처리하고 있다.</t>
    <phoneticPr fontId="1" type="noConversion"/>
  </si>
  <si>
    <t>계약인수란 원채무자의 지위를 포괄저긍로 승계하는 계약으로서 종래의 원채무자는 계약관계에서 탈퇴하고,</t>
    <phoneticPr fontId="1" type="noConversion"/>
  </si>
  <si>
    <t>계약인수의 효과로서 계약상 이미 발생한 채권.채무뿐만 아니라 장차 발생할 채권.채무관계와 계약에 따르는 취소권.</t>
    <phoneticPr fontId="1" type="noConversion"/>
  </si>
  <si>
    <t>해제권도 양수인에게 이전되는 계약이다.</t>
    <phoneticPr fontId="1" type="noConversion"/>
  </si>
  <si>
    <t>따라서 개인기업의 법인전환인 경우 개인에서 법인으로의 차입금 승계가 채무인수방식으로 처리되는 한,</t>
    <phoneticPr fontId="1" type="noConversion"/>
  </si>
  <si>
    <t>관련 담보제공 부동산의 근저당권을 새로 설정할 필요는 없고 단순히 등기부등본상의 채무자 명의만 신설법인으로</t>
    <phoneticPr fontId="1" type="noConversion"/>
  </si>
  <si>
    <t>변경하면 된다.</t>
    <phoneticPr fontId="1" type="noConversion"/>
  </si>
  <si>
    <t>마. 거래처.조합.협회</t>
    <phoneticPr fontId="1" type="noConversion"/>
  </si>
  <si>
    <t>개인기업에서 거래하였던 매출.매입거래처, 당해 산업의 각 협회 또는 조합 및 의료보험조합에 법인으로 전환하여</t>
    <phoneticPr fontId="1" type="noConversion"/>
  </si>
  <si>
    <t>당해 사업을 계속하고 있음을 통보, 명의를 변경하여야 한다.</t>
    <phoneticPr fontId="1" type="noConversion"/>
  </si>
  <si>
    <t>바. 공장등록의 변경</t>
    <phoneticPr fontId="1" type="noConversion"/>
  </si>
  <si>
    <t>시의 구청이나 군청에 공장등록이 되어 있는 경우에는 공장등록 담당부서에 공장등록의 명의변경을 하여야 하며,</t>
    <phoneticPr fontId="1" type="noConversion"/>
  </si>
  <si>
    <t>제출서류는 다음과 같다.</t>
    <phoneticPr fontId="1" type="noConversion"/>
  </si>
  <si>
    <t>① 공장등록 변경신청서</t>
    <phoneticPr fontId="1" type="noConversion"/>
  </si>
  <si>
    <t>② 변경사항을 증명하는 서류</t>
    <phoneticPr fontId="1" type="noConversion"/>
  </si>
  <si>
    <t>③ 양수 또는 임차사실을 증명하는 서류</t>
    <phoneticPr fontId="1" type="noConversion"/>
  </si>
  <si>
    <t>사. 토지거래의 허가</t>
    <phoneticPr fontId="1" type="noConversion"/>
  </si>
  <si>
    <t>법인전환 하는 기업의 토지가 토지거래의 허가대상에 해당되는 경우에는 법인전환에 따른 토지거래라 하더라도</t>
    <phoneticPr fontId="1" type="noConversion"/>
  </si>
  <si>
    <t>관계법령에 의해 관할 시장.군수.구청장에게 토지거래허가를 하여야 한다.</t>
    <phoneticPr fontId="1" type="noConversion"/>
  </si>
  <si>
    <t>아. 감가상각방법과 재고자산평가방법의 신고</t>
    <phoneticPr fontId="1" type="noConversion"/>
  </si>
  <si>
    <t>(1) 감가상각방법의 신고</t>
    <phoneticPr fontId="1" type="noConversion"/>
  </si>
  <si>
    <t>법인세법상 감가상각방법은 법인이 소관세무서장에게 신고한 상각방법에 의하여 계산토록 규정되어 있다.(법인령 26조)</t>
    <phoneticPr fontId="1" type="noConversion"/>
  </si>
  <si>
    <t>신설법인은 영업을 개시한 날이 속하는 사업연도의 법인세과세표준신고 기한 내 신고</t>
    <phoneticPr fontId="1" type="noConversion"/>
  </si>
  <si>
    <t>(2) 재고자산평가방법의 신고</t>
    <phoneticPr fontId="1" type="noConversion"/>
  </si>
  <si>
    <t>법인세법상 재고자산의 평가방법은 원가법, 저가법이 있으며, 원가법은 다시 개별법, 선입선출법,후입선출법,총평균법,</t>
    <phoneticPr fontId="1" type="noConversion"/>
  </si>
  <si>
    <t>이동평균법 및 매출가격환원법으로 나뉘어 진다(법인령 74조 1항).</t>
    <phoneticPr fontId="1" type="noConversion"/>
  </si>
  <si>
    <t>상기의 방법으로 재고자산을 평가하는 경우</t>
    <phoneticPr fontId="1" type="noConversion"/>
  </si>
  <si>
    <t>① 제품 및 상품</t>
    <phoneticPr fontId="1" type="noConversion"/>
  </si>
  <si>
    <t>② 반제품 및 재공품</t>
    <phoneticPr fontId="1" type="noConversion"/>
  </si>
  <si>
    <t>③ 원재료</t>
    <phoneticPr fontId="1" type="noConversion"/>
  </si>
  <si>
    <t>④ 저장품의 자산별로 영업장별로 각각 다른 방법으로 평가할 수 있는 데 (법인령 74조 2항) 이를 위해서는</t>
    <phoneticPr fontId="1" type="noConversion"/>
  </si>
  <si>
    <t>재고자산 평가방법을 신고하여야 한다.</t>
    <phoneticPr fontId="1" type="noConversion"/>
  </si>
  <si>
    <t>재고자산 평가방법신고는 세법 소정양식에 의해 신고하며, 신고기한은 신설법인은 설립일이 속하는 사업연도의</t>
    <phoneticPr fontId="1" type="noConversion"/>
  </si>
  <si>
    <t>과세표준 신고기한 내이다(법인령 74조 3항), 만약 재고자산 평가방법을 신고하지 아니하였으며 선입선출법을 적요하여</t>
    <phoneticPr fontId="1" type="noConversion"/>
  </si>
  <si>
    <t>재고자산을 평가하여 법인의 과세표준을 계산하게 된다(법인령 74조 4항).</t>
    <phoneticPr fontId="1" type="noConversion"/>
  </si>
  <si>
    <t>자. 양도소득세 신고와 납부</t>
    <phoneticPr fontId="1" type="noConversion"/>
  </si>
  <si>
    <t>사업양도양수 자산 중에 토지.간물을 비롯한 양도소득세 과세대상자산이 있을 때에는 이에 대한 양도소득세의 신고</t>
    <phoneticPr fontId="1" type="noConversion"/>
  </si>
  <si>
    <t>납부를 주소지 관할세무서에 하여야 한다.</t>
    <phoneticPr fontId="1" type="noConversion"/>
  </si>
  <si>
    <t>양도소득세의 신고기한은 당해 자산의 양도일이 속하는 달의 말일(주식 또는 출자지분을 양도하는 경우에는 분기 말일)부터</t>
    <phoneticPr fontId="1" type="noConversion"/>
  </si>
  <si>
    <t>2월 이내이다(소득법 제106조).</t>
    <phoneticPr fontId="1" type="noConversion"/>
  </si>
  <si>
    <t>차. 취득세 신고.납부</t>
    <phoneticPr fontId="1" type="noConversion"/>
  </si>
  <si>
    <t>법인전환에 따라 신설법인이 개인기업으로부터 양수한 토지.건물, 차량 등 취득세과세대상물건에 대하여는</t>
    <phoneticPr fontId="1" type="noConversion"/>
  </si>
  <si>
    <t>취득세 신고와 납부를 하여야 한다.</t>
    <phoneticPr fontId="1" type="noConversion"/>
  </si>
  <si>
    <t>현물출자라 함은 금전이 아닌 재산으로 출자를 말하는 것으로 상법상의 개념이다.</t>
    <phoneticPr fontId="1" type="noConversion"/>
  </si>
  <si>
    <t>(1) 자산 및 부채의 현실화</t>
    <phoneticPr fontId="1" type="noConversion"/>
  </si>
  <si>
    <t xml:space="preserve">    퇴직금을 지급하기로 하였으면 현금으로 지급하는 것이 원칙이나 자금 사정으로 현금지급이 당장은 곤란한 경우에는</t>
    <phoneticPr fontId="1" type="noConversion"/>
  </si>
  <si>
    <t xml:space="preserve">    이를 미지급금으로 계상하여 처리할 수 있다.</t>
    <phoneticPr fontId="1" type="noConversion"/>
  </si>
  <si>
    <t>퇴직금을 현금으로 지급한 경우나 미지급금으로 계상한 경우 모두 세무상 퇴직금으로 손금처리가 가능하며, 이때</t>
    <phoneticPr fontId="1" type="noConversion"/>
  </si>
  <si>
    <t>개인기업은 퇴직금에 대한 소득세를 원천징수하여야 한다.</t>
    <phoneticPr fontId="1" type="noConversion"/>
  </si>
  <si>
    <t>개인기업이 퇴직금을 지급하지 않고 퇴직급여충당금을 신설전환법인에 승계시키는 경우에도 퇴직급여충당금 또는</t>
    <phoneticPr fontId="1" type="noConversion"/>
  </si>
  <si>
    <t>이렇게 개인기업으로부터 법인에 승계된 퇴직급여충당금은 법인의 퇴직급여충당금으로 보며 이후 법인의 세무처리는</t>
    <phoneticPr fontId="1" type="noConversion"/>
  </si>
  <si>
    <r>
      <t xml:space="preserve">퇴직급여충당금 승계내용에 따라 달라지게 된다. </t>
    </r>
    <r>
      <rPr>
        <vertAlign val="superscript"/>
        <sz val="10"/>
        <color theme="1"/>
        <rFont val="굴림"/>
        <family val="3"/>
        <charset val="129"/>
      </rPr>
      <t>14)</t>
    </r>
    <phoneticPr fontId="1" type="noConversion"/>
  </si>
  <si>
    <r>
      <t>부채를 인계한 양도사업자는 양도시점에서 퇴직급여상당액을 개인기업의 소득금액 계산상 필요경비로 산입할 수 있다.</t>
    </r>
    <r>
      <rPr>
        <vertAlign val="superscript"/>
        <sz val="10"/>
        <color theme="1"/>
        <rFont val="굴림"/>
        <family val="3"/>
        <charset val="129"/>
      </rPr>
      <t>13)</t>
    </r>
    <phoneticPr fontId="1" type="noConversion"/>
  </si>
  <si>
    <t>13) 사업의 포괄적 양도양수시 퇴직금의 필요경비계산(소득통 29-57...5)</t>
    <phoneticPr fontId="1" type="noConversion"/>
  </si>
  <si>
    <t>① 사업자가 다른 사업자로부터 사업을 포괄적으로 양도 양수함에 따라 종업원 및 당해 종업원에 대한 퇴직급여충당</t>
    <phoneticPr fontId="1" type="noConversion"/>
  </si>
  <si>
    <t xml:space="preserve">    금을 승계받았으면 이를 양수한 사업자의 퇴직급여충당금으로 본다. &lt;개정 1997.04.08.&gt;</t>
    <phoneticPr fontId="1" type="noConversion"/>
  </si>
  <si>
    <t xml:space="preserve">② 제1항의 경우와 같이 사업을 포괄적으로 양도 양수함으로써 당해 종업원이 승계시점에 퇴직할 경우 지급할 </t>
    <phoneticPr fontId="1" type="noConversion"/>
  </si>
  <si>
    <t xml:space="preserve">    퇴직금상당액을 퇴직급여충당금(퇴직보험 등에 관한 계약의 인수를 포함한다. 이하 같다) 또는 부채로 승계받은 </t>
    <phoneticPr fontId="1" type="noConversion"/>
  </si>
  <si>
    <t xml:space="preserve">    사업자는 그 종업원이 실제로 퇴직함에 따라 지급하는 퇴직금과 영 제57조 제2항에 규정하는 퇴직급여추계액은 </t>
    <phoneticPr fontId="1" type="noConversion"/>
  </si>
  <si>
    <t xml:space="preserve">    퇴직급여지급규정 등에 따라 양도하ㅏㄴ 사업자에게서 근무한 기간을 통산하여 게산할 수 있다. </t>
    <phoneticPr fontId="1" type="noConversion"/>
  </si>
  <si>
    <t xml:space="preserve">    &lt;개정 2011.3.21.&gt;</t>
    <phoneticPr fontId="1" type="noConversion"/>
  </si>
  <si>
    <t>③ 제2항의 규정과 같이 퇴직급여충당금을 승계받지 아니한 사업자의 경우 영 제75조 제2항에 규정하는 퇴직급여추계</t>
    <phoneticPr fontId="1" type="noConversion"/>
  </si>
  <si>
    <t xml:space="preserve">    액은 양도한 사업자에게서 근무한 기간을 통산하여 계산할 수 없으나, 종업원이 실제로 퇴직함에 따라 지급하는</t>
    <phoneticPr fontId="1" type="noConversion"/>
  </si>
  <si>
    <t xml:space="preserve">    퇴직금은 사업의 양도양수계약 및 당해 사업자의 퇴직급여지급규정 등에 따라 근무기간을 통산하여 계산할 수 있다.</t>
    <phoneticPr fontId="1" type="noConversion"/>
  </si>
  <si>
    <t xml:space="preserve">   이 경우 근무기간을 통산함으로써 증가하는 퇴직금도 당해 사업자의 퇴직급여충당금과 상계하여야 한다.</t>
    <phoneticPr fontId="1" type="noConversion"/>
  </si>
  <si>
    <t xml:space="preserve">   &lt;개정 2008.7.30&gt;</t>
    <phoneticPr fontId="1" type="noConversion"/>
  </si>
  <si>
    <t>④ 제2항의 규정에 의하여 퇴직급여충당금 또는 부채를 인계한 양도 사업자는 당해 양도양수시점의 퇴직급여상당액을</t>
    <phoneticPr fontId="1" type="noConversion"/>
  </si>
  <si>
    <t xml:space="preserve">    법 제29조 및 영 제57조의 규정에 불구하고 당해연도 소득금액계산상 필요경비에 산입한다.&lt;개정 1997.04.08.&gt;</t>
    <phoneticPr fontId="1" type="noConversion"/>
  </si>
  <si>
    <t>⑤ 2개 이상의 사업장이 있는 다른 사업자로부터 1개 사업장을 포괄적으로 양도양수한 경우에도 제1항 내지 제4항의</t>
    <phoneticPr fontId="1" type="noConversion"/>
  </si>
  <si>
    <t xml:space="preserve">   규정을 준용한다. &lt;개정 1997.04.08.&gt;</t>
    <phoneticPr fontId="1" type="noConversion"/>
  </si>
  <si>
    <t>14) 사업양도양수 등에 의한 종업원 인수.인계시의 퇴직급여충당금 등의 처리(법기통 33-60...2)</t>
    <phoneticPr fontId="1" type="noConversion"/>
  </si>
  <si>
    <t>① 법인이 다음 각호의 사유로 다른 법인 또는 사업자로부터 임원 또는 사용인(이하 이 조에서 “종업원”이라 한다)</t>
    <phoneticPr fontId="1" type="noConversion"/>
  </si>
  <si>
    <t xml:space="preserve">    을 인수하면서 인수시점에 전사업자가 지급하여야 할 퇴직급여상당액 전액을 인수(퇴직보험 등에 관한 계약의</t>
    <phoneticPr fontId="1" type="noConversion"/>
  </si>
  <si>
    <t xml:space="preserve">    인수를 포함한다. 이하 이 조에서 같다)하고 당해 종업원에 대한 퇴직급여 지급시 전사업자에 근무한 기간을 </t>
    <phoneticPr fontId="1" type="noConversion"/>
  </si>
  <si>
    <t xml:space="preserve">    통산하여 당해 법인의 퇴직급여지급규정에 따라 지급하기로 약정한 경우에는 당해 종업원에 대한 퇴직급여와 영</t>
    <phoneticPr fontId="1" type="noConversion"/>
  </si>
  <si>
    <t xml:space="preserve">    제60조 제2항의 퇴직급여추계액은 전사업자에 근무한 기간을 통산하여 계산할 수 있다.(2009.11.10 개정)</t>
    <phoneticPr fontId="1" type="noConversion"/>
  </si>
  <si>
    <t xml:space="preserve">1. 다른 법인 또는 개인사업자로부터 사업을 인수(수개의 사업장 또는 사업 중 하나의 사업장 또는 사업을 인수하는 </t>
    <phoneticPr fontId="1" type="noConversion"/>
  </si>
  <si>
    <t xml:space="preserve">    경우를 포함한다)한 때 </t>
    <phoneticPr fontId="1" type="noConversion"/>
  </si>
  <si>
    <t xml:space="preserve">2. 법인의 합병 및 분할 </t>
    <phoneticPr fontId="1" type="noConversion"/>
  </si>
  <si>
    <t xml:space="preserve">3. 영 제87조에 따른 특수관계 법인간의 전출입(2009.11.10 개정) 
</t>
    <phoneticPr fontId="1" type="noConversion"/>
  </si>
  <si>
    <t xml:space="preserve">② 인수당시에 퇴직급여상당액을 전사업자로부터 인수하지 아니하거나 부족하게 인수하고 전사업자에 근무한 기간을 </t>
    <phoneticPr fontId="1" type="noConversion"/>
  </si>
  <si>
    <t xml:space="preserve">통산하여 퇴직급여를 지급하기로 한 경우에는 인수하지 아니하였거나 부족하게 인수한 금액은 당해 법인에 </t>
    <phoneticPr fontId="1" type="noConversion"/>
  </si>
  <si>
    <t xml:space="preserve">지급의무가 없는 부채의 인수액으로 보아 종업원별 퇴직급여상당액명세서를 작성하고 인수일이 속하는 사업연도의 </t>
    <phoneticPr fontId="1" type="noConversion"/>
  </si>
  <si>
    <t xml:space="preserve"> 각 사업연도 소득금액 계산상 그 금액을 손금산입 유보처분함과 동시에 동액을 손금불산입하고 영 제106조</t>
    <phoneticPr fontId="1" type="noConversion"/>
  </si>
  <si>
    <t xml:space="preserve">의 규정에 따라 전사업자에게 소득처분한 후, 인수한 종업원에 대한 퇴직급여지급일이 속하는 사업연도에 당해 </t>
    <phoneticPr fontId="1" type="noConversion"/>
  </si>
  <si>
    <t>종업원에 귀속되는 금액을 손금불산입 유보처분한다. 다만, 제1항 제3호의 경우에는 영 제44조 제3항에 따른다.(</t>
    <phoneticPr fontId="1" type="noConversion"/>
  </si>
  <si>
    <t xml:space="preserve">.(2009.11.10 개정) </t>
    <phoneticPr fontId="1" type="noConversion"/>
  </si>
  <si>
    <t xml:space="preserve">③ 법인이 제1항 제1호에 해당하는 사유로 종업원을 다른 사업자에게 인계함으로써 당해 종업원과 실질적으로 고용관계가 </t>
    <phoneticPr fontId="1" type="noConversion"/>
  </si>
  <si>
    <t xml:space="preserve">소멸되는 경우에 인수하는 사업자에게 지급한 종업원 인계시점의 퇴직급여상당액은 퇴직급여충당금과 </t>
    <phoneticPr fontId="1" type="noConversion"/>
  </si>
  <si>
    <t>상계하고 부족액은 각 사업연도 소득금액 계산상 손금에 산입한다.(2001.11.01 개정)</t>
    <phoneticPr fontId="1" type="noConversion"/>
  </si>
  <si>
    <t>법인의 퇴직급여충당금 한도액 계산시의 퇴직금추계액과 종업원의 실제 퇴직시 지급하는 퇴직금 계산시 개인기업에서의</t>
    <phoneticPr fontId="1" type="noConversion"/>
  </si>
  <si>
    <t>근무기간을 통산할 수 있다.</t>
    <phoneticPr fontId="1" type="noConversion"/>
  </si>
  <si>
    <t xml:space="preserve">종업원을 인수하면서 인수 당시에 전 사업자가 지급하여야 할 퇴직급여상당액을 인수하지 아니하거나 부족하게 </t>
    <phoneticPr fontId="1" type="noConversion"/>
  </si>
  <si>
    <t>인수하고 전사업자에게서 근무한 기간을 통산하여 당해 법인의 퇴직금지급규정에 따라 퇴직금을 지급하기로 하였으면</t>
    <phoneticPr fontId="1" type="noConversion"/>
  </si>
  <si>
    <t>인수하지 아니하였거나 부족하게 인수한 금액은 당해 법인에 지급의무가 없는 부채의 인수액으로 보아 종업우너별</t>
    <phoneticPr fontId="1" type="noConversion"/>
  </si>
  <si>
    <t>퇴직급여상당액명세서를 작성하고 인수일이 속하는 사업연도의 소득금액 계산상 손금산입(△유보)함과 동시에 동</t>
    <phoneticPr fontId="1" type="noConversion"/>
  </si>
  <si>
    <t>금액을 손금불산입(전 사업자에게 소득처분)한 후 인수한 종업원이 퇴직함으로써 퇴직금을 지급하는 경우에는</t>
    <phoneticPr fontId="1" type="noConversion"/>
  </si>
  <si>
    <t>손금불산입(유보)함으로써 종결한다.</t>
    <phoneticPr fontId="1" type="noConversion"/>
  </si>
  <si>
    <t>상법상 주식회사의 자본금 출자는 금전으로 하는 것이 원칙이지만 필요한 경우 금전외의 재산출자</t>
    <phoneticPr fontId="1" type="noConversion"/>
  </si>
  <si>
    <t>즉, 현물출자가 인정되고 있따.</t>
    <phoneticPr fontId="1" type="noConversion"/>
  </si>
  <si>
    <t>현물출자의 목적인 재산은 대차대조표에 자산으로 할 수 있는 동산.부동산.채권.유가증권.특허권 등</t>
    <phoneticPr fontId="1" type="noConversion"/>
  </si>
  <si>
    <t>무엇이든 가능하고, 적극적 재산인 자산은 물론 소극적 재산인 부채까지를 포함하여 현물출자가 가능하다.</t>
    <phoneticPr fontId="1" type="noConversion"/>
  </si>
  <si>
    <t>한편, 현물출자를 하는 경우 출자자가 현물출자자산을 과대평가하는 등의 방법으로 회사의 자본을</t>
    <phoneticPr fontId="1" type="noConversion"/>
  </si>
  <si>
    <t>부실화시킬 가능성을 배제할 수 없다. 따라서 상법은 현물출자를 변태설립사항이라 하여</t>
    <phoneticPr fontId="1" type="noConversion"/>
  </si>
  <si>
    <t>원시정관에 기재토록 하고 법원이 선임한 검사인의 조사를 받게 하는 등 이에 대한 보완장치를</t>
    <phoneticPr fontId="1" type="noConversion"/>
  </si>
  <si>
    <t>마련하고 있다.</t>
    <phoneticPr fontId="1" type="noConversion"/>
  </si>
  <si>
    <t>또한, 앞서 설명한 바와 같이 현행상법은 현물출자에 관한 사항을 조사하기 위하여 법원 검사인을</t>
    <phoneticPr fontId="1" type="noConversion"/>
  </si>
  <si>
    <t>선임하지 아니하고 공인된 감정인의 감정으로 갈음할 수 있게 하고 있다.</t>
    <phoneticPr fontId="1" type="noConversion"/>
  </si>
  <si>
    <t>토지,건물 등의 부동산을 가지고 있는 개인기업의 법인전환시는 반드시 고려해보는 법인저환 방법</t>
    <phoneticPr fontId="1" type="noConversion"/>
  </si>
  <si>
    <t>장점 : 자금부담의 완화와 조세지원의 수혜</t>
    <phoneticPr fontId="1" type="noConversion"/>
  </si>
  <si>
    <t>단점 : 전환절차의 번잡과 현물출자에 따른 추가비용의 소요</t>
    <phoneticPr fontId="1" type="noConversion"/>
  </si>
  <si>
    <t>1. 법인의 설립시 혀물출자라는 변태설립을 함에 따라 법원 검사인 등의 조사를 받게 되어 이에 필요한</t>
    <phoneticPr fontId="1" type="noConversion"/>
  </si>
  <si>
    <t xml:space="preserve">   여러 절차가 추가된다.</t>
    <phoneticPr fontId="1" type="noConversion"/>
  </si>
  <si>
    <t>2. 사업양수양도에 의한 법인전환은 먼저 법인을 설립한 후 개인기업을 양수양도 함으로써 법인전환이</t>
    <phoneticPr fontId="1" type="noConversion"/>
  </si>
  <si>
    <t xml:space="preserve">    되는 데 반해, 현물출자에 의한 법인전환은 법인설립과 사업의 승계과정이 같은 기간에 진행되며</t>
    <phoneticPr fontId="1" type="noConversion"/>
  </si>
  <si>
    <t xml:space="preserve">    법인설립 때까지 비교적 많은 시간이 소요된다.</t>
    <phoneticPr fontId="1" type="noConversion"/>
  </si>
  <si>
    <t>3. 조특법상의 조세지원을 받기 위한 요건을 갖추는 데 필요한 절차가 소요된다.</t>
    <phoneticPr fontId="1" type="noConversion"/>
  </si>
  <si>
    <t xml:space="preserve">한편, 현물출자에 의한 법인전환시 사업양도양수에 의한 법인전환 경우보다 추가 소요되는 비용은 </t>
    <phoneticPr fontId="1" type="noConversion"/>
  </si>
  <si>
    <t>주로 현물출자에 따른 비용으로서 그 주요 내용은 감정료, 회계감사보수, 검사인 보수 등이다.</t>
    <phoneticPr fontId="1" type="noConversion"/>
  </si>
  <si>
    <t>1. 양도소득세 이월과세</t>
    <phoneticPr fontId="1" type="noConversion"/>
  </si>
  <si>
    <t>2. 취득세 면제(2년이내 처분 추징,면제받은 취득세에 대해서도 20% 농특세 납부)</t>
    <phoneticPr fontId="1" type="noConversion"/>
  </si>
  <si>
    <t>3. 국민주택채권 매입면제</t>
    <phoneticPr fontId="1" type="noConversion"/>
  </si>
  <si>
    <t>4. 개인기업 조세감면 등의 승계</t>
    <phoneticPr fontId="1" type="noConversion"/>
  </si>
  <si>
    <t>자산의 감정</t>
    <phoneticPr fontId="1" type="noConversion"/>
  </si>
  <si>
    <t>(1) 감사와 감정</t>
    <phoneticPr fontId="1" type="noConversion"/>
  </si>
  <si>
    <t>현물출자에 의한 법인전환시 현물출자가액을 공정하게 결정하고 특히 법원 검사인에 의한</t>
    <phoneticPr fontId="1" type="noConversion"/>
  </si>
  <si>
    <t>현물출자가액 조사를 받기 위해서는 현ㅁ루출자 하는 개인기업의 자산.부채에 대한</t>
    <phoneticPr fontId="1" type="noConversion"/>
  </si>
  <si>
    <t>공인회계사의 감사와 감정기관의 감정이 필요한데, 그 필요한 이유를 구체적으로 설명하면 다음과 같다.</t>
    <phoneticPr fontId="1" type="noConversion"/>
  </si>
  <si>
    <t>첫째, 현물출자는 상법상의 변태설립사항으로서 법원 선임 검사인에 의해 그 내용 및</t>
    <phoneticPr fontId="1" type="noConversion"/>
  </si>
  <si>
    <t>가액을 조사받게 되는데, 검사인의 조사는 직업적 전문가인 공인회계사의 감사와 감정기관의 감정을</t>
    <phoneticPr fontId="1" type="noConversion"/>
  </si>
  <si>
    <t>근거로 수행된다. 따라서 검사인 선임신청 시는 공인회계사의 감사보고서와 감정기관의 감정서가</t>
    <phoneticPr fontId="1" type="noConversion"/>
  </si>
  <si>
    <t>첨부서류로 제출되어야 한다.</t>
    <phoneticPr fontId="1" type="noConversion"/>
  </si>
  <si>
    <t>또한, 현행 상법상 현물출자내용의 조사를 법원 선임검사인 외에 공인된 감정인의 감정으로 갈음할 수</t>
    <phoneticPr fontId="1" type="noConversion"/>
  </si>
  <si>
    <t xml:space="preserve">        있도록 하였으므로, 이 경우에도 공인회계사의 감사와 감정기관의 감정이 필요하다.</t>
    <phoneticPr fontId="1" type="noConversion"/>
  </si>
  <si>
    <t>둘째,현물출자는 세무상 특수관계인 간의 거래로서 공정한 금액을 기준으로 이루어져야 하며,</t>
    <phoneticPr fontId="1" type="noConversion"/>
  </si>
  <si>
    <t>부당한 금액으로 현물출자 하였을 때 세무상 부당행위계산부인규정을 적용받게 된다.</t>
    <phoneticPr fontId="1" type="noConversion"/>
  </si>
  <si>
    <t>따라서 공정한 금액으로 현물출자 되었음을 입증하는 증거로서 감사 및 감정이 필요하다.</t>
    <phoneticPr fontId="1" type="noConversion"/>
  </si>
  <si>
    <t>셋째, 현물출자에 의한 법인전환시 조세지원을 받기 위해서는 새로이 설립되는 법인의 자본금이</t>
    <phoneticPr fontId="1" type="noConversion"/>
  </si>
  <si>
    <t>법인으로 전환하는 사업장의 순자산가액 이상이 되어야 하는데, 이 때 순자산가액을 계산하기</t>
    <phoneticPr fontId="1" type="noConversion"/>
  </si>
  <si>
    <t>위해서는 자산을 시가로 평가하여야 한다. 만약 다수인 간에 이루어진 거래금액이 없다면</t>
    <phoneticPr fontId="1" type="noConversion"/>
  </si>
  <si>
    <t>시가를 입증하는 근거로서 감정이 필요하다.</t>
    <phoneticPr fontId="1" type="noConversion"/>
  </si>
  <si>
    <t>넷째, 현물출자가액이 외부전문가의 평가금액을 기초로 공정하게 결정되어야만 현물출자자와 현금출자자</t>
    <phoneticPr fontId="1" type="noConversion"/>
  </si>
  <si>
    <t>간에 공평한 출자가 이루어지며 또한 회사의 자본충실을 해치지 않게 된다.</t>
    <phoneticPr fontId="1" type="noConversion"/>
  </si>
  <si>
    <t>(2) 감정대상 자산</t>
    <phoneticPr fontId="1" type="noConversion"/>
  </si>
  <si>
    <t>현물출자에 의한 법인전환시 감정대상자산은 일반적으로 대차대조표상의 유형자산(토지,건물,기계장치,집기 비품</t>
    <phoneticPr fontId="1" type="noConversion"/>
  </si>
  <si>
    <t>차량운반구,선박,중기,공구와기구,금형,입목 등)이며, 이를 제외한 자산은 공인회계사의 회계감사대상이다.</t>
    <phoneticPr fontId="1" type="noConversion"/>
  </si>
  <si>
    <t>재고자산이나 무형고정자산에 대하여도 감정이 필요하다는 의견이 있을 수 있다.</t>
    <phoneticPr fontId="1" type="noConversion"/>
  </si>
  <si>
    <t>그러나 이들 자산은 개별기업의 취득원가를 기초로 적절한 평가방법을 적용하여 산정한 금액을 현물출자가액으로</t>
    <phoneticPr fontId="1" type="noConversion"/>
  </si>
  <si>
    <t>하면 되므로 이에 관한 공인회계사의 감사로 적정성을 입증하면 되고 감정을 받을 필요는 없다.</t>
    <phoneticPr fontId="1" type="noConversion"/>
  </si>
  <si>
    <t>한편, 무형고정자산 중 특허권, 실용신안권, 의장권 등의 산업재산권에 대해서는 기술평가기관(한국산업기술평가원,</t>
    <phoneticPr fontId="1" type="noConversion"/>
  </si>
  <si>
    <t>기술신용보증기금,한국기술거래소,환경관리공단,기술표준원,한국과한기술정보원,한국과학기술연구원,정보통신연구진흥원 등)</t>
    <phoneticPr fontId="1" type="noConversion"/>
  </si>
  <si>
    <t>의 가격평가를 받을 때에 상법상에 따른 공인감정인의 감정을 받은 것으로 볼 수 있을 것이다.</t>
    <phoneticPr fontId="1" type="noConversion"/>
  </si>
  <si>
    <t>(3) 감정기관</t>
    <phoneticPr fontId="1" type="noConversion"/>
  </si>
  <si>
    <t>감정기관은 한국감정원 등 감정평가법인과 감정평가사로 크게 나뉘는데 법인전환 시 감정이 필요한 이유에 비추어</t>
    <phoneticPr fontId="1" type="noConversion"/>
  </si>
  <si>
    <t>한국감정원 등 감정평가법인에 감정을 의뢰하는 것이 좋다.</t>
    <phoneticPr fontId="1" type="noConversion"/>
  </si>
  <si>
    <t>왜냐하면, 첫째, 전자의 감정가격은 세무상의 시가로 인정되는 데 반해 후자의 감정가격은 그렇지 않으며</t>
    <phoneticPr fontId="1" type="noConversion"/>
  </si>
  <si>
    <t>둘째, 법원 검사인의 조사시 검사인 개인 특성에 따라서는 한국감정원 등의 감정서만을 요구하는 때도 있기 때문이다.</t>
    <phoneticPr fontId="1" type="noConversion"/>
  </si>
  <si>
    <t>(4) 감정시기와 준비서류</t>
    <phoneticPr fontId="1" type="noConversion"/>
  </si>
  <si>
    <t>유형자산 등에 관한 감정평가시점은 법인전환기준일과 일치시키는 것이 바람직하다.</t>
    <phoneticPr fontId="1" type="noConversion"/>
  </si>
  <si>
    <t>이를 위해서는 사전에 감정기관과 감정조사기간 등 일정을 협의하고 필요서류도 사전에 준비하여야 한다.</t>
    <phoneticPr fontId="1" type="noConversion"/>
  </si>
  <si>
    <t>감정준비서류</t>
    <phoneticPr fontId="1" type="noConversion"/>
  </si>
  <si>
    <t>자산</t>
    <phoneticPr fontId="1" type="noConversion"/>
  </si>
  <si>
    <t>토지.건물</t>
    <phoneticPr fontId="1" type="noConversion"/>
  </si>
  <si>
    <t>기계장치</t>
    <phoneticPr fontId="1" type="noConversion"/>
  </si>
  <si>
    <t>자동차(중기)</t>
    <phoneticPr fontId="1" type="noConversion"/>
  </si>
  <si>
    <t>집기비품 등</t>
    <phoneticPr fontId="1" type="noConversion"/>
  </si>
  <si>
    <t>1. 등기부등본</t>
    <phoneticPr fontId="1" type="noConversion"/>
  </si>
  <si>
    <t>준비서류</t>
    <phoneticPr fontId="1" type="noConversion"/>
  </si>
  <si>
    <t>2. 토지(임야)대장, 건축물 관리대장</t>
    <phoneticPr fontId="1" type="noConversion"/>
  </si>
  <si>
    <t>3. 토지이용계획확인원</t>
    <phoneticPr fontId="1" type="noConversion"/>
  </si>
  <si>
    <t>4. 관련 도면(지적도, 설계도면 등)</t>
    <phoneticPr fontId="1" type="noConversion"/>
  </si>
  <si>
    <t>1. 기계장치 목록</t>
    <phoneticPr fontId="1" type="noConversion"/>
  </si>
  <si>
    <t>2. 취득원가 증빙(세금계산서, 수입면장 등)</t>
    <phoneticPr fontId="1" type="noConversion"/>
  </si>
  <si>
    <t>1. 자동차(건설기계)등록원부 및 검사증 사본</t>
    <phoneticPr fontId="1" type="noConversion"/>
  </si>
  <si>
    <t>1. 목록대장(수량.형식.연식 등 기재)</t>
    <phoneticPr fontId="1" type="noConversion"/>
  </si>
  <si>
    <t>2. 취득원가 증빙(세금계산서 등)</t>
    <phoneticPr fontId="1" type="noConversion"/>
  </si>
  <si>
    <t>사업양도를 함에 그 목적이 있다.</t>
    <phoneticPr fontId="1" type="noConversion"/>
  </si>
  <si>
    <t>제10조 【재화 공급의 특례】</t>
  </si>
  <si>
    <t>1. 재화를 담보로 제공하는 것으로서 대통령령으로 정하는 것</t>
  </si>
  <si>
    <t>2. 사업을 양도하는 것으로서 대통령령으로 정하는 것</t>
  </si>
  <si>
    <t>3. 법률에 따라 조세를 물납(物納)하는 것으로서 대통령령으로 정하는 것</t>
  </si>
  <si>
    <t>부가가치세법시행령  제23조 [ 재화의 공급으로 보지 아니하는 사업 양도 ]</t>
  </si>
  <si>
    <t>1. 미수금에 관한 것(2013.06.28 개정)</t>
  </si>
  <si>
    <t>2. 미지급금에 관한 것(2013.06.28 개정)</t>
  </si>
  <si>
    <r>
      <t xml:space="preserve">3. 해당 사업과 직접 관련이 없는 토지ㆍ건물 등에 관한 것으로서 </t>
    </r>
    <r>
      <rPr>
        <sz val="11"/>
        <color rgb="FF1090BF"/>
        <rFont val="맑은 고딕"/>
        <family val="3"/>
        <charset val="129"/>
        <scheme val="minor"/>
      </rPr>
      <t>기획재정부령으로 정하는 것</t>
    </r>
    <r>
      <rPr>
        <sz val="11"/>
        <color theme="1"/>
        <rFont val="맑은 고딕"/>
        <family val="2"/>
        <charset val="129"/>
        <scheme val="minor"/>
      </rPr>
      <t>(</t>
    </r>
    <r>
      <rPr>
        <sz val="11"/>
        <color rgb="FF1090BF"/>
        <rFont val="맑은 고딕"/>
        <family val="3"/>
        <charset val="129"/>
        <scheme val="minor"/>
      </rPr>
      <t>2013.06.28 개정</t>
    </r>
    <r>
      <rPr>
        <sz val="11"/>
        <color theme="1"/>
        <rFont val="맑은 고딕"/>
        <family val="2"/>
        <charset val="129"/>
        <scheme val="minor"/>
      </rPr>
      <t>)</t>
    </r>
  </si>
  <si>
    <t>규정에 의한 재화의 공급으로 보지 아니하는 사업양도를 함에 그 목적이 있다.</t>
    <phoneticPr fontId="1" type="noConversion"/>
  </si>
  <si>
    <r>
      <t xml:space="preserve">"을"은 양수일이후 20일이내에 사업양도양수일을 사업개시일(개업일)로 </t>
    </r>
    <r>
      <rPr>
        <b/>
        <sz val="11"/>
        <color rgb="FFFF0000"/>
        <rFont val="굴림"/>
        <family val="3"/>
        <charset val="129"/>
      </rPr>
      <t>일반과세자의 임대업</t>
    </r>
    <phoneticPr fontId="1" type="noConversion"/>
  </si>
  <si>
    <r>
      <t xml:space="preserve">거래를 보장하며 "갑" 이 기왕에 </t>
    </r>
    <r>
      <rPr>
        <sz val="11"/>
        <color rgb="FFFF0000"/>
        <rFont val="굴림"/>
        <family val="3"/>
        <charset val="129"/>
      </rPr>
      <t>제조판매한 제품</t>
    </r>
    <r>
      <rPr>
        <sz val="11"/>
        <color theme="1"/>
        <rFont val="굴림"/>
        <family val="3"/>
        <charset val="129"/>
      </rPr>
      <t>이 사업양수일 이후 반품될 경우에는</t>
    </r>
    <phoneticPr fontId="1" type="noConversion"/>
  </si>
  <si>
    <t>사업자등록신청서에 사업의 양도 해당여부를 "여"로 명기하고 포괄사업양도양수 계약서</t>
    <phoneticPr fontId="1" type="noConversion"/>
  </si>
  <si>
    <t>사본을 함께 제출한다.</t>
    <phoneticPr fontId="1" type="noConversion"/>
  </si>
  <si>
    <t>전화번호</t>
    <phoneticPr fontId="1" type="noConversion"/>
  </si>
  <si>
    <t>ㄴ</t>
    <phoneticPr fontId="1" type="noConversion"/>
  </si>
  <si>
    <r>
      <rPr>
        <b/>
        <sz val="11"/>
        <color rgb="FF002060"/>
        <rFont val="굴림"/>
        <family val="3"/>
        <charset val="129"/>
      </rPr>
      <t>매매금액</t>
    </r>
    <r>
      <rPr>
        <sz val="11"/>
        <color theme="1"/>
        <rFont val="굴림"/>
        <family val="3"/>
        <charset val="129"/>
      </rPr>
      <t>을 기준으로 한다.</t>
    </r>
    <phoneticPr fontId="1" type="noConversion"/>
  </si>
  <si>
    <t>"을"은 양수일 이후 20일이내에 사업양도양수 기준일을 사업개시일(개업일)로 사업자등록시</t>
    <phoneticPr fontId="1" type="noConversion"/>
  </si>
  <si>
    <t>②</t>
    <phoneticPr fontId="1" type="noConversion"/>
  </si>
  <si>
    <t>주민(법인)등록번호</t>
    <phoneticPr fontId="1" type="noConversion"/>
  </si>
  <si>
    <t>④</t>
    <phoneticPr fontId="1" type="noConversion"/>
  </si>
  <si>
    <t>전화번호</t>
    <phoneticPr fontId="1" type="noConversion"/>
  </si>
  <si>
    <t>⑤</t>
    <phoneticPr fontId="1" type="noConversion"/>
  </si>
  <si>
    <t>종목</t>
    <phoneticPr fontId="1" type="noConversion"/>
  </si>
  <si>
    <t>양
수
자</t>
    <phoneticPr fontId="1" type="noConversion"/>
  </si>
  <si>
    <t>등록번호</t>
    <phoneticPr fontId="1" type="noConversion"/>
  </si>
  <si>
    <t>⑧</t>
    <phoneticPr fontId="1" type="noConversion"/>
  </si>
  <si>
    <t>⑩</t>
    <phoneticPr fontId="1" type="noConversion"/>
  </si>
  <si>
    <t>⑫</t>
    <phoneticPr fontId="1" type="noConversion"/>
  </si>
  <si>
    <t>⑨</t>
    <phoneticPr fontId="1" type="noConversion"/>
  </si>
  <si>
    <t>⑪</t>
    <phoneticPr fontId="1" type="noConversion"/>
  </si>
  <si>
    <t>⑮</t>
    <phoneticPr fontId="1" type="noConversion"/>
  </si>
  <si>
    <t>사업양도연월일</t>
    <phoneticPr fontId="1" type="noConversion"/>
  </si>
  <si>
    <t>금    액</t>
    <phoneticPr fontId="1" type="noConversion"/>
  </si>
  <si>
    <t>양도에서 제외되는 의무</t>
    <phoneticPr fontId="1" type="noConversion"/>
  </si>
  <si>
    <t>없음</t>
    <phoneticPr fontId="1" type="noConversion"/>
  </si>
  <si>
    <t>(신문용지 54g/㎡)</t>
    <phoneticPr fontId="1" type="noConversion"/>
  </si>
  <si>
    <t>즉시</t>
    <phoneticPr fontId="1" type="noConversion"/>
  </si>
  <si>
    <t>사업양도신고서</t>
    <phoneticPr fontId="1" type="noConversion"/>
  </si>
  <si>
    <t>[별지 제19호서식] &lt;개정 2000.3.31&gt;</t>
    <phoneticPr fontId="1" type="noConversion"/>
  </si>
  <si>
    <t>처리기간</t>
    <phoneticPr fontId="1" type="noConversion"/>
  </si>
  <si>
    <t>양
도
자</t>
    <phoneticPr fontId="1" type="noConversion"/>
  </si>
  <si>
    <t>①</t>
    <phoneticPr fontId="1" type="noConversion"/>
  </si>
  <si>
    <t>법인명(상호)</t>
    <phoneticPr fontId="1" type="noConversion"/>
  </si>
  <si>
    <t>③</t>
    <phoneticPr fontId="1" type="noConversion"/>
  </si>
  <si>
    <t>대표자명(성명)</t>
    <phoneticPr fontId="1" type="noConversion"/>
  </si>
  <si>
    <t>사업장소재지</t>
    <phoneticPr fontId="1" type="noConversion"/>
  </si>
  <si>
    <t>사업의 종류</t>
    <phoneticPr fontId="1" type="noConversion"/>
  </si>
  <si>
    <t>업 태</t>
    <phoneticPr fontId="1" type="noConversion"/>
  </si>
  <si>
    <t>사 업 양 도 내 용</t>
    <phoneticPr fontId="1" type="noConversion"/>
  </si>
  <si>
    <t>명    세</t>
    <phoneticPr fontId="1" type="noConversion"/>
  </si>
  <si>
    <t>양도에서 제외되는 권리</t>
    <phoneticPr fontId="1" type="noConversion"/>
  </si>
  <si>
    <t>신고인</t>
    <phoneticPr fontId="1" type="noConversion"/>
  </si>
  <si>
    <t>(서명 또는 인)</t>
    <phoneticPr fontId="1" type="noConversion"/>
  </si>
  <si>
    <t>수수료</t>
    <phoneticPr fontId="1" type="noConversion"/>
  </si>
  <si>
    <t>양도되는 권리</t>
    <phoneticPr fontId="1" type="noConversion"/>
  </si>
  <si>
    <t>양도되는 의무</t>
    <phoneticPr fontId="1" type="noConversion"/>
  </si>
  <si>
    <t>210mmx297mm</t>
    <phoneticPr fontId="1" type="noConversion"/>
  </si>
  <si>
    <t>선우회계법인</t>
    <phoneticPr fontId="1" type="noConversion"/>
  </si>
  <si>
    <t>041) 567-6764</t>
    <phoneticPr fontId="1" type="noConversion"/>
  </si>
  <si>
    <t>주홍선</t>
    <phoneticPr fontId="1" type="noConversion"/>
  </si>
  <si>
    <t>충남 천안시 서북구 오성로 103,6층(두정동,청풍프라자) 통계청사거리</t>
    <phoneticPr fontId="1" type="noConversion"/>
  </si>
  <si>
    <t>서비스</t>
    <phoneticPr fontId="1" type="noConversion"/>
  </si>
  <si>
    <t>공인회계사</t>
    <phoneticPr fontId="1" type="noConversion"/>
  </si>
  <si>
    <t>서비스</t>
    <phoneticPr fontId="1" type="noConversion"/>
  </si>
  <si>
    <t>상호</t>
    <phoneticPr fontId="1" type="noConversion"/>
  </si>
  <si>
    <t>굿프랜드세무사</t>
    <phoneticPr fontId="1" type="noConversion"/>
  </si>
  <si>
    <t>세무사</t>
    <phoneticPr fontId="1" type="noConversion"/>
  </si>
  <si>
    <t xml:space="preserve">   구비서류 : 계약서 사본</t>
    <phoneticPr fontId="1" type="noConversion"/>
  </si>
  <si>
    <t>① 폐업신고시 사업의 포괄양수도 계약서 첨부</t>
  </si>
  <si>
    <t>양도인은 사업의 포괄적 양수도를 통한 폐업인 경우 폐업신고서의 첨부서류로 사업양수도 계약서를 첨부하여야 한다.</t>
  </si>
  <si>
    <t>② 사업의 포괄적양수도의 세부내역의 신고</t>
  </si>
  <si>
    <t>사업의 포괄적 양수도로 이전되는 자산과 부채의 세부적인 사항의 신고는 실질적으로 폐업신고시 이루어지지 않는다.</t>
  </si>
  <si>
    <t>세부내역에 관한 건은 양도인이 폐업일로부터 다음달 25일이내 부가세를 신고하는 경우 '사업양도신고서'를 제출하여야 하는데 이때 세부내역을 계약서와 함께 신고하여야 한다.</t>
  </si>
  <si>
    <r>
      <t xml:space="preserve">거래를 보장하며 </t>
    </r>
    <r>
      <rPr>
        <b/>
        <sz val="11"/>
        <color theme="1"/>
        <rFont val="굴림"/>
        <family val="3"/>
        <charset val="129"/>
      </rPr>
      <t>"갑" 이 기</t>
    </r>
    <r>
      <rPr>
        <b/>
        <sz val="11"/>
        <color rgb="FFFF0000"/>
        <rFont val="굴림"/>
        <family val="3"/>
        <charset val="129"/>
      </rPr>
      <t>왕에 제조판매한 제품이 사업양수일 이후 반품될 경우</t>
    </r>
    <r>
      <rPr>
        <b/>
        <sz val="11"/>
        <color theme="1"/>
        <rFont val="굴림"/>
        <family val="3"/>
        <charset val="129"/>
      </rPr>
      <t>에는</t>
    </r>
    <phoneticPr fontId="1" type="noConversion"/>
  </si>
  <si>
    <t>하는 방법이다. 조특법 32조에 규정된 1987년 12월에 조세감면규제법이 개정되면서 신설된 것.</t>
    <phoneticPr fontId="1" type="noConversion"/>
  </si>
  <si>
    <t>&lt;법인전환 방법별 절차의 복잡성&gt;</t>
    <phoneticPr fontId="1" type="noConversion"/>
  </si>
  <si>
    <t>현물출자 법인전환 &gt; 세 감면 사업양도양수 법인전환 &gt; 일반 사업양도양수 법인전환</t>
    <phoneticPr fontId="1" type="noConversion"/>
  </si>
  <si>
    <t>&lt;법인전환 방법별 조세지원의 효과&gt;</t>
    <phoneticPr fontId="1" type="noConversion"/>
  </si>
  <si>
    <t>일반 사업양도양수는 특별한 조세지원이 없이 소요되는 세금.비용을 모두 부담</t>
    <phoneticPr fontId="1" type="noConversion"/>
  </si>
  <si>
    <t>세 감면 사업양도양수는 조특법 소정의 요건을 갖추는 경우 조세지원을 받게 된다.</t>
    <phoneticPr fontId="1" type="noConversion"/>
  </si>
  <si>
    <t>조세지원은 현물출자의 경우와 비교할 때 양도소득세가 이월과세되고 취득세도 전액 면제되므로</t>
    <phoneticPr fontId="1" type="noConversion"/>
  </si>
  <si>
    <t>동일하지만 국민주택채권은 전액 매입해야 하는 차이점이 있다.</t>
    <phoneticPr fontId="1" type="noConversion"/>
  </si>
  <si>
    <t>한편, 개념상으로 볼 때 세 감면 사업양도양수에 의한 법인전환은 일반 상법상의 사업양도양수에</t>
    <phoneticPr fontId="1" type="noConversion"/>
  </si>
  <si>
    <t>의한 법인전환의 범위에 포함된다.</t>
    <phoneticPr fontId="1" type="noConversion"/>
  </si>
  <si>
    <t>즉 일반 상법규정에 의거 개인기업을 법인에 양도 양수함으로써 이루어지는 법인전환 가운데</t>
    <phoneticPr fontId="1" type="noConversion"/>
  </si>
  <si>
    <t>조특법 소정의 요건에 적합한 경우만이 세 감면 사업양도양수에 의한 법인전환이 된다.</t>
    <phoneticPr fontId="1" type="noConversion"/>
  </si>
  <si>
    <t>따라서 이 방법에 의한 법인전환은 상법규정에 의한 사업양도양수의 가능 여부와 조특법 규정에</t>
    <phoneticPr fontId="1" type="noConversion"/>
  </si>
  <si>
    <t>의한 조세지원의 수혜에 전환의 성폐가 달렸다.</t>
    <phoneticPr fontId="1" type="noConversion"/>
  </si>
  <si>
    <t>----------------------------------------------------------------------------------------------------------</t>
    <phoneticPr fontId="1" type="noConversion"/>
  </si>
  <si>
    <t>법인전환시 조세지원 내용</t>
    <phoneticPr fontId="1" type="noConversion"/>
  </si>
  <si>
    <t>조특법 제32조 소정의 요건에 해당하는 세 감면 사업양도양수에 의한 법인전환시 조세지원을 받는 내용은</t>
    <phoneticPr fontId="1" type="noConversion"/>
  </si>
  <si>
    <t>양도 양수하는 사업용자산에 대한 양도소득세 이월과세, 취득세의 면제 등인데, 현물출자의 경우와 비교하면</t>
    <phoneticPr fontId="1" type="noConversion"/>
  </si>
  <si>
    <t>(표 24)와 같다.</t>
    <phoneticPr fontId="1" type="noConversion"/>
  </si>
  <si>
    <t>(표24) 조세지원 비교</t>
    <phoneticPr fontId="1" type="noConversion"/>
  </si>
  <si>
    <t>세목</t>
    <phoneticPr fontId="1" type="noConversion"/>
  </si>
  <si>
    <t>4. 개인기업 조세감면 승계</t>
    <phoneticPr fontId="1" type="noConversion"/>
  </si>
  <si>
    <t>1. 양도소득세</t>
    <phoneticPr fontId="1" type="noConversion"/>
  </si>
  <si>
    <t>2. 취득세</t>
    <phoneticPr fontId="1" type="noConversion"/>
  </si>
  <si>
    <t>3. 국민주택채권매입</t>
    <phoneticPr fontId="1" type="noConversion"/>
  </si>
  <si>
    <t>현물출자</t>
    <phoneticPr fontId="1" type="noConversion"/>
  </si>
  <si>
    <t>이월과세</t>
    <phoneticPr fontId="1" type="noConversion"/>
  </si>
  <si>
    <t>전액면제</t>
    <phoneticPr fontId="1" type="noConversion"/>
  </si>
  <si>
    <t>승      계</t>
    <phoneticPr fontId="1" type="noConversion"/>
  </si>
  <si>
    <t>세 감면 사엽양도양수</t>
    <phoneticPr fontId="1" type="noConversion"/>
  </si>
  <si>
    <t>전액매입</t>
    <phoneticPr fontId="1" type="noConversion"/>
  </si>
  <si>
    <t>비고</t>
    <phoneticPr fontId="1" type="noConversion"/>
  </si>
  <si>
    <t>같음</t>
    <phoneticPr fontId="1" type="noConversion"/>
  </si>
  <si>
    <t>다름</t>
    <phoneticPr fontId="1" type="noConversion"/>
  </si>
  <si>
    <t>같음</t>
    <phoneticPr fontId="1" type="noConversion"/>
  </si>
  <si>
    <t>기타</t>
    <phoneticPr fontId="1" type="noConversion"/>
  </si>
  <si>
    <t>(표25) 조세지원 요건 비교</t>
    <phoneticPr fontId="1" type="noConversion"/>
  </si>
  <si>
    <t>구분</t>
    <phoneticPr fontId="1" type="noConversion"/>
  </si>
  <si>
    <t>1. 대상자</t>
    <phoneticPr fontId="1" type="noConversion"/>
  </si>
  <si>
    <t>5. 이월과세적용신청서</t>
    <phoneticPr fontId="1" type="noConversion"/>
  </si>
  <si>
    <t>2. 대상자산</t>
    <phoneticPr fontId="1" type="noConversion"/>
  </si>
  <si>
    <t>3. 신설법인의 자본금</t>
    <phoneticPr fontId="1" type="noConversion"/>
  </si>
  <si>
    <t>4. 법인전환 방법</t>
    <phoneticPr fontId="1" type="noConversion"/>
  </si>
  <si>
    <t>6. 일몰 시한</t>
    <phoneticPr fontId="1" type="noConversion"/>
  </si>
  <si>
    <t>7. 이월과세 사후관리</t>
    <phoneticPr fontId="1" type="noConversion"/>
  </si>
  <si>
    <t>세금감면 사업양도양수</t>
    <phoneticPr fontId="1" type="noConversion"/>
  </si>
  <si>
    <t>소비성 서비스업을 영위하는 법인 외의 법인으로
전환하는 거주자</t>
    <phoneticPr fontId="1" type="noConversion"/>
  </si>
  <si>
    <t>좌      동</t>
    <phoneticPr fontId="1" type="noConversion"/>
  </si>
  <si>
    <t>사업용 고정자산</t>
    <phoneticPr fontId="1" type="noConversion"/>
  </si>
  <si>
    <t>법인으로 전환하는 사업장의 순자산평가액 이상</t>
    <phoneticPr fontId="1" type="noConversion"/>
  </si>
  <si>
    <t>현물출자 함으로써 법인전환</t>
    <phoneticPr fontId="1" type="noConversion"/>
  </si>
  <si>
    <t>대통령령이 정하는 사업양도 양수 방법에
의하여 법인전환</t>
    <phoneticPr fontId="1" type="noConversion"/>
  </si>
  <si>
    <t>제출하여야 함.</t>
    <phoneticPr fontId="1" type="noConversion"/>
  </si>
  <si>
    <t>법인전환 후 5년 이내에 사업을 폐기하거나
자본금의 50% 이상을 유상감자시 이월과세된
양도소득세 추징</t>
    <phoneticPr fontId="1" type="noConversion"/>
  </si>
  <si>
    <r>
      <t>좌      동</t>
    </r>
    <r>
      <rPr>
        <sz val="7"/>
        <color theme="1"/>
        <rFont val="굴림"/>
        <family val="3"/>
        <charset val="129"/>
      </rPr>
      <t xml:space="preserve"> </t>
    </r>
    <r>
      <rPr>
        <sz val="8"/>
        <color theme="1"/>
        <rFont val="굴림"/>
        <family val="3"/>
        <charset val="129"/>
      </rPr>
      <t>(조특법 32조 2항, 조특령 29조 4항)</t>
    </r>
    <phoneticPr fontId="1" type="noConversion"/>
  </si>
  <si>
    <r>
      <t xml:space="preserve">좌      동 </t>
    </r>
    <r>
      <rPr>
        <sz val="8"/>
        <color theme="1"/>
        <rFont val="굴림"/>
        <family val="3"/>
        <charset val="129"/>
      </rPr>
      <t>(조특령 29조 4항)</t>
    </r>
    <phoneticPr fontId="1" type="noConversion"/>
  </si>
  <si>
    <r>
      <t>- 사업용 부동산</t>
    </r>
    <r>
      <rPr>
        <sz val="8"/>
        <color theme="1"/>
        <rFont val="굴림"/>
        <family val="3"/>
        <charset val="129"/>
      </rPr>
      <t>(조특법 120조5항)</t>
    </r>
    <r>
      <rPr>
        <sz val="10"/>
        <color theme="1"/>
        <rFont val="굴림"/>
        <family val="3"/>
        <charset val="129"/>
      </rPr>
      <t xml:space="preserve">
- 2년 이내 폐업,처분 추징
</t>
    </r>
    <r>
      <rPr>
        <sz val="8"/>
        <color theme="1"/>
        <rFont val="굴림"/>
        <family val="3"/>
        <charset val="129"/>
      </rPr>
      <t xml:space="preserve">  (조특령 116조 10항)</t>
    </r>
    <phoneticPr fontId="1" type="noConversion"/>
  </si>
  <si>
    <r>
      <t xml:space="preserve">좌      동 </t>
    </r>
    <r>
      <rPr>
        <sz val="8"/>
        <color theme="1"/>
        <rFont val="굴림"/>
        <family val="3"/>
        <charset val="129"/>
      </rPr>
      <t>(조특법 제32조)</t>
    </r>
    <phoneticPr fontId="1" type="noConversion"/>
  </si>
  <si>
    <t>2013.01.01. 개정 폐지?</t>
    <phoneticPr fontId="1" type="noConversion"/>
  </si>
  <si>
    <t>그 법인설립일부터 3개월 이내에 해당 법인에게 사업에 관한 모든 권리와 의무를 포괄적으로 양도</t>
    <phoneticPr fontId="1" type="noConversion"/>
  </si>
  <si>
    <t>법인이 승계,5년이내 폐업,처분시 추징,출자지분 50/100처분</t>
    <phoneticPr fontId="1" type="noConversion"/>
  </si>
  <si>
    <t>2. 개인기업주의 발기인참여와 출자액</t>
    <phoneticPr fontId="1" type="noConversion"/>
  </si>
  <si>
    <t>1. 개인기업주가 당해 사업을 영위하는 거주자 - 종전에는 개인기업주가 법인설립일로부터 소급하여 1년 이상 당해 사업을 영위,2006.1.1.이후 폐지</t>
    <phoneticPr fontId="1" type="noConversion"/>
  </si>
  <si>
    <t xml:space="preserve">     회사설립시 주식회사는 주주가 되는 방법은 발기인으로 참여하거나 공모주주로 참여하는 두 가지 방법이 있다.</t>
    <phoneticPr fontId="1" type="noConversion"/>
  </si>
  <si>
    <t xml:space="preserve">     그러나 세 감면 사업양도양수에 의한 법인전환시 조세지원을 받기 위해서는 개인기업주가 반드시 발기인으로 참여해야 한다.</t>
    <phoneticPr fontId="1" type="noConversion"/>
  </si>
  <si>
    <t xml:space="preserve">    개입기업주는 회사설립시 발기인으로 참여하여야 하고 법인으로 전환하는 사업장의 개인기업의 순자산평가액 이상을 출자하여야 한다.</t>
    <phoneticPr fontId="1" type="noConversion"/>
  </si>
  <si>
    <t>법인전환일 시가로 평가한 사업용 자산의 합계액에서 충당금을 포함한 부채의 합계액을 공제한 금액을 말한다.</t>
    <phoneticPr fontId="1" type="noConversion"/>
  </si>
  <si>
    <t>이렇게 하여 산출된 금액은 회사설립시 일시에 현금으로 출자되어야 한다. 왜냐하면, 설립절차에 관한 상법 규정상 회사 설립시는 이를</t>
    <phoneticPr fontId="1" type="noConversion"/>
  </si>
  <si>
    <t>분할출자할 수 없고 또한 회사설립 후 에 증자의 형식으로 출자하는 것은 조특법상의 조세지원 요건에 어긋나는 것으로 해석되기 때문이다.</t>
    <phoneticPr fontId="1" type="noConversion"/>
  </si>
  <si>
    <t>한편, 1998년 구 조세감면규제법의 개정에 따라 신설법인의 자본금 규모가 개인기업의 "장부가액으로 평가한 1년간 평균순자산액 이상"에서</t>
    <phoneticPr fontId="1" type="noConversion"/>
  </si>
  <si>
    <t>"시가로 평가한 순자산가액이상"으로 변경되었다는 것도 제3편 현물출자에 의한 법인전환에서 이미 설명한 바 있다.</t>
    <phoneticPr fontId="1" type="noConversion"/>
  </si>
  <si>
    <t>3. 법 설립일(법인설립등기일로 해석)로부터 3월 이내에 포괄양도</t>
    <phoneticPr fontId="1" type="noConversion"/>
  </si>
  <si>
    <t>순자산평가액은 시가로 평가되어야 하고, 여기서 시가라 함은 불특정 다수인 사이에 자유로이 거래가 이루어지면 통상 설립된다고</t>
    <phoneticPr fontId="1" type="noConversion"/>
  </si>
  <si>
    <t>인정되는 가액을 말하며 수용.공매가격 및 감정가액 등 상속세 및 증여세법 시행령 제49조의 규정에 따라 시가로 인정되는 것을</t>
    <phoneticPr fontId="1" type="noConversion"/>
  </si>
  <si>
    <t>포함한다.</t>
    <phoneticPr fontId="1" type="noConversion"/>
  </si>
  <si>
    <t>필자의 소견으로는 세금감면사업양수양도에 의한 법인전환의 경우도 현물출자에 의한 법인전환의 경우와 같이 신설법인의 자본금 결정을</t>
    <phoneticPr fontId="1" type="noConversion"/>
  </si>
  <si>
    <t>위한 순자산가액은 일단 확대지향적으로 계상하는 것이 바람직하다고 생각된다.</t>
    <phoneticPr fontId="1" type="noConversion"/>
  </si>
  <si>
    <t>원활한 사업의 연계를 위해서는 법인전환기준일의 5일 전까지는 사업자등록신청과 법인설립신고를 하여야 하며,</t>
    <phoneticPr fontId="1" type="noConversion"/>
  </si>
  <si>
    <t>중소기업통합계약서</t>
    <phoneticPr fontId="1" type="noConversion"/>
  </si>
  <si>
    <t>라 칭함)와 "을"이 대표이사로 재임하고 있는</t>
    <phoneticPr fontId="1" type="noConversion"/>
  </si>
  <si>
    <t>는 조특법 제31조에 의한 중소기업인 바, "갑"이 운영하고 있는 "회사"의</t>
    <phoneticPr fontId="1" type="noConversion"/>
  </si>
  <si>
    <t>사업에 관한 일체의 권리와 의무를 "을"에게 포괄적으로 현물출자 함으로써 "갑" 과 "을"이 중소기</t>
    <phoneticPr fontId="1" type="noConversion"/>
  </si>
  <si>
    <t>업통합을 하고자 다음과 같이 계약을 체결한다.</t>
    <phoneticPr fontId="1" type="noConversion"/>
  </si>
  <si>
    <r>
      <rPr>
        <b/>
        <sz val="11"/>
        <color theme="1"/>
        <rFont val="굴림"/>
        <family val="3"/>
        <charset val="129"/>
      </rPr>
      <t>(현물출자 기준일)</t>
    </r>
    <r>
      <rPr>
        <sz val="11"/>
        <color theme="1"/>
        <rFont val="굴림"/>
        <family val="3"/>
        <charset val="129"/>
      </rPr>
      <t xml:space="preserve"> "갑"은</t>
    </r>
    <phoneticPr fontId="1" type="noConversion"/>
  </si>
  <si>
    <r>
      <rPr>
        <b/>
        <sz val="11"/>
        <color theme="1"/>
        <rFont val="굴림"/>
        <family val="3"/>
        <charset val="129"/>
      </rPr>
      <t>(현물출자가액)</t>
    </r>
    <r>
      <rPr>
        <sz val="11"/>
        <color theme="1"/>
        <rFont val="굴림"/>
        <family val="3"/>
        <charset val="129"/>
      </rPr>
      <t xml:space="preserve"> 현물출자가액은 제3조의 자산총액에서 부채총액을 차감한 잔액 범위</t>
    </r>
    <phoneticPr fontId="1" type="noConversion"/>
  </si>
  <si>
    <t>내에서 검사인 등이 인정하는 가액으로 하되 자산총액과 부채총액은 장부가액에 불구하고</t>
    <phoneticPr fontId="1" type="noConversion"/>
  </si>
  <si>
    <t>② 위 ①항을 제외한 자산과 부채는 공인회계사의 감사보고서상 수정금액으로 수정</t>
    <phoneticPr fontId="1" type="noConversion"/>
  </si>
  <si>
    <t>② 위 ①항을 제외한 자산과 부채는 공인회계사의 감사보고서상 수정금액으로 수정 평가</t>
    <phoneticPr fontId="1" type="noConversion"/>
  </si>
  <si>
    <t>계산된 금액에 상당하는 액면의 보통주식을 "갑"에게 교부하기로 한다.</t>
    <phoneticPr fontId="1" type="noConversion"/>
  </si>
  <si>
    <t>계산된 금액에 상당하는 액면의 보통주식을 "갑"에게 교부하기로 한다.단, 신주의 발행가액은</t>
    <phoneticPr fontId="1" type="noConversion"/>
  </si>
  <si>
    <t>이사회에서 결정한 금액으로 한다.</t>
    <phoneticPr fontId="1" type="noConversion"/>
  </si>
  <si>
    <r>
      <rPr>
        <b/>
        <sz val="11"/>
        <color theme="1"/>
        <rFont val="굴림"/>
        <family val="3"/>
        <charset val="129"/>
      </rPr>
      <t>(계약의 효력)</t>
    </r>
    <r>
      <rPr>
        <sz val="11"/>
        <color theme="1"/>
        <rFont val="굴림"/>
        <family val="3"/>
        <charset val="129"/>
      </rPr>
      <t xml:space="preserve"> 본 계약은</t>
    </r>
    <phoneticPr fontId="1" type="noConversion"/>
  </si>
  <si>
    <t>에 효력이 발생한다. 따라서 "갑"은</t>
    <phoneticPr fontId="1" type="noConversion"/>
  </si>
  <si>
    <t xml:space="preserve">"을"은 </t>
    <phoneticPr fontId="1" type="noConversion"/>
  </si>
  <si>
    <t>을 개업일로 하는 사업자등록신청을 하고</t>
    <phoneticPr fontId="1" type="noConversion"/>
  </si>
  <si>
    <t>일부터 "을"의 계산에 의한 사업을 영위하도록 한다.</t>
    <phoneticPr fontId="1" type="noConversion"/>
  </si>
  <si>
    <r>
      <rPr>
        <b/>
        <sz val="11"/>
        <color theme="1"/>
        <rFont val="굴림"/>
        <family val="3"/>
        <charset val="129"/>
      </rPr>
      <t>(협조의무)</t>
    </r>
    <r>
      <rPr>
        <sz val="11"/>
        <color theme="1"/>
        <rFont val="굴림"/>
        <family val="3"/>
        <charset val="129"/>
      </rPr>
      <t xml:space="preserve"> "갑"은 "을"의 사업승계 및 사업수행에 필요한 일체의 협조를 하여야 한다.</t>
    </r>
    <phoneticPr fontId="1" type="noConversion"/>
  </si>
  <si>
    <r>
      <rPr>
        <b/>
        <sz val="11"/>
        <color theme="1"/>
        <rFont val="굴림"/>
        <family val="3"/>
        <charset val="129"/>
      </rPr>
      <t>(기 타)</t>
    </r>
    <r>
      <rPr>
        <sz val="11"/>
        <color theme="1"/>
        <rFont val="굴림"/>
        <family val="3"/>
        <charset val="129"/>
      </rPr>
      <t xml:space="preserve"> 본 계약규정 이외에도 현물출자에 의한 중소기업통합에 관하여 협정할 사항이</t>
    </r>
    <phoneticPr fontId="1" type="noConversion"/>
  </si>
  <si>
    <t>발생한 경우에는 "갑" "을" 쌍방 간 협의에 의하여 정하기로 한다.</t>
    <phoneticPr fontId="1" type="noConversion"/>
  </si>
  <si>
    <t>ㅇ</t>
    <phoneticPr fontId="1" type="noConversion"/>
  </si>
  <si>
    <t xml:space="preserve">"갑" 과 "을" 쌍방 협의에 의하여 정하기로 한다. </t>
    <phoneticPr fontId="1" type="noConversion"/>
  </si>
  <si>
    <t xml:space="preserve">① 대통령령으로 정하는 업종을 경영하는 중소기업 간의 통합으로 인하여 소멸되는 중소기업이 대통령령으로 정하는 </t>
    <phoneticPr fontId="1" type="noConversion"/>
  </si>
  <si>
    <t xml:space="preserve">    사업용고정자산(이하 “사업용고정자산”이라 한다)을 통합에 의하여 설립된 법인 또는 통합 후 존속하는 </t>
    <phoneticPr fontId="1" type="noConversion"/>
  </si>
  <si>
    <t>법인(이하 이 조에서 “통합법인”이라 한다)에 양도하는 경우 그 사업용고정자산에 대해서는 이월과세를 적용받을 수 있다.(2013.01.01 개정)</t>
    <phoneticPr fontId="1" type="noConversion"/>
  </si>
  <si>
    <t>② 제1항의 적용대상이 되는 중소기업간 통합의 범위 및 요건에 관하여는 대통령령으로 정한다.(1998.12.28 개정)</t>
    <phoneticPr fontId="1" type="noConversion"/>
  </si>
  <si>
    <t xml:space="preserve">③ 제1항을 적용받으려는 내국인은 대통령령으로 정하는 바에 따라 이월과세 적용신청을 하여야 한다.(2010.01.01 개정) </t>
    <phoneticPr fontId="1" type="noConversion"/>
  </si>
  <si>
    <t>④ 제6조 제1항 및 제2항에 따른 창업중소기업 및 창업벤처중소기업 또는 제64조 제1항에 따라 세액감면을 받는</t>
    <phoneticPr fontId="1" type="noConversion"/>
  </si>
  <si>
    <t xml:space="preserve">    내국인이 제6조ㆍ제64조 또는 제121조에 따른 감면기간이 지나기 전에 제1항에 따른 통합을 하는 경우 통합법인은 </t>
    <phoneticPr fontId="1" type="noConversion"/>
  </si>
  <si>
    <t xml:space="preserve">    대통령령으로 정하는 바에 따라 남은 감면기간에 대하여 제6조ㆍ제64조 또는 제121조를 적용받을 수 있다.</t>
    <phoneticPr fontId="1" type="noConversion"/>
  </si>
  <si>
    <t xml:space="preserve">    다만, 제121조는 제1항에 따른 통합 전에 취득한 사업용재산에 대해서만 적용한다.(2010.01.01 개정)</t>
    <phoneticPr fontId="1" type="noConversion"/>
  </si>
  <si>
    <t xml:space="preserve">⑤ 제63조에 따른 수도권과밀억제권역 밖으로 이전하는 중소기업 또는 제68조에 따른 농업회사법인이 제63조 또는 </t>
    <phoneticPr fontId="1" type="noConversion"/>
  </si>
  <si>
    <t xml:space="preserve">    제68조에 따른 감면기간이 지나기 전에 제1항에 따른 통합을 하는 경우 통합법인은 대통령령으로 정하는 바에 </t>
    <phoneticPr fontId="1" type="noConversion"/>
  </si>
  <si>
    <t xml:space="preserve">    따라 남은 감면기간에 대하여 제63조 또는 제68조를 적용받을 수 있다.(2010.01.01 개정) </t>
    <phoneticPr fontId="1" type="noConversion"/>
  </si>
  <si>
    <t xml:space="preserve">⑥ 제144조에 따른 미공제 세액이 있는 내국인이 제1항에 따른 통합을 하는 경우 통합법인은 대통령령으로 정하는 </t>
    <phoneticPr fontId="1" type="noConversion"/>
  </si>
  <si>
    <t xml:space="preserve">    바에 따라 그 내국인의 미공제 세액을 승계하여 공제받을 수 있다.(2010.01.01 개정)</t>
    <phoneticPr fontId="1" type="noConversion"/>
  </si>
  <si>
    <t xml:space="preserve">⑦ 제1항을 적용받은 내국인이 사업용고정자산을 양도한 날부터 5년 이내에 다음 각 호의 어느 하나에 해당하는 </t>
    <phoneticPr fontId="1" type="noConversion"/>
  </si>
  <si>
    <t xml:space="preserve">    사유가 발생하는 경우에는 해당 내국인은 사유발생일이 속하는 과세연도의 과세표준신고를 할 때 제1항에 따른</t>
    <phoneticPr fontId="1" type="noConversion"/>
  </si>
  <si>
    <t xml:space="preserve">    이월과세액(통합법인이 이미 납부한 세액을 제외한 금액을 말한다)을 양도소득세로 납부하여야 한다. 이 경우 </t>
    <phoneticPr fontId="1" type="noConversion"/>
  </si>
  <si>
    <t xml:space="preserve">    사업 폐지의 판단기준 등에 관하여 필요한 사항은 대통령령으로 정한다.(2013.01.01 신설) [ 부칙 ] </t>
    <phoneticPr fontId="1" type="noConversion"/>
  </si>
  <si>
    <t xml:space="preserve">1. 통합법인이 소멸되는 중소기업으로부터 승계받은 사업을 폐지하는 경우(2013.01.01 신설) </t>
    <phoneticPr fontId="1" type="noConversion"/>
  </si>
  <si>
    <t xml:space="preserve">2. 제1항을 적용받은 내국인이 통합으로 취득한 통합법인의 주식 또는 출자지분의 100분의 50 이상을 처분하는 경우(2013.01.01 신설) </t>
    <phoneticPr fontId="1" type="noConversion"/>
  </si>
  <si>
    <t>조세특례제한법  제120조 [ 취득세의 면제 등 ]</t>
    <phoneticPr fontId="1" type="noConversion"/>
  </si>
  <si>
    <t>조세특례제한법  제31조 [ 중소기업간의 통합에 대한 양도소득세 등의 이월과세 ]</t>
    <phoneticPr fontId="1" type="noConversion"/>
  </si>
  <si>
    <t>부가가치세법  제10조 [ 재화 공급의 특례 ]</t>
    <phoneticPr fontId="1" type="noConversion"/>
  </si>
  <si>
    <t xml:space="preserve">1. 재화를 담보로 제공하는 것으로서 대통령령으로 정하는 것(2013.06.07 개정) </t>
    <phoneticPr fontId="1" type="noConversion"/>
  </si>
  <si>
    <t xml:space="preserve">2. 사업을 양도하는 것으로서 대통령령으로 정하는 것(2013.06.07 개정) </t>
    <phoneticPr fontId="1" type="noConversion"/>
  </si>
  <si>
    <t xml:space="preserve">3. 법률에 따라 조세를 물납(物納)하는 것으로서 대통령령으로 정하는 것(2013.06.07 개정) </t>
    <phoneticPr fontId="1" type="noConversion"/>
  </si>
  <si>
    <t>부가가치세법시행령 제23조 [ 재화의 공급으로 보지 아니하는 사업 양도 ]</t>
    <phoneticPr fontId="1" type="noConversion"/>
  </si>
  <si>
    <t>사업부문별로 구분하는 경우를 포함한다)로 그 사업에 관한 모든 권리와 의무를 포괄적으로 승계시키는 것(「법인세법」 제46조 제2항</t>
    <phoneticPr fontId="1" type="noConversion"/>
  </si>
  <si>
    <t>또는 제47조 제1항의 요건을 갖춘 분할의 경우, 「조세특례제한법」 제37조 제1항 각 호의 요건을 갖춘 자산의 포괄적 양도의 경우 및</t>
    <phoneticPr fontId="1" type="noConversion"/>
  </si>
  <si>
    <t xml:space="preserve">양수자가 승계받은 사업 외에 새로운 사업의 종류를 추가하거나 사업의 종류를 변경한 경우를 포함한다)을 말한다. 이 경우 그 사업에 관한 </t>
    <phoneticPr fontId="1" type="noConversion"/>
  </si>
  <si>
    <t>권리와 의무 중 다음 각 호의 것을 포함하지 아니하고 승계시킨 경우에도 그 사업을 포괄적으로 승계시킨 것으로 본다.(2013.06.28 개정)</t>
    <phoneticPr fontId="1" type="noConversion"/>
  </si>
  <si>
    <t xml:space="preserve">1. 미수금에 관한 것(2013.06.28 개정) </t>
    <phoneticPr fontId="1" type="noConversion"/>
  </si>
  <si>
    <t xml:space="preserve">2. 미지급금에 관한 것(2013.06.28 개정) </t>
    <phoneticPr fontId="1" type="noConversion"/>
  </si>
  <si>
    <t xml:space="preserve">3. 해당 사업과 직접 관련이 없는 토지ㆍ건물 등에 관한 것으로서 기획재정부령으로 정하는 것(2013.06.28 개정) </t>
    <phoneticPr fontId="1" type="noConversion"/>
  </si>
  <si>
    <r>
      <rPr>
        <b/>
        <sz val="11"/>
        <color theme="1"/>
        <rFont val="굴림"/>
        <family val="3"/>
        <charset val="129"/>
      </rPr>
      <t>(사업승계)</t>
    </r>
    <r>
      <rPr>
        <sz val="11"/>
        <color theme="1"/>
        <rFont val="굴림"/>
        <family val="3"/>
        <charset val="129"/>
      </rPr>
      <t xml:space="preserve"> 현물출자기준일 현재 "갑"과 거래 중인 모든 거래처는 "을"이 인수하여 계속 거래</t>
    </r>
    <phoneticPr fontId="1" type="noConversion"/>
  </si>
  <si>
    <t>를 보장하며 "갑"이 기왕에 제조판매한 제품이 현물출자일 이후 반품될 경우에는 "을"이 책임</t>
    <phoneticPr fontId="1" type="noConversion"/>
  </si>
  <si>
    <t>지고 인수처리토록 한다.</t>
    <phoneticPr fontId="1" type="noConversion"/>
  </si>
  <si>
    <r>
      <rPr>
        <b/>
        <sz val="11"/>
        <color theme="1"/>
        <rFont val="굴림"/>
        <family val="3"/>
        <charset val="129"/>
      </rPr>
      <t>(현물출자가액)</t>
    </r>
    <r>
      <rPr>
        <sz val="11"/>
        <color theme="1"/>
        <rFont val="굴림"/>
        <family val="3"/>
        <charset val="129"/>
      </rPr>
      <t xml:space="preserve"> 현물출자가액은 제3조의 자산총액에서 부채총액을 차감한 잔액 범위 내</t>
    </r>
    <phoneticPr fontId="1" type="noConversion"/>
  </si>
  <si>
    <t>에서 검사인 등이 인정하는 가액으로 하되 자산총액과 부채총액은 장부가액에 불구하고</t>
    <phoneticPr fontId="1" type="noConversion"/>
  </si>
  <si>
    <t xml:space="preserve">충남 천안시 동남구 청수14로 80 (청당동 550) </t>
    <phoneticPr fontId="1" type="noConversion"/>
  </si>
  <si>
    <t>후속조치명</t>
    <phoneticPr fontId="1" type="noConversion"/>
  </si>
  <si>
    <t>주요내용</t>
    <phoneticPr fontId="1" type="noConversion"/>
  </si>
  <si>
    <t>법인전환 방법별 소요비용 부담비교</t>
    <phoneticPr fontId="1" type="noConversion"/>
  </si>
  <si>
    <t>구분</t>
    <phoneticPr fontId="1" type="noConversion"/>
  </si>
  <si>
    <t>1. 등록면허세</t>
    <phoneticPr fontId="1" type="noConversion"/>
  </si>
  <si>
    <t xml:space="preserve">2. 등록면허세에 대한 </t>
    <phoneticPr fontId="1" type="noConversion"/>
  </si>
  <si>
    <t xml:space="preserve">   지방교육세</t>
    <phoneticPr fontId="1" type="noConversion"/>
  </si>
  <si>
    <t>5. 검사인 수수료</t>
    <phoneticPr fontId="1" type="noConversion"/>
  </si>
  <si>
    <t>전환방법</t>
    <phoneticPr fontId="1" type="noConversion"/>
  </si>
  <si>
    <t>비용명</t>
    <phoneticPr fontId="1" type="noConversion"/>
  </si>
  <si>
    <t>3. 국민주택채권매입</t>
    <phoneticPr fontId="1" type="noConversion"/>
  </si>
  <si>
    <t>4. 공증수수료</t>
    <phoneticPr fontId="1" type="noConversion"/>
  </si>
  <si>
    <t>6. 법무사 수수료</t>
    <phoneticPr fontId="1" type="noConversion"/>
  </si>
  <si>
    <t>7. 회계감사 수수료</t>
    <phoneticPr fontId="1" type="noConversion"/>
  </si>
  <si>
    <t>8. 자산감정 수수료</t>
    <phoneticPr fontId="1" type="noConversion"/>
  </si>
  <si>
    <t>1.
법인
설립</t>
    <phoneticPr fontId="1" type="noConversion"/>
  </si>
  <si>
    <t>일반사업</t>
    <phoneticPr fontId="1" type="noConversion"/>
  </si>
  <si>
    <t>양도양수</t>
    <phoneticPr fontId="1" type="noConversion"/>
  </si>
  <si>
    <t>중소기업</t>
    <phoneticPr fontId="1" type="noConversion"/>
  </si>
  <si>
    <t>부담</t>
    <phoneticPr fontId="1" type="noConversion"/>
  </si>
  <si>
    <t>현물출자</t>
    <phoneticPr fontId="1" type="noConversion"/>
  </si>
  <si>
    <t>세금감면사업</t>
    <phoneticPr fontId="1" type="noConversion"/>
  </si>
  <si>
    <t>통합</t>
    <phoneticPr fontId="1" type="noConversion"/>
  </si>
  <si>
    <t>부담</t>
    <phoneticPr fontId="1" type="noConversion"/>
  </si>
  <si>
    <t>(해당없음)</t>
    <phoneticPr fontId="1" type="noConversion"/>
  </si>
  <si>
    <r>
      <t xml:space="preserve">부담 </t>
    </r>
    <r>
      <rPr>
        <vertAlign val="superscript"/>
        <sz val="10"/>
        <color theme="1"/>
        <rFont val="굴림"/>
        <family val="3"/>
        <charset val="129"/>
      </rPr>
      <t>2)</t>
    </r>
    <phoneticPr fontId="1" type="noConversion"/>
  </si>
  <si>
    <r>
      <t xml:space="preserve">부담 </t>
    </r>
    <r>
      <rPr>
        <vertAlign val="superscript"/>
        <sz val="10"/>
        <color theme="1"/>
        <rFont val="굴림"/>
        <family val="3"/>
        <charset val="129"/>
      </rPr>
      <t>1)</t>
    </r>
    <phoneticPr fontId="1" type="noConversion"/>
  </si>
  <si>
    <t>(필수비용 아님)</t>
    <phoneticPr fontId="1" type="noConversion"/>
  </si>
  <si>
    <r>
      <t>(필수비용아님)</t>
    </r>
    <r>
      <rPr>
        <vertAlign val="superscript"/>
        <sz val="10"/>
        <color theme="1"/>
        <rFont val="굴림"/>
        <family val="3"/>
        <charset val="129"/>
      </rPr>
      <t>1)</t>
    </r>
    <phoneticPr fontId="1" type="noConversion"/>
  </si>
  <si>
    <t>1) 순자산가액 평가시 상속세 및 증여세법의 규정에 의하여 평가할 경우 자산을 감정하지 않아도 됨</t>
    <phoneticPr fontId="1" type="noConversion"/>
  </si>
  <si>
    <t>2) 상법의 개정으로 공증인 또는 감정인의 조사 · 감정으로 갈음한 경우 필수비용이 아님</t>
    <phoneticPr fontId="1" type="noConversion"/>
  </si>
  <si>
    <t>2.
부동산
명의 
이전</t>
    <phoneticPr fontId="1" type="noConversion"/>
  </si>
  <si>
    <t>1. 양도소득세</t>
    <phoneticPr fontId="1" type="noConversion"/>
  </si>
  <si>
    <t>2. 양도소득세에 대한</t>
    <phoneticPr fontId="1" type="noConversion"/>
  </si>
  <si>
    <t xml:space="preserve">   지방소득세</t>
    <phoneticPr fontId="1" type="noConversion"/>
  </si>
  <si>
    <t>3. 양도소득세에 대한</t>
    <phoneticPr fontId="1" type="noConversion"/>
  </si>
  <si>
    <t xml:space="preserve">   농특세</t>
    <phoneticPr fontId="1" type="noConversion"/>
  </si>
  <si>
    <t>4. 취득세</t>
    <phoneticPr fontId="1" type="noConversion"/>
  </si>
  <si>
    <t>5. 취득세에 대한 농특세</t>
    <phoneticPr fontId="1" type="noConversion"/>
  </si>
  <si>
    <t>6. 취득세에 대한 지방교육세</t>
    <phoneticPr fontId="1" type="noConversion"/>
  </si>
  <si>
    <t>7. 국민주택채권매입</t>
    <phoneticPr fontId="1" type="noConversion"/>
  </si>
  <si>
    <t>8. 법무사 수수료</t>
    <phoneticPr fontId="1" type="noConversion"/>
  </si>
  <si>
    <t>부 담</t>
    <phoneticPr fontId="1" type="noConversion"/>
  </si>
  <si>
    <t>이월과세</t>
  </si>
  <si>
    <t>이월과세</t>
    <phoneticPr fontId="1" type="noConversion"/>
  </si>
  <si>
    <t>(면 제)</t>
  </si>
  <si>
    <t>(면 제)</t>
    <phoneticPr fontId="1" type="noConversion"/>
  </si>
  <si>
    <t>1. 취득세(차량 등)</t>
    <phoneticPr fontId="1" type="noConversion"/>
  </si>
  <si>
    <t>2. 취득세에 대한 농특세</t>
    <phoneticPr fontId="1" type="noConversion"/>
  </si>
  <si>
    <t>3. 취득세에 대한 지방교육세</t>
    <phoneticPr fontId="1" type="noConversion"/>
  </si>
  <si>
    <t>4. 부가가치세</t>
    <phoneticPr fontId="1" type="noConversion"/>
  </si>
  <si>
    <t>5. 공증수수료(법인전환계약서)</t>
    <phoneticPr fontId="1" type="noConversion"/>
  </si>
  <si>
    <t>3.
기타</t>
    <phoneticPr fontId="1" type="noConversion"/>
  </si>
  <si>
    <t>(과세비 해당)</t>
    <phoneticPr fontId="1" type="noConversion"/>
  </si>
  <si>
    <t>1. 개념</t>
    <phoneticPr fontId="1" type="noConversion"/>
  </si>
  <si>
    <t>사업을 양도하는 것은 재화의 공급으로 보지 아니함으로써 법인전환시에 부가가치세가 과세되지 않는데 이때 사업의</t>
    <phoneticPr fontId="1" type="noConversion"/>
  </si>
  <si>
    <r>
      <t>양도란 사업장별</t>
    </r>
    <r>
      <rPr>
        <vertAlign val="superscript"/>
        <sz val="10"/>
        <color theme="1"/>
        <rFont val="굴림"/>
        <family val="3"/>
        <charset val="129"/>
      </rPr>
      <t>4)</t>
    </r>
    <r>
      <rPr>
        <sz val="10"/>
        <color theme="1"/>
        <rFont val="굴림"/>
        <family val="3"/>
        <charset val="129"/>
      </rPr>
      <t>로 그 사업에 관한 모든 권리와 의무 (미수금, 미지급금, 사업무관토지·건물 등에 관한 것 제외)를</t>
    </r>
    <phoneticPr fontId="1" type="noConversion"/>
  </si>
  <si>
    <r>
      <t xml:space="preserve">포괄적으로 승계시키는 것으로 한다. </t>
    </r>
    <r>
      <rPr>
        <vertAlign val="superscript"/>
        <sz val="10"/>
        <color theme="1"/>
        <rFont val="굴림"/>
        <family val="3"/>
        <charset val="129"/>
      </rPr>
      <t>5)</t>
    </r>
    <r>
      <rPr>
        <sz val="10"/>
        <color theme="1"/>
        <rFont val="굴림"/>
        <family val="3"/>
        <charset val="129"/>
      </rPr>
      <t>. 따라서 부가가치세법상의 사업양도에 해당되기 위하여는</t>
    </r>
    <phoneticPr fontId="1" type="noConversion"/>
  </si>
  <si>
    <t>첫째, 사업장별로의 사업의 승계이어야 하며</t>
    <phoneticPr fontId="1" type="noConversion"/>
  </si>
  <si>
    <t>둘째, 사업에 관한 모든 권리와 의무의 승계이어야 하고</t>
    <phoneticPr fontId="1" type="noConversion"/>
  </si>
  <si>
    <t>2. 포괄적인 사업양도의 요건</t>
    <phoneticPr fontId="1" type="noConversion"/>
  </si>
  <si>
    <t>가. 사업장별 사업의 승계</t>
    <phoneticPr fontId="1" type="noConversion"/>
  </si>
  <si>
    <t>이는 사업장별로 그 경영주체만 변경되고 사업자체는 변동이 없이 양수인에게 양도인과 동일시되는 정도로 법률상의</t>
    <phoneticPr fontId="1" type="noConversion"/>
  </si>
  <si>
    <t>지위를 그대로 승계시켜야 하는 요건으로서 이를 구체적으로 살펴보면 다음과 같다.</t>
    <phoneticPr fontId="1" type="noConversion"/>
  </si>
  <si>
    <t>(1) 2 이상의 사업장이 있는 사업자의 경우</t>
    <phoneticPr fontId="1" type="noConversion"/>
  </si>
  <si>
    <t xml:space="preserve">2이상의 사업장이 있는 사업자가 그 중 한 사업장에 관한 모든 권리와 의무를 포괄적으로 양도하는 경우는 이를 </t>
    <phoneticPr fontId="1" type="noConversion"/>
  </si>
  <si>
    <t>사업의 양도로 본다(부기통 6-17-3 1호).</t>
    <phoneticPr fontId="1" type="noConversion"/>
  </si>
  <si>
    <t>(2) 과세사업과 면세사업을 겸영하는 경우</t>
    <phoneticPr fontId="1" type="noConversion"/>
  </si>
  <si>
    <t>과세사업과 면세사업을 겸영하는 사업자가 사업장별로 과세사업에 관한 모든 권리와 의무를 포괄적으로 양도하는 경우는</t>
    <phoneticPr fontId="1" type="noConversion"/>
  </si>
  <si>
    <t>사업의 양도로 본다(부기통 6-17-3 2호).</t>
    <phoneticPr fontId="1" type="noConversion"/>
  </si>
  <si>
    <t>4) 상법에 따라 분할 또는 분할합병하는 경우에는 동일한 사업장 안에서 사업부문별로 양도하는 경우를 포함한다.</t>
    <phoneticPr fontId="1" type="noConversion"/>
  </si>
  <si>
    <t>5) 법인세법 제46조 제1항의 요건을 갖춘 분할의 경우와 양수자가 승계받은 사업외에 새로운 사업의 종류를 추가하거나 사업의 종류를 변경한</t>
    <phoneticPr fontId="1" type="noConversion"/>
  </si>
  <si>
    <t xml:space="preserve">   경우를 포함</t>
    <phoneticPr fontId="1" type="noConversion"/>
  </si>
  <si>
    <t>(3) 미등록된 건설 중인 사업장의 사업양도</t>
    <phoneticPr fontId="1" type="noConversion"/>
  </si>
  <si>
    <t>과세사업에 공할 목적으로 건설 중인 독립된 제조장으로서 등록되지 아니한 사업장을 다른 사업장에게 당해 제조장에</t>
    <phoneticPr fontId="1" type="noConversion"/>
  </si>
  <si>
    <t>대한 모든 권리와 의무를 포괄적으로 양도하는 경우에는 사업의 양도로 본다(부기통 6-17-4).</t>
    <phoneticPr fontId="1" type="noConversion"/>
  </si>
  <si>
    <t>(4) 사업양수자가 다른 사업을 영위하는 경우</t>
    <phoneticPr fontId="1" type="noConversion"/>
  </si>
  <si>
    <t>종전에는 양수자가 사업의 양도자와는 다른 사업을 영위하게 되는 경우는 사업의 일관성이 유지되었다고 볼 수 없으므로</t>
    <phoneticPr fontId="1" type="noConversion"/>
  </si>
  <si>
    <t>부가가치세법상 사업의 양도에 해당하지 아니한다고 하였다.</t>
    <phoneticPr fontId="1" type="noConversion"/>
  </si>
  <si>
    <t>그러나 2006년 2월 6일 부가가치세법시행령 제17조의 개정으로 사업장별로 그 사업에 관한 모든 권리와 의무를</t>
    <phoneticPr fontId="1" type="noConversion"/>
  </si>
  <si>
    <t>포괄적으로 승계하는 경우를 사업양도로 보되, 양수자가 새로운 사업의 종류를 추가하거나 사업의 종류를 변경한 때도</t>
    <phoneticPr fontId="1" type="noConversion"/>
  </si>
  <si>
    <t>포함하는 것으로 하여 사업양도의 범위를 확대하였다.</t>
    <phoneticPr fontId="1" type="noConversion"/>
  </si>
  <si>
    <t>따라서 종전의 사업의 동일성이라는 엄격한 요건을 완화한 것은 사실이나, 과세관청의 유권해석은 "양수인에게 양도인과</t>
    <phoneticPr fontId="1" type="noConversion"/>
  </si>
  <si>
    <t>동일시되는 정도로 법률상의 지위를 그대로 승계시키는 것"이라는 요건을 계속 충족시키길 바라고 있다.</t>
    <phoneticPr fontId="1" type="noConversion"/>
  </si>
  <si>
    <r>
      <t>이러한 상황을 감안하여 법인전환시 일단은 사업을 승계한 후, 양수사업을 영위하다가 사업의 종류를 변경하는 것</t>
    </r>
    <r>
      <rPr>
        <vertAlign val="superscript"/>
        <sz val="10"/>
        <color theme="1"/>
        <rFont val="굴림"/>
        <family val="3"/>
        <charset val="129"/>
      </rPr>
      <t>6)</t>
    </r>
    <r>
      <rPr>
        <sz val="10"/>
        <color theme="1"/>
        <rFont val="굴림"/>
        <family val="3"/>
        <charset val="129"/>
      </rPr>
      <t>이</t>
    </r>
    <phoneticPr fontId="1" type="noConversion"/>
  </si>
  <si>
    <t>바람직하다고 생각된다.</t>
    <phoneticPr fontId="1" type="noConversion"/>
  </si>
  <si>
    <t>(5) 일부는 현물출자 하고 일부는 양도 양수한 경우</t>
    <phoneticPr fontId="1" type="noConversion"/>
  </si>
  <si>
    <t>개인인 사업자가 법인전환을 위하여 토지·건물 등 일부자산은 현물출자 하고 나머지 그 사업에 관한 모든 권리와 의무는</t>
    <phoneticPr fontId="1" type="noConversion"/>
  </si>
  <si>
    <t>포괄적으로 그 신설법인의 설립등기일에 당해 신설법인에 양도함으로써 사업의 동일성이 유지되는 경우에는 사업의</t>
    <phoneticPr fontId="1" type="noConversion"/>
  </si>
  <si>
    <r>
      <t>양도에 해당한다.</t>
    </r>
    <r>
      <rPr>
        <vertAlign val="superscript"/>
        <sz val="10"/>
        <color theme="1"/>
        <rFont val="굴림"/>
        <family val="3"/>
        <charset val="129"/>
      </rPr>
      <t>7)</t>
    </r>
    <phoneticPr fontId="1" type="noConversion"/>
  </si>
  <si>
    <t>6) 숙박업을 영위하는 사업자가 자기의 "자"에게 숙박업을 양도하면서 당해 숙박업에 관한 모든 권리와 의무를 포괄적으로</t>
    <phoneticPr fontId="1" type="noConversion"/>
  </si>
  <si>
    <t>7) 제조업을 영위하는 개인사업자가 그 사업을 법인으로 전환하기 위하여는 개인사업에 공하던 건물과 토지는 현물출자</t>
    <phoneticPr fontId="1" type="noConversion"/>
  </si>
  <si>
    <t>나. 사업에 관한 모든 권리와 의무</t>
    <phoneticPr fontId="1" type="noConversion"/>
  </si>
  <si>
    <t xml:space="preserve">   양수받은 숙박업을 영위하다가 사업의 종류를 부동산임대업으로 변경한 경우에도 당초 사업의 양도에는 영향을 미치지</t>
    <phoneticPr fontId="1" type="noConversion"/>
  </si>
  <si>
    <t xml:space="preserve">   아니하는 것임(부가 46015-2276,1999.8.3).</t>
    <phoneticPr fontId="1" type="noConversion"/>
  </si>
  <si>
    <t xml:space="preserve">   하고 기타 그 사업에 관한 모든 권리(미수금에 관한 것은 제외)와 의무(미지급금에 관한 것은 제외)를 포괄적으로 당해</t>
    <phoneticPr fontId="1" type="noConversion"/>
  </si>
  <si>
    <t xml:space="preserve">   규정하는 사업의 양도에 해당하는 것임. (부가 1265-1637.84.8.1)</t>
    <phoneticPr fontId="1" type="noConversion"/>
  </si>
  <si>
    <t>사업에 관한 모든 권리와 의무에는 양도되는 당해 사업장의 사업에 관련된 모든 자산의 소유권, 부채의 변제의무 및</t>
    <phoneticPr fontId="1" type="noConversion"/>
  </si>
  <si>
    <t>기타 사업상의 권리의무가 포함되며, 미수금과 미지급금 및 사업무관 토지 · 건물 등은 제외되는 바 이를 구체적으로</t>
    <phoneticPr fontId="1" type="noConversion"/>
  </si>
  <si>
    <t>살펴보면 다음과 같다.</t>
    <phoneticPr fontId="1" type="noConversion"/>
  </si>
  <si>
    <t>(1) 미수금과 미지급금</t>
    <phoneticPr fontId="1" type="noConversion"/>
  </si>
  <si>
    <t>미수금과 미지급금이란 그 명칭에 불구하고 사업의 일반적인 거래 이외에서 발생한 미수채권 또는 미지급채무를 말한다.</t>
    <phoneticPr fontId="1" type="noConversion"/>
  </si>
  <si>
    <t>미수금과 미지금금의 포함 여부는 사업양도의 요건이 아니라 미수금 등이 포함된 경우는 물론 제외된 경우에도 사업의</t>
    <phoneticPr fontId="1" type="noConversion"/>
  </si>
  <si>
    <r>
      <t>양도로 본다.</t>
    </r>
    <r>
      <rPr>
        <vertAlign val="superscript"/>
        <sz val="10"/>
        <color theme="1"/>
        <rFont val="굴림"/>
        <family val="3"/>
        <charset val="129"/>
      </rPr>
      <t>8)</t>
    </r>
    <phoneticPr fontId="1" type="noConversion"/>
  </si>
  <si>
    <t>(2) 사업무관 토지 · 건물 등</t>
    <phoneticPr fontId="1" type="noConversion"/>
  </si>
  <si>
    <t>당해 사업과 직접 관련이 없는 토지 · 건물 등은 취득 후 유예기간(1~5년) 내에 고유업무에 사용하지 않거나 매각하는</t>
    <phoneticPr fontId="1" type="noConversion"/>
  </si>
  <si>
    <r>
      <t>부동산</t>
    </r>
    <r>
      <rPr>
        <vertAlign val="superscript"/>
        <sz val="10"/>
        <color theme="1"/>
        <rFont val="굴림"/>
        <family val="3"/>
        <charset val="129"/>
      </rPr>
      <t>9)</t>
    </r>
    <r>
      <rPr>
        <sz val="10"/>
        <color theme="1"/>
        <rFont val="굴림"/>
        <family val="3"/>
        <charset val="129"/>
      </rPr>
      <t xml:space="preserve"> 등에 준비하는 자산을 말하는바(부가칙 8조의 3), 이를 제외하는 경우에도 사업의 양도로 본다.</t>
    </r>
    <phoneticPr fontId="1" type="noConversion"/>
  </si>
  <si>
    <t>(3) 외상매출금과 외상매입금</t>
    <phoneticPr fontId="1" type="noConversion"/>
  </si>
  <si>
    <r>
      <t>종전에는 사업양도시 외상매출금 및 외상매입금의 일부를 제외할 경우는 사업의 양도로 보지아니하였으나,</t>
    </r>
    <r>
      <rPr>
        <vertAlign val="superscript"/>
        <sz val="10"/>
        <color theme="1"/>
        <rFont val="굴림"/>
        <family val="3"/>
        <charset val="129"/>
      </rPr>
      <t>10)</t>
    </r>
    <r>
      <rPr>
        <sz val="10"/>
        <color theme="1"/>
        <rFont val="굴림"/>
        <family val="3"/>
        <charset val="129"/>
      </rPr>
      <t xml:space="preserve"> 1994.4.21일</t>
    </r>
    <phoneticPr fontId="1" type="noConversion"/>
  </si>
  <si>
    <t>국세청은 세정개혁추진과제의 일환으로 이를 개선하여 사업의 동일성을 상실하지 아니하는 범위 내에서 외상매출금 및</t>
    <phoneticPr fontId="1" type="noConversion"/>
  </si>
  <si>
    <r>
      <t>외상매입금을 제외하는 경우에도 사업양도로 보도록 하였다.</t>
    </r>
    <r>
      <rPr>
        <vertAlign val="superscript"/>
        <sz val="10"/>
        <color theme="1"/>
        <rFont val="굴림"/>
        <family val="3"/>
        <charset val="129"/>
      </rPr>
      <t>11)</t>
    </r>
    <phoneticPr fontId="1" type="noConversion"/>
  </si>
  <si>
    <t>(4) 인적설비의 승계</t>
    <phoneticPr fontId="1" type="noConversion"/>
  </si>
  <si>
    <t>사업의 권리 · 의무에 인적설비가 포함되는지에 대하여는 논리의 여지가 있으나 인적설비의 승계여부도 사업의 양도요건</t>
    <phoneticPr fontId="1" type="noConversion"/>
  </si>
  <si>
    <r>
      <t xml:space="preserve">해당 여부에 관한 사실판단에서 중요기준이 된다. </t>
    </r>
    <r>
      <rPr>
        <vertAlign val="superscript"/>
        <sz val="10"/>
        <color theme="1"/>
        <rFont val="굴림"/>
        <family val="3"/>
        <charset val="129"/>
      </rPr>
      <t>12)</t>
    </r>
    <phoneticPr fontId="1" type="noConversion"/>
  </si>
  <si>
    <t>9) 법인세법시행령 제49조 제1항(업무와 관련이 없는 자산의 범위) 참조.</t>
    <phoneticPr fontId="1" type="noConversion"/>
  </si>
  <si>
    <t>10) 부가 1265. 1 - 1257, 1982.5.17</t>
    <phoneticPr fontId="1" type="noConversion"/>
  </si>
  <si>
    <t>11) 부가 46015 - 809, 1994.4.21</t>
    <phoneticPr fontId="1" type="noConversion"/>
  </si>
  <si>
    <t>12) 재화의 공급으로 보지 아니하는 사업의 양도는 사업의 양도인이 양수인에게 모든 사업시설뿐만 아니라 그 사업에 관한</t>
    <phoneticPr fontId="1" type="noConversion"/>
  </si>
  <si>
    <t>일체의 인적 · 물적 권리와 의무를 양도하여 양도인과 동일시되는 정도로 법률상의 지위를 그대로 승계시키는 것이므로</t>
    <phoneticPr fontId="1" type="noConversion"/>
  </si>
  <si>
    <t>사업용 고정자산과 재고자산을 제외하거나 당해 사업과 관련된 종업원 전부를 제외하고 양도하는 경우에는 "부가가치세법"</t>
    <phoneticPr fontId="1" type="noConversion"/>
  </si>
  <si>
    <t>제6조 제6항에 의한 사업양도에 해당하지 아니하는 것임(서삼 2666, 2006.11.06)</t>
    <phoneticPr fontId="1" type="noConversion"/>
  </si>
  <si>
    <t>8) 부기통 6-17-5</t>
    <phoneticPr fontId="1" type="noConversion"/>
  </si>
  <si>
    <t>다. 권리와 의무의 포괄승계</t>
    <phoneticPr fontId="1" type="noConversion"/>
  </si>
  <si>
    <t xml:space="preserve">이는 사업장별로 그 권리와 의무를 전체적으로 승계시키는 것을 말하는데 이 경우 당해 사업과 직접관련이 없거나 </t>
    <phoneticPr fontId="1" type="noConversion"/>
  </si>
  <si>
    <r>
      <t>사업의 동일성을 상실하지 아니하는 범위 내에서 일부 권리 또는 의무를 제외하여도 포괄승계로서 사업의 양도로 본다.</t>
    </r>
    <r>
      <rPr>
        <vertAlign val="superscript"/>
        <sz val="10"/>
        <color theme="1"/>
        <rFont val="굴림"/>
        <family val="3"/>
        <charset val="129"/>
      </rPr>
      <t>13)</t>
    </r>
    <phoneticPr fontId="1" type="noConversion"/>
  </si>
  <si>
    <t>그러나 일부 권리 또는 의무를 제외한 경우 포괄승계요건을 충족하는지 여부는 사실 판단에 속하는 사항으로서 구체적 사안</t>
    <phoneticPr fontId="1" type="noConversion"/>
  </si>
  <si>
    <t>발생시 해석이 엇갈리므로 사실상 안전성을 위해서는 가능하면 제외되는 권리 · 의무가 없도록 하는 것이 좋을 것이다.</t>
    <phoneticPr fontId="1" type="noConversion"/>
  </si>
  <si>
    <r>
      <t xml:space="preserve">에 해당되었으나 97.2.12일 예규 </t>
    </r>
    <r>
      <rPr>
        <vertAlign val="superscript"/>
        <sz val="10"/>
        <color theme="1"/>
        <rFont val="굴림"/>
        <family val="3"/>
        <charset val="129"/>
      </rPr>
      <t>14)</t>
    </r>
    <r>
      <rPr>
        <sz val="10"/>
        <color theme="1"/>
        <rFont val="굴림"/>
        <family val="3"/>
        <charset val="129"/>
      </rPr>
      <t>의 변경으로 인하여 포괄적인 사업양도로 보지 않게 되었다.</t>
    </r>
    <phoneticPr fontId="1" type="noConversion"/>
  </si>
  <si>
    <t>그러나 이미 설명한 바와 같이 당해 사업과 직접 관련이 없는 토지와 건물을 제외하고 포괄양도한 경우에는 부가가치세법상의</t>
    <phoneticPr fontId="1" type="noConversion"/>
  </si>
  <si>
    <t>사업양도 본다.</t>
    <phoneticPr fontId="1" type="noConversion"/>
  </si>
  <si>
    <t>13)</t>
    <phoneticPr fontId="1" type="noConversion"/>
  </si>
  <si>
    <t>2. 일부 자산과 부채를 제외하여도 사업의 동일성이 유지되는지 여부는 양도하는 사업의 특성과 계약내용 등 관련사실을 종합</t>
    <phoneticPr fontId="1" type="noConversion"/>
  </si>
  <si>
    <t>포괄적인 사업양도</t>
    <phoneticPr fontId="1" type="noConversion"/>
  </si>
  <si>
    <t>14) 토지 · 건물을 제외하고 사업양도시 부가가치세 여부(재경원 소비 46015-51, 1997.2.12)</t>
    <phoneticPr fontId="1" type="noConversion"/>
  </si>
  <si>
    <t xml:space="preserve">   모든 사업의 동일성을 유지하면서 경영주체만을 교체하는 것을 말하는 것이며  </t>
    <phoneticPr fontId="1" type="noConversion"/>
  </si>
  <si>
    <t xml:space="preserve">   다만, 사업과 직접 관련이 없거나 사업의 동일서을 상실하지 아니하는 범위 내에서 일부 권리·의무를 제외하여도 사업의 양도</t>
    <phoneticPr fontId="1" type="noConversion"/>
  </si>
  <si>
    <t xml:space="preserve">   로 보는 것이나,</t>
    <phoneticPr fontId="1" type="noConversion"/>
  </si>
  <si>
    <t xml:space="preserve">   하여 사실판단할 사항임(부가 4605-778, 1998.4.22).</t>
    <phoneticPr fontId="1" type="noConversion"/>
  </si>
  <si>
    <t xml:space="preserve">    【질의】 제조업자로 법인전환시 공장용 건물과 그 부속토지를 제외하고 제조사업에 관한 일체의 권리와 의무를 포괄적으로</t>
    <phoneticPr fontId="1" type="noConversion"/>
  </si>
  <si>
    <t xml:space="preserve">                양도하는 경우에는 부가가치세법 제6조 제6항에서 규정하는 사업양도에 해당하는지 여부?</t>
    <phoneticPr fontId="1" type="noConversion"/>
  </si>
  <si>
    <t>3. 관련 예규</t>
    <phoneticPr fontId="1" type="noConversion"/>
  </si>
  <si>
    <t>사례1)</t>
    <phoneticPr fontId="1" type="noConversion"/>
  </si>
  <si>
    <t>법인전환도중 사업장을 동시에 이동한 경우 부가가치세과세 제외되는 사업양도에 해당한다. (부가 46015-1812,2007.7.26)</t>
    <phoneticPr fontId="1" type="noConversion"/>
  </si>
  <si>
    <t>사례2)</t>
    <phoneticPr fontId="1" type="noConversion"/>
  </si>
  <si>
    <t>법인전환 후 발생한 부도어음 및 대위변제금액에 대해 양수법인이 대손세액공제를 받을 수 없음. (제도 46012-12714,2001.8.16)</t>
    <phoneticPr fontId="1" type="noConversion"/>
  </si>
  <si>
    <t>사례3)</t>
    <phoneticPr fontId="1" type="noConversion"/>
  </si>
  <si>
    <t>공급받는 자가 개인사업자에서 법인으로 전환된 경우 내국신용장개설거래분에 대해 각각 영세율 적용하는 수정세금계산서로</t>
    <phoneticPr fontId="1" type="noConversion"/>
  </si>
  <si>
    <t>사례4)</t>
    <phoneticPr fontId="1" type="noConversion"/>
  </si>
  <si>
    <t>교부 가능함. (서삼 46015-11215, 2002.7.24)</t>
    <phoneticPr fontId="1" type="noConversion"/>
  </si>
  <si>
    <t>일반과세자에게 양도하고, 타업종으로 전환시 사업양도 해당 여부 (서삼-820, 2006.05.02)</t>
    <phoneticPr fontId="1" type="noConversion"/>
  </si>
  <si>
    <t>사례5)</t>
    <phoneticPr fontId="1" type="noConversion"/>
  </si>
  <si>
    <t>부동산 임차인에게 부동산을 양도한 경우 임차인이 종전 사업을 계속 영위하는 경우 사업의 양도 해당하는지 여부 (서삼2266,2006.,09.25)</t>
    <phoneticPr fontId="1" type="noConversion"/>
  </si>
  <si>
    <t>사례6)</t>
    <phoneticPr fontId="1" type="noConversion"/>
  </si>
  <si>
    <t>부동산 임대업자가 임대업에 사용하는 부동산 전부를 음식점업을 영위하는 임차인에게 포괄적으로 양도하고, 임차인이</t>
    <phoneticPr fontId="1" type="noConversion"/>
  </si>
  <si>
    <t>계속하여 음식점업을 영위하는 경우 사업의 양도로 본다 (서삼-2667,2006.11.06)</t>
    <phoneticPr fontId="1" type="noConversion"/>
  </si>
  <si>
    <t>사례7)</t>
    <phoneticPr fontId="1" type="noConversion"/>
  </si>
  <si>
    <t>양도인이 양수인에게 모든 사업시설과 사업에 관한 일체의 인적 물적 권리와 의무를 양도하여 양도인과 동일시되는</t>
    <phoneticPr fontId="1" type="noConversion"/>
  </si>
  <si>
    <t>법률상의 지위를 승계시키는 경우 사업양도로 본다 (서삼-2815,2006.11.15)</t>
    <phoneticPr fontId="1" type="noConversion"/>
  </si>
  <si>
    <t>사례8)</t>
    <phoneticPr fontId="1" type="noConversion"/>
  </si>
  <si>
    <t>부동산임대업자가 임대업에 사용하던 부동산을 과세사업과 면세사업을 겸영하는 약국사업자에게 양도하는 경우</t>
    <phoneticPr fontId="1" type="noConversion"/>
  </si>
  <si>
    <t>사업의 양도가 아니다. (서삼-3059,2006.12.07)</t>
    <phoneticPr fontId="1" type="noConversion"/>
  </si>
  <si>
    <t>사례9)</t>
    <phoneticPr fontId="1" type="noConversion"/>
  </si>
  <si>
    <t>사업의 양도는 사업장별로 사업에 관한 모든 권리와 의무 및 인적 · 물적 시설을 포괄적으로 양도하는 것이다.(서면3팀-2108, 2007.7.27)</t>
    <phoneticPr fontId="1" type="noConversion"/>
  </si>
  <si>
    <t>사례10)</t>
    <phoneticPr fontId="1" type="noConversion"/>
  </si>
  <si>
    <t>사례11)</t>
    <phoneticPr fontId="1" type="noConversion"/>
  </si>
  <si>
    <t>양수자가 승계받은 건물을 임대업에 사용하다가 건물 일부를 양수자의 다른 사업에 직접 사용하여도 사업양도로 본다.(서면3팀-588,2008.3.20)</t>
    <phoneticPr fontId="1" type="noConversion"/>
  </si>
  <si>
    <t>사례12)</t>
    <phoneticPr fontId="1" type="noConversion"/>
  </si>
  <si>
    <t>임차인을 승계하지 아니한 경우 부동산임대업의 사업양도 해당 여부 (서삼-851, 2008.4.29)</t>
    <phoneticPr fontId="1" type="noConversion"/>
  </si>
  <si>
    <t>[ 요약 ]</t>
  </si>
  <si>
    <t xml:space="preserve">사업자가 사업장별로 그 사업에 관한 모든 권리와 의무를 포괄적으로 승계시키는 경우(일반과세자가 간이과세자에게 사업을 </t>
    <phoneticPr fontId="1" type="noConversion"/>
  </si>
  <si>
    <t xml:space="preserve">양도하는 경우는 제외)에는 재화의 공급으로 보지 아니하는 것이므로 부가가치세가 과세되지 아니하는 것이며, 사업을 </t>
    <phoneticPr fontId="1" type="noConversion"/>
  </si>
  <si>
    <t xml:space="preserve">포괄적으로 양도양수하는 과정에서 사업장의 이동이 있는 경우에도 사업양도의 요건을 충족하는 경우에는 사업의 양도로 </t>
    <phoneticPr fontId="1" type="noConversion"/>
  </si>
  <si>
    <t xml:space="preserve">보는 것임 </t>
    <phoneticPr fontId="1" type="noConversion"/>
  </si>
  <si>
    <t>[ 질의 ]</t>
  </si>
  <si>
    <t>개인기업의 법인전환과정에서 사업장이 변경된 경우에도 개인기업의 모든 자산·부채가 포괄적으로 양도된 경우 사업의</t>
    <phoneticPr fontId="1" type="noConversion"/>
  </si>
  <si>
    <t>양도로 볼 수 있는지</t>
    <phoneticPr fontId="1" type="noConversion"/>
  </si>
  <si>
    <t>[ 회신 ]</t>
    <phoneticPr fontId="1" type="noConversion"/>
  </si>
  <si>
    <t xml:space="preserve">1. 사업자가 사업장별로 그 사업에 관한 모든 권리와 의무를 포괄적으로 승계시키는 경우(일반과세자가 간이과세자에게 </t>
    <phoneticPr fontId="1" type="noConversion"/>
  </si>
  <si>
    <t xml:space="preserve">사업을 양도하는 경우는 제외)에는 부가가치세법 제6조 제6항 제2호 및 동법시행령 제17조 제2항의 규정에 의하여 재화의 </t>
    <phoneticPr fontId="1" type="noConversion"/>
  </si>
  <si>
    <t>공급으로 보지 아니하는 것이므로 부가가치세가 과세되지 아니하는 것이며,</t>
    <phoneticPr fontId="1" type="noConversion"/>
  </si>
  <si>
    <t xml:space="preserve">2. 사업을 포괄적으로 양도양수하는 과정에서 사업장의 이동이 있는 경우에도 사업양도의 요건을 충족하는 경우에는 사업의 </t>
    <phoneticPr fontId="1" type="noConversion"/>
  </si>
  <si>
    <t>양도로 보는 것입니다.</t>
    <phoneticPr fontId="1" type="noConversion"/>
  </si>
  <si>
    <t xml:space="preserve">개인사업자가 사업을 포괄 양도하여 법인으로 전화하는 경우로서 법인전환 전에 개인사업자가 매출채권으로 수취한 어음을 매입채무에 </t>
    <phoneticPr fontId="1" type="noConversion"/>
  </si>
  <si>
    <t xml:space="preserve">충당하기 위하여 배서양도한 어음이 법인전환후에 매출처의 부도로 당해 어음의 금액을 법인이 변제하고 부도발생일로부터 </t>
    <phoneticPr fontId="1" type="noConversion"/>
  </si>
  <si>
    <t xml:space="preserve">6월이 경과한 경우에 있어, 당해 법인이 변제한 부도어음을 소지하고 있는 경우에도 법인전환시 당해 어음과 관련된 매출채권을 </t>
    <phoneticPr fontId="1" type="noConversion"/>
  </si>
  <si>
    <t xml:space="preserve">양수자인 법인이 승계하지 아니한 때에는 양수자인 법인의 대손세액으로 공제할 수 없는 것이고,
</t>
    <phoneticPr fontId="1" type="noConversion"/>
  </si>
  <si>
    <t xml:space="preserve">동 어음의 금액을 법인이 대위 변제한 것은 법인의 사업과 무관하게 발생하거나 지출된 손실에 해당하므로 회수가 불가능하다 </t>
    <phoneticPr fontId="1" type="noConversion"/>
  </si>
  <si>
    <t xml:space="preserve">하여 법인의 대손금으로 손금에 산입하지 아니하는 것이며,
</t>
    <phoneticPr fontId="1" type="noConversion"/>
  </si>
  <si>
    <t xml:space="preserve">법인이 대위변제한 어음의 금액으로 부가가치세법 제17조의 2 규정에 따라 대손세액공제를 받고 대손세액공제액 상당액을 익금에 </t>
    <phoneticPr fontId="1" type="noConversion"/>
  </si>
  <si>
    <t>산입한 경우에는 동액을 익금불산입 조정하는 것임.</t>
    <phoneticPr fontId="1" type="noConversion"/>
  </si>
  <si>
    <t>사업자가 다른 개인사업자에게 과세재화를 공급한 대가에 대하여 영세율이 적용되지 않는 세금계산서를 교부하고 당해</t>
    <phoneticPr fontId="1" type="noConversion"/>
  </si>
  <si>
    <t>공급받는 자가 포괄적인 사업양도 방식으로 법인전환된 후 당해 거래의 공급시기가 속하는 과세기간 종료 후 20일이내에</t>
    <phoneticPr fontId="1" type="noConversion"/>
  </si>
  <si>
    <t xml:space="preserve">법인전환되기 전의 개인사업자 및 법인사업자 명의로 각각 내국신용장이 개설된 경우 영세율이 적용되는 수정세금계산서로 </t>
    <phoneticPr fontId="1" type="noConversion"/>
  </si>
  <si>
    <t xml:space="preserve">교부가능한 것임 </t>
    <phoneticPr fontId="1" type="noConversion"/>
  </si>
  <si>
    <t>[ 질의 ]</t>
    <phoneticPr fontId="1" type="noConversion"/>
  </si>
  <si>
    <t xml:space="preserve">사업자가 다른 개인사업자에게 2002년 3월 과세재화를 공급한 분에 대하여 일반세금계산서를 교부한 후, 공급받는 당해 </t>
    <phoneticPr fontId="1" type="noConversion"/>
  </si>
  <si>
    <t xml:space="preserve">개인사업자가 현물출자로 법인전환(부가가치세법 제6조 제6항에서 규정하는 포괄적인 사업양도양수에 의함)된 바, 
</t>
    <phoneticPr fontId="1" type="noConversion"/>
  </si>
  <si>
    <t xml:space="preserve">법인전환된 후 2002년 4월에 당초 개인명의와 전환된 법인명의로 내국신용장이 각각 개설되어 발급시(금융기관 명의변경 </t>
    <phoneticPr fontId="1" type="noConversion"/>
  </si>
  <si>
    <t>관계로 일부는 개인명의로, 일부는 법인명의로 개설됨) 당해 내국신용장 개설 거래분에 대하여 각각 영세율을 적용하는</t>
    <phoneticPr fontId="1" type="noConversion"/>
  </si>
  <si>
    <t>수정세금계산서로 교부가능 여부 및 가능시 교부방법</t>
    <phoneticPr fontId="1" type="noConversion"/>
  </si>
  <si>
    <t xml:space="preserve">사업자가 다른 개인사업자에게 과세재화를 공급한 대가에 대하여 영세율이 적용되지 않는 세금계산서를 교부하고 당해 </t>
    <phoneticPr fontId="1" type="noConversion"/>
  </si>
  <si>
    <t xml:space="preserve">공급받는 자가 부가가치세법 제6조 제6항 제2호의 규정에 의한 포괄적인 사업양도 방식으로 법인전환된 후 당해 거래의 </t>
    <phoneticPr fontId="1" type="noConversion"/>
  </si>
  <si>
    <t xml:space="preserve">공급시기가 속하는 과세기간 종료 후 20일이내에 법인전환되기 전의 개인사업자 및 법인사업자 명의로 각각 내국신용장이 </t>
    <phoneticPr fontId="1" type="noConversion"/>
  </si>
  <si>
    <t xml:space="preserve">개설된 경우 영세율이 적용되는 수정세금계산서로 교부가능한 것입니다.
</t>
    <phoneticPr fontId="1" type="noConversion"/>
  </si>
  <si>
    <t xml:space="preserve">또한 이 경우 수정교부방법은 부가가치세법기본통칙 16-59-1에 의하는 것입니다.
</t>
    <phoneticPr fontId="1" type="noConversion"/>
  </si>
  <si>
    <t>질의) 당사는 서비스 노래방을 영위하는 법인으로서 "노래방사업"을 개인 "일반과세자"에게 부가가치세법 제6조6항2호</t>
    <phoneticPr fontId="1" type="noConversion"/>
  </si>
  <si>
    <t>규정에 의한 사업양도를 하고, 타업종으로 전환하고자 하는바, 상기와 같이 일반과세자에게 양도시 사업의 양도에 해당</t>
    <phoneticPr fontId="1" type="noConversion"/>
  </si>
  <si>
    <t>하는지?</t>
    <phoneticPr fontId="1" type="noConversion"/>
  </si>
  <si>
    <t>[ 요약 ]</t>
    <phoneticPr fontId="1" type="noConversion"/>
  </si>
  <si>
    <t>귀 질의가 사업의 양도에 해당하는지 여부는 계약관계, 양도 당시의 현황, 양도양수 후 부동산의 이용실태 등 관련 사실을</t>
    <phoneticPr fontId="1" type="noConversion"/>
  </si>
  <si>
    <t xml:space="preserve">종합하여 판단하여야 할 사항인 것임. </t>
    <phoneticPr fontId="1" type="noConversion"/>
  </si>
  <si>
    <t>○ A법인은 토지, 건물을 소유한 임대사업자로서, B법인은 위 A법인의 토지, 건물 전체를 임차하여 영화관을 운영하고 있음.</t>
    <phoneticPr fontId="1" type="noConversion"/>
  </si>
  <si>
    <t>위 경우 B법인이 A법인의 토지, 건물을 양수하여 영화관 만을 계속할 경우</t>
    <phoneticPr fontId="1" type="noConversion"/>
  </si>
  <si>
    <t>- 사업의 양도에 해당여부?</t>
    <phoneticPr fontId="1" type="noConversion"/>
  </si>
  <si>
    <t xml:space="preserve">사업의 포괄양도 양수에 대한 여부에 관한, 귀 문의의 경우 기 회신문 〔제도 46015-12579, 2001.08.07〕를 참고하시기 바랍니다.
</t>
    <phoneticPr fontId="1" type="noConversion"/>
  </si>
  <si>
    <t>부동산임대업을 영위하는 사업의 포괄양도 해당 여부</t>
    <phoneticPr fontId="1" type="noConversion"/>
  </si>
  <si>
    <t xml:space="preserve">부동산임대업을 영위하는 사업자가 임대에 공하던 부동산 전체와 임차인에 대한 임대보증금 등 당해 사업에 관련된 모든 </t>
    <phoneticPr fontId="1" type="noConversion"/>
  </si>
  <si>
    <t xml:space="preserve">권리와 의무를 포괄적으로 승계시킨 경우에는 양수인이 당해 사업을 그대로 양수하여 임대업을 영위하다가 당해 부동산의 </t>
    <phoneticPr fontId="1" type="noConversion"/>
  </si>
  <si>
    <t xml:space="preserve">일부를 자기의 다른 사업에 직접 사용하는 때에도 당초 사업의 양도에는 영향을 미치지 아니하는 것임 </t>
    <phoneticPr fontId="1" type="noConversion"/>
  </si>
  <si>
    <t xml:space="preserve">1. 부동산임대업을 영위하는 사업자가 임대에 공하던 부동산 전체와 임차인에 대한 임대보증금 등 당해 사업에 관련된 모든 </t>
    <phoneticPr fontId="1" type="noConversion"/>
  </si>
  <si>
    <t>권리와 의무를 부가가치세법시행령 제17조 제2항의 규정에 따라 포괄적으로 승계시킨 경우에는 양수인이 당해 사업을</t>
    <phoneticPr fontId="1" type="noConversion"/>
  </si>
  <si>
    <t xml:space="preserve">그대로 양수하여 임대업을 영위하다가 당해 부동산의 일부를 자기의 다른 사업에 직접 사용하는 때에도 당초 사업의 양도에는 </t>
    <phoneticPr fontId="1" type="noConversion"/>
  </si>
  <si>
    <t>영향을 미치지 아니하는 것이나</t>
    <phoneticPr fontId="1" type="noConversion"/>
  </si>
  <si>
    <t xml:space="preserve">2. 당해 부동산의 전부 또는 일부를 임차하여 사용하고 있던 임차인에게 부동산을 양도한 경우로서 당해 임차인이 당해 장소에서 </t>
    <phoneticPr fontId="1" type="noConversion"/>
  </si>
  <si>
    <t xml:space="preserve">종전의 사업을 실질적으로 계속 영위하는 경우에는 부가가치세법 제6조 제6항의 규정에 의한 사업의 양도에 해당하지 </t>
    <phoneticPr fontId="1" type="noConversion"/>
  </si>
  <si>
    <t>아니하는 것으로</t>
    <phoneticPr fontId="1" type="noConversion"/>
  </si>
  <si>
    <t xml:space="preserve">3. 귀 질의가 사업의 양도에 해당하는지 여부는 계약관계, 양도 당시의 현황, 양도양수 후 부동산의 이용실태 등 관련 사실을 </t>
    <phoneticPr fontId="1" type="noConversion"/>
  </si>
  <si>
    <t>종합하여 판단하여야 할 사항인 것입니다.</t>
    <phoneticPr fontId="1" type="noConversion"/>
  </si>
  <si>
    <t xml:space="preserve">[ 회신 ]
</t>
    <phoneticPr fontId="1" type="noConversion"/>
  </si>
  <si>
    <t xml:space="preserve">재화의 공급으로 보지 아니하는 사업의 양도는 사업의 양도인이 양수인에게 모든 사업시설뿐만 아니라 그 사업에 관한 일체의 </t>
    <phoneticPr fontId="1" type="noConversion"/>
  </si>
  <si>
    <t>인적,물적권리와 의무를 양도하여 양도인과 동일시되는 정도의 법률상의 지위를 그대로 승계시키는 것으로</t>
    <phoneticPr fontId="1" type="noConversion"/>
  </si>
  <si>
    <t xml:space="preserve">부동산임대업자가 임대업에 공하는 부동산의 전부를 임차하여 음식점업을 영위하는 임차인에게 부동산임대업에 공하던 토지와 </t>
    <phoneticPr fontId="1" type="noConversion"/>
  </si>
  <si>
    <t xml:space="preserve">건물 등 일체의 인적,물적권리와 의무룰 포괄적으로 양도하고 임차인이 당해 부동산에서 계속하여 음식점업을 영위하는 경우에는 </t>
    <phoneticPr fontId="1" type="noConversion"/>
  </si>
  <si>
    <t xml:space="preserve"> 부가가치세법 제6조 제6항에 규정된 사업의 양도에 해당하는 것임.
</t>
    <phoneticPr fontId="1" type="noConversion"/>
  </si>
  <si>
    <t xml:space="preserve">부동산임대업자가 임대업에 사용하던 부동산을 과세사업과 면세사업을 겸영하는 약국사업자에게 양도하고, 양수자는 당해 </t>
    <phoneticPr fontId="1" type="noConversion"/>
  </si>
  <si>
    <t xml:space="preserve">부동산을 약국사업(과세·면세사업 겸업)에 사용하는 경우에는 「부가가치세법」제6조 제6항에 규정된 사업의 양도에 </t>
    <phoneticPr fontId="1" type="noConversion"/>
  </si>
  <si>
    <t xml:space="preserve">해당하지 아니하는 것입니다.
</t>
    <phoneticPr fontId="1" type="noConversion"/>
  </si>
  <si>
    <t>2006년도 부동산임대업자(갑인, 부가가치세 과세사업자)가 약국 소매업자(을인, 양수받은 부동산을 약국에서 모두 사용함</t>
    <phoneticPr fontId="1" type="noConversion"/>
  </si>
  <si>
    <t xml:space="preserve">, 부가가치세 과세사업자와 면세사업자로서 겸업자 - 수입금액은 과세와 면세에 각각 50%씩 차지할 예정)에게 포괄적 </t>
    <phoneticPr fontId="1" type="noConversion"/>
  </si>
  <si>
    <t xml:space="preserve">사업의 양도를 하는 경우입니다.
</t>
    <phoneticPr fontId="1" type="noConversion"/>
  </si>
  <si>
    <t>이 경우에도 부가가치세법 제6조 제6항 제2호의 규정이 적용할 수 있습니까?</t>
    <phoneticPr fontId="1" type="noConversion"/>
  </si>
  <si>
    <t xml:space="preserve">자기 소유의 공장과 부속토지에서 제조업을 영위하던 개인사업자가 법인으로 전환하면서 사업장을 이전하고자 함. 자신의 </t>
    <phoneticPr fontId="1" type="noConversion"/>
  </si>
  <si>
    <t xml:space="preserve">소유였던 공장과 부속토지는 개인 명의로 타인에게 6월 22일 잔금청산하였으며 이후 사업장외의 모든 자산과 부채, 종업원 </t>
    <phoneticPr fontId="1" type="noConversion"/>
  </si>
  <si>
    <t xml:space="preserve">모두 법인으로 이전할 예정임. 이러한 경우 사업양도에 해당하여 세금계산서 발행을 하지 않아도 되는 것인지
</t>
    <phoneticPr fontId="1" type="noConversion"/>
  </si>
  <si>
    <t xml:space="preserve">(1안) 사업장의 매도가 이루어지고 나서 사업양수도가 이루어지는 것이므로 사업양수도 시점에는 현재 개인사업자 소유의 </t>
    <phoneticPr fontId="1" type="noConversion"/>
  </si>
  <si>
    <t xml:space="preserve">공장과 토지가 존재하지 않는 것이므로, 그 외의 모든 자산부채를 이전하였다면 포괄적사업양수도에 해당됨. 또한 실질적으로 </t>
    <phoneticPr fontId="1" type="noConversion"/>
  </si>
  <si>
    <t>부가가치세 신고를 한다하여도 모두 다시 매입세액공제 받게 되므로 징수의 효과가 없으므로 세금계산서를 발행하지 아니함.</t>
    <phoneticPr fontId="1" type="noConversion"/>
  </si>
  <si>
    <t>(2안) 사업장의 매도와 사업양수도는 기간차를 두고 이루어지나 실질적인 성격은 동시에 이루어진 것이라 볼 수 있으므로</t>
    <phoneticPr fontId="1" type="noConversion"/>
  </si>
  <si>
    <t>사업과 관련한 고정자산을 제외하였으므로 사업양도에 해당하지 아니하여 세금계산서 교부대상임</t>
    <phoneticPr fontId="1" type="noConversion"/>
  </si>
  <si>
    <t xml:space="preserve">(3안) 2안과 같이 고정자산을 제외한 사업양도라 하여도 사업장의 이전과 동시에 이루어진 경우라 보므로 사업양도로 보아 </t>
    <phoneticPr fontId="1" type="noConversion"/>
  </si>
  <si>
    <t>세금계산서 발행을 하지 아니함</t>
    <phoneticPr fontId="1" type="noConversion"/>
  </si>
  <si>
    <t xml:space="preserve">(4안) 개인사업자가 자신 소유 공장이었던 고정자산을 매각하고, 법인전환시에는 법인소유로 취득한 것이 아니라 개인소유로 </t>
    <phoneticPr fontId="1" type="noConversion"/>
  </si>
  <si>
    <t xml:space="preserve"> 취득하여 법인에게 임대하는 형식을 취한다면 사업장을 매각한 것인지 사업장의 이전과 동시에 이루어진 양수도라 </t>
    <phoneticPr fontId="1" type="noConversion"/>
  </si>
  <si>
    <t>볼 수 없어 세금계산서를 발행함.</t>
    <phoneticPr fontId="1" type="noConversion"/>
  </si>
  <si>
    <t>부가가치세법 제6조 제6항에 규정하는 사업의 양도는 사업장별로 그 사업에 관한 모든 권리와 의무 및 인적·물적시설을</t>
    <phoneticPr fontId="1" type="noConversion"/>
  </si>
  <si>
    <t xml:space="preserve">포괄적으로 양도하는 것을 말하는 것으로, 귀 질의의 경우가 사업의 양도에 해당하는지 여부는 양도당시의 현황에 따라 </t>
    <phoneticPr fontId="1" type="noConversion"/>
  </si>
  <si>
    <t xml:space="preserve">관련사실을 종합하여 판단하여야 할 사항인 것임.
</t>
    <phoneticPr fontId="1" type="noConversion"/>
  </si>
  <si>
    <t>당해 사업 일부만을 양도하거나 사업용자산만을 양도하는 경우에는 사업양도에 해당하지 않는 것이다.(서면3팀-513, 2008.03.07)</t>
    <phoneticPr fontId="1" type="noConversion"/>
  </si>
  <si>
    <t xml:space="preserve">1. 사업자가 사업장별로 그 사업에 관련된 모든 권리와 의무 및 인적·물적시설을 포괄적으로 승계하는 경우에는 재화의 공급으로 </t>
    <phoneticPr fontId="1" type="noConversion"/>
  </si>
  <si>
    <t>보지 않는 사업양도에 해당하는 것(2006.2.9 공급 분부터는 승계 받은 사업 외에 새로운 사업의 종류를 추가하거나</t>
    <phoneticPr fontId="1" type="noConversion"/>
  </si>
  <si>
    <t xml:space="preserve">사업의 종류를 변경한 경우를 포함)이나, 당해 사업의 일부만을 양도하거나 사업용 자산만을 양도하는 경우에는 사업양도에 </t>
    <phoneticPr fontId="1" type="noConversion"/>
  </si>
  <si>
    <t xml:space="preserve">해당하지 않는 것임. </t>
    <phoneticPr fontId="1" type="noConversion"/>
  </si>
  <si>
    <t xml:space="preserve">2. 부동산매매업을 영위하는 사업자가 사업목적을 매입한 건물을 일시적·잠정적으로 임대하다가 공급하는 경우에는 부가가치세법시행규칙 </t>
    <phoneticPr fontId="1" type="noConversion"/>
  </si>
  <si>
    <t xml:space="preserve">제1조 제2항 규정의 부동산매매업에 해당되는 것임 </t>
    <phoneticPr fontId="1" type="noConversion"/>
  </si>
  <si>
    <t xml:space="preserve">[ 질의 ] </t>
    <phoneticPr fontId="1" type="noConversion"/>
  </si>
  <si>
    <t>- 저희 업체(인천 남구 학익동 소재)는 개업일을 2006년 11월 30일 경매로 상가(6층)를 취득(부가가치세 환급사실 없음)하고</t>
    <phoneticPr fontId="1" type="noConversion"/>
  </si>
  <si>
    <t xml:space="preserve"> 2006년 11월 30일로 부동산임대 및 부동산매매업으로 사업자등록(413-03-*****)함.</t>
    <phoneticPr fontId="1" type="noConversion"/>
  </si>
  <si>
    <t xml:space="preserve">- 임대목적 건물인 본 상가를 2006년 11월 30일에 취득하여 2007년 1월 22일부터 임대를 개시하였으나, 본인 사정에 의하여 </t>
    <phoneticPr fontId="1" type="noConversion"/>
  </si>
  <si>
    <t>2007년 8월 30일에 당해 임대 건물을 매수자(부동산임대 사업자등록)와 포괄 양도 양수 계약을 체결한 후 양도 및 폐업</t>
    <phoneticPr fontId="1" type="noConversion"/>
  </si>
  <si>
    <t>신고함(* 참고로 2002년도부터 부동산임대 및 부동산매매업자로 물건별로 사업자등록을 하여 임대 및 매매한 사실이 있으며</t>
    <phoneticPr fontId="1" type="noConversion"/>
  </si>
  <si>
    <t>, 2006년도에는 일부 취득자산(2건)을 매각함.)</t>
    <phoneticPr fontId="1" type="noConversion"/>
  </si>
  <si>
    <t>이 경우 포괄양도양수에 해당되는지 여부</t>
    <phoneticPr fontId="1" type="noConversion"/>
  </si>
  <si>
    <t xml:space="preserve">해당하지 않는 것입니다.
</t>
    <phoneticPr fontId="1" type="noConversion"/>
  </si>
  <si>
    <t>제1조 제2항 규정의 부동산매매업에 해당되는 것입니다.</t>
    <phoneticPr fontId="1" type="noConversion"/>
  </si>
  <si>
    <t>3. 귀 질의의 경우 당해 임대건물이 일시적 임대인지 여부와 포괄적 사업양도에 해당하는 지 여부는 양도 당시의 현황에</t>
    <phoneticPr fontId="1" type="noConversion"/>
  </si>
  <si>
    <t xml:space="preserve">따라 관련 사실을 종합하여 판단하여야 할 사항으로 붙임 참고자료의 조세법령 및 유사회신 사례(서면3팀 -180, </t>
    <phoneticPr fontId="1" type="noConversion"/>
  </si>
  <si>
    <t>2008.01.22)외 4건을 참고하시기 바랍니다.</t>
    <phoneticPr fontId="1" type="noConversion"/>
  </si>
  <si>
    <t xml:space="preserve">임대업에 사용하던 건물 및 임대보증금 등을 양도한 후 양수자가 승계받은 건물을 임대업에 사용하다가 건물의 일부를 양수자의 </t>
    <phoneticPr fontId="1" type="noConversion"/>
  </si>
  <si>
    <t>다른 사업에 직접 사용하는 때에도 당초 사업양도에는 영향을 미치지 아니하는 것임.</t>
    <phoneticPr fontId="1" type="noConversion"/>
  </si>
  <si>
    <t>당사는 핸드폰 제조업을 영위하는 법인으로 공장건물을 아래와 같은 조건으로 매입할려고 함.</t>
    <phoneticPr fontId="1" type="noConversion"/>
  </si>
  <si>
    <t>(계약내용)</t>
    <phoneticPr fontId="1" type="noConversion"/>
  </si>
  <si>
    <t>- 계약물건 : 토지 573.9평방미터, 건물 1,680평방미터 5층건물</t>
    <phoneticPr fontId="1" type="noConversion"/>
  </si>
  <si>
    <t>- 매도인은 부동산 임대업을 영위하는 개인 일반과세자임</t>
    <phoneticPr fontId="1" type="noConversion"/>
  </si>
  <si>
    <t>- 공장건물 현 상태 그대로 양수하는 조건임.</t>
    <phoneticPr fontId="1" type="noConversion"/>
  </si>
  <si>
    <t>- 임차인의 임대보증금은 전부 매수인이 승계함.</t>
    <phoneticPr fontId="1" type="noConversion"/>
  </si>
  <si>
    <t>- 공장건물에 대한 대출금은 잔금청산일 전 매도인이 모두 말소하는 조건임.</t>
    <phoneticPr fontId="1" type="noConversion"/>
  </si>
  <si>
    <t xml:space="preserve">(질의내용)
</t>
    <phoneticPr fontId="1" type="noConversion"/>
  </si>
  <si>
    <t xml:space="preserve">매수법인은 위 공장건물 양수후 부동산임대업을 임차인의 임대차 계약기간이 만료되는 시점까지 영위함. 4층, 5층은 임대차 </t>
    <phoneticPr fontId="1" type="noConversion"/>
  </si>
  <si>
    <t>계약을 해지하고 당 법인이 직접 사용할 예정이며, 1층, 2층, 3층은 계속하여 임대를 할 예정임.</t>
    <phoneticPr fontId="1" type="noConversion"/>
  </si>
  <si>
    <t>이런 경우 위 공장건물 양도양수가 부가가치세법 시행령 제17조 제2항의 사업의 포괄양도에 해당되는지 여부</t>
    <phoneticPr fontId="1" type="noConversion"/>
  </si>
  <si>
    <t xml:space="preserve">부동산 임대업을 영위하는 사업자가 임대업에 사용하던 건물 및 임대보증금 등 임대사업에 관련된 모든 권리와 의무를 포괄적으로 </t>
    <phoneticPr fontId="1" type="noConversion"/>
  </si>
  <si>
    <t xml:space="preserve">승계시킨 후, 양수자가 승계받은 건물을 임대업에 사용하다가 건물의 일부를 양수자의 다른 사업에 직접 사용하는 </t>
    <phoneticPr fontId="1" type="noConversion"/>
  </si>
  <si>
    <t xml:space="preserve">때에도 당초 사업양도에는 영향을 미치지 아니하는 것임.
</t>
    <phoneticPr fontId="1" type="noConversion"/>
  </si>
  <si>
    <t xml:space="preserve">재화의 공급으로 보지 아니하는 사업의 양도는 사업장별로 사업의 양도인이 양수인에게 모든 사업시설뿐만 아니라 그 사업에 </t>
    <phoneticPr fontId="1" type="noConversion"/>
  </si>
  <si>
    <t xml:space="preserve"> 관한 일체의 인적·물적 권리와 의무를 양도하여 양도인과 동일시되는 정도로 법률상의 지위를 그대로 승계시키는 것으로,</t>
    <phoneticPr fontId="1" type="noConversion"/>
  </si>
  <si>
    <t xml:space="preserve">귀 질의의 경우 부동산임대업과 관련된 임차인을 승계하지 아니한 때에는 「부가가치세법」제6조 제6항 제2호의 규정에 </t>
    <phoneticPr fontId="1" type="noConversion"/>
  </si>
  <si>
    <t xml:space="preserve">의한 사업양도에 해당하지 아니하는 것임 
</t>
    <phoneticPr fontId="1" type="noConversion"/>
  </si>
  <si>
    <t>주유소를 임대하는 부동산임대사업자가 임대업에 사용하던 건물 및 토지를 양도하는 때로서 양수자는 동 건물을 철거 후</t>
    <phoneticPr fontId="1" type="noConversion"/>
  </si>
  <si>
    <t xml:space="preserve">신축하여 주유소업을 영위하고자 함.
</t>
    <phoneticPr fontId="1" type="noConversion"/>
  </si>
  <si>
    <t xml:space="preserve">동 건물 등의 양도자는 양수자에게 임대차에 관한 내용을 인계하지 아니하였으며 주유소업을 영위하던 임차인은 양수자와 </t>
    <phoneticPr fontId="1" type="noConversion"/>
  </si>
  <si>
    <t xml:space="preserve">임대차에 대한 재계약을 체결(갱신)하지 않은 때로서 임차인은 더 이상 사업을 하지 못하게 되어 폐업을 하게됨.
</t>
    <phoneticPr fontId="1" type="noConversion"/>
  </si>
  <si>
    <t xml:space="preserve">다만, 주유소의 특성상 즉시 폐업이 어려운 점 원활한 사업의 폐지를 위하여 양수자는 무상으로 1개월 정도 편의상 사업의 </t>
    <phoneticPr fontId="1" type="noConversion"/>
  </si>
  <si>
    <t xml:space="preserve">연장을 허락 하였으며, 매매계약 체결시 포괄적인 사업양도양수의 의지가 전혀 없었기에 포괄적사업양도양수 계약을 체결하지 </t>
    <phoneticPr fontId="1" type="noConversion"/>
  </si>
  <si>
    <t xml:space="preserve">아니하고 세금계산서를 교부하였음.
</t>
    <phoneticPr fontId="1" type="noConversion"/>
  </si>
  <si>
    <t xml:space="preserve">이 경우 부가가치세법 제6조 제6항 제2호에 의한 사업양도에 해당하는지 여부 
</t>
    <phoneticPr fontId="1" type="noConversion"/>
  </si>
  <si>
    <t>의한 사업양도에 해당하지 아니하는 것입니다.</t>
    <phoneticPr fontId="1" type="noConversion"/>
  </si>
  <si>
    <t>셋째, 권리와 의무는 포괄적으로 승계되어야 하는 것을 그 요건으로 한다.</t>
    <phoneticPr fontId="1" type="noConversion"/>
  </si>
  <si>
    <t>주식회사 설립절차요약</t>
    <phoneticPr fontId="1" type="noConversion"/>
  </si>
  <si>
    <t>⑨ 설립등기</t>
    <phoneticPr fontId="1" type="noConversion"/>
  </si>
  <si>
    <t>④ 주식일부인수</t>
    <phoneticPr fontId="1" type="noConversion"/>
  </si>
  <si>
    <t>⑤ 주주모집 및 주식배정</t>
    <phoneticPr fontId="1" type="noConversion"/>
  </si>
  <si>
    <t>⑧ 창립총회(설립경과조사보고)</t>
    <phoneticPr fontId="1" type="noConversion"/>
  </si>
  <si>
    <t>여기에서 주의하여야 할 사항은 개인기업은 상호사용에 특별한 제한이 없던 것과는 달리 법인기업의 상호는 등기 의무사항</t>
    <phoneticPr fontId="1" type="noConversion"/>
  </si>
  <si>
    <t>이사회 결의로 발행 가능하다.</t>
    <phoneticPr fontId="1" type="noConversion"/>
  </si>
  <si>
    <t>⑤ 이사와 감사 또는 감사위원회 및 검사인이나 공증인의 조사보고서와 그 부속서류 또는 감정인의 감정서와 그 부속서류</t>
    <phoneticPr fontId="1" type="noConversion"/>
  </si>
  <si>
    <t>선우FS</t>
  </si>
  <si>
    <t>추수현</t>
  </si>
  <si>
    <t>충남 천안시 서북구 오성로 103</t>
  </si>
  <si>
    <t>를 통산 인정하여 퇴직금을 지급하기로 한다.</t>
    <phoneticPr fontId="1" type="noConversion"/>
  </si>
  <si>
    <t>일반사업 양도·양수 계약서</t>
    <phoneticPr fontId="1" type="noConversion"/>
  </si>
  <si>
    <t>세감면 사업 양도·양수 계약서</t>
    <phoneticPr fontId="1" type="noConversion"/>
  </si>
  <si>
    <t>신고합니다.</t>
    <phoneticPr fontId="1" type="noConversion"/>
  </si>
  <si>
    <t>⑥</t>
    <phoneticPr fontId="1" type="noConversion"/>
  </si>
  <si>
    <t>⑦</t>
    <phoneticPr fontId="1" type="noConversion"/>
  </si>
  <si>
    <t>⑬</t>
    <phoneticPr fontId="1" type="noConversion"/>
  </si>
  <si>
    <t>⑭</t>
    <phoneticPr fontId="1" type="noConversion"/>
  </si>
  <si>
    <t>부가가치세법 제10조 [ 재화 공급의 특례 ]</t>
    <phoneticPr fontId="1" type="noConversion"/>
  </si>
  <si>
    <t xml:space="preserve">    2. 사업을 양도하는 것으로서 대통령령으로 정하는 것. 다만, 제52조 제4항에 따라 그 사업을 양수받는 자가 대가를 지급하는 </t>
    <phoneticPr fontId="1" type="noConversion"/>
  </si>
  <si>
    <t xml:space="preserve">        때에그 대가를 받은 자로부터 부가가치세를 징수하여 납부한 경우는 제외한다.(2014.01.01 단서신설) </t>
    <phoneticPr fontId="1" type="noConversion"/>
  </si>
  <si>
    <t xml:space="preserve">부가가치세법시행령 제23조 [ 재화의 공급으로 보지 아니하는 사업 양도 ] </t>
    <phoneticPr fontId="1" type="noConversion"/>
  </si>
  <si>
    <t>그 사업에 관한 모든 권리와 의무를 포괄적으로 승계시키는 것(「법인세법」 제46조 제2항 또는 제47조 제1항의 요건을 갖춘 분할의 경우,</t>
    <phoneticPr fontId="1" type="noConversion"/>
  </si>
  <si>
    <t xml:space="preserve">, 「조세특례제한법」 제37조 제1항 각 호의 요건을 갖춘 자산의 포괄적 양도의 경우 및 양수자가 승계받은 사업 외에 새로운 사업의 종류를 추가하거나 </t>
    <phoneticPr fontId="1" type="noConversion"/>
  </si>
  <si>
    <t>사업의 종류를 변경한 경우를 포함한다)을 말한다. 이 경우 그 사업에 관한 권리와 의무 중</t>
    <phoneticPr fontId="1" type="noConversion"/>
  </si>
  <si>
    <t xml:space="preserve">다음 각 호의 것을 포함하지 아니하고 승계시킨 경우에도 그 사업을 포괄적으로 승계시킨 것으로 본다.(2014.02.21 개정) </t>
    <phoneticPr fontId="1" type="noConversion"/>
  </si>
  <si>
    <t xml:space="preserve">1. 미수금에 관한 것(2013.06.28 개정) </t>
    <phoneticPr fontId="1" type="noConversion"/>
  </si>
  <si>
    <t xml:space="preserve">
2. 미지급금에 관한 것(2013.06.28 개정) </t>
    <phoneticPr fontId="1" type="noConversion"/>
  </si>
  <si>
    <t xml:space="preserve">3. 해당 사업과 직접 관련이 없는 토지ㆍ건물 등에 관한 것으로서 기획재정부령으로 정하는 것(2013.06.28 개정) </t>
    <phoneticPr fontId="1" type="noConversion"/>
  </si>
  <si>
    <t xml:space="preserve">부가가치세법시행규칙 제16조 [ 사업과 직접 관련이 없는 토지ㆍ건물 등의 범위 ] </t>
    <phoneticPr fontId="1" type="noConversion"/>
  </si>
  <si>
    <t xml:space="preserve">
영 제23조 제3호에서 "기획재정부령으로 정하는 것"이란 다음 각 호의 구분에 따른 자산을 말한다.(2013.06.28 개정) </t>
    <phoneticPr fontId="1" type="noConversion"/>
  </si>
  <si>
    <t xml:space="preserve">1. 사업양도자가 법인인 경우: 「법인세법 시행령」 제49조 제1항에 따른 자산(2013.06.28 개정) </t>
    <phoneticPr fontId="1" type="noConversion"/>
  </si>
  <si>
    <t xml:space="preserve">2. 사업양도자가 법인이 아닌 사업자인 경우: 제1호의 자산에 준하는 자산(2013.06.28 개정) </t>
    <phoneticPr fontId="1" type="noConversion"/>
  </si>
  <si>
    <t xml:space="preserve">법인세법시행령 제49조 [ 업무와 관련이 없는 자산의 범위 등 ] </t>
    <phoneticPr fontId="1" type="noConversion"/>
  </si>
  <si>
    <t xml:space="preserve">① 법 제27조 제1호에서 "대통령령으로 정하는 자산"이란 다음 각호의 자산을 말한다.(2011.06.03 개정) </t>
    <phoneticPr fontId="1" type="noConversion"/>
  </si>
  <si>
    <t xml:space="preserve">1. 다음 각목의 1에 해당하는 부동산. 다만, 법령에 의하여 사용이 금지되거나 제한된 부동산, 「자산유동화에 관한 법률」에 의한 유동화전문회사가 동법 제3조의 규정에 의하여 등록한 자산유동화계획에 따라 양도하는 부동산 등 기획재정부령이 정하는 부득이한 사유가 있는 부동산을 제외한다.(2008.02.29 직제개정) </t>
    <phoneticPr fontId="1" type="noConversion"/>
  </si>
  <si>
    <t xml:space="preserve">가. 법인의 업무에 직접 사용하지 아니하는 부동산. 다만, 기획재정부령이 정하는 기간(이하 이 조에서 "유예기간"이라 한다)이 경과하기 전까지의 기간 중에 있는 부동산을 제외한다.(2008.02.29 직제개정) </t>
    <phoneticPr fontId="1" type="noConversion"/>
  </si>
  <si>
    <t xml:space="preserve">
나. 유예기간 중에 당해 법인의 업무에 직접 사용하지 아니하고 양도하는 부동산. 다만, 기획재정부령이 정하는 부동산매매업을 주업으로 영위하는 법인의 경우를 제외한다.(2008.02.29 직제개정) </t>
    <phoneticPr fontId="1" type="noConversion"/>
  </si>
  <si>
    <t xml:space="preserve">부가가치세법기본통칙 10-23-1 [사업양도의 범위 또는 유형] </t>
    <phoneticPr fontId="1" type="noConversion"/>
  </si>
  <si>
    <t xml:space="preserve">1. 개인인 사업자가 법인설립을 위하여 사업장별로 그 사업에 관한 모든 권리와 의무를 포괄적으로 현물출자하는 경우(2011.02.01 개정) </t>
    <phoneticPr fontId="1" type="noConversion"/>
  </si>
  <si>
    <t xml:space="preserve">2. 과세사업과 면세사업을 겸영하는 사업자가 사업장별로 과세사업에 관한 모든 권리와 의무를 포괄적으로 양도하는 경우(2011.02.01 개정) </t>
    <phoneticPr fontId="1" type="noConversion"/>
  </si>
  <si>
    <t xml:space="preserve">3. 과세사업에 사용할 목적으로 건설중인 독립된 제조장으로서 등록되지 아니한 사업장에 관한 모든 권리와 의무를 포괄적으로 양도하는 경우(2011.02.01 개정) </t>
    <phoneticPr fontId="1" type="noConversion"/>
  </si>
  <si>
    <t>4. 둘 이상의 사업장이 있는 사업자가 그 중 하나의 사업장에 관한 모든 권리(미수금에 관한 것을 제외한다)와 의무(미지급금에 관한 것을 제외한다)를 포괄적으로 양도하는 경우(2011.02.01 개정)</t>
    <phoneticPr fontId="1" type="noConversion"/>
  </si>
  <si>
    <t xml:space="preserve">부가가치세법기본통칙 10-23-2 [미수금 또는 미지급금의 범위] </t>
    <phoneticPr fontId="1" type="noConversion"/>
  </si>
  <si>
    <t xml:space="preserve">영 제23조에서 규정하는 “미수금” 또는 “미지급금”은 그 명칭여하에 불구하고 사업의 일반적인 거래 이외에서 </t>
    <phoneticPr fontId="1" type="noConversion"/>
  </si>
  <si>
    <t>발생한 미수채권·미지급채무를 말하는 것이며, 미수금 또는 미지급금의 포함여부는 사업양도의 요건에 해당하지 아니한다.(2014.12.30 개정)</t>
    <phoneticPr fontId="1" type="noConversion"/>
  </si>
  <si>
    <t xml:space="preserve">부가가치세법집행기준 10-23-1 [사업양도의 구체적 범위] </t>
    <phoneticPr fontId="1" type="noConversion"/>
  </si>
  <si>
    <t xml:space="preserve">을 말하며(미수금, 미지급금, 사업과 관련없는 토지·건물 등 제외), 다음과 같은 사례가 포함된다.(2014.11.30 개정) </t>
    <phoneticPr fontId="1" type="noConversion"/>
  </si>
  <si>
    <r>
      <t>재화의 공급으로 보지 아니하는 사업양도란 사업장별로</t>
    </r>
    <r>
      <rPr>
        <sz val="11"/>
        <color rgb="FFC00000"/>
        <rFont val="굴림"/>
        <family val="3"/>
        <charset val="129"/>
      </rPr>
      <t xml:space="preserve"> 사업용 자산을 비롯한 물적·인적시설 및 권리와 의무를 포괄적으로 승계</t>
    </r>
    <r>
      <rPr>
        <sz val="11"/>
        <color theme="1"/>
        <rFont val="굴림"/>
        <family val="3"/>
        <charset val="129"/>
      </rPr>
      <t>시키는 것</t>
    </r>
    <phoneticPr fontId="1" type="noConversion"/>
  </si>
  <si>
    <t xml:space="preserve">1. 개인인 사업자가 법인설립을 위하여 사업장별로 그 사업에 관한 모든 권리와 의무를 포괄적으로 현물출자하는 경우 </t>
    <phoneticPr fontId="1" type="noConversion"/>
  </si>
  <si>
    <t xml:space="preserve">2. 과세사업과 면세사업을 겸영하는 사업자가 사업장별로 과세사업에 관한 모든 권리와 의무를 포괄적으로 양도하는 경우 </t>
    <phoneticPr fontId="1" type="noConversion"/>
  </si>
  <si>
    <t xml:space="preserve">3. 과세사업에 사용·소비할 목적으로 건설 중인 독립된 제조장으로서 등록되지 아니한 사업장에 관한 모든 권리와 의무를 포괄적으로 양도하는 경우 </t>
    <phoneticPr fontId="1" type="noConversion"/>
  </si>
  <si>
    <t xml:space="preserve">4. 사업과 관련없는 특정 권리와 의무, 사업의 일반적인 거래 외에서 발생한 미수채권·미지급채무를 제외하고 사업에 관한 모든 권리와 의무를 승계시키는 경우 </t>
    <phoneticPr fontId="1" type="noConversion"/>
  </si>
  <si>
    <t xml:space="preserve">5. 사업의 포괄적 승계 이후 사업양수자가 사업자등록만을 지연하거나 사업자등록을 하지 아니한 경우 </t>
    <phoneticPr fontId="1" type="noConversion"/>
  </si>
  <si>
    <t xml:space="preserve">6. 사업을 포괄적으로 승계받은 자가 승계받은 사업 이외에 새로운 사업의 종류를 추가하거나 사업의 종류를 변경한 경우(2006. 2. 9. 이후 사업양도분부터 적용한다) </t>
    <phoneticPr fontId="1" type="noConversion"/>
  </si>
  <si>
    <t xml:space="preserve">7. 주사업장 외에 종사업장을 가지고 있는 사업자단위과세사업자가 종사업장에 대한 모든 권리와 의무를 포괄적으로 승계시키는 경우 </t>
    <phoneticPr fontId="1" type="noConversion"/>
  </si>
  <si>
    <t xml:space="preserve">8. 2 이상의 사업장이 있는 사업자가 그 중 한 사업장에 관한 모든 권리와 의무를 포괄적으로 양도하는 경우 </t>
    <phoneticPr fontId="1" type="noConversion"/>
  </si>
  <si>
    <t xml:space="preserve">9. 「상법」에 따라 분할하거나 분할합병하는 경우에는 같은 사업장 안에서 사업부문별로 구분하는 경우 </t>
    <phoneticPr fontId="1" type="noConversion"/>
  </si>
  <si>
    <t xml:space="preserve">10. 「법인세법」제46조제2항 또는 제47조제1항의 요건을 갖춘 분할의 경우 </t>
    <phoneticPr fontId="1" type="noConversion"/>
  </si>
  <si>
    <t>11. 「조세특례제한법」제37조제1항 각 호의 요건을 갖춘 자산의 포괄적 양도의 경우</t>
    <phoneticPr fontId="1" type="noConversion"/>
  </si>
  <si>
    <t xml:space="preserve">1. 사업과 직접 관련이 있는 토지와 건물을 제외하고 양도하는 경우(2014.11.30 개정) </t>
    <phoneticPr fontId="1" type="noConversion"/>
  </si>
  <si>
    <t xml:space="preserve">2. 사업자가 한 사업장 내에 둘 이상의 과세사업을 겸영하던 중 특정 과세사업만을 포괄적으로 양도하는 경우(2014.11.30 개정) </t>
    <phoneticPr fontId="1" type="noConversion"/>
  </si>
  <si>
    <t xml:space="preserve">3. 부동산매매업자 또는 건설업자가 일부 부동산 또는 일부 사업장의 부동산을 매각하는 경우(2014.11.30 개정) </t>
    <phoneticPr fontId="1" type="noConversion"/>
  </si>
  <si>
    <t xml:space="preserve">4. 종업원 전부, 기계설비 등을 제외하고 양도하는 경우(2014.11.30 개정) </t>
    <phoneticPr fontId="1" type="noConversion"/>
  </si>
  <si>
    <t xml:space="preserve">부가가치세법집행기준 10-23-2 [사업양도에 해당되지 아니하는 사례] </t>
    <phoneticPr fontId="1" type="noConversion"/>
  </si>
  <si>
    <t xml:space="preserve">부가가치세법집행기준 10-23-3 [사업양수자의 부가가치세 대리납부특례] </t>
    <phoneticPr fontId="1" type="noConversion"/>
  </si>
  <si>
    <t>① 2014.1.1 이후 사업을 양도하는 분부터는 재화의 공급으로 보지 아니하는 사업양도에 해당하더라도</t>
    <phoneticPr fontId="1" type="noConversion"/>
  </si>
  <si>
    <t xml:space="preserve">    그 사업을 양수받는 자가 그 양수에 따른 대가를 양도하는 자에게 지급하는 때에 그 대가에 따른 부가가치세를 </t>
    <phoneticPr fontId="1" type="noConversion"/>
  </si>
  <si>
    <t xml:space="preserve">    관할 세무서장에게 신고·납부한 경우에는 재화의 공급으로 본다.(2014.11.30 개정) </t>
    <phoneticPr fontId="1" type="noConversion"/>
  </si>
  <si>
    <t>② 제1항에 따라 대리납부하는 경우에도 사업양도자는 사업양수자에게 세금계산서를 발급하여야 하며,</t>
    <phoneticPr fontId="1" type="noConversion"/>
  </si>
  <si>
    <t xml:space="preserve">    사업양수자는 자기의 사업을 위하여 사용하였거나 사용할 목적으로 부담한 매입세액인 경우 자기의 매출세액에서 공제받을 수 있다.(2014.11.30 개정) </t>
    <phoneticPr fontId="1" type="noConversion"/>
  </si>
  <si>
    <t xml:space="preserve">③ 사업을 포괄적으로 양수받는 자는 그 대가를 지급하는 때에는 해당 거래가 부가가치세 과세대상에 해당하지 아니함에도 불구하고 </t>
    <phoneticPr fontId="1" type="noConversion"/>
  </si>
  <si>
    <t xml:space="preserve">    그 대가를 받은 자로부터 부가가치세를 징수하여 그 대가를 지급하는 날이 속하는 달의 말일까지 법 제49조(확정신고와 납부) 제2항을 준용하여 사업장 관할 세무서장에게 납부할 수 있다.(2014.11.30 개정) </t>
    <phoneticPr fontId="1" type="noConversion"/>
  </si>
  <si>
    <t>④ 사업양수자가 제3항에 따라 거래징수하지 아니하거나 대리납부하지 아니한 경우로서 포괄적인 사업양도가 아닌 경우에는 그 공급시기에 사업양수자가 제2항에 따라 발급받은 세금계산서상의 매입세액은 자기의 매출세액에서 공제받을 수 있다.(2014.11.30 개정)</t>
    <phoneticPr fontId="1" type="noConversion"/>
  </si>
  <si>
    <t>사업자등록시 사업자등록신청서에 사업의 양도 해당여부를 "여"로 명기하고 사업양도양수</t>
    <phoneticPr fontId="1" type="noConversion"/>
  </si>
  <si>
    <t>계약서 사본을 함께 제출한다.</t>
    <phoneticPr fontId="1" type="noConversion"/>
  </si>
  <si>
    <r>
      <t xml:space="preserve">"을"은 양수일이후 20일이내에 사업양도양수일을 사업개시일(개업일)로 </t>
    </r>
    <r>
      <rPr>
        <b/>
        <sz val="11"/>
        <color rgb="FFFF0000"/>
        <rFont val="굴림"/>
        <family val="3"/>
        <charset val="129"/>
      </rPr>
      <t>일반과세자</t>
    </r>
    <r>
      <rPr>
        <b/>
        <sz val="11"/>
        <color theme="1"/>
        <rFont val="굴림"/>
        <family val="3"/>
        <charset val="129"/>
      </rPr>
      <t>의 임대업</t>
    </r>
    <phoneticPr fontId="1" type="noConversion"/>
  </si>
  <si>
    <t>‘사업의 포괄적 양도·양수’란 사업장별로 사업용 자산을 비롯한 인적시설 및 권리·의무 등을 포괄적으로 승계하여 양도하는 것을 말한다.</t>
    <phoneticPr fontId="1" type="noConversion"/>
  </si>
  <si>
    <t xml:space="preserve">그러나 사업의 포괄적 양도·양수가 되기 위해서는 다음과 같은 요건을 갖추어야 한다. </t>
    <phoneticPr fontId="1" type="noConversion"/>
  </si>
  <si>
    <t xml:space="preserve">① 포괄 양도·양수 내용이 확인되어야 한다. </t>
    <phoneticPr fontId="1" type="noConversion"/>
  </si>
  <si>
    <t xml:space="preserve">  사업양도·양수 계약서 등에 의거 사업의 포괄적 양도 사실이 확인 되어야 한다. </t>
    <phoneticPr fontId="1" type="noConversion"/>
  </si>
  <si>
    <t xml:space="preserve">② 양도자 및 양수자가 일반과세사업자이어야 한다. </t>
    <phoneticPr fontId="1" type="noConversion"/>
  </si>
  <si>
    <t xml:space="preserve">   사업양수 후 양수자가 면세사업으로 전용하는 경우에는 사업 양수도가 인정되지 않는다. </t>
    <phoneticPr fontId="1" type="noConversion"/>
  </si>
  <si>
    <t xml:space="preserve">③ 사업양도 신고서를 제출해야 한다. </t>
    <phoneticPr fontId="1" type="noConversion"/>
  </si>
  <si>
    <t xml:space="preserve">건물을 매입한 후에도 부동산임대사업을 계속하고 「임차인의 변경 없이」 보증금도 그대로 인수한다면 </t>
    <phoneticPr fontId="1" type="noConversion"/>
  </si>
  <si>
    <t>이는 사업을 포괄적으로 양수하는 것이므로 부가가치세가 과세되지 않는다.</t>
    <phoneticPr fontId="1" type="noConversion"/>
  </si>
  <si>
    <t xml:space="preserve">사업을 포괄적으로 양도·양수한 경우에는, 양도자는 부가가치세 확정신고를 할 때 「사업양도신고서」를 제출하여야 </t>
    <phoneticPr fontId="1" type="noConversion"/>
  </si>
  <si>
    <t>하고, 양수자는 사업자등록을 할 때 일반과세자로 사업자등록을 하여야 하며, 양도양수계약서 사본을 제출하여야 한다.</t>
    <phoneticPr fontId="1" type="noConversion"/>
  </si>
  <si>
    <t xml:space="preserve">일반과세자가 간이과세자에게 사업양도시 포괄양수도 해당되지 않음 (국심 2002중913, 2002.05.20.) </t>
    <phoneticPr fontId="1" type="noConversion"/>
  </si>
  <si>
    <r>
      <t xml:space="preserve">5. 부동산임대업자가 </t>
    </r>
    <r>
      <rPr>
        <b/>
        <sz val="11"/>
        <color rgb="FFFF0000"/>
        <rFont val="굴림"/>
        <family val="3"/>
        <charset val="129"/>
      </rPr>
      <t>임차인</t>
    </r>
    <r>
      <rPr>
        <b/>
        <sz val="11"/>
        <color theme="1"/>
        <rFont val="굴림"/>
        <family val="3"/>
        <charset val="129"/>
      </rPr>
      <t>에게 부동산임대업에 관한 일체의 권리와 의무를 포괄적으로 승계시키는 경우(2014.11.30 개정)</t>
    </r>
    <phoneticPr fontId="1" type="noConversion"/>
  </si>
  <si>
    <t>양도자의 폐업일 = 양수자의 일반과세자 개업일</t>
    <phoneticPr fontId="1" type="noConversion"/>
  </si>
  <si>
    <t>양도자 부가가치세 확정 신고시 사업양도신고서 제출 하고 양수자는 일반과세자 임대업 사업자등록신청시 포괄사업양도양수계약서 사본을 제출하여야 한다.</t>
    <phoneticPr fontId="1" type="noConversion"/>
  </si>
  <si>
    <t>⑨ 다음 각 호의 어느 하나에 해당하는 것은 재화의 공급으로 보지 아니한다.(2017.12.19 항번개정)</t>
    <phoneticPr fontId="1" type="noConversion"/>
  </si>
  <si>
    <r>
      <t xml:space="preserve">포괄적으로 양수함으로써 </t>
    </r>
    <r>
      <rPr>
        <b/>
        <sz val="11"/>
        <color theme="4"/>
        <rFont val="굴림"/>
        <family val="3"/>
        <charset val="129"/>
      </rPr>
      <t>부가가치세법 제10조 제9항 제2</t>
    </r>
    <r>
      <rPr>
        <sz val="11"/>
        <color theme="4"/>
        <rFont val="굴림"/>
        <family val="3"/>
        <charset val="129"/>
      </rPr>
      <t>호</t>
    </r>
    <r>
      <rPr>
        <sz val="11"/>
        <color theme="1"/>
        <rFont val="굴림"/>
        <family val="3"/>
        <charset val="129"/>
      </rPr>
      <t>의 규정에 의한 사업양도를 함에</t>
    </r>
    <phoneticPr fontId="1" type="noConversion"/>
  </si>
  <si>
    <t xml:space="preserve">다음 각 호에 예시하는 것은 법 제10조제9항제2호의 재화의 공급으로 보지 아니하는 “사업의 양도”로 본다.(2014.12.30 개정) </t>
    <phoneticPr fontId="1" type="noConversion"/>
  </si>
  <si>
    <t>법 제10조 제9항 제2호 본문에서 "대통령령으로 정하는 것"이란 사업장별(「상법」에 따라 분할하거나 분할합병하는 경우에는 같은 사업장 안에서 사업부문별로 구분하는 경우를 포함한다)로</t>
    <phoneticPr fontId="1" type="noConversion"/>
  </si>
  <si>
    <r>
      <t xml:space="preserve">포괄적으로 양수함으로써 </t>
    </r>
    <r>
      <rPr>
        <sz val="11"/>
        <color theme="4"/>
        <rFont val="굴림"/>
        <family val="3"/>
        <charset val="129"/>
      </rPr>
      <t>부가가치세법 제10조 제9항 제2호</t>
    </r>
    <r>
      <rPr>
        <sz val="11"/>
        <color theme="1"/>
        <rFont val="굴림"/>
        <family val="3"/>
        <charset val="129"/>
      </rPr>
      <t>의 규정에 의한 사업양도를 함에</t>
    </r>
    <phoneticPr fontId="1" type="noConversion"/>
  </si>
  <si>
    <t xml:space="preserve">   승계시켜 부가가치세법 제10조 제9항의 규정에 의한 사업의 양도에 해당된 경우에는 "자"가 당해 사업의 양수 이후, 당해</t>
    <phoneticPr fontId="1" type="noConversion"/>
  </si>
  <si>
    <t xml:space="preserve">   신설법인의 설립등기일에 그 신설법인에 양도함으로써 사업의 동일성이 유지되는 경우에는 부가가치세법 제10조 제9항에</t>
    <phoneticPr fontId="1" type="noConversion"/>
  </si>
  <si>
    <t>한편, 자산 중 토지와 건물을 제외하고 나머지 권리 · 의무 일체를 포괄양도한 경우는 부가가치세법 제10조 제9항의 사업양도</t>
    <phoneticPr fontId="1" type="noConversion"/>
  </si>
  <si>
    <t>1. 부가가치세법 제10조 제9항의 규정에 의하여 부가가치세가 과세되지 아니하는 사업의 양도는 양도인이 양수인에게</t>
    <phoneticPr fontId="1" type="noConversion"/>
  </si>
  <si>
    <t xml:space="preserve">   【답변】 당해 사업용 건물을 제외하고 사업을 양도하는 경우에는 부가가치세법 제10조 제9항의 규정이 적용되지 아니함.</t>
    <phoneticPr fontId="1" type="noConversion"/>
  </si>
  <si>
    <t>를 포괄적으로 승계 시키는 것을 말하는데(부가법 제10조 제9항 2호, 부가령 제23조)</t>
    <phoneticPr fontId="1" type="noConversion"/>
  </si>
  <si>
    <r>
      <t xml:space="preserve">포괄적으로 양수함으로써 </t>
    </r>
    <r>
      <rPr>
        <sz val="11"/>
        <color theme="4"/>
        <rFont val="굴림"/>
        <family val="3"/>
        <charset val="129"/>
      </rPr>
      <t>부가가치세법 제10조 제9항 제2호</t>
    </r>
    <r>
      <rPr>
        <sz val="11"/>
        <color theme="1"/>
        <rFont val="굴림"/>
        <family val="3"/>
        <charset val="129"/>
      </rPr>
      <t>의 규정에 의한 사업양도를 하고,</t>
    </r>
    <phoneticPr fontId="1" type="noConversion"/>
  </si>
  <si>
    <t xml:space="preserve">법 제10조 제9항 제2호에서 "대통령령으로 정하는 것"이란 사업장별(「상법」에 따라 분할하거나 분할합병하는 경우에는 같은 사업장 안에서 </t>
    <phoneticPr fontId="1" type="noConversion"/>
  </si>
  <si>
    <t>부가가치세법 제10조 제9항 제2호 및 같은 법 시행령 제23조의 규정에 의하여 사업을 양도하였음을</t>
    <phoneticPr fontId="1" type="noConversion"/>
  </si>
  <si>
    <r>
      <t xml:space="preserve">포괄적으로 양수함으로써 </t>
    </r>
    <r>
      <rPr>
        <sz val="11"/>
        <color theme="3"/>
        <rFont val="굴림"/>
        <family val="3"/>
        <charset val="129"/>
      </rPr>
      <t>부가가치세법 제10조 제9항 제2호</t>
    </r>
    <r>
      <rPr>
        <sz val="11"/>
        <color theme="1"/>
        <rFont val="굴림"/>
        <family val="3"/>
        <charset val="129"/>
      </rPr>
      <t>의 규정에 의한 재화의 공급이 아닌</t>
    </r>
    <phoneticPr fontId="1" type="noConversion"/>
  </si>
  <si>
    <t>⑨ 제1항부터 제9항까지에서 규정된 사항 외에 재화 공급의 특례에 관하여 필요한 사항은 대통령령으로 정한다.</t>
    <phoneticPr fontId="1" type="noConversion"/>
  </si>
  <si>
    <r>
      <t xml:space="preserve">포괄적으로 양수함으로써 </t>
    </r>
    <r>
      <rPr>
        <sz val="11"/>
        <color theme="3"/>
        <rFont val="굴림"/>
        <family val="3"/>
        <charset val="129"/>
      </rPr>
      <t>부가가치세법 제10조 제9항 제2호 및 같은 법 시행령 제23조</t>
    </r>
    <phoneticPr fontId="1" type="noConversion"/>
  </si>
  <si>
    <r>
      <t>법 제10조 제9항 제2호</t>
    </r>
    <r>
      <rPr>
        <sz val="11"/>
        <color theme="1"/>
        <rFont val="맑은 고딕"/>
        <family val="2"/>
        <charset val="129"/>
        <scheme val="minor"/>
      </rPr>
      <t>에서 "대통령령으로 정하는 것"이란 사업장별(「상법」에 따라 분할하거나 분할합병하는 경우에는 같은 사업장 안에서 사업부문별로 구분하는 경우를 포함한다)로 그 사업에 관한 모든 권리와 의무를 포괄적으로 승계시키는 것(</t>
    </r>
    <r>
      <rPr>
        <sz val="11"/>
        <color rgb="FF1090BF"/>
        <rFont val="맑은 고딕"/>
        <family val="3"/>
        <charset val="129"/>
        <scheme val="minor"/>
      </rPr>
      <t>「법인세법」 제46조 제2항</t>
    </r>
    <r>
      <rPr>
        <sz val="11"/>
        <color theme="1"/>
        <rFont val="맑은 고딕"/>
        <family val="2"/>
        <charset val="129"/>
        <scheme val="minor"/>
      </rPr>
      <t xml:space="preserve"> 또는 </t>
    </r>
    <r>
      <rPr>
        <sz val="11"/>
        <color rgb="FF1090BF"/>
        <rFont val="맑은 고딕"/>
        <family val="3"/>
        <charset val="129"/>
        <scheme val="minor"/>
      </rPr>
      <t>제47조 제1항</t>
    </r>
    <r>
      <rPr>
        <sz val="11"/>
        <color theme="1"/>
        <rFont val="맑은 고딕"/>
        <family val="2"/>
        <charset val="129"/>
        <scheme val="minor"/>
      </rPr>
      <t xml:space="preserve">의 요건을 갖춘 분할의 경우, </t>
    </r>
    <r>
      <rPr>
        <sz val="11"/>
        <color rgb="FF1090BF"/>
        <rFont val="맑은 고딕"/>
        <family val="3"/>
        <charset val="129"/>
        <scheme val="minor"/>
      </rPr>
      <t>「조세특례제한법」 제37조 제1항 각 호</t>
    </r>
    <r>
      <rPr>
        <sz val="11"/>
        <color theme="1"/>
        <rFont val="맑은 고딕"/>
        <family val="2"/>
        <charset val="129"/>
        <scheme val="minor"/>
      </rPr>
      <t>의 요건을 갖춘 자산의 포괄적 양도의 경우 및 양수자가 승계받은 사업 외에 새로운 사업의 종류를 추가하거나 사업의 종류를 변경한 경우를 포함한다)을 말한다. 이 경우 그 사업에 관한 권리와 의무 중 다음 각 호의 것을 포함하지 아니하고 승계시킨 경우에도 그 사업을 포괄적으로 승계시킨 것으로 본다.(</t>
    </r>
    <r>
      <rPr>
        <sz val="11"/>
        <color rgb="FF1090BF"/>
        <rFont val="맑은 고딕"/>
        <family val="3"/>
        <charset val="129"/>
        <scheme val="minor"/>
      </rPr>
      <t>2013.06.28 개정</t>
    </r>
    <r>
      <rPr>
        <sz val="11"/>
        <color theme="1"/>
        <rFont val="맑은 고딕"/>
        <family val="2"/>
        <charset val="129"/>
        <scheme val="minor"/>
      </rPr>
      <t>)</t>
    </r>
    <phoneticPr fontId="1" type="noConversion"/>
  </si>
  <si>
    <r>
      <t xml:space="preserve">포괄적으로 현물출자 함으로써 </t>
    </r>
    <r>
      <rPr>
        <sz val="11"/>
        <color theme="4"/>
        <rFont val="굴림"/>
        <family val="3"/>
        <charset val="129"/>
      </rPr>
      <t>부가가치세법 제10조 제9항 제2호</t>
    </r>
    <r>
      <rPr>
        <sz val="11"/>
        <color theme="1"/>
        <rFont val="굴림"/>
        <family val="3"/>
        <charset val="129"/>
      </rPr>
      <t>의 규정에 의한 사업양도를</t>
    </r>
    <phoneticPr fontId="1" type="noConversion"/>
  </si>
  <si>
    <t>이상의 계약내용을 "갑" , "을" 쌍방은 성실히 이행할 것을 약속하며 후일을 증명하기 위하여</t>
    <phoneticPr fontId="1" type="noConversion"/>
  </si>
  <si>
    <t xml:space="preserve">  이상의 계약내용을 "갑" , "을" 쌍방은 성실히 이행할 것을 약속하며 후일을 증명하기 위하여</t>
    <phoneticPr fontId="1" type="noConversion"/>
  </si>
  <si>
    <t>본 계약서 2통을 작성 각각 1통씩 보관하기로 한다.</t>
    <phoneticPr fontId="1" type="noConversion"/>
  </si>
  <si>
    <t>본 계약서 2통을 작성하여 각각 1통씩 보관하기로 한다.</t>
    <phoneticPr fontId="1" type="noConversion"/>
  </si>
  <si>
    <t>⑨ 다음 각 호의 어느 하나에 해당하는 것은 재화의 공급으로 보지 아니한다.(2017.12.19 항번개정)</t>
    <phoneticPr fontId="1" type="noConversion"/>
  </si>
  <si>
    <t>⑨ 다음 각 호의 어느 하나에 해당하는 것은 재화의 공급으로 보지 아니한다.</t>
    <phoneticPr fontId="1" type="noConversion"/>
  </si>
  <si>
    <t>선우F&amp;S</t>
  </si>
  <si>
    <r>
      <t xml:space="preserve">포괄적으로 양수함으로써 </t>
    </r>
    <r>
      <rPr>
        <sz val="11"/>
        <color rgb="FF00B0F0"/>
        <rFont val="굴림"/>
        <family val="3"/>
        <charset val="129"/>
      </rPr>
      <t>부가가치세법 제10조 제9항 제2호</t>
    </r>
    <r>
      <rPr>
        <sz val="11"/>
        <color theme="1"/>
        <rFont val="굴림"/>
        <family val="3"/>
        <charset val="129"/>
      </rPr>
      <t>의 규정에 의한 사업양도를</t>
    </r>
    <phoneticPr fontId="1" type="noConversion"/>
  </si>
  <si>
    <r>
      <t>하고,</t>
    </r>
    <r>
      <rPr>
        <sz val="11"/>
        <color rgb="FF00B0F0"/>
        <rFont val="굴림"/>
        <family val="3"/>
        <charset val="129"/>
      </rPr>
      <t xml:space="preserve"> 조세특례제한법 제31조에 의한 양도소득세 이월과세</t>
    </r>
    <r>
      <rPr>
        <sz val="11"/>
        <color theme="1"/>
        <rFont val="굴림"/>
        <family val="3"/>
        <charset val="129"/>
      </rPr>
      <t xml:space="preserve">와 지방세특례제한법 </t>
    </r>
    <phoneticPr fontId="1" type="noConversion"/>
  </si>
  <si>
    <r>
      <rPr>
        <sz val="11"/>
        <color rgb="FF00B0F0"/>
        <rFont val="굴림"/>
        <family val="3"/>
        <charset val="129"/>
      </rPr>
      <t>조세특례제한법 제32조</t>
    </r>
    <r>
      <rPr>
        <sz val="11"/>
        <color theme="1"/>
        <rFont val="굴림"/>
        <family val="3"/>
        <charset val="129"/>
      </rPr>
      <t>에 의한 양도소득세 이월과세와 지방세특례제한</t>
    </r>
    <r>
      <rPr>
        <sz val="11"/>
        <color rgb="FF00B0F0"/>
        <rFont val="굴림"/>
        <family val="3"/>
        <charset val="129"/>
      </rPr>
      <t>법 제57조의 2에</t>
    </r>
    <phoneticPr fontId="1" type="noConversion"/>
  </si>
  <si>
    <t>의한 취득세의 면제 또는 감면을 받는 법인전환을 함에 그 목적이 있다.</t>
    <phoneticPr fontId="1" type="noConversion"/>
  </si>
  <si>
    <r>
      <rPr>
        <sz val="11"/>
        <color rgb="FF00B0F0"/>
        <rFont val="굴림"/>
        <family val="3"/>
        <charset val="129"/>
      </rPr>
      <t>취득세 면제또는 감면</t>
    </r>
    <r>
      <rPr>
        <sz val="11"/>
        <color theme="1"/>
        <rFont val="굴림"/>
        <family val="3"/>
        <charset val="129"/>
      </rPr>
      <t>을 받는 법인전환을 함에 그 목적이 있다.</t>
    </r>
    <phoneticPr fontId="1" type="noConversion"/>
  </si>
  <si>
    <t>제57조의2에 의한 취득세 면제 또는 감면을 받는 중소기업통합을 함에 그 목적이 있다.</t>
    <phoneticPr fontId="1" type="noConversion"/>
  </si>
  <si>
    <t>조세특례제한법 제32조 [ 법인전환에 대한 양도소득세의 이월과세 ]</t>
    <phoneticPr fontId="1" type="noConversion"/>
  </si>
  <si>
    <t>부가가치세법 제10조 [ 재화 공급의 특례 ]</t>
    <phoneticPr fontId="1" type="noConversion"/>
  </si>
  <si>
    <t>지방세특례제한법 제57조의 2 [ 기업합병ㆍ분할 등에 대한 감면(2014.12.31 신설) ]</t>
    <phoneticPr fontId="1" type="noConversion"/>
  </si>
  <si>
    <r>
      <t xml:space="preserve">하고, </t>
    </r>
    <r>
      <rPr>
        <sz val="11"/>
        <color rgb="FF00B0F0"/>
        <rFont val="굴림"/>
        <family val="3"/>
        <charset val="129"/>
      </rPr>
      <t>조특법 제32조에 의한 양도소득세 이월과세</t>
    </r>
    <r>
      <rPr>
        <sz val="11"/>
        <color theme="1"/>
        <rFont val="굴림"/>
        <family val="3"/>
        <charset val="129"/>
      </rPr>
      <t xml:space="preserve">와 </t>
    </r>
    <r>
      <rPr>
        <sz val="11"/>
        <color rgb="FF00B0F0"/>
        <rFont val="굴림"/>
        <family val="3"/>
        <charset val="129"/>
      </rPr>
      <t>지방세특례제한법 제57조의 2에 의한</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</si>
</sst>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1" formatCode="_-* #,##0_-;\-* #,##0_-;_-* &quot;-&quot;_-;_-@_-"/>
    <numFmt numFmtId="176" formatCode="yyyy&quot;년&quot;\ m&quot;월&quot;\ d&quot;일&quot;;@"/>
    <numFmt numFmtId="177" formatCode="###\-##\-#####"/>
    <numFmt numFmtId="178" formatCode="000000\-0000000"/>
    <numFmt numFmtId="179" formatCode="_-* #,##0.00_-;\-* #,##0.00_-;_-* &quot;-&quot;_-;_-@_-"/>
    <numFmt numFmtId="180" formatCode="_-&quot;₩&quot;#,##0_-;\-&quot;₩&quot;* #,##0_-;_-&quot;₩&quot;* &quot;-&quot;_-;_-@_-"/>
    <numFmt numFmtId="181" formatCode="yyyy\.m\.d\."/>
  </numFmts>
  <fonts count="63" x14ac:knownFonts="1">
    <font>
      <sz val="11"/>
      <color theme="1"/>
      <name val="맑은 고딕"/>
      <family val="2"/>
      <charset val="129"/>
      <scheme val="minor"/>
    </font>
    <font>
      <sz val="8"/>
      <name val="맑은 고딕"/>
      <family val="2"/>
      <charset val="129"/>
      <scheme val="minor"/>
    </font>
    <font>
      <sz val="11"/>
      <color theme="1"/>
      <name val="굴림"/>
      <family val="3"/>
      <charset val="129"/>
    </font>
    <font>
      <b/>
      <sz val="10"/>
      <color theme="7"/>
      <name val="굴림"/>
      <family val="3"/>
      <charset val="129"/>
    </font>
    <font>
      <b/>
      <sz val="11"/>
      <color theme="7"/>
      <name val="굴림"/>
      <family val="3"/>
      <charset val="129"/>
    </font>
    <font>
      <sz val="11"/>
      <color theme="1"/>
      <name val="맑은 고딕"/>
      <family val="2"/>
      <charset val="129"/>
      <scheme val="minor"/>
    </font>
    <font>
      <sz val="11"/>
      <name val="굴림"/>
      <family val="3"/>
      <charset val="129"/>
    </font>
    <font>
      <sz val="11"/>
      <color rgb="FF002060"/>
      <name val="굴림"/>
      <family val="3"/>
      <charset val="129"/>
    </font>
    <font>
      <b/>
      <sz val="11"/>
      <color rgb="FF002060"/>
      <name val="굴림"/>
      <family val="3"/>
      <charset val="129"/>
    </font>
    <font>
      <b/>
      <sz val="11"/>
      <name val="굴림"/>
      <family val="3"/>
      <charset val="129"/>
    </font>
    <font>
      <sz val="11"/>
      <color rgb="FF7030A0"/>
      <name val="굴림"/>
      <family val="3"/>
      <charset val="129"/>
    </font>
    <font>
      <b/>
      <sz val="11"/>
      <color rgb="FF7030A0"/>
      <name val="굴림"/>
      <family val="3"/>
      <charset val="129"/>
    </font>
    <font>
      <b/>
      <sz val="11"/>
      <color theme="1"/>
      <name val="굴림"/>
      <family val="3"/>
      <charset val="129"/>
    </font>
    <font>
      <sz val="11"/>
      <color theme="5"/>
      <name val="굴림"/>
      <family val="3"/>
      <charset val="129"/>
    </font>
    <font>
      <b/>
      <sz val="7"/>
      <color theme="1"/>
      <name val="굴림"/>
      <family val="3"/>
      <charset val="129"/>
    </font>
    <font>
      <sz val="10"/>
      <name val="굴림"/>
      <family val="3"/>
      <charset val="129"/>
    </font>
    <font>
      <sz val="10"/>
      <color theme="1"/>
      <name val="굴림"/>
      <family val="3"/>
      <charset val="129"/>
    </font>
    <font>
      <sz val="11"/>
      <color theme="3"/>
      <name val="굴림"/>
      <family val="3"/>
      <charset val="129"/>
    </font>
    <font>
      <b/>
      <sz val="11"/>
      <color theme="3"/>
      <name val="굴림"/>
      <family val="3"/>
      <charset val="129"/>
    </font>
    <font>
      <sz val="11"/>
      <color theme="4"/>
      <name val="굴림"/>
      <family val="3"/>
      <charset val="129"/>
    </font>
    <font>
      <u/>
      <sz val="11"/>
      <color theme="10"/>
      <name val="맑은 고딕"/>
      <family val="3"/>
      <charset val="129"/>
    </font>
    <font>
      <sz val="11"/>
      <color rgb="FF7030A0"/>
      <name val="맑은 고딕"/>
      <family val="2"/>
      <charset val="129"/>
      <scheme val="minor"/>
    </font>
    <font>
      <b/>
      <sz val="11"/>
      <color rgb="FF7030A0"/>
      <name val="맑은 고딕"/>
      <family val="3"/>
      <charset val="129"/>
      <scheme val="minor"/>
    </font>
    <font>
      <b/>
      <sz val="12"/>
      <color rgb="FF7030A0"/>
      <name val="맑은 고딕"/>
      <family val="3"/>
      <charset val="129"/>
      <scheme val="minor"/>
    </font>
    <font>
      <b/>
      <sz val="11"/>
      <color theme="3"/>
      <name val="맑은 고딕"/>
      <family val="3"/>
      <charset val="129"/>
      <scheme val="minor"/>
    </font>
    <font>
      <b/>
      <sz val="11"/>
      <color theme="1"/>
      <name val="맑은 고딕"/>
      <family val="3"/>
      <charset val="129"/>
      <scheme val="minor"/>
    </font>
    <font>
      <b/>
      <sz val="9"/>
      <color indexed="81"/>
      <name val="Tahoma"/>
      <family val="2"/>
    </font>
    <font>
      <b/>
      <sz val="9"/>
      <color indexed="81"/>
      <name val="돋움"/>
      <family val="3"/>
      <charset val="129"/>
    </font>
    <font>
      <b/>
      <sz val="10"/>
      <color rgb="FFC00000"/>
      <name val="굴림"/>
      <family val="3"/>
      <charset val="129"/>
    </font>
    <font>
      <b/>
      <sz val="10"/>
      <color rgb="FFFF0000"/>
      <name val="굴림"/>
      <family val="3"/>
      <charset val="129"/>
    </font>
    <font>
      <b/>
      <sz val="10"/>
      <color rgb="FF002060"/>
      <name val="굴림"/>
      <family val="3"/>
      <charset val="129"/>
    </font>
    <font>
      <b/>
      <sz val="10"/>
      <color rgb="FF7030A0"/>
      <name val="굴림"/>
      <family val="3"/>
      <charset val="129"/>
    </font>
    <font>
      <b/>
      <sz val="10"/>
      <color theme="1"/>
      <name val="굴림"/>
      <family val="3"/>
      <charset val="129"/>
    </font>
    <font>
      <sz val="9"/>
      <color rgb="FF000000"/>
      <name val="굴림"/>
      <family val="3"/>
      <charset val="129"/>
    </font>
    <font>
      <sz val="9"/>
      <color rgb="FF800080"/>
      <name val="굴림"/>
      <family val="3"/>
      <charset val="129"/>
    </font>
    <font>
      <vertAlign val="superscript"/>
      <sz val="9"/>
      <color rgb="FF800080"/>
      <name val="굴림"/>
      <family val="3"/>
      <charset val="129"/>
    </font>
    <font>
      <sz val="11"/>
      <color rgb="FF000000"/>
      <name val="굴림"/>
      <family val="3"/>
      <charset val="129"/>
    </font>
    <font>
      <b/>
      <vertAlign val="superscript"/>
      <sz val="11"/>
      <color rgb="FF000000"/>
      <name val="굴림"/>
      <family val="3"/>
      <charset val="129"/>
    </font>
    <font>
      <u/>
      <sz val="11"/>
      <color rgb="FF000000"/>
      <name val="굴림"/>
      <family val="3"/>
      <charset val="129"/>
    </font>
    <font>
      <vertAlign val="superscript"/>
      <sz val="11"/>
      <color theme="1"/>
      <name val="굴림"/>
      <family val="3"/>
      <charset val="129"/>
    </font>
    <font>
      <b/>
      <u/>
      <sz val="11"/>
      <color rgb="FFFF0000"/>
      <name val="굴림"/>
      <family val="3"/>
      <charset val="129"/>
    </font>
    <font>
      <b/>
      <sz val="11"/>
      <color rgb="FFC00000"/>
      <name val="굴림"/>
      <family val="3"/>
      <charset val="129"/>
    </font>
    <font>
      <sz val="10"/>
      <color theme="1"/>
      <name val="Adobe 명조 Std M"/>
      <family val="1"/>
      <charset val="129"/>
    </font>
    <font>
      <sz val="10"/>
      <color theme="1"/>
      <name val="MS Gothic"/>
      <family val="3"/>
      <charset val="128"/>
    </font>
    <font>
      <vertAlign val="superscript"/>
      <sz val="10"/>
      <color theme="1"/>
      <name val="굴림"/>
      <family val="3"/>
      <charset val="129"/>
    </font>
    <font>
      <b/>
      <sz val="8"/>
      <color theme="1"/>
      <name val="굴림"/>
      <family val="3"/>
      <charset val="129"/>
    </font>
    <font>
      <sz val="8"/>
      <color theme="1"/>
      <name val="굴림"/>
      <family val="3"/>
      <charset val="129"/>
    </font>
    <font>
      <sz val="8.25"/>
      <color theme="1"/>
      <name val="맑은 고딕"/>
      <family val="3"/>
      <charset val="129"/>
      <scheme val="minor"/>
    </font>
    <font>
      <b/>
      <sz val="8"/>
      <color rgb="FF0033CC"/>
      <name val="굴림"/>
      <family val="3"/>
      <charset val="129"/>
    </font>
    <font>
      <b/>
      <sz val="8"/>
      <color rgb="FF2C9AD9"/>
      <name val="맑은 고딕"/>
      <family val="3"/>
      <charset val="129"/>
      <scheme val="minor"/>
    </font>
    <font>
      <sz val="11"/>
      <color rgb="FF1090BF"/>
      <name val="맑은 고딕"/>
      <family val="3"/>
      <charset val="129"/>
      <scheme val="minor"/>
    </font>
    <font>
      <sz val="11"/>
      <color rgb="FFFF0000"/>
      <name val="굴림"/>
      <family val="3"/>
      <charset val="129"/>
    </font>
    <font>
      <b/>
      <sz val="11"/>
      <color rgb="FFFF0000"/>
      <name val="굴림"/>
      <family val="3"/>
      <charset val="129"/>
    </font>
    <font>
      <sz val="7"/>
      <color theme="1"/>
      <name val="굴림"/>
      <family val="3"/>
      <charset val="129"/>
    </font>
    <font>
      <b/>
      <sz val="10"/>
      <color theme="0"/>
      <name val="굴림"/>
      <family val="3"/>
      <charset val="129"/>
    </font>
    <font>
      <b/>
      <sz val="11"/>
      <color rgb="FF387098"/>
      <name val="맑은 고딕"/>
      <family val="3"/>
      <charset val="129"/>
      <scheme val="minor"/>
    </font>
    <font>
      <b/>
      <sz val="18"/>
      <color theme="3"/>
      <name val="굴림"/>
      <family val="3"/>
      <charset val="129"/>
    </font>
    <font>
      <b/>
      <sz val="12"/>
      <color theme="3"/>
      <name val="굴림"/>
      <family val="3"/>
      <charset val="129"/>
    </font>
    <font>
      <b/>
      <sz val="16"/>
      <color theme="3"/>
      <name val="굴림"/>
      <family val="3"/>
      <charset val="129"/>
    </font>
    <font>
      <b/>
      <sz val="11"/>
      <color theme="5"/>
      <name val="굴림"/>
      <family val="3"/>
      <charset val="129"/>
    </font>
    <font>
      <sz val="11"/>
      <color rgb="FFC00000"/>
      <name val="굴림"/>
      <family val="3"/>
      <charset val="129"/>
    </font>
    <font>
      <b/>
      <sz val="11"/>
      <color theme="4"/>
      <name val="굴림"/>
      <family val="3"/>
      <charset val="129"/>
    </font>
    <font>
      <sz val="11"/>
      <color rgb="FF00B0F0"/>
      <name val="굴림"/>
      <family val="3"/>
      <charset val="129"/>
    </font>
  </fonts>
  <fills count="6">
    <fill>
      <patternFill patternType="none"/>
    </fill>
    <fill>
      <patternFill patternType="gray125"/>
    </fill>
    <fill>
      <patternFill patternType="solid">
        <fgColor rgb="FFE0E5FA"/>
        <bgColor indexed="64"/>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auto="1"/>
      </diagonal>
    </border>
    <border diagonalDown="1">
      <left/>
      <right style="thin">
        <color indexed="64"/>
      </right>
      <top/>
      <bottom style="thin">
        <color indexed="64"/>
      </bottom>
      <diagonal style="thin">
        <color auto="1"/>
      </diagonal>
    </border>
    <border diagonalDown="1">
      <left/>
      <right/>
      <top/>
      <bottom style="thin">
        <color indexed="64"/>
      </bottom>
      <diagonal style="thin">
        <color auto="1"/>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cellStyleXfs>
  <cellXfs count="326">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2" fillId="0" borderId="0" xfId="0" applyFont="1" applyAlignment="1">
      <alignment horizontal="center" vertical="center"/>
    </xf>
    <xf numFmtId="176" fontId="4" fillId="0" borderId="0" xfId="0" applyNumberFormat="1" applyFont="1" applyAlignment="1">
      <alignment horizontal="center" vertical="center" shrinkToFit="1"/>
    </xf>
    <xf numFmtId="176" fontId="4" fillId="0" borderId="0" xfId="0" applyNumberFormat="1" applyFont="1" applyAlignment="1">
      <alignment vertical="center" shrinkToFit="1"/>
    </xf>
    <xf numFmtId="0" fontId="4"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shrinkToFit="1"/>
    </xf>
    <xf numFmtId="0" fontId="7" fillId="0" borderId="0" xfId="0" applyFont="1">
      <alignment vertical="center"/>
    </xf>
    <xf numFmtId="0" fontId="2" fillId="0" borderId="0" xfId="0" quotePrefix="1" applyFont="1">
      <alignment vertical="center"/>
    </xf>
    <xf numFmtId="0" fontId="2" fillId="0" borderId="0" xfId="0" applyFont="1" applyAlignment="1">
      <alignment vertical="center"/>
    </xf>
    <xf numFmtId="0" fontId="2" fillId="0" borderId="0" xfId="0" applyFont="1" applyAlignment="1">
      <alignment horizontal="left" vertical="center"/>
    </xf>
    <xf numFmtId="177" fontId="4" fillId="0" borderId="0" xfId="0" applyNumberFormat="1" applyFont="1" applyAlignment="1">
      <alignment vertical="center" shrinkToFit="1"/>
    </xf>
    <xf numFmtId="177" fontId="6" fillId="0" borderId="0" xfId="0" applyNumberFormat="1" applyFont="1" applyAlignment="1">
      <alignment vertical="center"/>
    </xf>
    <xf numFmtId="0" fontId="12" fillId="0" borderId="0" xfId="0" applyFont="1">
      <alignment vertical="center"/>
    </xf>
    <xf numFmtId="0" fontId="9"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left" vertical="top"/>
    </xf>
    <xf numFmtId="0" fontId="14"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vertical="center" shrinkToFit="1"/>
    </xf>
    <xf numFmtId="0" fontId="12" fillId="0" borderId="0" xfId="0" quotePrefix="1" applyFont="1">
      <alignment vertical="center"/>
    </xf>
    <xf numFmtId="49" fontId="12" fillId="0" borderId="0" xfId="0" quotePrefix="1" applyNumberFormat="1" applyFont="1" applyAlignment="1">
      <alignment horizontal="center" vertical="center"/>
    </xf>
    <xf numFmtId="49" fontId="12" fillId="0" borderId="0" xfId="0" applyNumberFormat="1" applyFont="1" applyAlignment="1">
      <alignment horizontal="center" vertical="center"/>
    </xf>
    <xf numFmtId="0" fontId="2" fillId="0" borderId="0" xfId="0" applyFont="1" applyAlignment="1">
      <alignment horizontal="center" vertical="center"/>
    </xf>
    <xf numFmtId="0" fontId="20" fillId="0" borderId="0" xfId="3" applyAlignment="1" applyProtection="1">
      <alignment vertical="center"/>
    </xf>
    <xf numFmtId="0" fontId="0" fillId="0" borderId="0" xfId="0" quotePrefix="1">
      <alignment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7" xfId="0" applyBorder="1">
      <alignment vertical="center"/>
    </xf>
    <xf numFmtId="0" fontId="0" fillId="0" borderId="1" xfId="0" quotePrefix="1" applyBorder="1">
      <alignment vertical="center"/>
    </xf>
    <xf numFmtId="0" fontId="0" fillId="0" borderId="0" xfId="0" applyAlignment="1">
      <alignment horizontal="righ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5" fillId="0" borderId="0" xfId="0" applyFont="1">
      <alignment vertical="center"/>
    </xf>
    <xf numFmtId="0" fontId="11" fillId="0" borderId="0" xfId="0" applyFont="1" applyAlignment="1">
      <alignment horizontal="left" vertical="center"/>
    </xf>
    <xf numFmtId="0" fontId="16" fillId="0" borderId="0" xfId="0" applyFo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32" fillId="0" borderId="0" xfId="0" applyFont="1" applyAlignment="1">
      <alignment horizontal="left" vertical="center"/>
    </xf>
    <xf numFmtId="0" fontId="30" fillId="0" borderId="0" xfId="0" applyFont="1" applyAlignment="1">
      <alignment horizontal="left" vertical="center"/>
    </xf>
    <xf numFmtId="0" fontId="30" fillId="0" borderId="0" xfId="0" applyFont="1">
      <alignment vertical="center"/>
    </xf>
    <xf numFmtId="0" fontId="33" fillId="2" borderId="11" xfId="0" applyFont="1" applyFill="1" applyBorder="1" applyAlignment="1">
      <alignment horizontal="center" vertical="center" wrapText="1"/>
    </xf>
    <xf numFmtId="0" fontId="33" fillId="0" borderId="11" xfId="0" applyFont="1" applyBorder="1" applyAlignment="1">
      <alignment horizontal="left" vertical="center" wrapText="1" indent="1"/>
    </xf>
    <xf numFmtId="0" fontId="33" fillId="0" borderId="11" xfId="0" applyFont="1" applyBorder="1" applyAlignment="1">
      <alignment horizontal="center" vertical="center" wrapText="1"/>
    </xf>
    <xf numFmtId="9" fontId="36" fillId="0" borderId="11" xfId="0" applyNumberFormat="1" applyFont="1" applyBorder="1" applyAlignment="1">
      <alignment horizontal="center" vertical="center" wrapText="1"/>
    </xf>
    <xf numFmtId="0" fontId="36" fillId="0" borderId="11" xfId="0" applyFont="1" applyBorder="1" applyAlignment="1">
      <alignment horizontal="center" vertical="center" wrapText="1"/>
    </xf>
    <xf numFmtId="0" fontId="38" fillId="0" borderId="11" xfId="0" applyFont="1" applyBorder="1" applyAlignment="1">
      <alignment horizontal="center" vertical="center" wrapText="1"/>
    </xf>
    <xf numFmtId="0" fontId="32" fillId="0" borderId="0" xfId="0" applyFont="1">
      <alignment vertical="center"/>
    </xf>
    <xf numFmtId="0" fontId="16" fillId="0" borderId="0" xfId="0" applyFont="1" applyAlignment="1">
      <alignment horizontal="left" vertical="center" indent="1"/>
    </xf>
    <xf numFmtId="0" fontId="41" fillId="0" borderId="0" xfId="0" applyFont="1" applyAlignment="1">
      <alignment horizontal="left" vertical="center"/>
    </xf>
    <xf numFmtId="0" fontId="43" fillId="0" borderId="0" xfId="0" quotePrefix="1" applyFont="1" applyAlignment="1">
      <alignment horizontal="left" vertical="center" indent="1"/>
    </xf>
    <xf numFmtId="0" fontId="42" fillId="0" borderId="0" xfId="0" quotePrefix="1" applyFont="1" applyAlignment="1">
      <alignment horizontal="left" vertical="center" indent="1"/>
    </xf>
    <xf numFmtId="0" fontId="16" fillId="0" borderId="0" xfId="0" applyFont="1" applyAlignment="1">
      <alignment horizontal="left" vertical="center" indent="2"/>
    </xf>
    <xf numFmtId="0" fontId="32" fillId="0" borderId="0" xfId="0" applyFont="1" applyAlignment="1">
      <alignment horizontal="left" vertical="center" indent="1"/>
    </xf>
    <xf numFmtId="0" fontId="16" fillId="0" borderId="0" xfId="0" applyFont="1" applyBorder="1" applyAlignment="1">
      <alignment horizontal="left" vertical="center" indent="2"/>
    </xf>
    <xf numFmtId="0" fontId="16" fillId="0" borderId="0" xfId="0" applyFont="1" applyBorder="1">
      <alignment vertical="center"/>
    </xf>
    <xf numFmtId="0" fontId="16" fillId="0" borderId="1" xfId="0" applyFont="1" applyBorder="1" applyAlignment="1">
      <alignment horizontal="left" vertical="center" indent="2"/>
    </xf>
    <xf numFmtId="0" fontId="16" fillId="0" borderId="1" xfId="0" applyFont="1" applyBorder="1">
      <alignment vertical="center"/>
    </xf>
    <xf numFmtId="0" fontId="45" fillId="0" borderId="0" xfId="0" applyFont="1" applyAlignment="1">
      <alignment horizontal="left" vertical="center" indent="2"/>
    </xf>
    <xf numFmtId="0" fontId="46" fillId="0" borderId="0" xfId="0" applyFont="1">
      <alignment vertical="center"/>
    </xf>
    <xf numFmtId="0" fontId="46" fillId="0" borderId="0" xfId="0" applyFont="1" applyAlignment="1">
      <alignment horizontal="left" vertical="center" indent="2"/>
    </xf>
    <xf numFmtId="0" fontId="2" fillId="0" borderId="0" xfId="0" applyFont="1" applyAlignment="1">
      <alignment horizontal="center" vertical="center"/>
    </xf>
    <xf numFmtId="0" fontId="2" fillId="0" borderId="0" xfId="0" quotePrefix="1" applyFont="1" applyAlignment="1">
      <alignment horizontal="lef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pplyAlignment="1">
      <alignment horizontal="left" vertical="center"/>
    </xf>
    <xf numFmtId="0" fontId="0" fillId="0" borderId="0" xfId="0" applyAlignment="1">
      <alignment horizontal="left" vertical="center"/>
    </xf>
    <xf numFmtId="0" fontId="16" fillId="0" borderId="2" xfId="0" applyFont="1" applyBorder="1" applyAlignment="1">
      <alignment horizontal="center" vertical="center"/>
    </xf>
    <xf numFmtId="0" fontId="2" fillId="0" borderId="21" xfId="0" applyFont="1" applyBorder="1">
      <alignment vertical="center"/>
    </xf>
    <xf numFmtId="0" fontId="2" fillId="0" borderId="30" xfId="0" applyFont="1" applyBorder="1" applyAlignment="1">
      <alignment vertical="center"/>
    </xf>
    <xf numFmtId="0" fontId="2" fillId="0" borderId="18" xfId="0" applyFont="1" applyBorder="1">
      <alignment vertical="center"/>
    </xf>
    <xf numFmtId="0" fontId="2" fillId="0" borderId="0" xfId="0" applyFont="1" applyBorder="1">
      <alignment vertical="center"/>
    </xf>
    <xf numFmtId="0" fontId="2" fillId="0" borderId="19" xfId="0" applyFont="1" applyBorder="1">
      <alignment vertical="center"/>
    </xf>
    <xf numFmtId="0" fontId="2" fillId="0" borderId="28" xfId="0" applyFont="1" applyBorder="1" applyAlignment="1">
      <alignment vertical="center"/>
    </xf>
    <xf numFmtId="0" fontId="2" fillId="0" borderId="23" xfId="0" applyFont="1" applyBorder="1" applyAlignment="1">
      <alignment vertical="center"/>
    </xf>
    <xf numFmtId="0" fontId="2" fillId="0" borderId="40" xfId="0" applyFont="1" applyBorder="1">
      <alignment vertical="center"/>
    </xf>
    <xf numFmtId="0" fontId="2" fillId="0" borderId="26" xfId="0" applyFont="1" applyBorder="1">
      <alignment vertical="center"/>
    </xf>
    <xf numFmtId="0" fontId="2" fillId="0" borderId="43" xfId="0" applyFont="1" applyBorder="1">
      <alignment vertical="center"/>
    </xf>
    <xf numFmtId="0" fontId="2" fillId="0" borderId="0" xfId="0" applyFont="1" applyBorder="1" applyAlignment="1">
      <alignment horizontal="right" vertical="center"/>
    </xf>
    <xf numFmtId="0" fontId="2" fillId="0" borderId="36" xfId="0" applyFont="1" applyBorder="1">
      <alignment vertical="center"/>
    </xf>
    <xf numFmtId="0" fontId="2" fillId="0" borderId="27" xfId="0" applyFont="1" applyBorder="1">
      <alignment vertical="center"/>
    </xf>
    <xf numFmtId="0" fontId="2" fillId="0" borderId="39" xfId="0" applyFont="1" applyBorder="1">
      <alignment vertical="center"/>
    </xf>
    <xf numFmtId="0" fontId="46" fillId="0" borderId="0" xfId="0" applyFont="1" applyAlignment="1">
      <alignment horizontal="right" vertical="center"/>
    </xf>
    <xf numFmtId="176" fontId="4" fillId="0" borderId="0" xfId="0" applyNumberFormat="1" applyFont="1" applyAlignment="1">
      <alignment horizontal="center" vertical="center" shrinkToFit="1"/>
    </xf>
    <xf numFmtId="0" fontId="2" fillId="0" borderId="0" xfId="0" applyFont="1" applyAlignment="1">
      <alignment horizontal="center" vertical="center"/>
    </xf>
    <xf numFmtId="0" fontId="16" fillId="0" borderId="0" xfId="0" quotePrefix="1" applyFont="1">
      <alignment vertical="center"/>
    </xf>
    <xf numFmtId="0" fontId="16" fillId="0" borderId="2" xfId="0" applyFont="1" applyBorder="1" applyAlignment="1">
      <alignment horizontal="center" vertical="center"/>
    </xf>
    <xf numFmtId="0" fontId="2" fillId="0" borderId="0" xfId="0" applyFont="1" applyAlignment="1">
      <alignment horizontal="left" vertical="center" indent="1"/>
    </xf>
    <xf numFmtId="0" fontId="18" fillId="0" borderId="0" xfId="0" applyFont="1" applyAlignment="1">
      <alignment horizontal="left" vertical="center"/>
    </xf>
    <xf numFmtId="0" fontId="18" fillId="0" borderId="0" xfId="0" applyFont="1">
      <alignment vertical="center"/>
    </xf>
    <xf numFmtId="0" fontId="12" fillId="0" borderId="0" xfId="0" applyFont="1" applyAlignment="1">
      <alignment horizontal="left" vertical="center" indent="1"/>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10" xfId="0" applyFont="1" applyBorder="1">
      <alignment vertical="center"/>
    </xf>
    <xf numFmtId="0" fontId="30" fillId="5" borderId="51" xfId="0" applyFont="1" applyFill="1" applyBorder="1">
      <alignment vertical="center"/>
    </xf>
    <xf numFmtId="0" fontId="30" fillId="5" borderId="5" xfId="0" applyFont="1" applyFill="1" applyBorder="1">
      <alignment vertical="center"/>
    </xf>
    <xf numFmtId="0" fontId="30" fillId="5" borderId="48" xfId="0" applyFont="1" applyFill="1" applyBorder="1" applyAlignment="1">
      <alignment horizontal="center" vertical="center"/>
    </xf>
    <xf numFmtId="0" fontId="30" fillId="5" borderId="6" xfId="0" applyFont="1" applyFill="1" applyBorder="1">
      <alignment vertical="center"/>
    </xf>
    <xf numFmtId="0" fontId="30" fillId="5" borderId="52" xfId="0" applyFont="1" applyFill="1" applyBorder="1">
      <alignment vertical="center"/>
    </xf>
    <xf numFmtId="0" fontId="30" fillId="5" borderId="50" xfId="0" applyFont="1" applyFill="1" applyBorder="1" applyAlignment="1">
      <alignment horizontal="center" vertical="center"/>
    </xf>
    <xf numFmtId="0" fontId="53" fillId="0" borderId="2" xfId="0" applyFont="1" applyBorder="1" applyAlignment="1">
      <alignment horizontal="center" vertical="center"/>
    </xf>
    <xf numFmtId="0" fontId="16" fillId="5" borderId="7" xfId="0" applyFont="1" applyFill="1" applyBorder="1">
      <alignment vertical="center"/>
    </xf>
    <xf numFmtId="0" fontId="30" fillId="5" borderId="53" xfId="0" applyFont="1" applyFill="1" applyBorder="1">
      <alignment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20" xfId="0" applyFont="1" applyBorder="1" applyAlignment="1">
      <alignment horizontal="center" vertical="center"/>
    </xf>
    <xf numFmtId="0" fontId="16" fillId="0" borderId="42"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53" fillId="0" borderId="20" xfId="0" applyFont="1" applyBorder="1" applyAlignment="1">
      <alignment horizontal="center" vertical="center"/>
    </xf>
    <xf numFmtId="0" fontId="53" fillId="0" borderId="42" xfId="0" applyFont="1" applyBorder="1" applyAlignment="1">
      <alignment horizontal="center" vertical="center"/>
    </xf>
    <xf numFmtId="0" fontId="46" fillId="0" borderId="0" xfId="0" applyFont="1" applyBorder="1">
      <alignment vertical="center"/>
    </xf>
    <xf numFmtId="0" fontId="32" fillId="0" borderId="0" xfId="0" applyFont="1" applyAlignment="1">
      <alignment horizontal="left" vertical="center" indent="2"/>
    </xf>
    <xf numFmtId="0" fontId="3" fillId="0" borderId="0" xfId="0" applyFont="1" applyAlignment="1">
      <alignment horizontal="left" vertical="center" indent="1"/>
    </xf>
    <xf numFmtId="0" fontId="55" fillId="0" borderId="0" xfId="0" applyFont="1">
      <alignment vertical="center"/>
    </xf>
    <xf numFmtId="0" fontId="16" fillId="0" borderId="0" xfId="0" applyFont="1" applyAlignment="1">
      <alignment vertical="center" wrapText="1"/>
    </xf>
    <xf numFmtId="0" fontId="56" fillId="0" borderId="0" xfId="0" applyFont="1" applyAlignment="1">
      <alignment horizontal="centerContinuous" vertical="center"/>
    </xf>
    <xf numFmtId="0" fontId="57" fillId="0" borderId="0" xfId="0" applyFont="1" applyBorder="1" applyAlignment="1">
      <alignment horizontal="center" vertical="center" wrapText="1"/>
    </xf>
    <xf numFmtId="0" fontId="57" fillId="0" borderId="16" xfId="0" applyFont="1" applyBorder="1" applyAlignment="1">
      <alignment horizontal="center" vertical="center" wrapText="1"/>
    </xf>
    <xf numFmtId="0" fontId="58" fillId="0" borderId="0" xfId="0" applyFont="1">
      <alignment vertical="center"/>
    </xf>
    <xf numFmtId="0" fontId="8" fillId="0" borderId="0" xfId="0" applyFont="1">
      <alignment vertical="center"/>
    </xf>
    <xf numFmtId="0" fontId="59" fillId="0" borderId="0" xfId="0" applyFont="1">
      <alignment vertical="center"/>
    </xf>
    <xf numFmtId="0" fontId="52" fillId="0" borderId="0" xfId="0" applyFont="1">
      <alignment vertical="center"/>
    </xf>
    <xf numFmtId="0" fontId="11" fillId="0" borderId="0" xfId="0" applyFont="1">
      <alignment vertical="center"/>
    </xf>
    <xf numFmtId="0" fontId="31" fillId="0" borderId="0" xfId="0" applyFont="1">
      <alignment vertical="center"/>
    </xf>
    <xf numFmtId="0" fontId="2" fillId="0" borderId="22" xfId="0" applyFont="1" applyBorder="1" applyAlignment="1">
      <alignment horizontal="distributed" vertical="center"/>
    </xf>
    <xf numFmtId="0" fontId="2" fillId="0" borderId="20" xfId="0" applyFont="1" applyBorder="1" applyAlignment="1">
      <alignment horizontal="distributed" vertical="center"/>
    </xf>
    <xf numFmtId="0" fontId="2" fillId="3" borderId="38"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38" xfId="0" applyFont="1" applyFill="1" applyBorder="1" applyAlignment="1">
      <alignment horizontal="center" vertical="center"/>
    </xf>
    <xf numFmtId="0" fontId="2" fillId="0" borderId="21" xfId="0" applyFont="1" applyBorder="1" applyAlignment="1">
      <alignment horizontal="distributed" vertical="center"/>
    </xf>
    <xf numFmtId="0" fontId="2" fillId="0" borderId="24" xfId="0" applyFont="1" applyBorder="1" applyAlignment="1">
      <alignment horizontal="distributed" vertical="center"/>
    </xf>
    <xf numFmtId="0" fontId="2" fillId="0" borderId="24" xfId="0" applyFont="1" applyBorder="1" applyAlignment="1">
      <alignment horizontal="distributed" vertical="center" shrinkToFit="1"/>
    </xf>
    <xf numFmtId="0" fontId="2" fillId="0" borderId="22" xfId="0" applyFont="1" applyBorder="1" applyAlignment="1">
      <alignment horizontal="distributed" vertical="center" shrinkToFit="1"/>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177" fontId="11" fillId="0" borderId="21" xfId="0" applyNumberFormat="1" applyFont="1" applyBorder="1" applyAlignment="1">
      <alignment horizontal="center" vertical="center"/>
    </xf>
    <xf numFmtId="177" fontId="11" fillId="0" borderId="24" xfId="0" applyNumberFormat="1" applyFont="1" applyBorder="1" applyAlignment="1">
      <alignment horizontal="center" vertical="center"/>
    </xf>
    <xf numFmtId="177" fontId="11" fillId="0" borderId="37" xfId="0" applyNumberFormat="1" applyFont="1" applyBorder="1" applyAlignment="1">
      <alignment horizontal="center" vertical="center"/>
    </xf>
    <xf numFmtId="0" fontId="11" fillId="0" borderId="37" xfId="0" applyFont="1" applyBorder="1" applyAlignment="1">
      <alignment horizontal="center" vertical="center"/>
    </xf>
    <xf numFmtId="0" fontId="11" fillId="0" borderId="21"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2" xfId="0" applyFont="1" applyBorder="1" applyAlignment="1">
      <alignment horizontal="center" vertical="center" shrinkToFit="1"/>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11" fillId="0" borderId="30" xfId="0" applyFont="1" applyBorder="1" applyAlignment="1">
      <alignment horizontal="center" vertical="center"/>
    </xf>
    <xf numFmtId="0" fontId="11" fillId="0" borderId="27" xfId="0" applyFont="1" applyBorder="1" applyAlignment="1">
      <alignment horizontal="center" vertical="center"/>
    </xf>
    <xf numFmtId="0" fontId="11" fillId="0" borderId="31" xfId="0" applyFont="1" applyBorder="1" applyAlignment="1">
      <alignment horizontal="center" vertical="center"/>
    </xf>
    <xf numFmtId="0" fontId="2" fillId="0" borderId="26" xfId="0" applyFont="1" applyBorder="1" applyAlignment="1">
      <alignment horizontal="center" vertical="center" shrinkToFit="1"/>
    </xf>
    <xf numFmtId="0" fontId="2" fillId="0" borderId="29" xfId="0" applyFont="1" applyBorder="1" applyAlignment="1">
      <alignment horizontal="center" vertical="center" shrinkToFit="1"/>
    </xf>
    <xf numFmtId="0" fontId="11" fillId="0" borderId="28" xfId="0" applyFont="1" applyBorder="1" applyAlignment="1">
      <alignment horizontal="center" vertical="center"/>
    </xf>
    <xf numFmtId="0" fontId="11" fillId="0" borderId="26" xfId="0" applyFont="1" applyBorder="1" applyAlignment="1">
      <alignment horizontal="center" vertical="center"/>
    </xf>
    <xf numFmtId="0" fontId="11" fillId="0" borderId="29"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11" fillId="0" borderId="23" xfId="0" applyFont="1" applyBorder="1" applyAlignment="1">
      <alignment horizontal="center" vertical="center"/>
    </xf>
    <xf numFmtId="0" fontId="11" fillId="0" borderId="0" xfId="0" applyFont="1" applyBorder="1" applyAlignment="1">
      <alignment horizontal="center" vertical="center"/>
    </xf>
    <xf numFmtId="0" fontId="11" fillId="0" borderId="25" xfId="0" applyFont="1" applyBorder="1" applyAlignment="1">
      <alignment horizontal="center" vertical="center"/>
    </xf>
    <xf numFmtId="0" fontId="2" fillId="3"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20" xfId="0" applyFont="1" applyBorder="1" applyAlignment="1">
      <alignment horizontal="center" vertical="center"/>
    </xf>
    <xf numFmtId="41" fontId="11" fillId="0" borderId="20" xfId="1" applyFont="1" applyBorder="1" applyAlignment="1">
      <alignment horizontal="center" vertical="center"/>
    </xf>
    <xf numFmtId="41" fontId="11" fillId="0" borderId="42" xfId="1" applyFont="1" applyBorder="1" applyAlignment="1">
      <alignment horizontal="center" vertical="center"/>
    </xf>
    <xf numFmtId="0" fontId="2" fillId="3" borderId="4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7" xfId="0" applyFont="1" applyFill="1" applyBorder="1" applyAlignment="1">
      <alignment horizontal="center" vertical="center"/>
    </xf>
    <xf numFmtId="176" fontId="11" fillId="0" borderId="21" xfId="0" applyNumberFormat="1" applyFont="1" applyBorder="1" applyAlignment="1">
      <alignment horizontal="center" vertical="center"/>
    </xf>
    <xf numFmtId="176" fontId="11" fillId="0" borderId="24" xfId="0" applyNumberFormat="1" applyFont="1" applyBorder="1" applyAlignment="1">
      <alignment horizontal="center" vertical="center"/>
    </xf>
    <xf numFmtId="176" fontId="11" fillId="0" borderId="37" xfId="0" applyNumberFormat="1" applyFont="1" applyBorder="1" applyAlignment="1">
      <alignment horizontal="center" vertical="center"/>
    </xf>
    <xf numFmtId="0" fontId="2" fillId="3" borderId="22"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37"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18" fillId="0" borderId="40" xfId="0" applyFont="1" applyBorder="1" applyAlignment="1">
      <alignment horizontal="left" vertical="center"/>
    </xf>
    <xf numFmtId="0" fontId="18" fillId="0" borderId="26" xfId="0" applyFont="1" applyBorder="1" applyAlignment="1">
      <alignment horizontal="left" vertical="center"/>
    </xf>
    <xf numFmtId="0" fontId="18" fillId="0" borderId="29" xfId="0" applyFont="1" applyBorder="1" applyAlignment="1">
      <alignment horizontal="left" vertical="center"/>
    </xf>
    <xf numFmtId="0" fontId="18" fillId="0" borderId="6" xfId="0" applyFont="1" applyBorder="1" applyAlignment="1">
      <alignment horizontal="left" vertical="center"/>
    </xf>
    <xf numFmtId="0" fontId="18" fillId="0" borderId="1" xfId="0" applyFont="1" applyBorder="1" applyAlignment="1">
      <alignment horizontal="left" vertical="center"/>
    </xf>
    <xf numFmtId="0" fontId="18" fillId="0" borderId="44"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58" fillId="0" borderId="4" xfId="0" applyFont="1" applyBorder="1" applyAlignment="1">
      <alignment horizontal="center" vertical="center"/>
    </xf>
    <xf numFmtId="0" fontId="58" fillId="0" borderId="3" xfId="0" applyFont="1" applyBorder="1" applyAlignment="1">
      <alignment horizontal="center" vertical="center"/>
    </xf>
    <xf numFmtId="0" fontId="58" fillId="0" borderId="32" xfId="0" applyFont="1" applyBorder="1" applyAlignment="1">
      <alignment horizontal="center" vertical="center"/>
    </xf>
    <xf numFmtId="0" fontId="58" fillId="0" borderId="36" xfId="0" applyFont="1" applyBorder="1" applyAlignment="1">
      <alignment horizontal="center" vertical="center"/>
    </xf>
    <xf numFmtId="0" fontId="58" fillId="0" borderId="27" xfId="0" applyFont="1" applyBorder="1" applyAlignment="1">
      <alignment horizontal="center" vertical="center"/>
    </xf>
    <xf numFmtId="0" fontId="58" fillId="0" borderId="31" xfId="0" applyFont="1" applyBorder="1" applyAlignment="1">
      <alignment horizontal="center" vertical="center"/>
    </xf>
    <xf numFmtId="178" fontId="11" fillId="0" borderId="21" xfId="0" applyNumberFormat="1" applyFont="1" applyBorder="1" applyAlignment="1">
      <alignment horizontal="center" vertical="center"/>
    </xf>
    <xf numFmtId="178" fontId="11" fillId="0" borderId="24" xfId="0" applyNumberFormat="1" applyFont="1" applyBorder="1" applyAlignment="1">
      <alignment horizontal="center" vertical="center"/>
    </xf>
    <xf numFmtId="178" fontId="11" fillId="0" borderId="37" xfId="0" applyNumberFormat="1" applyFont="1" applyBorder="1" applyAlignment="1">
      <alignment horizontal="center" vertical="center"/>
    </xf>
    <xf numFmtId="0" fontId="11" fillId="0" borderId="39" xfId="0" applyFont="1" applyBorder="1" applyAlignment="1">
      <alignment horizontal="center" vertical="center"/>
    </xf>
    <xf numFmtId="176" fontId="11" fillId="0" borderId="18" xfId="0" applyNumberFormat="1" applyFont="1" applyBorder="1" applyAlignment="1">
      <alignment horizontal="center" vertical="center"/>
    </xf>
    <xf numFmtId="176" fontId="11" fillId="0" borderId="0" xfId="0" applyNumberFormat="1" applyFont="1" applyBorder="1" applyAlignment="1">
      <alignment horizontal="center" vertical="center"/>
    </xf>
    <xf numFmtId="176" fontId="11" fillId="0" borderId="19" xfId="0" applyNumberFormat="1"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left" vertical="center" shrinkToFit="1"/>
    </xf>
    <xf numFmtId="177" fontId="4" fillId="0" borderId="0" xfId="0" applyNumberFormat="1" applyFont="1" applyAlignment="1">
      <alignment horizontal="left" vertical="center" shrinkToFit="1"/>
    </xf>
    <xf numFmtId="178" fontId="4" fillId="0" borderId="0" xfId="0" applyNumberFormat="1" applyFont="1" applyAlignment="1">
      <alignment horizontal="left" vertical="center" shrinkToFit="1"/>
    </xf>
    <xf numFmtId="0" fontId="4" fillId="0" borderId="0" xfId="0" applyFont="1" applyAlignment="1">
      <alignment horizontal="distributed" vertical="center" indent="3"/>
    </xf>
    <xf numFmtId="178" fontId="4" fillId="0" borderId="0" xfId="0" applyNumberFormat="1"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distributed" vertical="center"/>
    </xf>
    <xf numFmtId="0" fontId="4" fillId="0" borderId="0" xfId="0" applyFont="1" applyAlignment="1">
      <alignment horizontal="center" vertical="center" shrinkToFit="1"/>
    </xf>
    <xf numFmtId="176" fontId="4" fillId="0" borderId="0" xfId="0" applyNumberFormat="1" applyFont="1" applyAlignment="1">
      <alignment horizontal="center" vertical="center" shrinkToFit="1"/>
    </xf>
    <xf numFmtId="176" fontId="4" fillId="0" borderId="0" xfId="0" applyNumberFormat="1" applyFont="1" applyAlignment="1">
      <alignment horizontal="right" vertical="center" shrinkToFit="1"/>
    </xf>
    <xf numFmtId="177" fontId="4" fillId="0" borderId="0" xfId="0" applyNumberFormat="1" applyFont="1" applyAlignment="1">
      <alignment horizontal="center" vertical="center" shrinkToFit="1"/>
    </xf>
    <xf numFmtId="0" fontId="2" fillId="0" borderId="0" xfId="0" applyFont="1" applyAlignment="1">
      <alignment horizontal="center" vertical="center"/>
    </xf>
    <xf numFmtId="41" fontId="2" fillId="0" borderId="0" xfId="1" applyFont="1" applyAlignment="1">
      <alignment horizontal="center" vertical="center"/>
    </xf>
    <xf numFmtId="0" fontId="4" fillId="0" borderId="0" xfId="0" applyFont="1" applyAlignment="1">
      <alignment horizontal="left" vertical="center"/>
    </xf>
    <xf numFmtId="177" fontId="4" fillId="0" borderId="0" xfId="0" applyNumberFormat="1" applyFont="1" applyAlignment="1">
      <alignment horizontal="left" vertical="center"/>
    </xf>
    <xf numFmtId="177" fontId="4" fillId="0" borderId="0" xfId="0" applyNumberFormat="1" applyFont="1" applyAlignment="1">
      <alignment horizontal="center" vertical="center"/>
    </xf>
    <xf numFmtId="3" fontId="2" fillId="0" borderId="0" xfId="0" applyNumberFormat="1" applyFont="1" applyAlignment="1">
      <alignment horizontal="center" vertical="center"/>
    </xf>
    <xf numFmtId="179" fontId="2" fillId="0" borderId="0" xfId="1" applyNumberFormat="1" applyFont="1" applyAlignment="1">
      <alignment horizontal="center" vertical="center"/>
    </xf>
    <xf numFmtId="0" fontId="12" fillId="0" borderId="0" xfId="0" applyFont="1" applyAlignment="1">
      <alignment horizontal="center" vertical="center"/>
    </xf>
    <xf numFmtId="176" fontId="11" fillId="0" borderId="0" xfId="0" applyNumberFormat="1" applyFont="1" applyAlignment="1">
      <alignment horizontal="center" vertical="center" shrinkToFit="1"/>
    </xf>
    <xf numFmtId="0" fontId="9" fillId="0" borderId="0" xfId="0" applyFont="1" applyAlignment="1">
      <alignment horizontal="center" vertical="center" shrinkToFit="1"/>
    </xf>
    <xf numFmtId="41" fontId="12" fillId="0" borderId="1" xfId="1" applyFont="1" applyBorder="1" applyAlignment="1">
      <alignment horizontal="right" vertical="center"/>
    </xf>
    <xf numFmtId="3" fontId="11" fillId="0" borderId="1" xfId="0" applyNumberFormat="1" applyFont="1" applyBorder="1" applyAlignment="1">
      <alignment horizontal="center" vertical="center"/>
    </xf>
    <xf numFmtId="0" fontId="16" fillId="0" borderId="48" xfId="0" applyFont="1" applyBorder="1" applyAlignment="1">
      <alignment horizontal="center" vertical="center" wrapText="1"/>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55" xfId="0" applyFont="1" applyBorder="1" applyAlignment="1">
      <alignment horizontal="center" vertical="center"/>
    </xf>
    <xf numFmtId="0" fontId="16" fillId="0" borderId="20" xfId="0" applyFont="1" applyBorder="1" applyAlignment="1">
      <alignment horizontal="center" vertical="center"/>
    </xf>
    <xf numFmtId="0" fontId="53" fillId="0" borderId="20" xfId="0" applyFont="1" applyBorder="1" applyAlignment="1">
      <alignment horizontal="center" vertical="center"/>
    </xf>
    <xf numFmtId="0" fontId="16" fillId="0" borderId="58" xfId="0" applyFont="1" applyBorder="1" applyAlignment="1">
      <alignment horizontal="center" vertical="center"/>
    </xf>
    <xf numFmtId="0" fontId="16" fillId="0" borderId="54" xfId="0" applyFont="1" applyBorder="1" applyAlignment="1">
      <alignment horizontal="left" vertical="center"/>
    </xf>
    <xf numFmtId="0" fontId="16" fillId="0" borderId="55" xfId="0" applyFont="1" applyBorder="1" applyAlignment="1">
      <alignment horizontal="left" vertical="center"/>
    </xf>
    <xf numFmtId="0" fontId="16" fillId="0" borderId="38" xfId="0" applyFont="1" applyBorder="1" applyAlignment="1">
      <alignment horizontal="left" vertical="center"/>
    </xf>
    <xf numFmtId="0" fontId="16" fillId="0" borderId="20" xfId="0" applyFont="1" applyBorder="1" applyAlignment="1">
      <alignment horizontal="left" vertical="center"/>
    </xf>
    <xf numFmtId="0" fontId="16" fillId="0" borderId="57" xfId="0" applyFont="1" applyBorder="1" applyAlignment="1">
      <alignment horizontal="left" vertical="center"/>
    </xf>
    <xf numFmtId="0" fontId="16" fillId="0" borderId="58" xfId="0" applyFont="1" applyBorder="1" applyAlignment="1">
      <alignment horizontal="left" vertical="center"/>
    </xf>
    <xf numFmtId="0" fontId="16" fillId="0" borderId="42" xfId="0" applyFont="1" applyBorder="1" applyAlignment="1">
      <alignment horizontal="center" vertical="center"/>
    </xf>
    <xf numFmtId="0" fontId="16" fillId="0" borderId="48" xfId="0" applyFont="1" applyBorder="1" applyAlignment="1">
      <alignment horizontal="center" vertical="center"/>
    </xf>
    <xf numFmtId="0" fontId="30" fillId="5" borderId="2" xfId="0" applyFont="1" applyFill="1" applyBorder="1" applyAlignment="1">
      <alignment horizontal="center" vertical="center"/>
    </xf>
    <xf numFmtId="0" fontId="30" fillId="5" borderId="48" xfId="0" applyFont="1" applyFill="1" applyBorder="1" applyAlignment="1">
      <alignment horizontal="center" vertical="center"/>
    </xf>
    <xf numFmtId="0" fontId="30" fillId="5" borderId="50" xfId="0" applyFont="1" applyFill="1" applyBorder="1" applyAlignment="1">
      <alignment horizontal="center" vertical="center"/>
    </xf>
    <xf numFmtId="0" fontId="30" fillId="5" borderId="4"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3" xfId="0" applyFont="1" applyFill="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2" xfId="0" quotePrefix="1" applyFont="1" applyBorder="1" applyAlignment="1">
      <alignment horizontal="left" vertical="center" wrapText="1"/>
    </xf>
    <xf numFmtId="0" fontId="16" fillId="0" borderId="2" xfId="0" quotePrefix="1" applyFont="1" applyBorder="1" applyAlignment="1">
      <alignment horizontal="left"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54" fillId="4"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8" xfId="0" quotePrefix="1" applyFont="1" applyBorder="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15" fillId="0" borderId="0" xfId="0" applyFont="1" applyAlignment="1">
      <alignment horizontal="left" vertical="center" shrinkToFit="1"/>
    </xf>
    <xf numFmtId="0" fontId="16" fillId="0" borderId="0" xfId="0" applyFont="1" applyAlignment="1">
      <alignment horizontal="left" vertical="center" shrinkToFit="1"/>
    </xf>
    <xf numFmtId="0" fontId="4" fillId="0" borderId="0" xfId="0" applyFont="1" applyAlignment="1">
      <alignment horizontal="distributed" vertical="center"/>
    </xf>
    <xf numFmtId="176" fontId="4" fillId="0" borderId="0" xfId="0" applyNumberFormat="1" applyFont="1" applyAlignment="1">
      <alignment horizontal="left" vertical="center" shrinkToFit="1"/>
    </xf>
    <xf numFmtId="0" fontId="11" fillId="0" borderId="0" xfId="0" applyFont="1" applyAlignment="1">
      <alignment horizontal="center" vertical="center"/>
    </xf>
    <xf numFmtId="176" fontId="10" fillId="0" borderId="0" xfId="0" applyNumberFormat="1" applyFont="1" applyAlignment="1">
      <alignment horizontal="center" vertical="center" shrinkToFit="1"/>
    </xf>
    <xf numFmtId="0" fontId="10" fillId="0" borderId="1" xfId="0" applyFont="1" applyBorder="1" applyAlignment="1">
      <alignment horizontal="right" vertical="center"/>
    </xf>
    <xf numFmtId="180" fontId="10" fillId="0" borderId="1" xfId="2" applyNumberFormat="1" applyFont="1" applyBorder="1" applyAlignment="1">
      <alignment horizontal="center" vertical="center" shrinkToFit="1"/>
    </xf>
    <xf numFmtId="41" fontId="10" fillId="0" borderId="1" xfId="1" applyFont="1" applyBorder="1" applyAlignment="1">
      <alignment horizontal="right" vertical="center"/>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0" fontId="10" fillId="0" borderId="0" xfId="0" applyFont="1" applyAlignment="1">
      <alignment horizontal="center" vertical="center" shrinkToFit="1"/>
    </xf>
    <xf numFmtId="0" fontId="22" fillId="0" borderId="2" xfId="0" applyFont="1" applyBorder="1" applyAlignment="1">
      <alignment horizontal="center" vertical="center"/>
    </xf>
    <xf numFmtId="0" fontId="0" fillId="0" borderId="2" xfId="0" applyBorder="1" applyAlignment="1">
      <alignment horizontal="center" vertical="center"/>
    </xf>
    <xf numFmtId="0" fontId="22" fillId="0" borderId="8" xfId="0" applyFont="1" applyBorder="1" applyAlignment="1">
      <alignment horizontal="left" vertical="center" indent="1" shrinkToFit="1"/>
    </xf>
    <xf numFmtId="0" fontId="22" fillId="0" borderId="9" xfId="0" applyFont="1" applyBorder="1" applyAlignment="1">
      <alignment horizontal="left" vertical="center" indent="1" shrinkToFit="1"/>
    </xf>
    <xf numFmtId="0" fontId="22" fillId="0" borderId="10" xfId="0" applyFont="1" applyBorder="1" applyAlignment="1">
      <alignment horizontal="left" vertical="center" indent="1" shrinkToFit="1"/>
    </xf>
    <xf numFmtId="0" fontId="22" fillId="0" borderId="3" xfId="0" applyFont="1" applyBorder="1" applyAlignment="1">
      <alignment horizontal="center" vertical="center"/>
    </xf>
    <xf numFmtId="0" fontId="22" fillId="0" borderId="0" xfId="0" applyFont="1" applyAlignment="1">
      <alignment horizontal="center" vertical="center" shrinkToFit="1"/>
    </xf>
    <xf numFmtId="176" fontId="22" fillId="0" borderId="0" xfId="0" applyNumberFormat="1" applyFont="1" applyAlignment="1">
      <alignment horizontal="center" vertical="center" shrinkToFit="1"/>
    </xf>
    <xf numFmtId="0" fontId="24" fillId="0" borderId="3" xfId="0" applyFont="1" applyBorder="1" applyAlignment="1">
      <alignment horizontal="right" vertical="center"/>
    </xf>
    <xf numFmtId="180" fontId="21" fillId="0" borderId="3" xfId="2" applyNumberFormat="1" applyFont="1" applyBorder="1" applyAlignment="1">
      <alignment horizontal="center" vertical="center"/>
    </xf>
    <xf numFmtId="176" fontId="21" fillId="0" borderId="1" xfId="0" applyNumberFormat="1" applyFont="1" applyBorder="1" applyAlignment="1">
      <alignment horizontal="center" vertical="center" shrinkToFit="1"/>
    </xf>
    <xf numFmtId="0" fontId="0" fillId="0" borderId="2" xfId="0" applyBorder="1" applyAlignment="1">
      <alignment horizontal="distributed" vertical="center" indent="1"/>
    </xf>
    <xf numFmtId="0" fontId="22" fillId="0" borderId="8" xfId="0" applyFont="1" applyBorder="1" applyAlignment="1">
      <alignment horizontal="left" vertical="center" indent="2"/>
    </xf>
    <xf numFmtId="0" fontId="22" fillId="0" borderId="9" xfId="0" applyFont="1" applyBorder="1" applyAlignment="1">
      <alignment horizontal="left" vertical="center" indent="2"/>
    </xf>
    <xf numFmtId="0" fontId="22" fillId="0" borderId="10" xfId="0" applyFont="1" applyBorder="1" applyAlignment="1">
      <alignment horizontal="left" vertical="center" indent="2"/>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1"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22" fillId="0" borderId="7" xfId="0" applyFont="1" applyBorder="1" applyAlignment="1">
      <alignment horizontal="center" vertical="center"/>
    </xf>
    <xf numFmtId="0" fontId="22" fillId="0" borderId="9" xfId="0" applyFont="1" applyBorder="1" applyAlignment="1">
      <alignment horizontal="distributed" vertical="center" indent="1" shrinkToFit="1"/>
    </xf>
    <xf numFmtId="178" fontId="22" fillId="0" borderId="8" xfId="0" applyNumberFormat="1" applyFont="1" applyBorder="1" applyAlignment="1">
      <alignment horizontal="left" vertical="center" indent="2"/>
    </xf>
    <xf numFmtId="178" fontId="22" fillId="0" borderId="9" xfId="0" applyNumberFormat="1" applyFont="1" applyBorder="1" applyAlignment="1">
      <alignment horizontal="left" vertical="center" indent="2"/>
    </xf>
    <xf numFmtId="178" fontId="22" fillId="0" borderId="10" xfId="0" applyNumberFormat="1" applyFont="1" applyBorder="1" applyAlignment="1">
      <alignment horizontal="left" vertical="center" indent="2"/>
    </xf>
    <xf numFmtId="0" fontId="22" fillId="0" borderId="0" xfId="0" applyFont="1" applyAlignment="1">
      <alignment horizontal="center" vertical="center"/>
    </xf>
    <xf numFmtId="181" fontId="23" fillId="0" borderId="0" xfId="0" applyNumberFormat="1" applyFont="1" applyAlignment="1">
      <alignment horizontal="center" vertical="center"/>
    </xf>
    <xf numFmtId="0" fontId="34" fillId="0" borderId="0" xfId="0" applyFont="1" applyAlignment="1">
      <alignment horizontal="left" vertical="center" wrapText="1" inden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57" fillId="0" borderId="16" xfId="0" applyFont="1" applyBorder="1" applyAlignment="1">
      <alignment horizontal="center" vertical="center" wrapText="1"/>
    </xf>
    <xf numFmtId="0" fontId="34" fillId="0" borderId="17" xfId="0" applyFont="1" applyBorder="1" applyAlignment="1">
      <alignment horizontal="left" vertical="center" wrapText="1" indent="1"/>
    </xf>
  </cellXfs>
  <cellStyles count="4">
    <cellStyle name="쉼표 [0]" xfId="1" builtinId="6"/>
    <cellStyle name="통화 [0]" xfId="2" builtinId="7"/>
    <cellStyle name="표준" xfId="0" builtinId="0"/>
    <cellStyle name="하이퍼링크" xfId="3"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javascript:call('&#48277;&#51064;&#49464;&#48277;&#49884;&#54665;&#47161;',%20't0101020',%20'060.00')"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9"/>
  <sheetViews>
    <sheetView showGridLines="0" zoomScale="115" zoomScaleNormal="115" workbookViewId="0">
      <selection activeCell="J4" sqref="J4:S4"/>
    </sheetView>
  </sheetViews>
  <sheetFormatPr defaultColWidth="2.5" defaultRowHeight="13.5" x14ac:dyDescent="0.3"/>
  <cols>
    <col min="1" max="36" width="2.375" style="2" customWidth="1"/>
    <col min="37" max="16384" width="2.5" style="2"/>
  </cols>
  <sheetData>
    <row r="1" spans="1:40" x14ac:dyDescent="0.3">
      <c r="A1" s="2" t="s">
        <v>1205</v>
      </c>
    </row>
    <row r="2" spans="1:40" ht="17.25" customHeight="1" x14ac:dyDescent="0.3">
      <c r="A2" s="198" t="s">
        <v>1204</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200"/>
      <c r="AF2" s="195" t="s">
        <v>1206</v>
      </c>
      <c r="AG2" s="196"/>
      <c r="AH2" s="196"/>
      <c r="AI2" s="196"/>
      <c r="AJ2" s="197"/>
      <c r="AN2" s="2" t="s">
        <v>1235</v>
      </c>
    </row>
    <row r="3" spans="1:40" ht="17.25" customHeight="1" x14ac:dyDescent="0.3">
      <c r="A3" s="201"/>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3"/>
      <c r="AF3" s="183" t="s">
        <v>1203</v>
      </c>
      <c r="AG3" s="184"/>
      <c r="AH3" s="184"/>
      <c r="AI3" s="184"/>
      <c r="AJ3" s="185"/>
      <c r="AN3" s="2" t="s">
        <v>1236</v>
      </c>
    </row>
    <row r="4" spans="1:40" ht="22.5" customHeight="1" x14ac:dyDescent="0.3">
      <c r="A4" s="138" t="s">
        <v>1207</v>
      </c>
      <c r="B4" s="139"/>
      <c r="C4" s="76" t="s">
        <v>1208</v>
      </c>
      <c r="D4" s="136" t="s">
        <v>1209</v>
      </c>
      <c r="E4" s="137"/>
      <c r="F4" s="137"/>
      <c r="G4" s="137"/>
      <c r="H4" s="137"/>
      <c r="I4" s="137"/>
      <c r="J4" s="152" t="s">
        <v>1224</v>
      </c>
      <c r="K4" s="153"/>
      <c r="L4" s="153"/>
      <c r="M4" s="153"/>
      <c r="N4" s="153"/>
      <c r="O4" s="153"/>
      <c r="P4" s="153"/>
      <c r="Q4" s="153"/>
      <c r="R4" s="153"/>
      <c r="S4" s="154"/>
      <c r="T4" s="76" t="s">
        <v>1184</v>
      </c>
      <c r="U4" s="143" t="s">
        <v>1191</v>
      </c>
      <c r="V4" s="143"/>
      <c r="W4" s="143"/>
      <c r="X4" s="143"/>
      <c r="Y4" s="143"/>
      <c r="Z4" s="144"/>
      <c r="AA4" s="148">
        <v>3128512345</v>
      </c>
      <c r="AB4" s="149"/>
      <c r="AC4" s="149"/>
      <c r="AD4" s="149"/>
      <c r="AE4" s="149"/>
      <c r="AF4" s="149"/>
      <c r="AG4" s="149"/>
      <c r="AH4" s="149"/>
      <c r="AI4" s="149"/>
      <c r="AJ4" s="150"/>
    </row>
    <row r="5" spans="1:40" ht="22.5" customHeight="1" x14ac:dyDescent="0.3">
      <c r="A5" s="140"/>
      <c r="B5" s="139"/>
      <c r="C5" s="76" t="s">
        <v>1210</v>
      </c>
      <c r="D5" s="136" t="s">
        <v>1211</v>
      </c>
      <c r="E5" s="137"/>
      <c r="F5" s="137"/>
      <c r="G5" s="137"/>
      <c r="H5" s="137"/>
      <c r="I5" s="137"/>
      <c r="J5" s="145" t="s">
        <v>1226</v>
      </c>
      <c r="K5" s="146"/>
      <c r="L5" s="146"/>
      <c r="M5" s="146"/>
      <c r="N5" s="146"/>
      <c r="O5" s="146"/>
      <c r="P5" s="146"/>
      <c r="Q5" s="146"/>
      <c r="R5" s="146"/>
      <c r="S5" s="147"/>
      <c r="T5" s="76" t="s">
        <v>1186</v>
      </c>
      <c r="U5" s="143" t="s">
        <v>1187</v>
      </c>
      <c r="V5" s="143"/>
      <c r="W5" s="143"/>
      <c r="X5" s="143"/>
      <c r="Y5" s="143"/>
      <c r="Z5" s="144"/>
      <c r="AA5" s="145" t="s">
        <v>1225</v>
      </c>
      <c r="AB5" s="146"/>
      <c r="AC5" s="146"/>
      <c r="AD5" s="146"/>
      <c r="AE5" s="146"/>
      <c r="AF5" s="146"/>
      <c r="AG5" s="146"/>
      <c r="AH5" s="146"/>
      <c r="AI5" s="146"/>
      <c r="AJ5" s="151"/>
      <c r="AN5" s="2" t="s">
        <v>1237</v>
      </c>
    </row>
    <row r="6" spans="1:40" ht="22.5" customHeight="1" x14ac:dyDescent="0.3">
      <c r="A6" s="140"/>
      <c r="B6" s="139"/>
      <c r="C6" s="76" t="s">
        <v>1188</v>
      </c>
      <c r="D6" s="136" t="s">
        <v>1212</v>
      </c>
      <c r="E6" s="137"/>
      <c r="F6" s="137"/>
      <c r="G6" s="137"/>
      <c r="H6" s="137"/>
      <c r="I6" s="137"/>
      <c r="J6" s="145" t="s">
        <v>1227</v>
      </c>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51"/>
      <c r="AN6" s="2" t="s">
        <v>1238</v>
      </c>
    </row>
    <row r="7" spans="1:40" ht="22.5" customHeight="1" x14ac:dyDescent="0.3">
      <c r="A7" s="140"/>
      <c r="B7" s="139"/>
      <c r="C7" s="141" t="s">
        <v>1213</v>
      </c>
      <c r="D7" s="142"/>
      <c r="E7" s="142"/>
      <c r="F7" s="142"/>
      <c r="G7" s="142"/>
      <c r="H7" s="142"/>
      <c r="I7" s="136"/>
      <c r="J7" s="77" t="s">
        <v>1704</v>
      </c>
      <c r="K7" s="155" t="s">
        <v>1214</v>
      </c>
      <c r="L7" s="155"/>
      <c r="M7" s="156"/>
      <c r="N7" s="157" t="s">
        <v>1230</v>
      </c>
      <c r="O7" s="158"/>
      <c r="P7" s="158"/>
      <c r="Q7" s="158"/>
      <c r="R7" s="158"/>
      <c r="S7" s="159"/>
      <c r="T7" s="77" t="s">
        <v>1705</v>
      </c>
      <c r="U7" s="155" t="s">
        <v>1189</v>
      </c>
      <c r="V7" s="155"/>
      <c r="W7" s="156"/>
      <c r="X7" s="145" t="s">
        <v>1229</v>
      </c>
      <c r="Y7" s="146"/>
      <c r="Z7" s="146"/>
      <c r="AA7" s="146"/>
      <c r="AB7" s="146"/>
      <c r="AC7" s="146"/>
      <c r="AD7" s="146"/>
      <c r="AE7" s="146"/>
      <c r="AF7" s="146"/>
      <c r="AG7" s="146"/>
      <c r="AH7" s="146"/>
      <c r="AI7" s="146"/>
      <c r="AJ7" s="151"/>
      <c r="AN7" s="2" t="s">
        <v>1239</v>
      </c>
    </row>
    <row r="8" spans="1:40" ht="20.25" customHeight="1" x14ac:dyDescent="0.3">
      <c r="A8" s="78"/>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80"/>
    </row>
    <row r="9" spans="1:40" ht="22.5" customHeight="1" x14ac:dyDescent="0.3">
      <c r="A9" s="138" t="s">
        <v>1190</v>
      </c>
      <c r="B9" s="139"/>
      <c r="C9" s="76" t="s">
        <v>1192</v>
      </c>
      <c r="D9" s="136" t="s">
        <v>1231</v>
      </c>
      <c r="E9" s="137"/>
      <c r="F9" s="137"/>
      <c r="G9" s="137"/>
      <c r="H9" s="137"/>
      <c r="I9" s="137"/>
      <c r="J9" s="145" t="s">
        <v>1232</v>
      </c>
      <c r="K9" s="146"/>
      <c r="L9" s="146"/>
      <c r="M9" s="146"/>
      <c r="N9" s="146"/>
      <c r="O9" s="146"/>
      <c r="P9" s="146"/>
      <c r="Q9" s="146"/>
      <c r="R9" s="146"/>
      <c r="S9" s="147"/>
      <c r="T9" s="76" t="s">
        <v>1195</v>
      </c>
      <c r="U9" s="143" t="s">
        <v>1191</v>
      </c>
      <c r="V9" s="143"/>
      <c r="W9" s="143"/>
      <c r="X9" s="143"/>
      <c r="Y9" s="143"/>
      <c r="Z9" s="144"/>
      <c r="AA9" s="148">
        <v>3121212345</v>
      </c>
      <c r="AB9" s="149"/>
      <c r="AC9" s="149"/>
      <c r="AD9" s="149"/>
      <c r="AE9" s="149"/>
      <c r="AF9" s="149"/>
      <c r="AG9" s="149"/>
      <c r="AH9" s="149"/>
      <c r="AI9" s="149"/>
      <c r="AJ9" s="150"/>
    </row>
    <row r="10" spans="1:40" ht="22.5" customHeight="1" x14ac:dyDescent="0.3">
      <c r="A10" s="140"/>
      <c r="B10" s="139"/>
      <c r="C10" s="76" t="s">
        <v>1193</v>
      </c>
      <c r="D10" s="136" t="s">
        <v>1211</v>
      </c>
      <c r="E10" s="137"/>
      <c r="F10" s="137"/>
      <c r="G10" s="137"/>
      <c r="H10" s="137"/>
      <c r="I10" s="137"/>
      <c r="J10" s="162" t="s">
        <v>69</v>
      </c>
      <c r="K10" s="163"/>
      <c r="L10" s="163"/>
      <c r="M10" s="163"/>
      <c r="N10" s="163"/>
      <c r="O10" s="163"/>
      <c r="P10" s="163"/>
      <c r="Q10" s="164"/>
      <c r="R10" s="81" t="s">
        <v>1196</v>
      </c>
      <c r="S10" s="160" t="s">
        <v>1185</v>
      </c>
      <c r="T10" s="160"/>
      <c r="U10" s="160"/>
      <c r="V10" s="160"/>
      <c r="W10" s="160"/>
      <c r="X10" s="160"/>
      <c r="Y10" s="160"/>
      <c r="Z10" s="161"/>
      <c r="AA10" s="204">
        <v>7301011234567</v>
      </c>
      <c r="AB10" s="205"/>
      <c r="AC10" s="205"/>
      <c r="AD10" s="205"/>
      <c r="AE10" s="205"/>
      <c r="AF10" s="205"/>
      <c r="AG10" s="205"/>
      <c r="AH10" s="205"/>
      <c r="AI10" s="205"/>
      <c r="AJ10" s="206"/>
    </row>
    <row r="11" spans="1:40" ht="22.5" customHeight="1" x14ac:dyDescent="0.3">
      <c r="A11" s="140"/>
      <c r="B11" s="139"/>
      <c r="C11" s="76" t="s">
        <v>1194</v>
      </c>
      <c r="D11" s="136" t="s">
        <v>1212</v>
      </c>
      <c r="E11" s="137"/>
      <c r="F11" s="137"/>
      <c r="G11" s="137"/>
      <c r="H11" s="137"/>
      <c r="I11" s="137"/>
      <c r="J11" s="145" t="s">
        <v>1227</v>
      </c>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51"/>
    </row>
    <row r="12" spans="1:40" ht="22.5" customHeight="1" x14ac:dyDescent="0.3">
      <c r="A12" s="140"/>
      <c r="B12" s="139"/>
      <c r="C12" s="141" t="s">
        <v>1213</v>
      </c>
      <c r="D12" s="142"/>
      <c r="E12" s="142"/>
      <c r="F12" s="142"/>
      <c r="G12" s="142"/>
      <c r="H12" s="142"/>
      <c r="I12" s="136"/>
      <c r="J12" s="82" t="s">
        <v>1706</v>
      </c>
      <c r="K12" s="165" t="s">
        <v>1214</v>
      </c>
      <c r="L12" s="165"/>
      <c r="M12" s="166"/>
      <c r="N12" s="167" t="s">
        <v>1228</v>
      </c>
      <c r="O12" s="168"/>
      <c r="P12" s="168"/>
      <c r="Q12" s="168"/>
      <c r="R12" s="168"/>
      <c r="S12" s="169"/>
      <c r="T12" s="82" t="s">
        <v>1707</v>
      </c>
      <c r="U12" s="165" t="s">
        <v>1189</v>
      </c>
      <c r="V12" s="165"/>
      <c r="W12" s="166"/>
      <c r="X12" s="157" t="s">
        <v>1233</v>
      </c>
      <c r="Y12" s="158"/>
      <c r="Z12" s="158"/>
      <c r="AA12" s="158"/>
      <c r="AB12" s="158"/>
      <c r="AC12" s="158"/>
      <c r="AD12" s="158"/>
      <c r="AE12" s="158"/>
      <c r="AF12" s="158"/>
      <c r="AG12" s="158"/>
      <c r="AH12" s="158"/>
      <c r="AI12" s="158"/>
      <c r="AJ12" s="207"/>
    </row>
    <row r="13" spans="1:40" ht="22.5" customHeight="1" x14ac:dyDescent="0.3">
      <c r="A13" s="83" t="s">
        <v>1197</v>
      </c>
      <c r="B13" s="142" t="s">
        <v>1198</v>
      </c>
      <c r="C13" s="142"/>
      <c r="D13" s="142"/>
      <c r="E13" s="142"/>
      <c r="F13" s="142"/>
      <c r="G13" s="142"/>
      <c r="H13" s="142"/>
      <c r="I13" s="136"/>
      <c r="J13" s="178">
        <v>42004</v>
      </c>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80"/>
    </row>
    <row r="14" spans="1:40" ht="21.75" customHeight="1" x14ac:dyDescent="0.3">
      <c r="A14" s="175" t="s">
        <v>1215</v>
      </c>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7"/>
    </row>
    <row r="15" spans="1:40" ht="21.75" customHeight="1" x14ac:dyDescent="0.3">
      <c r="A15" s="175" t="s">
        <v>1221</v>
      </c>
      <c r="B15" s="176"/>
      <c r="C15" s="176"/>
      <c r="D15" s="176"/>
      <c r="E15" s="176"/>
      <c r="F15" s="176"/>
      <c r="G15" s="176"/>
      <c r="H15" s="176"/>
      <c r="I15" s="176"/>
      <c r="J15" s="176"/>
      <c r="K15" s="176"/>
      <c r="L15" s="176"/>
      <c r="M15" s="176"/>
      <c r="N15" s="176"/>
      <c r="O15" s="176"/>
      <c r="P15" s="176"/>
      <c r="Q15" s="176"/>
      <c r="R15" s="181"/>
      <c r="S15" s="182" t="s">
        <v>1222</v>
      </c>
      <c r="T15" s="176"/>
      <c r="U15" s="176"/>
      <c r="V15" s="176"/>
      <c r="W15" s="176"/>
      <c r="X15" s="176"/>
      <c r="Y15" s="176"/>
      <c r="Z15" s="176"/>
      <c r="AA15" s="176"/>
      <c r="AB15" s="176"/>
      <c r="AC15" s="176"/>
      <c r="AD15" s="176"/>
      <c r="AE15" s="176"/>
      <c r="AF15" s="176"/>
      <c r="AG15" s="176"/>
      <c r="AH15" s="176"/>
      <c r="AI15" s="176"/>
      <c r="AJ15" s="177"/>
    </row>
    <row r="16" spans="1:40" ht="21.75" customHeight="1" x14ac:dyDescent="0.3">
      <c r="A16" s="140" t="s">
        <v>1216</v>
      </c>
      <c r="B16" s="139"/>
      <c r="C16" s="139"/>
      <c r="D16" s="139"/>
      <c r="E16" s="139"/>
      <c r="F16" s="139"/>
      <c r="G16" s="139"/>
      <c r="H16" s="139"/>
      <c r="I16" s="139"/>
      <c r="J16" s="139" t="s">
        <v>1199</v>
      </c>
      <c r="K16" s="139"/>
      <c r="L16" s="139"/>
      <c r="M16" s="139"/>
      <c r="N16" s="139"/>
      <c r="O16" s="139"/>
      <c r="P16" s="139"/>
      <c r="Q16" s="139"/>
      <c r="R16" s="139"/>
      <c r="S16" s="139" t="s">
        <v>1216</v>
      </c>
      <c r="T16" s="139"/>
      <c r="U16" s="139"/>
      <c r="V16" s="139"/>
      <c r="W16" s="139"/>
      <c r="X16" s="139"/>
      <c r="Y16" s="139"/>
      <c r="Z16" s="139"/>
      <c r="AA16" s="139"/>
      <c r="AB16" s="139" t="s">
        <v>1199</v>
      </c>
      <c r="AC16" s="139"/>
      <c r="AD16" s="139"/>
      <c r="AE16" s="139"/>
      <c r="AF16" s="139"/>
      <c r="AG16" s="139"/>
      <c r="AH16" s="139"/>
      <c r="AI16" s="139"/>
      <c r="AJ16" s="170"/>
    </row>
    <row r="17" spans="1:36" ht="21.75" customHeight="1" x14ac:dyDescent="0.3">
      <c r="A17" s="171"/>
      <c r="B17" s="172"/>
      <c r="C17" s="172"/>
      <c r="D17" s="172"/>
      <c r="E17" s="172"/>
      <c r="F17" s="172"/>
      <c r="G17" s="172"/>
      <c r="H17" s="172"/>
      <c r="I17" s="172"/>
      <c r="J17" s="173"/>
      <c r="K17" s="173"/>
      <c r="L17" s="173"/>
      <c r="M17" s="173"/>
      <c r="N17" s="173"/>
      <c r="O17" s="173"/>
      <c r="P17" s="173"/>
      <c r="Q17" s="173"/>
      <c r="R17" s="173"/>
      <c r="S17" s="172"/>
      <c r="T17" s="172"/>
      <c r="U17" s="172"/>
      <c r="V17" s="172"/>
      <c r="W17" s="172"/>
      <c r="X17" s="172"/>
      <c r="Y17" s="172"/>
      <c r="Z17" s="172"/>
      <c r="AA17" s="172"/>
      <c r="AB17" s="173"/>
      <c r="AC17" s="173"/>
      <c r="AD17" s="173"/>
      <c r="AE17" s="173"/>
      <c r="AF17" s="173"/>
      <c r="AG17" s="173"/>
      <c r="AH17" s="173"/>
      <c r="AI17" s="173"/>
      <c r="AJ17" s="174"/>
    </row>
    <row r="18" spans="1:36" ht="21.75" customHeight="1" x14ac:dyDescent="0.3">
      <c r="A18" s="171"/>
      <c r="B18" s="172"/>
      <c r="C18" s="172"/>
      <c r="D18" s="172"/>
      <c r="E18" s="172"/>
      <c r="F18" s="172"/>
      <c r="G18" s="172"/>
      <c r="H18" s="172"/>
      <c r="I18" s="172"/>
      <c r="J18" s="173"/>
      <c r="K18" s="173"/>
      <c r="L18" s="173"/>
      <c r="M18" s="173"/>
      <c r="N18" s="173"/>
      <c r="O18" s="173"/>
      <c r="P18" s="173"/>
      <c r="Q18" s="173"/>
      <c r="R18" s="173"/>
      <c r="S18" s="172"/>
      <c r="T18" s="172"/>
      <c r="U18" s="172"/>
      <c r="V18" s="172"/>
      <c r="W18" s="172"/>
      <c r="X18" s="172"/>
      <c r="Y18" s="172"/>
      <c r="Z18" s="172"/>
      <c r="AA18" s="172"/>
      <c r="AB18" s="173"/>
      <c r="AC18" s="173"/>
      <c r="AD18" s="173"/>
      <c r="AE18" s="173"/>
      <c r="AF18" s="173"/>
      <c r="AG18" s="173"/>
      <c r="AH18" s="173"/>
      <c r="AI18" s="173"/>
      <c r="AJ18" s="174"/>
    </row>
    <row r="19" spans="1:36" ht="21.75" customHeight="1" x14ac:dyDescent="0.3">
      <c r="A19" s="171"/>
      <c r="B19" s="172"/>
      <c r="C19" s="172"/>
      <c r="D19" s="172"/>
      <c r="E19" s="172"/>
      <c r="F19" s="172"/>
      <c r="G19" s="172"/>
      <c r="H19" s="172"/>
      <c r="I19" s="172"/>
      <c r="J19" s="173"/>
      <c r="K19" s="173"/>
      <c r="L19" s="173"/>
      <c r="M19" s="173"/>
      <c r="N19" s="173"/>
      <c r="O19" s="173"/>
      <c r="P19" s="173"/>
      <c r="Q19" s="173"/>
      <c r="R19" s="173"/>
      <c r="S19" s="172"/>
      <c r="T19" s="172"/>
      <c r="U19" s="172"/>
      <c r="V19" s="172"/>
      <c r="W19" s="172"/>
      <c r="X19" s="172"/>
      <c r="Y19" s="172"/>
      <c r="Z19" s="172"/>
      <c r="AA19" s="172"/>
      <c r="AB19" s="173"/>
      <c r="AC19" s="173"/>
      <c r="AD19" s="173"/>
      <c r="AE19" s="173"/>
      <c r="AF19" s="173"/>
      <c r="AG19" s="173"/>
      <c r="AH19" s="173"/>
      <c r="AI19" s="173"/>
      <c r="AJ19" s="174"/>
    </row>
    <row r="20" spans="1:36" ht="21.75" customHeight="1" x14ac:dyDescent="0.3">
      <c r="A20" s="171"/>
      <c r="B20" s="172"/>
      <c r="C20" s="172"/>
      <c r="D20" s="172"/>
      <c r="E20" s="172"/>
      <c r="F20" s="172"/>
      <c r="G20" s="172"/>
      <c r="H20" s="172"/>
      <c r="I20" s="172"/>
      <c r="J20" s="173"/>
      <c r="K20" s="173"/>
      <c r="L20" s="173"/>
      <c r="M20" s="173"/>
      <c r="N20" s="173"/>
      <c r="O20" s="173"/>
      <c r="P20" s="173"/>
      <c r="Q20" s="173"/>
      <c r="R20" s="173"/>
      <c r="S20" s="172"/>
      <c r="T20" s="172"/>
      <c r="U20" s="172"/>
      <c r="V20" s="172"/>
      <c r="W20" s="172"/>
      <c r="X20" s="172"/>
      <c r="Y20" s="172"/>
      <c r="Z20" s="172"/>
      <c r="AA20" s="172"/>
      <c r="AB20" s="173"/>
      <c r="AC20" s="173"/>
      <c r="AD20" s="173"/>
      <c r="AE20" s="173"/>
      <c r="AF20" s="173"/>
      <c r="AG20" s="173"/>
      <c r="AH20" s="173"/>
      <c r="AI20" s="173"/>
      <c r="AJ20" s="174"/>
    </row>
    <row r="21" spans="1:36" ht="21.75" customHeight="1" x14ac:dyDescent="0.3">
      <c r="A21" s="171"/>
      <c r="B21" s="172"/>
      <c r="C21" s="172"/>
      <c r="D21" s="172"/>
      <c r="E21" s="172"/>
      <c r="F21" s="172"/>
      <c r="G21" s="172"/>
      <c r="H21" s="172"/>
      <c r="I21" s="172"/>
      <c r="J21" s="173"/>
      <c r="K21" s="173"/>
      <c r="L21" s="173"/>
      <c r="M21" s="173"/>
      <c r="N21" s="173"/>
      <c r="O21" s="173"/>
      <c r="P21" s="173"/>
      <c r="Q21" s="173"/>
      <c r="R21" s="173"/>
      <c r="S21" s="172"/>
      <c r="T21" s="172"/>
      <c r="U21" s="172"/>
      <c r="V21" s="172"/>
      <c r="W21" s="172"/>
      <c r="X21" s="172"/>
      <c r="Y21" s="172"/>
      <c r="Z21" s="172"/>
      <c r="AA21" s="172"/>
      <c r="AB21" s="173"/>
      <c r="AC21" s="173"/>
      <c r="AD21" s="173"/>
      <c r="AE21" s="173"/>
      <c r="AF21" s="173"/>
      <c r="AG21" s="173"/>
      <c r="AH21" s="173"/>
      <c r="AI21" s="173"/>
      <c r="AJ21" s="174"/>
    </row>
    <row r="22" spans="1:36" ht="21.75" customHeight="1" x14ac:dyDescent="0.3">
      <c r="A22" s="171"/>
      <c r="B22" s="172"/>
      <c r="C22" s="172"/>
      <c r="D22" s="172"/>
      <c r="E22" s="172"/>
      <c r="F22" s="172"/>
      <c r="G22" s="172"/>
      <c r="H22" s="172"/>
      <c r="I22" s="172"/>
      <c r="J22" s="173"/>
      <c r="K22" s="173"/>
      <c r="L22" s="173"/>
      <c r="M22" s="173"/>
      <c r="N22" s="173"/>
      <c r="O22" s="173"/>
      <c r="P22" s="173"/>
      <c r="Q22" s="173"/>
      <c r="R22" s="173"/>
      <c r="S22" s="172"/>
      <c r="T22" s="172"/>
      <c r="U22" s="172"/>
      <c r="V22" s="172"/>
      <c r="W22" s="172"/>
      <c r="X22" s="172"/>
      <c r="Y22" s="172"/>
      <c r="Z22" s="172"/>
      <c r="AA22" s="172"/>
      <c r="AB22" s="173"/>
      <c r="AC22" s="173"/>
      <c r="AD22" s="173"/>
      <c r="AE22" s="173"/>
      <c r="AF22" s="173"/>
      <c r="AG22" s="173"/>
      <c r="AH22" s="173"/>
      <c r="AI22" s="173"/>
      <c r="AJ22" s="174"/>
    </row>
    <row r="23" spans="1:36" ht="21.75" customHeight="1" x14ac:dyDescent="0.3">
      <c r="A23" s="175" t="s">
        <v>1217</v>
      </c>
      <c r="B23" s="176"/>
      <c r="C23" s="176"/>
      <c r="D23" s="176"/>
      <c r="E23" s="176"/>
      <c r="F23" s="176"/>
      <c r="G23" s="176"/>
      <c r="H23" s="176"/>
      <c r="I23" s="176"/>
      <c r="J23" s="176"/>
      <c r="K23" s="176"/>
      <c r="L23" s="176"/>
      <c r="M23" s="176"/>
      <c r="N23" s="176"/>
      <c r="O23" s="176"/>
      <c r="P23" s="176"/>
      <c r="Q23" s="176"/>
      <c r="R23" s="181"/>
      <c r="S23" s="182" t="s">
        <v>1200</v>
      </c>
      <c r="T23" s="176"/>
      <c r="U23" s="176"/>
      <c r="V23" s="176"/>
      <c r="W23" s="176"/>
      <c r="X23" s="176"/>
      <c r="Y23" s="176"/>
      <c r="Z23" s="176"/>
      <c r="AA23" s="176"/>
      <c r="AB23" s="176"/>
      <c r="AC23" s="176"/>
      <c r="AD23" s="176"/>
      <c r="AE23" s="176"/>
      <c r="AF23" s="176"/>
      <c r="AG23" s="176"/>
      <c r="AH23" s="176"/>
      <c r="AI23" s="176"/>
      <c r="AJ23" s="177"/>
    </row>
    <row r="24" spans="1:36" ht="21.75" customHeight="1" x14ac:dyDescent="0.3">
      <c r="A24" s="171"/>
      <c r="B24" s="172"/>
      <c r="C24" s="172"/>
      <c r="D24" s="172"/>
      <c r="E24" s="172"/>
      <c r="F24" s="172"/>
      <c r="G24" s="172"/>
      <c r="H24" s="172"/>
      <c r="I24" s="172"/>
      <c r="J24" s="173"/>
      <c r="K24" s="173"/>
      <c r="L24" s="173"/>
      <c r="M24" s="173"/>
      <c r="N24" s="173"/>
      <c r="O24" s="173"/>
      <c r="P24" s="173"/>
      <c r="Q24" s="173"/>
      <c r="R24" s="173"/>
      <c r="S24" s="172"/>
      <c r="T24" s="172"/>
      <c r="U24" s="172"/>
      <c r="V24" s="172"/>
      <c r="W24" s="172"/>
      <c r="X24" s="172"/>
      <c r="Y24" s="172"/>
      <c r="Z24" s="172"/>
      <c r="AA24" s="172"/>
      <c r="AB24" s="173"/>
      <c r="AC24" s="173"/>
      <c r="AD24" s="173"/>
      <c r="AE24" s="173"/>
      <c r="AF24" s="173"/>
      <c r="AG24" s="173"/>
      <c r="AH24" s="173"/>
      <c r="AI24" s="173"/>
      <c r="AJ24" s="174"/>
    </row>
    <row r="25" spans="1:36" ht="21.75" customHeight="1" x14ac:dyDescent="0.3">
      <c r="A25" s="171"/>
      <c r="B25" s="172"/>
      <c r="C25" s="172"/>
      <c r="D25" s="172"/>
      <c r="E25" s="172"/>
      <c r="F25" s="172"/>
      <c r="G25" s="172"/>
      <c r="H25" s="172"/>
      <c r="I25" s="172"/>
      <c r="J25" s="173"/>
      <c r="K25" s="173"/>
      <c r="L25" s="173"/>
      <c r="M25" s="173"/>
      <c r="N25" s="173"/>
      <c r="O25" s="173"/>
      <c r="P25" s="173"/>
      <c r="Q25" s="173"/>
      <c r="R25" s="173"/>
      <c r="S25" s="172"/>
      <c r="T25" s="172"/>
      <c r="U25" s="172"/>
      <c r="V25" s="172"/>
      <c r="W25" s="172"/>
      <c r="X25" s="172"/>
      <c r="Y25" s="172"/>
      <c r="Z25" s="172"/>
      <c r="AA25" s="172"/>
      <c r="AB25" s="173"/>
      <c r="AC25" s="173"/>
      <c r="AD25" s="173"/>
      <c r="AE25" s="173"/>
      <c r="AF25" s="173"/>
      <c r="AG25" s="173"/>
      <c r="AH25" s="173"/>
      <c r="AI25" s="173"/>
      <c r="AJ25" s="174"/>
    </row>
    <row r="26" spans="1:36" ht="21.75" customHeight="1" x14ac:dyDescent="0.3">
      <c r="A26" s="171"/>
      <c r="B26" s="172"/>
      <c r="C26" s="172"/>
      <c r="D26" s="172"/>
      <c r="E26" s="172"/>
      <c r="F26" s="172"/>
      <c r="G26" s="172"/>
      <c r="H26" s="172"/>
      <c r="I26" s="172"/>
      <c r="J26" s="173"/>
      <c r="K26" s="173"/>
      <c r="L26" s="173"/>
      <c r="M26" s="173"/>
      <c r="N26" s="173"/>
      <c r="O26" s="173"/>
      <c r="P26" s="173"/>
      <c r="Q26" s="173"/>
      <c r="R26" s="173"/>
      <c r="S26" s="172"/>
      <c r="T26" s="172"/>
      <c r="U26" s="172"/>
      <c r="V26" s="172"/>
      <c r="W26" s="172"/>
      <c r="X26" s="172"/>
      <c r="Y26" s="172"/>
      <c r="Z26" s="172"/>
      <c r="AA26" s="172"/>
      <c r="AB26" s="173"/>
      <c r="AC26" s="173"/>
      <c r="AD26" s="173"/>
      <c r="AE26" s="173"/>
      <c r="AF26" s="173"/>
      <c r="AG26" s="173"/>
      <c r="AH26" s="173"/>
      <c r="AI26" s="173"/>
      <c r="AJ26" s="174"/>
    </row>
    <row r="27" spans="1:36" ht="10.5" customHeight="1" x14ac:dyDescent="0.3">
      <c r="A27" s="83"/>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5"/>
    </row>
    <row r="28" spans="1:36" x14ac:dyDescent="0.3">
      <c r="A28" s="78"/>
      <c r="B28" s="79" t="s">
        <v>1795</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0"/>
    </row>
    <row r="29" spans="1:36" x14ac:dyDescent="0.3">
      <c r="A29" s="78"/>
      <c r="B29" s="79" t="s">
        <v>1703</v>
      </c>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80"/>
    </row>
    <row r="30" spans="1:36" x14ac:dyDescent="0.3">
      <c r="A30" s="78"/>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80"/>
    </row>
    <row r="31" spans="1:36" x14ac:dyDescent="0.3">
      <c r="A31" s="208">
        <f ca="1">TODAY()</f>
        <v>44208</v>
      </c>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10"/>
    </row>
    <row r="32" spans="1:36" x14ac:dyDescent="0.3">
      <c r="A32" s="78"/>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0"/>
    </row>
    <row r="33" spans="1:36" x14ac:dyDescent="0.3">
      <c r="A33" s="78"/>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0"/>
    </row>
    <row r="34" spans="1:36" x14ac:dyDescent="0.3">
      <c r="A34" s="78"/>
      <c r="B34" s="79"/>
      <c r="C34" s="79"/>
      <c r="D34" s="79"/>
      <c r="E34" s="79"/>
      <c r="F34" s="79"/>
      <c r="G34" s="79"/>
      <c r="H34" s="79"/>
      <c r="I34" s="79"/>
      <c r="J34" s="79"/>
      <c r="K34" s="79"/>
      <c r="L34" s="79"/>
      <c r="M34" s="79"/>
      <c r="N34" s="79"/>
      <c r="O34" s="79"/>
      <c r="P34" s="86" t="s">
        <v>1218</v>
      </c>
      <c r="Q34" s="168" t="str">
        <f>J5</f>
        <v>주홍선</v>
      </c>
      <c r="R34" s="168"/>
      <c r="S34" s="168"/>
      <c r="T34" s="168"/>
      <c r="U34" s="168"/>
      <c r="V34" s="168"/>
      <c r="W34" s="168"/>
      <c r="X34" s="168"/>
      <c r="Y34" s="168"/>
      <c r="Z34" s="168"/>
      <c r="AA34" s="168"/>
      <c r="AB34" s="168"/>
      <c r="AC34" s="79" t="s">
        <v>1219</v>
      </c>
      <c r="AD34" s="79"/>
      <c r="AE34" s="79"/>
      <c r="AF34" s="79"/>
      <c r="AG34" s="79"/>
      <c r="AH34" s="79"/>
      <c r="AI34" s="79"/>
      <c r="AJ34" s="80"/>
    </row>
    <row r="35" spans="1:36" x14ac:dyDescent="0.3">
      <c r="A35" s="87"/>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9"/>
    </row>
    <row r="36" spans="1:36" ht="16.5" customHeight="1" x14ac:dyDescent="0.3">
      <c r="A36" s="189" t="s">
        <v>1234</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1"/>
      <c r="AF36" s="183" t="s">
        <v>1220</v>
      </c>
      <c r="AG36" s="184"/>
      <c r="AH36" s="184"/>
      <c r="AI36" s="184"/>
      <c r="AJ36" s="185"/>
    </row>
    <row r="37" spans="1:36" ht="16.5" customHeight="1" x14ac:dyDescent="0.3">
      <c r="A37" s="192"/>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4"/>
      <c r="AF37" s="186" t="s">
        <v>1201</v>
      </c>
      <c r="AG37" s="187"/>
      <c r="AH37" s="187"/>
      <c r="AI37" s="187"/>
      <c r="AJ37" s="188"/>
    </row>
    <row r="38" spans="1:36" s="66" customFormat="1" ht="10.5" x14ac:dyDescent="0.3">
      <c r="AJ38" s="90" t="s">
        <v>1223</v>
      </c>
    </row>
    <row r="39" spans="1:36" s="66" customFormat="1" ht="10.5" x14ac:dyDescent="0.3">
      <c r="AJ39" s="90" t="s">
        <v>1202</v>
      </c>
    </row>
  </sheetData>
  <mergeCells count="87">
    <mergeCell ref="AF36:AJ36"/>
    <mergeCell ref="AF37:AJ37"/>
    <mergeCell ref="A36:AE37"/>
    <mergeCell ref="AF2:AJ2"/>
    <mergeCell ref="AF3:AJ3"/>
    <mergeCell ref="A2:AE3"/>
    <mergeCell ref="A15:R15"/>
    <mergeCell ref="S15:AJ15"/>
    <mergeCell ref="A25:I25"/>
    <mergeCell ref="J25:R25"/>
    <mergeCell ref="AA9:AJ9"/>
    <mergeCell ref="AA10:AJ10"/>
    <mergeCell ref="J11:AJ11"/>
    <mergeCell ref="X12:AJ12"/>
    <mergeCell ref="A31:AJ31"/>
    <mergeCell ref="Q34:AB34"/>
    <mergeCell ref="S25:AA25"/>
    <mergeCell ref="AB25:AJ25"/>
    <mergeCell ref="A19:I19"/>
    <mergeCell ref="J19:R19"/>
    <mergeCell ref="A26:I26"/>
    <mergeCell ref="J26:R26"/>
    <mergeCell ref="S26:AA26"/>
    <mergeCell ref="AB26:AJ26"/>
    <mergeCell ref="S22:AA22"/>
    <mergeCell ref="AB22:AJ22"/>
    <mergeCell ref="A14:AJ14"/>
    <mergeCell ref="J13:AJ13"/>
    <mergeCell ref="S19:AA19"/>
    <mergeCell ref="AB19:AJ19"/>
    <mergeCell ref="A24:I24"/>
    <mergeCell ref="J24:R24"/>
    <mergeCell ref="S24:AA24"/>
    <mergeCell ref="AB24:AJ24"/>
    <mergeCell ref="A23:R23"/>
    <mergeCell ref="S23:AJ23"/>
    <mergeCell ref="A21:I21"/>
    <mergeCell ref="J21:R21"/>
    <mergeCell ref="S21:AA21"/>
    <mergeCell ref="AB21:AJ21"/>
    <mergeCell ref="A22:I22"/>
    <mergeCell ref="J22:R22"/>
    <mergeCell ref="A18:I18"/>
    <mergeCell ref="J18:R18"/>
    <mergeCell ref="S18:AA18"/>
    <mergeCell ref="AB18:AJ18"/>
    <mergeCell ref="A20:I20"/>
    <mergeCell ref="J20:R20"/>
    <mergeCell ref="S20:AA20"/>
    <mergeCell ref="AB20:AJ20"/>
    <mergeCell ref="A16:I16"/>
    <mergeCell ref="J16:R16"/>
    <mergeCell ref="S16:AA16"/>
    <mergeCell ref="AB16:AJ16"/>
    <mergeCell ref="A17:I17"/>
    <mergeCell ref="J17:R17"/>
    <mergeCell ref="S17:AA17"/>
    <mergeCell ref="AB17:AJ17"/>
    <mergeCell ref="S10:Z10"/>
    <mergeCell ref="J10:Q10"/>
    <mergeCell ref="B13:I13"/>
    <mergeCell ref="C12:I12"/>
    <mergeCell ref="K12:M12"/>
    <mergeCell ref="N12:S12"/>
    <mergeCell ref="U12:W12"/>
    <mergeCell ref="A9:B12"/>
    <mergeCell ref="D9:I9"/>
    <mergeCell ref="J9:S9"/>
    <mergeCell ref="U9:Z9"/>
    <mergeCell ref="D10:I10"/>
    <mergeCell ref="D11:I11"/>
    <mergeCell ref="K7:M7"/>
    <mergeCell ref="N7:S7"/>
    <mergeCell ref="U7:W7"/>
    <mergeCell ref="X7:AJ7"/>
    <mergeCell ref="U5:Z5"/>
    <mergeCell ref="U4:Z4"/>
    <mergeCell ref="J5:S5"/>
    <mergeCell ref="AA4:AJ4"/>
    <mergeCell ref="AA5:AJ5"/>
    <mergeCell ref="J6:AJ6"/>
    <mergeCell ref="J4:S4"/>
    <mergeCell ref="D4:I4"/>
    <mergeCell ref="D5:I5"/>
    <mergeCell ref="D6:I6"/>
    <mergeCell ref="A4:B7"/>
    <mergeCell ref="C7:I7"/>
  </mergeCells>
  <phoneticPr fontId="1" type="noConversion"/>
  <printOptions horizontalCentered="1" verticalCentered="1"/>
  <pageMargins left="0.39370078740157483" right="0.39370078740157483" top="0.74803149606299213" bottom="0.74803149606299213" header="0.31496062992125984" footer="0.31496062992125984"/>
  <pageSetup paperSize="9" orientation="portrait" r:id="rId1"/>
  <headerFooter>
    <oddFooter>&amp;R&amp;8서식출처:http://cafe.daum.net/transtax</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75"/>
  <sheetViews>
    <sheetView showGridLines="0" workbookViewId="0">
      <selection activeCell="BO23" sqref="BO23"/>
    </sheetView>
  </sheetViews>
  <sheetFormatPr defaultColWidth="2.5" defaultRowHeight="15.75" customHeight="1" x14ac:dyDescent="0.3"/>
  <cols>
    <col min="1" max="2" width="3.375" style="2" customWidth="1"/>
    <col min="3" max="33" width="2.5" style="2"/>
    <col min="34" max="34" width="2.5" style="12"/>
    <col min="35" max="35" width="2.5" style="12" bestFit="1" customWidth="1"/>
    <col min="36" max="36" width="4" style="12" bestFit="1" customWidth="1"/>
    <col min="37" max="67" width="2.5" style="12"/>
    <col min="68" max="16384" width="2.5" style="2"/>
  </cols>
  <sheetData>
    <row r="1" spans="1:36" ht="15.75" customHeight="1" x14ac:dyDescent="0.3">
      <c r="AJ1" s="41" t="s">
        <v>468</v>
      </c>
    </row>
    <row r="2" spans="1:36" ht="13.5" x14ac:dyDescent="0.3"/>
    <row r="3" spans="1:36" ht="22.5" x14ac:dyDescent="0.3">
      <c r="A3" s="127" t="s">
        <v>1702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6" ht="13.5" x14ac:dyDescent="0.3">
      <c r="AJ4" s="12" t="s">
        <v>208</v>
      </c>
    </row>
    <row r="5" spans="1:36" ht="13.5" x14ac:dyDescent="0.3"/>
    <row r="6" spans="1:36" ht="13.5" x14ac:dyDescent="0.3">
      <c r="AJ6" s="12" t="s">
        <v>209</v>
      </c>
    </row>
    <row r="7" spans="1:36" ht="22.5" customHeight="1" x14ac:dyDescent="0.3">
      <c r="B7" s="223" t="s">
        <v>172</v>
      </c>
      <c r="C7" s="223"/>
      <c r="D7" s="2" t="s">
        <v>11</v>
      </c>
      <c r="F7" s="19" t="s">
        <v>176</v>
      </c>
      <c r="G7" s="218" t="s">
        <v>5</v>
      </c>
      <c r="H7" s="218"/>
      <c r="I7" s="218"/>
      <c r="J7" s="218"/>
      <c r="K7" s="218"/>
      <c r="L7" s="218"/>
      <c r="M7" s="218"/>
      <c r="N7" s="3" t="s">
        <v>11</v>
      </c>
      <c r="O7" s="212" t="s">
        <v>44</v>
      </c>
      <c r="P7" s="212"/>
      <c r="Q7" s="212"/>
      <c r="R7" s="212"/>
      <c r="S7" s="212"/>
      <c r="T7" s="212"/>
      <c r="U7" s="212"/>
      <c r="V7" s="212"/>
      <c r="W7" s="212"/>
      <c r="X7" s="212"/>
      <c r="Y7" s="212"/>
      <c r="Z7" s="212"/>
      <c r="AA7" s="212"/>
      <c r="AB7" s="212"/>
      <c r="AC7" s="212"/>
      <c r="AD7" s="212"/>
      <c r="AE7" s="212"/>
      <c r="AF7" s="212"/>
      <c r="AG7" s="212"/>
      <c r="AJ7" s="12" t="s">
        <v>210</v>
      </c>
    </row>
    <row r="8" spans="1:36" ht="22.5" customHeight="1" x14ac:dyDescent="0.3">
      <c r="F8" s="19" t="s">
        <v>176</v>
      </c>
      <c r="G8" s="218" t="s">
        <v>148</v>
      </c>
      <c r="H8" s="218"/>
      <c r="I8" s="218"/>
      <c r="J8" s="218"/>
      <c r="K8" s="218"/>
      <c r="L8" s="218"/>
      <c r="M8" s="218"/>
      <c r="N8" s="3" t="s">
        <v>11</v>
      </c>
      <c r="O8" s="212" t="s">
        <v>174</v>
      </c>
      <c r="P8" s="212"/>
      <c r="Q8" s="212"/>
      <c r="R8" s="212"/>
      <c r="S8" s="212"/>
      <c r="T8" s="212"/>
      <c r="U8" s="212"/>
      <c r="V8" s="212"/>
      <c r="W8" s="212"/>
      <c r="X8" s="212"/>
      <c r="Y8" s="212"/>
      <c r="Z8" s="212"/>
      <c r="AA8" s="212"/>
      <c r="AB8" s="212"/>
      <c r="AC8" s="212"/>
      <c r="AD8" s="212"/>
      <c r="AE8" s="212"/>
      <c r="AF8" s="212"/>
      <c r="AG8" s="212"/>
      <c r="AJ8" s="12" t="s">
        <v>211</v>
      </c>
    </row>
    <row r="9" spans="1:36" ht="22.5" customHeight="1" x14ac:dyDescent="0.3">
      <c r="F9" s="19" t="s">
        <v>176</v>
      </c>
      <c r="G9" s="218" t="s">
        <v>153</v>
      </c>
      <c r="H9" s="218"/>
      <c r="I9" s="218"/>
      <c r="J9" s="218"/>
      <c r="K9" s="218"/>
      <c r="L9" s="218"/>
      <c r="M9" s="218"/>
      <c r="N9" s="3" t="s">
        <v>11</v>
      </c>
      <c r="O9" s="213" t="s">
        <v>69</v>
      </c>
      <c r="P9" s="213"/>
      <c r="Q9" s="213"/>
      <c r="R9" s="213"/>
      <c r="S9" s="213"/>
      <c r="T9" s="213"/>
      <c r="U9" s="213"/>
      <c r="V9" s="213"/>
      <c r="W9" s="213"/>
      <c r="X9" s="213"/>
      <c r="Y9" s="2" t="s">
        <v>12</v>
      </c>
      <c r="AJ9" s="12" t="s">
        <v>212</v>
      </c>
    </row>
    <row r="10" spans="1:36" ht="13.5" x14ac:dyDescent="0.3">
      <c r="AJ10" s="12" t="s">
        <v>213</v>
      </c>
    </row>
    <row r="11" spans="1:36" ht="22.5" customHeight="1" x14ac:dyDescent="0.3">
      <c r="B11" s="223" t="s">
        <v>173</v>
      </c>
      <c r="C11" s="223"/>
      <c r="D11" s="2" t="s">
        <v>11</v>
      </c>
      <c r="F11" s="19" t="s">
        <v>176</v>
      </c>
      <c r="G11" s="218" t="s">
        <v>5</v>
      </c>
      <c r="H11" s="218"/>
      <c r="I11" s="218"/>
      <c r="J11" s="218"/>
      <c r="K11" s="218"/>
      <c r="L11" s="218"/>
      <c r="M11" s="218"/>
      <c r="N11" s="3" t="s">
        <v>11</v>
      </c>
      <c r="O11" s="212" t="str">
        <f>O7</f>
        <v>충남 천안시 서북구 오성로 103,6층(청풍프라자)</v>
      </c>
      <c r="P11" s="212"/>
      <c r="Q11" s="212"/>
      <c r="R11" s="212"/>
      <c r="S11" s="212"/>
      <c r="T11" s="212"/>
      <c r="U11" s="212"/>
      <c r="V11" s="212"/>
      <c r="W11" s="212"/>
      <c r="X11" s="212"/>
      <c r="Y11" s="212"/>
      <c r="Z11" s="212"/>
      <c r="AA11" s="212"/>
      <c r="AB11" s="212"/>
      <c r="AC11" s="212"/>
      <c r="AD11" s="212"/>
      <c r="AE11" s="212"/>
      <c r="AF11" s="212"/>
      <c r="AG11" s="212"/>
      <c r="AI11" s="20"/>
      <c r="AJ11" s="12" t="s">
        <v>214</v>
      </c>
    </row>
    <row r="12" spans="1:36" ht="22.5" customHeight="1" x14ac:dyDescent="0.3">
      <c r="F12" s="19" t="s">
        <v>176</v>
      </c>
      <c r="G12" s="218" t="s">
        <v>148</v>
      </c>
      <c r="H12" s="218"/>
      <c r="I12" s="218"/>
      <c r="J12" s="218"/>
      <c r="K12" s="218"/>
      <c r="L12" s="218"/>
      <c r="M12" s="218"/>
      <c r="N12" s="3" t="s">
        <v>11</v>
      </c>
      <c r="O12" s="278" t="str">
        <f>O8&amp;"주식회사"</f>
        <v>선우공업사주식회사</v>
      </c>
      <c r="P12" s="278"/>
      <c r="Q12" s="278"/>
      <c r="R12" s="278"/>
      <c r="S12" s="278"/>
      <c r="T12" s="278"/>
      <c r="U12" s="278"/>
      <c r="V12" s="278"/>
      <c r="W12" s="278"/>
      <c r="X12" s="278"/>
      <c r="Y12" s="278"/>
      <c r="Z12" s="278"/>
      <c r="AA12" s="278"/>
      <c r="AB12" s="278"/>
      <c r="AC12" s="278"/>
      <c r="AD12" s="278"/>
      <c r="AE12" s="278"/>
      <c r="AF12" s="278"/>
      <c r="AG12" s="278"/>
    </row>
    <row r="13" spans="1:36" ht="22.5" customHeight="1" x14ac:dyDescent="0.3">
      <c r="F13" s="19" t="s">
        <v>176</v>
      </c>
      <c r="G13" s="218" t="s">
        <v>74</v>
      </c>
      <c r="H13" s="218"/>
      <c r="I13" s="218"/>
      <c r="J13" s="218"/>
      <c r="K13" s="218"/>
      <c r="L13" s="218"/>
      <c r="M13" s="218"/>
      <c r="N13" s="3" t="s">
        <v>11</v>
      </c>
      <c r="O13" s="213" t="str">
        <f>O9</f>
        <v>주황규</v>
      </c>
      <c r="P13" s="213"/>
      <c r="Q13" s="213"/>
      <c r="R13" s="213"/>
      <c r="S13" s="213"/>
      <c r="T13" s="213"/>
      <c r="U13" s="213"/>
      <c r="V13" s="213"/>
      <c r="W13" s="213"/>
      <c r="X13" s="213"/>
      <c r="Y13" s="2" t="s">
        <v>45</v>
      </c>
    </row>
    <row r="14" spans="1:36" ht="13.5" x14ac:dyDescent="0.3">
      <c r="AJ14" s="12" t="s">
        <v>215</v>
      </c>
    </row>
    <row r="15" spans="1:36" ht="13.5" x14ac:dyDescent="0.3">
      <c r="AI15" s="20"/>
      <c r="AJ15" s="12" t="s">
        <v>216</v>
      </c>
    </row>
    <row r="16" spans="1:36" ht="13.5" x14ac:dyDescent="0.3">
      <c r="AJ16" s="12" t="s">
        <v>217</v>
      </c>
    </row>
    <row r="17" spans="2:67" ht="17.25" customHeight="1" x14ac:dyDescent="0.3">
      <c r="B17" s="2" t="s">
        <v>177</v>
      </c>
      <c r="I17" s="219" t="str">
        <f>O7</f>
        <v>충남 천안시 서북구 오성로 103,6층(청풍프라자)</v>
      </c>
      <c r="J17" s="219"/>
      <c r="K17" s="219"/>
      <c r="L17" s="219"/>
      <c r="M17" s="219"/>
      <c r="N17" s="219"/>
      <c r="O17" s="219"/>
      <c r="P17" s="219"/>
      <c r="Q17" s="219"/>
      <c r="R17" s="219"/>
      <c r="S17" s="219"/>
      <c r="T17" s="219"/>
      <c r="U17" s="219"/>
      <c r="V17" s="219"/>
      <c r="W17" s="2" t="s">
        <v>13</v>
      </c>
      <c r="Y17" s="217" t="str">
        <f>O8</f>
        <v>선우공업사</v>
      </c>
      <c r="Z17" s="217"/>
      <c r="AA17" s="217"/>
      <c r="AB17" s="217"/>
      <c r="AC17" s="217"/>
      <c r="AD17" s="2" t="s">
        <v>178</v>
      </c>
      <c r="AJ17" s="12" t="s">
        <v>218</v>
      </c>
    </row>
    <row r="18" spans="2:67" ht="17.25" customHeight="1" x14ac:dyDescent="0.3">
      <c r="B18" s="2" t="s">
        <v>376</v>
      </c>
      <c r="AJ18" s="12" t="s">
        <v>219</v>
      </c>
    </row>
    <row r="19" spans="2:67" ht="17.25" customHeight="1" x14ac:dyDescent="0.3">
      <c r="B19" s="2" t="s">
        <v>377</v>
      </c>
      <c r="AJ19" s="12" t="s">
        <v>220</v>
      </c>
    </row>
    <row r="20" spans="2:67" ht="17.25" customHeight="1" x14ac:dyDescent="0.3"/>
    <row r="21" spans="2:67" ht="17.25" customHeight="1" x14ac:dyDescent="0.3">
      <c r="BO21" s="15" t="s">
        <v>1815</v>
      </c>
    </row>
    <row r="22" spans="2:67" ht="17.25" customHeight="1" x14ac:dyDescent="0.3">
      <c r="B22" s="2" t="s">
        <v>16</v>
      </c>
      <c r="D22" s="2" t="s">
        <v>180</v>
      </c>
      <c r="AJ22" s="12" t="s">
        <v>221</v>
      </c>
      <c r="BO22" s="15" t="s">
        <v>1814</v>
      </c>
    </row>
    <row r="23" spans="2:67" ht="17.25" customHeight="1" x14ac:dyDescent="0.3">
      <c r="D23" s="2" t="s">
        <v>1793</v>
      </c>
      <c r="BO23" s="15" t="s">
        <v>1816</v>
      </c>
    </row>
    <row r="24" spans="2:67" ht="17.25" customHeight="1" x14ac:dyDescent="0.3">
      <c r="D24" s="2" t="s">
        <v>1810</v>
      </c>
      <c r="AJ24" s="12" t="s">
        <v>222</v>
      </c>
    </row>
    <row r="25" spans="2:67" ht="17.25" customHeight="1" x14ac:dyDescent="0.3">
      <c r="D25" s="2" t="s">
        <v>1811</v>
      </c>
      <c r="AJ25" s="12" t="s">
        <v>223</v>
      </c>
    </row>
    <row r="26" spans="2:67" ht="17.25" customHeight="1" x14ac:dyDescent="0.3">
      <c r="AJ26" s="12" t="s">
        <v>224</v>
      </c>
    </row>
    <row r="27" spans="2:67" ht="17.25" customHeight="1" x14ac:dyDescent="0.3">
      <c r="B27" s="2" t="s">
        <v>18</v>
      </c>
      <c r="D27" s="2" t="s">
        <v>181</v>
      </c>
      <c r="AJ27" s="12" t="s">
        <v>225</v>
      </c>
    </row>
    <row r="28" spans="2:67" ht="17.25" customHeight="1" x14ac:dyDescent="0.3">
      <c r="D28" s="2" t="s">
        <v>182</v>
      </c>
      <c r="AJ28" s="12" t="s">
        <v>226</v>
      </c>
    </row>
    <row r="29" spans="2:67" ht="17.25" customHeight="1" x14ac:dyDescent="0.3">
      <c r="D29" s="2" t="s">
        <v>183</v>
      </c>
    </row>
    <row r="30" spans="2:67" ht="17.25" customHeight="1" x14ac:dyDescent="0.3">
      <c r="AJ30" s="12" t="s">
        <v>227</v>
      </c>
    </row>
    <row r="31" spans="2:67" ht="17.25" customHeight="1" x14ac:dyDescent="0.3">
      <c r="B31" s="2" t="s">
        <v>184</v>
      </c>
      <c r="D31" s="2" t="s">
        <v>185</v>
      </c>
      <c r="P31" s="220">
        <f ca="1">TODAY()</f>
        <v>44208</v>
      </c>
      <c r="Q31" s="220"/>
      <c r="R31" s="220"/>
      <c r="S31" s="220"/>
      <c r="T31" s="220"/>
      <c r="U31" s="220"/>
      <c r="V31" s="220"/>
      <c r="W31" s="2" t="s">
        <v>186</v>
      </c>
      <c r="AJ31" s="12" t="s">
        <v>228</v>
      </c>
    </row>
    <row r="32" spans="2:67" ht="17.25" customHeight="1" x14ac:dyDescent="0.3">
      <c r="D32" s="2" t="s">
        <v>187</v>
      </c>
      <c r="AJ32" s="12" t="s">
        <v>229</v>
      </c>
    </row>
    <row r="33" spans="2:36" ht="17.25" customHeight="1" x14ac:dyDescent="0.3"/>
    <row r="34" spans="2:36" ht="17.25" customHeight="1" x14ac:dyDescent="0.3">
      <c r="B34" s="2" t="s">
        <v>188</v>
      </c>
      <c r="D34" s="2" t="s">
        <v>189</v>
      </c>
    </row>
    <row r="35" spans="2:36" ht="17.25" customHeight="1" x14ac:dyDescent="0.3">
      <c r="D35" s="2" t="s">
        <v>190</v>
      </c>
      <c r="AJ35" s="12" t="s">
        <v>230</v>
      </c>
    </row>
    <row r="36" spans="2:36" ht="17.25" customHeight="1" x14ac:dyDescent="0.3">
      <c r="D36" s="2" t="s">
        <v>191</v>
      </c>
      <c r="AJ36" s="12" t="s">
        <v>231</v>
      </c>
    </row>
    <row r="37" spans="2:36" ht="17.25" customHeight="1" x14ac:dyDescent="0.3">
      <c r="D37" s="2" t="s">
        <v>192</v>
      </c>
    </row>
    <row r="38" spans="2:36" ht="17.25" customHeight="1" x14ac:dyDescent="0.3">
      <c r="E38" s="2" t="s">
        <v>193</v>
      </c>
      <c r="AI38" s="12" t="s">
        <v>445</v>
      </c>
    </row>
    <row r="39" spans="2:36" ht="17.25" customHeight="1" x14ac:dyDescent="0.3"/>
    <row r="40" spans="2:36" ht="17.25" customHeight="1" x14ac:dyDescent="0.3">
      <c r="AJ40" s="12" t="s">
        <v>451</v>
      </c>
    </row>
    <row r="41" spans="2:36" ht="17.25" customHeight="1" x14ac:dyDescent="0.3">
      <c r="AJ41" s="12" t="s">
        <v>452</v>
      </c>
    </row>
    <row r="42" spans="2:36" ht="17.25" customHeight="1" x14ac:dyDescent="0.3">
      <c r="B42" s="2" t="s">
        <v>194</v>
      </c>
      <c r="D42" s="2" t="s">
        <v>195</v>
      </c>
      <c r="AJ42" s="12" t="s">
        <v>453</v>
      </c>
    </row>
    <row r="43" spans="2:36" ht="17.25" customHeight="1" x14ac:dyDescent="0.3">
      <c r="D43" s="2" t="s">
        <v>196</v>
      </c>
      <c r="AJ43" s="12" t="s">
        <v>1241</v>
      </c>
    </row>
    <row r="44" spans="2:36" ht="17.25" customHeight="1" x14ac:dyDescent="0.3">
      <c r="D44" s="2" t="s">
        <v>197</v>
      </c>
      <c r="AJ44" s="12" t="s">
        <v>454</v>
      </c>
    </row>
    <row r="45" spans="2:36" ht="17.25" customHeight="1" x14ac:dyDescent="0.3"/>
    <row r="46" spans="2:36" ht="17.25" customHeight="1" x14ac:dyDescent="0.3">
      <c r="B46" s="2" t="s">
        <v>198</v>
      </c>
      <c r="D46" s="2" t="s">
        <v>199</v>
      </c>
      <c r="AJ46" s="12" t="s">
        <v>1242</v>
      </c>
    </row>
    <row r="47" spans="2:36" ht="17.25" customHeight="1" x14ac:dyDescent="0.3">
      <c r="D47" s="2" t="s">
        <v>200</v>
      </c>
      <c r="AJ47" s="12" t="s">
        <v>1243</v>
      </c>
    </row>
    <row r="48" spans="2:36" ht="17.25" customHeight="1" x14ac:dyDescent="0.3">
      <c r="D48" s="2" t="s">
        <v>201</v>
      </c>
    </row>
    <row r="49" spans="1:36" ht="17.25" customHeight="1" x14ac:dyDescent="0.3">
      <c r="AJ49" s="12" t="s">
        <v>1244</v>
      </c>
    </row>
    <row r="50" spans="1:36" ht="17.25" customHeight="1" x14ac:dyDescent="0.3">
      <c r="B50" s="2" t="s">
        <v>202</v>
      </c>
      <c r="D50" s="2" t="s">
        <v>203</v>
      </c>
      <c r="AJ50" s="12" t="s">
        <v>1243</v>
      </c>
    </row>
    <row r="51" spans="1:36" ht="17.25" customHeight="1" x14ac:dyDescent="0.3">
      <c r="D51" s="2" t="s">
        <v>204</v>
      </c>
    </row>
    <row r="52" spans="1:36" ht="17.25" customHeight="1" x14ac:dyDescent="0.3">
      <c r="AJ52" s="12" t="s">
        <v>1245</v>
      </c>
    </row>
    <row r="53" spans="1:36" ht="17.25" customHeight="1" x14ac:dyDescent="0.3">
      <c r="B53" s="2" t="s">
        <v>205</v>
      </c>
      <c r="D53" s="2" t="s">
        <v>206</v>
      </c>
      <c r="AJ53" s="12" t="s">
        <v>1246</v>
      </c>
    </row>
    <row r="54" spans="1:36" ht="17.25" customHeight="1" x14ac:dyDescent="0.3">
      <c r="D54" s="2" t="s">
        <v>207</v>
      </c>
      <c r="AJ54" s="12" t="s">
        <v>1247</v>
      </c>
    </row>
    <row r="55" spans="1:36" ht="17.25" customHeight="1" x14ac:dyDescent="0.3">
      <c r="AJ55" s="12" t="s">
        <v>1248</v>
      </c>
    </row>
    <row r="56" spans="1:36" ht="17.25" customHeight="1" x14ac:dyDescent="0.3">
      <c r="A56" s="2" t="s">
        <v>1801</v>
      </c>
    </row>
    <row r="57" spans="1:36" ht="17.25" customHeight="1" x14ac:dyDescent="0.3">
      <c r="A57" s="2" t="s">
        <v>1803</v>
      </c>
      <c r="AJ57" s="12" t="s">
        <v>1249</v>
      </c>
    </row>
    <row r="58" spans="1:36" ht="17.25" customHeight="1" x14ac:dyDescent="0.3">
      <c r="AJ58" s="12" t="s">
        <v>1250</v>
      </c>
    </row>
    <row r="59" spans="1:36" ht="17.25" customHeight="1" x14ac:dyDescent="0.3">
      <c r="AJ59" s="12" t="s">
        <v>1251</v>
      </c>
    </row>
    <row r="60" spans="1:36" ht="17.25" customHeight="1" x14ac:dyDescent="0.3">
      <c r="AG60" s="5"/>
      <c r="AJ60" s="12" t="s">
        <v>1252</v>
      </c>
    </row>
    <row r="61" spans="1:36" ht="17.25" customHeight="1" x14ac:dyDescent="0.3">
      <c r="M61" s="221">
        <f ca="1">TODAY()</f>
        <v>44208</v>
      </c>
      <c r="N61" s="221"/>
      <c r="O61" s="221"/>
      <c r="P61" s="221"/>
      <c r="Q61" s="221"/>
      <c r="R61" s="221"/>
      <c r="S61" s="221"/>
      <c r="AJ61" s="12" t="s">
        <v>1253</v>
      </c>
    </row>
    <row r="62" spans="1:36" ht="17.25" customHeight="1" x14ac:dyDescent="0.3">
      <c r="AJ62" s="12" t="s">
        <v>1254</v>
      </c>
    </row>
    <row r="63" spans="1:36" ht="17.25" customHeight="1" x14ac:dyDescent="0.3"/>
    <row r="64" spans="1:36" ht="17.25" customHeight="1" x14ac:dyDescent="0.3"/>
    <row r="65" spans="2:35" ht="17.25" customHeight="1" x14ac:dyDescent="0.3"/>
    <row r="66" spans="2:35" ht="17.25" customHeight="1" x14ac:dyDescent="0.3"/>
    <row r="67" spans="2:35" ht="22.5" customHeight="1" x14ac:dyDescent="0.3">
      <c r="B67" s="223" t="s">
        <v>172</v>
      </c>
      <c r="C67" s="223"/>
      <c r="D67" s="2" t="s">
        <v>11</v>
      </c>
      <c r="F67" s="19" t="s">
        <v>176</v>
      </c>
      <c r="G67" s="218" t="s">
        <v>5</v>
      </c>
      <c r="H67" s="218"/>
      <c r="I67" s="218"/>
      <c r="J67" s="218"/>
      <c r="K67" s="218"/>
      <c r="L67" s="218"/>
      <c r="M67" s="218"/>
      <c r="N67" s="3" t="s">
        <v>11</v>
      </c>
      <c r="O67" s="212" t="str">
        <f>O7</f>
        <v>충남 천안시 서북구 오성로 103,6층(청풍프라자)</v>
      </c>
      <c r="P67" s="212"/>
      <c r="Q67" s="212"/>
      <c r="R67" s="212"/>
      <c r="S67" s="212"/>
      <c r="T67" s="212"/>
      <c r="U67" s="212"/>
      <c r="V67" s="212"/>
      <c r="W67" s="212"/>
      <c r="X67" s="212"/>
      <c r="Y67" s="212"/>
      <c r="Z67" s="212"/>
      <c r="AA67" s="212"/>
      <c r="AB67" s="212"/>
      <c r="AC67" s="212"/>
      <c r="AD67" s="212"/>
      <c r="AE67" s="212"/>
      <c r="AF67" s="212"/>
      <c r="AG67" s="212"/>
    </row>
    <row r="68" spans="2:35" ht="22.5" customHeight="1" x14ac:dyDescent="0.3">
      <c r="F68" s="19" t="s">
        <v>176</v>
      </c>
      <c r="G68" s="218" t="s">
        <v>148</v>
      </c>
      <c r="H68" s="218"/>
      <c r="I68" s="218"/>
      <c r="J68" s="218"/>
      <c r="K68" s="218"/>
      <c r="L68" s="218"/>
      <c r="M68" s="218"/>
      <c r="N68" s="3" t="s">
        <v>11</v>
      </c>
      <c r="O68" s="212" t="str">
        <f>O8</f>
        <v>선우공업사</v>
      </c>
      <c r="P68" s="212"/>
      <c r="Q68" s="212"/>
      <c r="R68" s="212"/>
      <c r="S68" s="212"/>
      <c r="T68" s="212"/>
      <c r="U68" s="212"/>
      <c r="V68" s="212"/>
      <c r="W68" s="212"/>
      <c r="X68" s="212"/>
      <c r="Y68" s="212"/>
      <c r="Z68" s="212"/>
      <c r="AA68" s="212"/>
      <c r="AB68" s="212"/>
      <c r="AC68" s="212"/>
      <c r="AD68" s="212"/>
      <c r="AE68" s="212"/>
      <c r="AF68" s="212"/>
      <c r="AG68" s="212"/>
    </row>
    <row r="69" spans="2:35" ht="22.5" customHeight="1" x14ac:dyDescent="0.3">
      <c r="F69" s="19" t="s">
        <v>176</v>
      </c>
      <c r="G69" s="218" t="s">
        <v>153</v>
      </c>
      <c r="H69" s="218"/>
      <c r="I69" s="218"/>
      <c r="J69" s="218"/>
      <c r="K69" s="218"/>
      <c r="L69" s="218"/>
      <c r="M69" s="218"/>
      <c r="N69" s="3" t="s">
        <v>11</v>
      </c>
      <c r="O69" s="213" t="str">
        <f>O9</f>
        <v>주황규</v>
      </c>
      <c r="P69" s="213"/>
      <c r="Q69" s="213"/>
      <c r="R69" s="213"/>
      <c r="S69" s="213"/>
      <c r="T69" s="213"/>
      <c r="U69" s="213"/>
      <c r="V69" s="213"/>
      <c r="W69" s="213"/>
      <c r="X69" s="13" t="s">
        <v>38</v>
      </c>
    </row>
    <row r="70" spans="2:35" ht="13.5" x14ac:dyDescent="0.3"/>
    <row r="71" spans="2:35" ht="22.5" customHeight="1" x14ac:dyDescent="0.3">
      <c r="B71" s="223" t="s">
        <v>173</v>
      </c>
      <c r="C71" s="223"/>
      <c r="D71" s="2" t="s">
        <v>11</v>
      </c>
      <c r="F71" s="19" t="s">
        <v>176</v>
      </c>
      <c r="G71" s="218" t="s">
        <v>5</v>
      </c>
      <c r="H71" s="218"/>
      <c r="I71" s="218"/>
      <c r="J71" s="218"/>
      <c r="K71" s="218"/>
      <c r="L71" s="218"/>
      <c r="M71" s="218"/>
      <c r="N71" s="3" t="s">
        <v>11</v>
      </c>
      <c r="O71" s="212" t="str">
        <f>O11</f>
        <v>충남 천안시 서북구 오성로 103,6층(청풍프라자)</v>
      </c>
      <c r="P71" s="212"/>
      <c r="Q71" s="212"/>
      <c r="R71" s="212"/>
      <c r="S71" s="212"/>
      <c r="T71" s="212"/>
      <c r="U71" s="212"/>
      <c r="V71" s="212"/>
      <c r="W71" s="212"/>
      <c r="X71" s="212"/>
      <c r="Y71" s="212"/>
      <c r="Z71" s="212"/>
      <c r="AA71" s="212"/>
      <c r="AB71" s="212"/>
      <c r="AC71" s="212"/>
      <c r="AD71" s="212"/>
      <c r="AE71" s="212"/>
      <c r="AF71" s="212"/>
      <c r="AG71" s="212"/>
      <c r="AI71" s="20"/>
    </row>
    <row r="72" spans="2:35" ht="22.5" customHeight="1" x14ac:dyDescent="0.3">
      <c r="F72" s="19" t="s">
        <v>176</v>
      </c>
      <c r="G72" s="218" t="s">
        <v>148</v>
      </c>
      <c r="H72" s="218"/>
      <c r="I72" s="218"/>
      <c r="J72" s="218"/>
      <c r="K72" s="218"/>
      <c r="L72" s="218"/>
      <c r="M72" s="218"/>
      <c r="N72" s="3" t="s">
        <v>11</v>
      </c>
      <c r="O72" s="212" t="str">
        <f>O12</f>
        <v>선우공업사주식회사</v>
      </c>
      <c r="P72" s="212"/>
      <c r="Q72" s="212"/>
      <c r="R72" s="212"/>
      <c r="S72" s="212"/>
      <c r="T72" s="212"/>
      <c r="U72" s="212"/>
      <c r="V72" s="212"/>
      <c r="W72" s="212"/>
      <c r="X72" s="212"/>
      <c r="Y72" s="212"/>
      <c r="Z72" s="212"/>
      <c r="AA72" s="212"/>
      <c r="AB72" s="212"/>
      <c r="AC72" s="212"/>
      <c r="AD72" s="212"/>
      <c r="AE72" s="212"/>
      <c r="AF72" s="212"/>
      <c r="AG72" s="212"/>
    </row>
    <row r="73" spans="2:35" ht="22.5" customHeight="1" x14ac:dyDescent="0.3">
      <c r="F73" s="19" t="s">
        <v>176</v>
      </c>
      <c r="G73" s="218" t="s">
        <v>74</v>
      </c>
      <c r="H73" s="218"/>
      <c r="I73" s="218"/>
      <c r="J73" s="218"/>
      <c r="K73" s="218"/>
      <c r="L73" s="218"/>
      <c r="M73" s="218"/>
      <c r="N73" s="3" t="s">
        <v>11</v>
      </c>
      <c r="O73" s="213" t="str">
        <f>O13</f>
        <v>주황규</v>
      </c>
      <c r="P73" s="213"/>
      <c r="Q73" s="213"/>
      <c r="R73" s="213"/>
      <c r="S73" s="213"/>
      <c r="T73" s="213"/>
      <c r="U73" s="213"/>
      <c r="V73" s="213"/>
      <c r="W73" s="213"/>
      <c r="X73" s="13" t="s">
        <v>38</v>
      </c>
    </row>
    <row r="75" spans="2:35" ht="15.75" customHeight="1" x14ac:dyDescent="0.3">
      <c r="AI75" s="20"/>
    </row>
  </sheetData>
  <mergeCells count="32">
    <mergeCell ref="G73:M73"/>
    <mergeCell ref="O73:W73"/>
    <mergeCell ref="B67:C67"/>
    <mergeCell ref="G67:M67"/>
    <mergeCell ref="O67:AG67"/>
    <mergeCell ref="G68:M68"/>
    <mergeCell ref="O68:AG68"/>
    <mergeCell ref="G69:M69"/>
    <mergeCell ref="O69:W69"/>
    <mergeCell ref="B71:C71"/>
    <mergeCell ref="G71:M71"/>
    <mergeCell ref="O71:AG71"/>
    <mergeCell ref="G72:M72"/>
    <mergeCell ref="O72:AG72"/>
    <mergeCell ref="B7:C7"/>
    <mergeCell ref="B11:C11"/>
    <mergeCell ref="O7:AG7"/>
    <mergeCell ref="O11:AG11"/>
    <mergeCell ref="I17:V17"/>
    <mergeCell ref="G11:M11"/>
    <mergeCell ref="G7:M7"/>
    <mergeCell ref="G8:M8"/>
    <mergeCell ref="O8:AG8"/>
    <mergeCell ref="G9:M9"/>
    <mergeCell ref="O9:X9"/>
    <mergeCell ref="M61:S61"/>
    <mergeCell ref="Y17:AC17"/>
    <mergeCell ref="P31:V31"/>
    <mergeCell ref="G12:M12"/>
    <mergeCell ref="O12:AG12"/>
    <mergeCell ref="G13:M13"/>
    <mergeCell ref="O13:X13"/>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S132"/>
  <sheetViews>
    <sheetView showGridLines="0" workbookViewId="0">
      <selection activeCell="U15" sqref="U15"/>
    </sheetView>
  </sheetViews>
  <sheetFormatPr defaultColWidth="2.5" defaultRowHeight="15.75" customHeight="1" x14ac:dyDescent="0.3"/>
  <cols>
    <col min="1" max="2" width="3.375" style="2" customWidth="1"/>
    <col min="3" max="16384" width="2.5" style="2"/>
  </cols>
  <sheetData>
    <row r="1" spans="1:36" ht="15.75" customHeight="1" x14ac:dyDescent="0.3">
      <c r="AI1" s="41" t="s">
        <v>468</v>
      </c>
    </row>
    <row r="2" spans="1:36" ht="13.5" x14ac:dyDescent="0.3"/>
    <row r="3" spans="1:36" ht="22.5" x14ac:dyDescent="0.3">
      <c r="A3" s="127" t="s">
        <v>233</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 t="s">
        <v>445</v>
      </c>
    </row>
    <row r="4" spans="1:36" ht="13.5" x14ac:dyDescent="0.3">
      <c r="AI4" s="2" t="s">
        <v>446</v>
      </c>
    </row>
    <row r="5" spans="1:36" ht="13.5" x14ac:dyDescent="0.3">
      <c r="AI5" s="2" t="s">
        <v>447</v>
      </c>
    </row>
    <row r="6" spans="1:36" ht="13.5" x14ac:dyDescent="0.3">
      <c r="AI6" s="2" t="s">
        <v>448</v>
      </c>
    </row>
    <row r="7" spans="1:36" ht="22.5" customHeight="1" x14ac:dyDescent="0.3">
      <c r="B7" s="223" t="s">
        <v>172</v>
      </c>
      <c r="C7" s="223"/>
      <c r="D7" s="2" t="s">
        <v>11</v>
      </c>
      <c r="F7" s="19" t="s">
        <v>176</v>
      </c>
      <c r="G7" s="218" t="s">
        <v>5</v>
      </c>
      <c r="H7" s="218"/>
      <c r="I7" s="218"/>
      <c r="J7" s="218"/>
      <c r="K7" s="218"/>
      <c r="L7" s="218"/>
      <c r="M7" s="218"/>
      <c r="N7" s="3" t="s">
        <v>11</v>
      </c>
      <c r="O7" s="212" t="s">
        <v>44</v>
      </c>
      <c r="P7" s="212"/>
      <c r="Q7" s="212"/>
      <c r="R7" s="212"/>
      <c r="S7" s="212"/>
      <c r="T7" s="212"/>
      <c r="U7" s="212"/>
      <c r="V7" s="212"/>
      <c r="W7" s="212"/>
      <c r="X7" s="212"/>
      <c r="Y7" s="212"/>
      <c r="Z7" s="212"/>
      <c r="AA7" s="212"/>
      <c r="AB7" s="212"/>
      <c r="AC7" s="212"/>
      <c r="AD7" s="212"/>
      <c r="AE7" s="212"/>
      <c r="AF7" s="212"/>
      <c r="AG7" s="212"/>
      <c r="AI7" s="2" t="s">
        <v>449</v>
      </c>
    </row>
    <row r="8" spans="1:36" ht="22.5" customHeight="1" x14ac:dyDescent="0.3">
      <c r="F8" s="19" t="s">
        <v>176</v>
      </c>
      <c r="G8" s="218" t="s">
        <v>148</v>
      </c>
      <c r="H8" s="218"/>
      <c r="I8" s="218"/>
      <c r="J8" s="218"/>
      <c r="K8" s="218"/>
      <c r="L8" s="218"/>
      <c r="M8" s="218"/>
      <c r="N8" s="3" t="s">
        <v>11</v>
      </c>
      <c r="O8" s="212" t="s">
        <v>174</v>
      </c>
      <c r="P8" s="212"/>
      <c r="Q8" s="212"/>
      <c r="R8" s="212"/>
      <c r="S8" s="212"/>
      <c r="T8" s="212"/>
      <c r="U8" s="212"/>
      <c r="V8" s="212"/>
      <c r="W8" s="212"/>
      <c r="X8" s="212"/>
      <c r="Y8" s="212"/>
      <c r="Z8" s="212"/>
      <c r="AA8" s="212"/>
      <c r="AB8" s="212"/>
      <c r="AC8" s="212"/>
      <c r="AD8" s="212"/>
      <c r="AE8" s="212"/>
      <c r="AF8" s="212"/>
      <c r="AG8" s="212"/>
      <c r="AI8" s="2" t="s">
        <v>450</v>
      </c>
    </row>
    <row r="9" spans="1:36" ht="22.5" customHeight="1" x14ac:dyDescent="0.3">
      <c r="F9" s="19" t="s">
        <v>176</v>
      </c>
      <c r="G9" s="218" t="s">
        <v>153</v>
      </c>
      <c r="H9" s="218"/>
      <c r="I9" s="218"/>
      <c r="J9" s="218"/>
      <c r="K9" s="218"/>
      <c r="L9" s="218"/>
      <c r="M9" s="218"/>
      <c r="N9" s="3" t="s">
        <v>11</v>
      </c>
      <c r="O9" s="213" t="s">
        <v>69</v>
      </c>
      <c r="P9" s="213"/>
      <c r="Q9" s="213"/>
      <c r="R9" s="213"/>
      <c r="S9" s="213"/>
      <c r="T9" s="213"/>
      <c r="U9" s="213"/>
      <c r="V9" s="213"/>
      <c r="W9" s="213"/>
      <c r="X9" s="213"/>
      <c r="Y9" s="2" t="s">
        <v>12</v>
      </c>
    </row>
    <row r="10" spans="1:36" ht="13.5" x14ac:dyDescent="0.3"/>
    <row r="11" spans="1:36" ht="22.5" customHeight="1" x14ac:dyDescent="0.3">
      <c r="B11" s="223" t="s">
        <v>173</v>
      </c>
      <c r="C11" s="223"/>
      <c r="D11" s="2" t="s">
        <v>11</v>
      </c>
      <c r="F11" s="19" t="s">
        <v>176</v>
      </c>
      <c r="G11" s="218" t="s">
        <v>5</v>
      </c>
      <c r="H11" s="218"/>
      <c r="I11" s="218"/>
      <c r="J11" s="218"/>
      <c r="K11" s="218"/>
      <c r="L11" s="218"/>
      <c r="M11" s="218"/>
      <c r="N11" s="3" t="s">
        <v>11</v>
      </c>
      <c r="O11" s="212" t="str">
        <f>O7</f>
        <v>충남 천안시 서북구 오성로 103,6층(청풍프라자)</v>
      </c>
      <c r="P11" s="212"/>
      <c r="Q11" s="212"/>
      <c r="R11" s="212"/>
      <c r="S11" s="212"/>
      <c r="T11" s="212"/>
      <c r="U11" s="212"/>
      <c r="V11" s="212"/>
      <c r="W11" s="212"/>
      <c r="X11" s="212"/>
      <c r="Y11" s="212"/>
      <c r="Z11" s="212"/>
      <c r="AA11" s="212"/>
      <c r="AB11" s="212"/>
      <c r="AC11" s="212"/>
      <c r="AD11" s="212"/>
      <c r="AE11" s="212"/>
      <c r="AF11" s="212"/>
      <c r="AG11" s="212"/>
      <c r="AJ11" s="2" t="s">
        <v>843</v>
      </c>
    </row>
    <row r="12" spans="1:36" ht="22.5" customHeight="1" x14ac:dyDescent="0.3">
      <c r="F12" s="19" t="s">
        <v>176</v>
      </c>
      <c r="G12" s="218" t="s">
        <v>148</v>
      </c>
      <c r="H12" s="218"/>
      <c r="I12" s="218"/>
      <c r="J12" s="218"/>
      <c r="K12" s="218"/>
      <c r="L12" s="218"/>
      <c r="M12" s="218"/>
      <c r="N12" s="3" t="s">
        <v>11</v>
      </c>
      <c r="O12" s="279" t="str">
        <f>O8&amp;"주식회사"</f>
        <v>선우공업사주식회사</v>
      </c>
      <c r="P12" s="279"/>
      <c r="Q12" s="279"/>
      <c r="R12" s="279"/>
      <c r="S12" s="279"/>
      <c r="T12" s="279"/>
      <c r="U12" s="279"/>
      <c r="V12" s="280" t="s">
        <v>236</v>
      </c>
      <c r="W12" s="280"/>
      <c r="X12" s="280"/>
      <c r="Y12" s="280"/>
      <c r="Z12" s="280"/>
      <c r="AA12" s="280"/>
      <c r="AB12" s="21"/>
      <c r="AC12" s="21"/>
      <c r="AD12" s="21"/>
      <c r="AE12" s="21"/>
      <c r="AF12" s="21"/>
      <c r="AG12" s="21"/>
      <c r="AJ12" s="2" t="s">
        <v>844</v>
      </c>
    </row>
    <row r="13" spans="1:36" ht="22.5" customHeight="1" x14ac:dyDescent="0.3">
      <c r="F13" s="19" t="s">
        <v>176</v>
      </c>
      <c r="G13" s="218" t="s">
        <v>234</v>
      </c>
      <c r="H13" s="218"/>
      <c r="I13" s="218"/>
      <c r="J13" s="218"/>
      <c r="K13" s="218"/>
      <c r="L13" s="218"/>
      <c r="M13" s="218"/>
      <c r="N13" s="3" t="s">
        <v>11</v>
      </c>
      <c r="O13" s="213" t="str">
        <f>O9</f>
        <v>주황규</v>
      </c>
      <c r="P13" s="213"/>
      <c r="Q13" s="213"/>
      <c r="R13" s="213"/>
      <c r="S13" s="213"/>
      <c r="T13" s="213"/>
      <c r="U13" s="213"/>
      <c r="V13" s="213"/>
      <c r="W13" s="213"/>
      <c r="X13" s="213"/>
      <c r="Y13" s="2" t="s">
        <v>45</v>
      </c>
      <c r="AJ13" s="2" t="s">
        <v>845</v>
      </c>
    </row>
    <row r="14" spans="1:36" ht="13.5" x14ac:dyDescent="0.3">
      <c r="AJ14" s="2" t="s">
        <v>846</v>
      </c>
    </row>
    <row r="15" spans="1:36" ht="13.5" x14ac:dyDescent="0.3"/>
    <row r="16" spans="1:36" ht="13.5" x14ac:dyDescent="0.3">
      <c r="AJ16" s="2" t="s">
        <v>847</v>
      </c>
    </row>
    <row r="17" spans="1:71" s="12" customFormat="1" ht="17.25" customHeight="1" x14ac:dyDescent="0.3">
      <c r="A17" s="2"/>
      <c r="B17" s="2" t="s">
        <v>16</v>
      </c>
      <c r="C17" s="2"/>
      <c r="D17" s="2" t="s">
        <v>373</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1" s="12" customFormat="1" ht="17.25" customHeight="1" x14ac:dyDescent="0.3">
      <c r="A18" s="2"/>
      <c r="B18" s="2"/>
      <c r="C18" s="2"/>
      <c r="D18" s="2" t="s">
        <v>1800</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t="s">
        <v>848</v>
      </c>
      <c r="AK18" s="2"/>
      <c r="AL18" s="2"/>
      <c r="AM18" s="2"/>
      <c r="AN18" s="2"/>
      <c r="AO18" s="2"/>
      <c r="AP18" s="2"/>
      <c r="AQ18" s="2" t="s">
        <v>853</v>
      </c>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15" t="s">
        <v>1815</v>
      </c>
      <c r="BS18" s="2"/>
    </row>
    <row r="19" spans="1:71" s="12" customFormat="1" ht="17.25" customHeight="1" x14ac:dyDescent="0.3">
      <c r="A19" s="2"/>
      <c r="B19" s="2"/>
      <c r="C19" s="2"/>
      <c r="D19" s="2" t="s">
        <v>1817</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J19" s="12" t="s">
        <v>849</v>
      </c>
      <c r="AQ19" s="12" t="s">
        <v>854</v>
      </c>
      <c r="BR19" s="15" t="s">
        <v>1814</v>
      </c>
    </row>
    <row r="20" spans="1:71" s="12" customFormat="1" ht="17.25" customHeight="1" x14ac:dyDescent="0.3">
      <c r="A20" s="2"/>
      <c r="B20" s="2"/>
      <c r="C20" s="2"/>
      <c r="D20" s="2" t="s">
        <v>1812</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12" t="s">
        <v>855</v>
      </c>
      <c r="BR20" s="15" t="s">
        <v>1816</v>
      </c>
    </row>
    <row r="21" spans="1:71" s="12" customFormat="1" ht="17.2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Q21" s="12" t="s">
        <v>856</v>
      </c>
    </row>
    <row r="22" spans="1:71" s="12" customFormat="1" ht="17.25" customHeight="1" x14ac:dyDescent="0.3">
      <c r="A22" s="2"/>
      <c r="B22" s="2" t="s">
        <v>18</v>
      </c>
      <c r="C22" s="2"/>
      <c r="D22" s="2" t="s">
        <v>1376</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Q22" s="12" t="s">
        <v>857</v>
      </c>
    </row>
    <row r="23" spans="1:71" s="12" customFormat="1" ht="17.25" customHeight="1" x14ac:dyDescent="0.3">
      <c r="A23" s="2"/>
      <c r="B23" s="2"/>
      <c r="C23" s="2"/>
      <c r="D23" s="2" t="s">
        <v>1377</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71" s="12" customFormat="1" ht="17.25" customHeight="1" x14ac:dyDescent="0.3">
      <c r="A24" s="2"/>
      <c r="B24" s="2"/>
      <c r="C24" s="2"/>
      <c r="D24" s="2" t="s">
        <v>1378</v>
      </c>
      <c r="E24" s="2"/>
      <c r="F24" s="2"/>
      <c r="G24" s="2"/>
      <c r="H24" s="2"/>
      <c r="I24" s="2"/>
      <c r="J24" s="2"/>
      <c r="K24" s="2"/>
      <c r="L24" s="2"/>
      <c r="M24" s="2"/>
      <c r="N24" s="2"/>
      <c r="O24" s="2"/>
      <c r="P24" s="2"/>
      <c r="Q24" s="2"/>
      <c r="R24" s="2"/>
      <c r="Z24" s="2"/>
      <c r="AA24" s="2"/>
      <c r="AB24" s="2"/>
      <c r="AC24" s="2"/>
      <c r="AD24" s="2"/>
      <c r="AE24" s="2"/>
      <c r="AF24" s="2"/>
      <c r="AG24" s="2"/>
      <c r="AJ24" s="12" t="s">
        <v>850</v>
      </c>
      <c r="AQ24" s="12" t="s">
        <v>858</v>
      </c>
    </row>
    <row r="25" spans="1:71" s="12" customFormat="1" ht="17.2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Q25" s="12" t="s">
        <v>859</v>
      </c>
    </row>
    <row r="26" spans="1:71" s="12" customFormat="1" ht="17.25" customHeight="1" x14ac:dyDescent="0.3">
      <c r="A26" s="2"/>
      <c r="B26" s="2" t="s">
        <v>184</v>
      </c>
      <c r="C26" s="2"/>
      <c r="D26" s="2" t="s">
        <v>239</v>
      </c>
      <c r="E26" s="2"/>
      <c r="F26" s="2"/>
      <c r="G26" s="2"/>
      <c r="H26" s="2"/>
      <c r="I26" s="2"/>
      <c r="J26" s="2"/>
      <c r="K26" s="2"/>
      <c r="L26" s="2"/>
      <c r="M26" s="220">
        <v>41639</v>
      </c>
      <c r="N26" s="220"/>
      <c r="O26" s="220"/>
      <c r="P26" s="220"/>
      <c r="Q26" s="220"/>
      <c r="R26" s="220"/>
      <c r="S26" s="220"/>
      <c r="T26" s="2" t="s">
        <v>246</v>
      </c>
      <c r="X26" s="2"/>
      <c r="Y26" s="2"/>
      <c r="Z26" s="2"/>
      <c r="AA26" s="2"/>
      <c r="AB26" s="2"/>
      <c r="AC26" s="2"/>
      <c r="AD26" s="2"/>
      <c r="AE26" s="2"/>
      <c r="AF26" s="2"/>
      <c r="AG26" s="2"/>
    </row>
    <row r="27" spans="1:71" s="12" customFormat="1" ht="17.25" customHeight="1" x14ac:dyDescent="0.3">
      <c r="A27" s="2"/>
      <c r="B27" s="2"/>
      <c r="C27" s="2"/>
      <c r="D27" s="2" t="s">
        <v>247</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J27" s="12" t="s">
        <v>851</v>
      </c>
      <c r="AQ27" s="12" t="s">
        <v>860</v>
      </c>
    </row>
    <row r="28" spans="1:71" s="12" customFormat="1" ht="17.2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71" s="12" customFormat="1" ht="17.25" customHeight="1" x14ac:dyDescent="0.3">
      <c r="A29" s="2"/>
      <c r="B29" s="2" t="s">
        <v>188</v>
      </c>
      <c r="C29" s="2"/>
      <c r="D29" s="2" t="s">
        <v>1379</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71" s="12" customFormat="1" ht="17.25" customHeight="1" x14ac:dyDescent="0.3">
      <c r="A30" s="2"/>
      <c r="B30" s="2"/>
      <c r="C30" s="2"/>
      <c r="D30" s="2" t="s">
        <v>1380</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J30" s="12" t="s">
        <v>852</v>
      </c>
      <c r="AQ30" s="12" t="s">
        <v>861</v>
      </c>
    </row>
    <row r="31" spans="1:71" s="12" customFormat="1" ht="17.25" customHeight="1" x14ac:dyDescent="0.3">
      <c r="A31" s="2"/>
      <c r="B31" s="2"/>
      <c r="C31" s="2"/>
      <c r="D31" s="2" t="s">
        <v>190</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Q31" s="12" t="s">
        <v>862</v>
      </c>
    </row>
    <row r="32" spans="1:71" s="12" customFormat="1" ht="17.25" customHeight="1" x14ac:dyDescent="0.3">
      <c r="A32" s="2"/>
      <c r="B32" s="2"/>
      <c r="C32" s="2"/>
      <c r="D32" s="2" t="s">
        <v>240</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6" s="12" customFormat="1" ht="17.25" customHeight="1" x14ac:dyDescent="0.3">
      <c r="A33" s="2"/>
      <c r="B33" s="2"/>
      <c r="C33" s="2"/>
      <c r="D33" s="2" t="s">
        <v>1327</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J33" s="12" t="s">
        <v>1033</v>
      </c>
    </row>
    <row r="34" spans="1:36" s="12" customFormat="1" ht="17.25" customHeight="1" x14ac:dyDescent="0.3">
      <c r="A34" s="2"/>
      <c r="B34" s="2"/>
      <c r="C34" s="2"/>
      <c r="D34" s="2"/>
      <c r="E34" s="2" t="s">
        <v>241</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J34" s="12" t="s">
        <v>1088</v>
      </c>
    </row>
    <row r="35" spans="1:36" s="12" customFormat="1" ht="17.25" customHeight="1" x14ac:dyDescent="0.3">
      <c r="A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J35" s="12" t="s">
        <v>1089</v>
      </c>
    </row>
    <row r="36" spans="1:36" s="12" customFormat="1" ht="17.25" customHeight="1" x14ac:dyDescent="0.3">
      <c r="A36" s="2"/>
      <c r="B36" s="2" t="s">
        <v>194</v>
      </c>
      <c r="C36" s="2"/>
      <c r="D36" s="2" t="s">
        <v>242</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6" s="12" customFormat="1" ht="17.25" customHeight="1" x14ac:dyDescent="0.3">
      <c r="A37" s="2"/>
      <c r="B37" s="2"/>
      <c r="C37" s="2"/>
      <c r="D37" s="2" t="s">
        <v>1329</v>
      </c>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J37" s="12" t="s">
        <v>1090</v>
      </c>
    </row>
    <row r="38" spans="1:36" s="12" customFormat="1" ht="17.2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J38" s="12" t="s">
        <v>1091</v>
      </c>
    </row>
    <row r="39" spans="1:36" s="12" customFormat="1" ht="17.25" customHeight="1" x14ac:dyDescent="0.3">
      <c r="A39" s="2"/>
      <c r="B39" s="2" t="s">
        <v>198</v>
      </c>
      <c r="C39" s="2"/>
      <c r="D39" s="2" t="s">
        <v>243</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6" s="12" customFormat="1" ht="17.25" customHeight="1" x14ac:dyDescent="0.3">
      <c r="A40" s="2"/>
      <c r="B40" s="2"/>
      <c r="C40" s="2"/>
      <c r="D40" s="2" t="s">
        <v>244</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J40" s="12" t="s">
        <v>1092</v>
      </c>
    </row>
    <row r="41" spans="1:36" s="12" customFormat="1" ht="17.2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J41" s="12" t="s">
        <v>1093</v>
      </c>
    </row>
    <row r="42" spans="1:36" s="12" customFormat="1" ht="17.2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J42" s="12" t="s">
        <v>1094</v>
      </c>
    </row>
    <row r="43" spans="1:36" s="12" customFormat="1" ht="17.25" customHeight="1" x14ac:dyDescent="0.3">
      <c r="A43" s="2"/>
      <c r="B43" s="2" t="s">
        <v>202</v>
      </c>
      <c r="C43" s="2"/>
      <c r="D43" s="2" t="s">
        <v>245</v>
      </c>
      <c r="E43" s="2"/>
      <c r="F43" s="2"/>
      <c r="G43" s="2"/>
      <c r="H43" s="2"/>
      <c r="I43" s="2"/>
      <c r="J43" s="2"/>
      <c r="K43" s="2"/>
      <c r="L43" s="2"/>
      <c r="M43" s="2"/>
      <c r="N43" s="2"/>
      <c r="O43" s="2"/>
      <c r="P43" s="220">
        <f>M26+1</f>
        <v>41640</v>
      </c>
      <c r="Q43" s="220"/>
      <c r="R43" s="220"/>
      <c r="S43" s="220"/>
      <c r="T43" s="220"/>
      <c r="U43" s="220"/>
      <c r="V43" s="220"/>
      <c r="W43" s="2" t="s">
        <v>248</v>
      </c>
      <c r="X43" s="2"/>
      <c r="Y43" s="2"/>
      <c r="Z43" s="2"/>
      <c r="AA43" s="2"/>
      <c r="AB43" s="2"/>
      <c r="AC43" s="2"/>
      <c r="AD43" s="2"/>
      <c r="AE43" s="2"/>
      <c r="AF43" s="2"/>
      <c r="AG43" s="2"/>
      <c r="AJ43" s="12" t="s">
        <v>1095</v>
      </c>
    </row>
    <row r="44" spans="1:36" s="12" customFormat="1" ht="17.25" customHeight="1" x14ac:dyDescent="0.3">
      <c r="A44" s="2"/>
      <c r="B44" s="2"/>
      <c r="C44" s="2"/>
      <c r="D44" s="2" t="s">
        <v>82</v>
      </c>
      <c r="E44" s="2"/>
      <c r="F44" s="220">
        <f>M26</f>
        <v>41639</v>
      </c>
      <c r="G44" s="220"/>
      <c r="H44" s="220"/>
      <c r="I44" s="220"/>
      <c r="J44" s="220"/>
      <c r="K44" s="220"/>
      <c r="L44" s="220"/>
      <c r="M44" s="2" t="s">
        <v>249</v>
      </c>
      <c r="N44" s="2"/>
      <c r="O44" s="2"/>
      <c r="P44" s="2"/>
      <c r="Q44" s="2"/>
      <c r="R44" s="2"/>
      <c r="S44" s="2"/>
      <c r="T44" s="2"/>
      <c r="U44" s="2"/>
      <c r="V44" s="2"/>
      <c r="W44" s="2"/>
      <c r="X44" s="2"/>
      <c r="Y44" s="2"/>
      <c r="Z44" s="2"/>
      <c r="AA44" s="2"/>
      <c r="AB44" s="2"/>
      <c r="AC44" s="2"/>
      <c r="AD44" s="2"/>
      <c r="AE44" s="2"/>
      <c r="AF44" s="2"/>
      <c r="AG44" s="2"/>
    </row>
    <row r="45" spans="1:36" s="12" customFormat="1" ht="17.25" customHeight="1" x14ac:dyDescent="0.3">
      <c r="A45" s="2"/>
      <c r="B45" s="2"/>
      <c r="C45" s="2"/>
      <c r="D45" s="2" t="s">
        <v>250</v>
      </c>
      <c r="E45" s="2"/>
      <c r="F45" s="2"/>
      <c r="G45" s="2"/>
      <c r="H45" s="2"/>
      <c r="I45" s="2"/>
      <c r="J45" s="2"/>
      <c r="K45" s="2"/>
      <c r="L45" s="2"/>
      <c r="M45" s="2"/>
      <c r="N45" s="220">
        <f>P43</f>
        <v>41640</v>
      </c>
      <c r="O45" s="220"/>
      <c r="P45" s="220"/>
      <c r="Q45" s="220"/>
      <c r="R45" s="220"/>
      <c r="S45" s="220"/>
      <c r="T45" s="220"/>
      <c r="U45" s="2" t="s">
        <v>251</v>
      </c>
      <c r="V45" s="2"/>
      <c r="W45" s="2"/>
      <c r="X45" s="2"/>
      <c r="Y45" s="2"/>
      <c r="Z45" s="2"/>
      <c r="AA45" s="2"/>
      <c r="AB45" s="2"/>
      <c r="AC45" s="2"/>
      <c r="AD45" s="2"/>
      <c r="AE45" s="2"/>
      <c r="AF45" s="2"/>
      <c r="AG45" s="2"/>
      <c r="AJ45" s="12" t="s">
        <v>1096</v>
      </c>
    </row>
    <row r="46" spans="1:36" s="12" customFormat="1" ht="17.25" customHeight="1" x14ac:dyDescent="0.3">
      <c r="A46" s="2"/>
      <c r="B46" s="2"/>
      <c r="C46" s="2"/>
      <c r="D46" s="2" t="s">
        <v>252</v>
      </c>
      <c r="E46" s="2"/>
      <c r="F46" s="220">
        <f>P43</f>
        <v>41640</v>
      </c>
      <c r="G46" s="220"/>
      <c r="H46" s="220"/>
      <c r="I46" s="220"/>
      <c r="J46" s="220"/>
      <c r="K46" s="220"/>
      <c r="L46" s="220"/>
      <c r="M46" s="2" t="s">
        <v>253</v>
      </c>
      <c r="N46" s="4"/>
      <c r="O46" s="4"/>
      <c r="P46" s="4"/>
      <c r="Q46" s="4"/>
      <c r="R46" s="4"/>
      <c r="S46" s="4"/>
      <c r="T46" s="4"/>
      <c r="U46" s="2"/>
      <c r="V46" s="2"/>
      <c r="W46" s="2"/>
      <c r="X46" s="2"/>
      <c r="Y46" s="2"/>
      <c r="Z46" s="2"/>
      <c r="AA46" s="2"/>
      <c r="AB46" s="2"/>
      <c r="AC46" s="2"/>
      <c r="AD46" s="2"/>
      <c r="AE46" s="2"/>
      <c r="AF46" s="2"/>
      <c r="AG46" s="2"/>
      <c r="AJ46" s="12" t="s">
        <v>1097</v>
      </c>
    </row>
    <row r="47" spans="1:36" s="12" customFormat="1" ht="17.2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6" s="12" customFormat="1" ht="17.25" customHeight="1" x14ac:dyDescent="0.3">
      <c r="A48" s="2"/>
      <c r="B48" s="2" t="s">
        <v>205</v>
      </c>
      <c r="C48" s="2"/>
      <c r="D48" s="2" t="s">
        <v>254</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J48" s="12" t="s">
        <v>1098</v>
      </c>
    </row>
    <row r="49" spans="1:36" s="12" customFormat="1" ht="17.2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6" s="12" customFormat="1" ht="17.25" customHeight="1" x14ac:dyDescent="0.3">
      <c r="A50" s="2"/>
      <c r="B50" s="2" t="s">
        <v>256</v>
      </c>
      <c r="C50" s="2"/>
      <c r="D50" s="2" t="s">
        <v>255</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J50" s="12" t="s">
        <v>1099</v>
      </c>
    </row>
    <row r="51" spans="1:36" s="12" customFormat="1" ht="17.25" customHeight="1" x14ac:dyDescent="0.3">
      <c r="A51" s="2"/>
      <c r="B51" s="2"/>
      <c r="C51" s="2"/>
      <c r="D51" s="2" t="s">
        <v>1341</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J51" s="12" t="s">
        <v>1100</v>
      </c>
    </row>
    <row r="52" spans="1:36" s="12" customFormat="1" ht="17.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6" s="12" customFormat="1" ht="17.2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J53" s="69" t="s">
        <v>1101</v>
      </c>
    </row>
    <row r="54" spans="1:36" s="12" customFormat="1" ht="17.25" customHeight="1" x14ac:dyDescent="0.3">
      <c r="A54" s="2"/>
      <c r="B54" s="2" t="s">
        <v>1801</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J54" s="12" t="s">
        <v>1102</v>
      </c>
    </row>
    <row r="55" spans="1:36" s="12" customFormat="1" ht="17.25" customHeight="1" x14ac:dyDescent="0.3">
      <c r="B55" s="2" t="s">
        <v>1803</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J55" s="12" t="s">
        <v>1103</v>
      </c>
    </row>
    <row r="56" spans="1:36" s="12" customFormat="1" ht="17.25" customHeight="1" x14ac:dyDescent="0.3">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J56" s="12" t="s">
        <v>1104</v>
      </c>
    </row>
    <row r="57" spans="1:36" s="12" customFormat="1" ht="17.2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J57" s="12" t="s">
        <v>1105</v>
      </c>
    </row>
    <row r="58" spans="1:36" s="12" customFormat="1" ht="17.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J58" s="12" t="s">
        <v>1106</v>
      </c>
    </row>
    <row r="59" spans="1:36" s="12" customFormat="1" ht="17.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5"/>
    </row>
    <row r="60" spans="1:36" s="12" customFormat="1" ht="17.25" customHeight="1" x14ac:dyDescent="0.3">
      <c r="A60" s="2"/>
      <c r="B60" s="2"/>
      <c r="C60" s="2"/>
      <c r="D60" s="2"/>
      <c r="E60" s="2"/>
      <c r="F60" s="2"/>
      <c r="G60" s="2"/>
      <c r="H60" s="2"/>
      <c r="I60" s="2"/>
      <c r="J60" s="2"/>
      <c r="K60" s="2"/>
      <c r="L60" s="2"/>
      <c r="M60" s="221">
        <f ca="1">TODAY()</f>
        <v>44208</v>
      </c>
      <c r="N60" s="221"/>
      <c r="O60" s="221"/>
      <c r="P60" s="221"/>
      <c r="Q60" s="221"/>
      <c r="R60" s="221"/>
      <c r="S60" s="221"/>
      <c r="T60" s="2"/>
      <c r="U60" s="2"/>
      <c r="V60" s="2"/>
      <c r="W60" s="2"/>
      <c r="X60" s="2"/>
      <c r="Y60" s="2"/>
      <c r="Z60" s="2"/>
      <c r="AA60" s="2"/>
      <c r="AB60" s="2"/>
      <c r="AC60" s="2"/>
      <c r="AD60" s="2"/>
      <c r="AE60" s="2"/>
      <c r="AF60" s="2"/>
      <c r="AG60" s="2"/>
      <c r="AJ60" s="12" t="s">
        <v>1107</v>
      </c>
    </row>
    <row r="61" spans="1:36" s="12" customFormat="1" ht="17.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J61" s="12" t="s">
        <v>1108</v>
      </c>
    </row>
    <row r="62" spans="1:36" s="12" customFormat="1" ht="17.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6" s="12" customFormat="1" ht="17.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J63" s="12" t="s">
        <v>1109</v>
      </c>
    </row>
    <row r="64" spans="1:36" s="12" customFormat="1" ht="17.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J64" s="12" t="s">
        <v>1110</v>
      </c>
    </row>
    <row r="65" spans="1:71" s="12" customFormat="1" ht="17.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J65" s="12" t="s">
        <v>1111</v>
      </c>
    </row>
    <row r="66" spans="1:71" s="12" customFormat="1" ht="17.25" customHeight="1" x14ac:dyDescent="0.3">
      <c r="A66" s="2"/>
      <c r="B66" s="223" t="s">
        <v>172</v>
      </c>
      <c r="C66" s="223"/>
      <c r="D66" s="2" t="s">
        <v>11</v>
      </c>
      <c r="E66" s="2"/>
      <c r="F66" s="19" t="s">
        <v>176</v>
      </c>
      <c r="G66" s="218" t="s">
        <v>5</v>
      </c>
      <c r="H66" s="218"/>
      <c r="I66" s="218"/>
      <c r="J66" s="218"/>
      <c r="K66" s="218"/>
      <c r="L66" s="218"/>
      <c r="M66" s="218"/>
      <c r="N66" s="3" t="s">
        <v>11</v>
      </c>
      <c r="O66" s="212" t="str">
        <f>O7</f>
        <v>충남 천안시 서북구 오성로 103,6층(청풍프라자)</v>
      </c>
      <c r="P66" s="212"/>
      <c r="Q66" s="212"/>
      <c r="R66" s="212"/>
      <c r="S66" s="212"/>
      <c r="T66" s="212"/>
      <c r="U66" s="212"/>
      <c r="V66" s="212"/>
      <c r="W66" s="212"/>
      <c r="X66" s="212"/>
      <c r="Y66" s="212"/>
      <c r="Z66" s="212"/>
      <c r="AA66" s="212"/>
      <c r="AB66" s="212"/>
      <c r="AC66" s="212"/>
      <c r="AD66" s="212"/>
      <c r="AE66" s="212"/>
      <c r="AF66" s="212"/>
      <c r="AG66" s="212"/>
      <c r="AJ66" s="12" t="s">
        <v>1112</v>
      </c>
    </row>
    <row r="67" spans="1:71" s="12" customFormat="1" ht="17.25" customHeight="1" x14ac:dyDescent="0.3">
      <c r="A67" s="2"/>
      <c r="B67" s="2"/>
      <c r="C67" s="2"/>
      <c r="D67" s="2"/>
      <c r="E67" s="2"/>
      <c r="F67" s="19" t="s">
        <v>175</v>
      </c>
      <c r="G67" s="218" t="s">
        <v>148</v>
      </c>
      <c r="H67" s="218"/>
      <c r="I67" s="218"/>
      <c r="J67" s="218"/>
      <c r="K67" s="218"/>
      <c r="L67" s="218"/>
      <c r="M67" s="218"/>
      <c r="N67" s="3" t="s">
        <v>11</v>
      </c>
      <c r="O67" s="212" t="str">
        <f>O8</f>
        <v>선우공업사</v>
      </c>
      <c r="P67" s="212"/>
      <c r="Q67" s="212"/>
      <c r="R67" s="212"/>
      <c r="S67" s="212"/>
      <c r="T67" s="212"/>
      <c r="U67" s="212"/>
      <c r="V67" s="212"/>
      <c r="W67" s="212"/>
      <c r="X67" s="212"/>
      <c r="Y67" s="212"/>
      <c r="Z67" s="212"/>
      <c r="AA67" s="212"/>
      <c r="AB67" s="212"/>
      <c r="AC67" s="212"/>
      <c r="AD67" s="212"/>
      <c r="AE67" s="212"/>
      <c r="AF67" s="212"/>
      <c r="AG67" s="212"/>
    </row>
    <row r="68" spans="1:71" s="12" customFormat="1" ht="17.25" customHeight="1" x14ac:dyDescent="0.3">
      <c r="A68" s="2"/>
      <c r="B68" s="2"/>
      <c r="C68" s="2"/>
      <c r="D68" s="2"/>
      <c r="E68" s="2"/>
      <c r="F68" s="19" t="s">
        <v>176</v>
      </c>
      <c r="G68" s="218" t="s">
        <v>153</v>
      </c>
      <c r="H68" s="218"/>
      <c r="I68" s="218"/>
      <c r="J68" s="218"/>
      <c r="K68" s="218"/>
      <c r="L68" s="218"/>
      <c r="M68" s="218"/>
      <c r="N68" s="3" t="s">
        <v>11</v>
      </c>
      <c r="O68" s="213" t="str">
        <f>O9</f>
        <v>주황규</v>
      </c>
      <c r="P68" s="213"/>
      <c r="Q68" s="213"/>
      <c r="R68" s="213"/>
      <c r="S68" s="213"/>
      <c r="T68" s="213"/>
      <c r="U68" s="213"/>
      <c r="V68" s="213"/>
      <c r="W68" s="213"/>
      <c r="X68" s="13" t="s">
        <v>38</v>
      </c>
      <c r="Y68" s="2"/>
      <c r="Z68" s="2"/>
      <c r="AA68" s="2"/>
      <c r="AB68" s="2"/>
      <c r="AC68" s="2"/>
      <c r="AD68" s="2"/>
      <c r="AE68" s="2"/>
      <c r="AF68" s="2"/>
      <c r="AG68" s="2"/>
      <c r="AJ68" s="12" t="s">
        <v>1113</v>
      </c>
    </row>
    <row r="69" spans="1:71" s="12" customFormat="1" ht="22.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J69" s="12" t="s">
        <v>1114</v>
      </c>
    </row>
    <row r="70" spans="1:71" s="12" customFormat="1" ht="22.5" customHeight="1" x14ac:dyDescent="0.3">
      <c r="A70" s="2"/>
      <c r="B70" s="223" t="s">
        <v>173</v>
      </c>
      <c r="C70" s="223"/>
      <c r="D70" s="2" t="s">
        <v>11</v>
      </c>
      <c r="E70" s="2"/>
      <c r="F70" s="19" t="s">
        <v>176</v>
      </c>
      <c r="G70" s="218" t="s">
        <v>5</v>
      </c>
      <c r="H70" s="218"/>
      <c r="I70" s="218"/>
      <c r="J70" s="218"/>
      <c r="K70" s="218"/>
      <c r="L70" s="218"/>
      <c r="M70" s="218"/>
      <c r="N70" s="3" t="s">
        <v>11</v>
      </c>
      <c r="O70" s="212" t="str">
        <f>O11</f>
        <v>충남 천안시 서북구 오성로 103,6층(청풍프라자)</v>
      </c>
      <c r="P70" s="212"/>
      <c r="Q70" s="212"/>
      <c r="R70" s="212"/>
      <c r="S70" s="212"/>
      <c r="T70" s="212"/>
      <c r="U70" s="212"/>
      <c r="V70" s="212"/>
      <c r="W70" s="212"/>
      <c r="X70" s="212"/>
      <c r="Y70" s="212"/>
      <c r="Z70" s="212"/>
      <c r="AA70" s="212"/>
      <c r="AB70" s="212"/>
      <c r="AC70" s="212"/>
      <c r="AD70" s="212"/>
      <c r="AE70" s="212"/>
      <c r="AF70" s="212"/>
      <c r="AG70" s="212"/>
      <c r="AJ70" s="12" t="s">
        <v>1115</v>
      </c>
    </row>
    <row r="71" spans="1:71" s="12" customFormat="1" ht="22.5" customHeight="1" x14ac:dyDescent="0.3">
      <c r="A71" s="2"/>
      <c r="B71" s="2"/>
      <c r="C71" s="2"/>
      <c r="D71" s="2"/>
      <c r="E71" s="2"/>
      <c r="F71" s="19" t="s">
        <v>176</v>
      </c>
      <c r="G71" s="218" t="s">
        <v>148</v>
      </c>
      <c r="H71" s="218"/>
      <c r="I71" s="218"/>
      <c r="J71" s="218"/>
      <c r="K71" s="218"/>
      <c r="L71" s="218"/>
      <c r="M71" s="218"/>
      <c r="N71" s="3" t="s">
        <v>11</v>
      </c>
      <c r="O71" s="212" t="str">
        <f>O12</f>
        <v>선우공업사주식회사</v>
      </c>
      <c r="P71" s="212"/>
      <c r="Q71" s="212"/>
      <c r="R71" s="212"/>
      <c r="S71" s="212"/>
      <c r="T71" s="212"/>
      <c r="U71" s="212"/>
      <c r="V71" s="212"/>
      <c r="W71" s="281" t="s">
        <v>235</v>
      </c>
      <c r="X71" s="281"/>
      <c r="Y71" s="281"/>
      <c r="Z71" s="281"/>
      <c r="AA71" s="281"/>
      <c r="AB71" s="281"/>
      <c r="AC71" s="281"/>
      <c r="AD71" s="281"/>
      <c r="AE71" s="21"/>
      <c r="AF71" s="21"/>
      <c r="AG71" s="21"/>
      <c r="AJ71" s="12" t="s">
        <v>1116</v>
      </c>
    </row>
    <row r="72" spans="1:71" s="12" customFormat="1" ht="13.5" x14ac:dyDescent="0.3">
      <c r="A72" s="2"/>
      <c r="B72" s="2"/>
      <c r="C72" s="2"/>
      <c r="D72" s="2"/>
      <c r="E72" s="2"/>
      <c r="F72" s="19" t="s">
        <v>176</v>
      </c>
      <c r="G72" s="218" t="s">
        <v>257</v>
      </c>
      <c r="H72" s="218"/>
      <c r="I72" s="218"/>
      <c r="J72" s="218"/>
      <c r="K72" s="218"/>
      <c r="L72" s="218"/>
      <c r="M72" s="218"/>
      <c r="N72" s="3" t="s">
        <v>11</v>
      </c>
      <c r="O72" s="213" t="str">
        <f>O13</f>
        <v>주황규</v>
      </c>
      <c r="P72" s="213"/>
      <c r="Q72" s="213"/>
      <c r="R72" s="213"/>
      <c r="S72" s="213"/>
      <c r="T72" s="213"/>
      <c r="U72" s="213"/>
      <c r="V72" s="213"/>
      <c r="W72" s="213"/>
      <c r="X72" s="13" t="s">
        <v>38</v>
      </c>
      <c r="Y72" s="2"/>
      <c r="Z72" s="2"/>
      <c r="AA72" s="2"/>
      <c r="AB72" s="2"/>
      <c r="AC72" s="2"/>
      <c r="AD72" s="2"/>
      <c r="AE72" s="2"/>
      <c r="AF72" s="2"/>
      <c r="AG72" s="2"/>
      <c r="AJ72" s="12" t="s">
        <v>1117</v>
      </c>
    </row>
    <row r="73" spans="1:71" s="12" customFormat="1" ht="22.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71" s="12" customFormat="1" ht="22.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J74" s="12" t="s">
        <v>1118</v>
      </c>
    </row>
    <row r="75" spans="1:71" s="12" customFormat="1" ht="22.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L75" s="12" t="s">
        <v>1119</v>
      </c>
    </row>
    <row r="76" spans="1:71" ht="15.75" customHeight="1" x14ac:dyDescent="0.3">
      <c r="AH76" s="12"/>
      <c r="AI76" s="12"/>
      <c r="AJ76" s="12"/>
      <c r="AK76" s="12"/>
      <c r="AL76" s="12" t="s">
        <v>1120</v>
      </c>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row>
    <row r="77" spans="1:71" ht="15.75" customHeight="1" x14ac:dyDescent="0.3">
      <c r="AH77" s="12"/>
      <c r="AI77" s="12"/>
      <c r="AJ77" s="12"/>
      <c r="AK77" s="12"/>
      <c r="AL77" s="12" t="s">
        <v>1121</v>
      </c>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row>
    <row r="79" spans="1:71" ht="15.75" customHeight="1" x14ac:dyDescent="0.3">
      <c r="AL79" s="2" t="s">
        <v>1122</v>
      </c>
    </row>
    <row r="80" spans="1:71" ht="15.75" customHeight="1" x14ac:dyDescent="0.3">
      <c r="AL80" s="2" t="s">
        <v>1123</v>
      </c>
    </row>
    <row r="82" spans="36:38" ht="15.75" customHeight="1" x14ac:dyDescent="0.3">
      <c r="AJ82" s="2" t="s">
        <v>1124</v>
      </c>
    </row>
    <row r="83" spans="36:38" ht="15.75" customHeight="1" x14ac:dyDescent="0.3">
      <c r="AL83" s="2" t="s">
        <v>1125</v>
      </c>
    </row>
    <row r="84" spans="36:38" ht="15.75" customHeight="1" x14ac:dyDescent="0.3">
      <c r="AL84" s="2" t="s">
        <v>1126</v>
      </c>
    </row>
    <row r="86" spans="36:38" ht="15.75" customHeight="1" x14ac:dyDescent="0.3">
      <c r="AJ86" s="2" t="s">
        <v>1127</v>
      </c>
    </row>
    <row r="87" spans="36:38" ht="15.75" customHeight="1" x14ac:dyDescent="0.3">
      <c r="AL87" s="2" t="s">
        <v>1128</v>
      </c>
    </row>
    <row r="88" spans="36:38" ht="15.75" customHeight="1" x14ac:dyDescent="0.3">
      <c r="AL88" s="2" t="s">
        <v>1129</v>
      </c>
    </row>
    <row r="89" spans="36:38" ht="15.75" customHeight="1" x14ac:dyDescent="0.3">
      <c r="AL89" s="2" t="s">
        <v>1130</v>
      </c>
    </row>
    <row r="91" spans="36:38" ht="15.75" customHeight="1" x14ac:dyDescent="0.3">
      <c r="AJ91" s="2" t="s">
        <v>1131</v>
      </c>
    </row>
    <row r="92" spans="36:38" ht="15.75" customHeight="1" x14ac:dyDescent="0.3">
      <c r="AL92" s="2" t="s">
        <v>1132</v>
      </c>
    </row>
    <row r="94" spans="36:38" ht="15.75" customHeight="1" x14ac:dyDescent="0.3">
      <c r="AJ94" s="2" t="s">
        <v>1133</v>
      </c>
    </row>
    <row r="96" spans="36:38" ht="15.75" customHeight="1" x14ac:dyDescent="0.3">
      <c r="AJ96" s="2" t="s">
        <v>1134</v>
      </c>
    </row>
    <row r="97" spans="36:36" ht="15.75" customHeight="1" x14ac:dyDescent="0.3">
      <c r="AJ97" s="2" t="s">
        <v>1135</v>
      </c>
    </row>
    <row r="99" spans="36:36" ht="15.75" customHeight="1" x14ac:dyDescent="0.3">
      <c r="AJ99" s="2" t="s">
        <v>1136</v>
      </c>
    </row>
    <row r="100" spans="36:36" ht="15.75" customHeight="1" x14ac:dyDescent="0.3">
      <c r="AJ100" s="2" t="s">
        <v>1137</v>
      </c>
    </row>
    <row r="101" spans="36:36" ht="15.75" customHeight="1" x14ac:dyDescent="0.3">
      <c r="AJ101" s="2" t="s">
        <v>1138</v>
      </c>
    </row>
    <row r="103" spans="36:36" ht="15.75" customHeight="1" x14ac:dyDescent="0.3">
      <c r="AJ103" s="2" t="s">
        <v>1139</v>
      </c>
    </row>
    <row r="104" spans="36:36" ht="15.75" customHeight="1" x14ac:dyDescent="0.3">
      <c r="AJ104" s="2" t="s">
        <v>1140</v>
      </c>
    </row>
    <row r="105" spans="36:36" ht="15.75" customHeight="1" x14ac:dyDescent="0.3">
      <c r="AJ105" s="2" t="s">
        <v>1141</v>
      </c>
    </row>
    <row r="107" spans="36:36" ht="15.75" customHeight="1" x14ac:dyDescent="0.3">
      <c r="AJ107" s="2" t="s">
        <v>1142</v>
      </c>
    </row>
    <row r="108" spans="36:36" ht="15.75" customHeight="1" x14ac:dyDescent="0.3">
      <c r="AJ108" s="2" t="s">
        <v>1143</v>
      </c>
    </row>
    <row r="109" spans="36:36" ht="15.75" customHeight="1" x14ac:dyDescent="0.3">
      <c r="AJ109" s="2" t="s">
        <v>1144</v>
      </c>
    </row>
    <row r="110" spans="36:36" ht="15.75" customHeight="1" x14ac:dyDescent="0.3">
      <c r="AJ110" s="2" t="s">
        <v>1145</v>
      </c>
    </row>
    <row r="111" spans="36:36" ht="15.75" customHeight="1" x14ac:dyDescent="0.3">
      <c r="AJ111" s="2" t="s">
        <v>1146</v>
      </c>
    </row>
    <row r="113" spans="36:41" ht="15.75" customHeight="1" x14ac:dyDescent="0.3">
      <c r="AJ113" s="2" t="s">
        <v>1147</v>
      </c>
    </row>
    <row r="114" spans="36:41" ht="15.75" customHeight="1" x14ac:dyDescent="0.3">
      <c r="AJ114" s="2" t="s">
        <v>1148</v>
      </c>
    </row>
    <row r="115" spans="36:41" ht="15.75" customHeight="1" x14ac:dyDescent="0.3">
      <c r="AJ115" s="2" t="s">
        <v>1149</v>
      </c>
    </row>
    <row r="117" spans="36:41" ht="15.75" customHeight="1" x14ac:dyDescent="0.3">
      <c r="AJ117" s="2" t="s">
        <v>1150</v>
      </c>
    </row>
    <row r="118" spans="36:41" ht="15.75" customHeight="1" x14ac:dyDescent="0.3">
      <c r="AJ118" s="2" t="s">
        <v>1151</v>
      </c>
      <c r="AO118" s="2" t="s">
        <v>1157</v>
      </c>
    </row>
    <row r="119" spans="36:41" ht="15.75" customHeight="1" x14ac:dyDescent="0.3">
      <c r="AJ119" s="2" t="s">
        <v>1152</v>
      </c>
      <c r="AO119" s="2" t="s">
        <v>1156</v>
      </c>
    </row>
    <row r="120" spans="36:41" ht="15.75" customHeight="1" x14ac:dyDescent="0.3">
      <c r="AO120" s="2" t="s">
        <v>1158</v>
      </c>
    </row>
    <row r="121" spans="36:41" ht="15.75" customHeight="1" x14ac:dyDescent="0.3">
      <c r="AO121" s="2" t="s">
        <v>1159</v>
      </c>
    </row>
    <row r="122" spans="36:41" ht="15.75" customHeight="1" x14ac:dyDescent="0.3">
      <c r="AO122" s="2" t="s">
        <v>1160</v>
      </c>
    </row>
    <row r="123" spans="36:41" ht="15.75" customHeight="1" x14ac:dyDescent="0.3">
      <c r="AJ123" s="2" t="s">
        <v>1153</v>
      </c>
      <c r="AO123" s="2" t="s">
        <v>1161</v>
      </c>
    </row>
    <row r="124" spans="36:41" ht="15.75" customHeight="1" x14ac:dyDescent="0.3">
      <c r="AO124" s="2" t="s">
        <v>1162</v>
      </c>
    </row>
    <row r="127" spans="36:41" ht="15.75" customHeight="1" x14ac:dyDescent="0.3">
      <c r="AJ127" s="2" t="s">
        <v>1154</v>
      </c>
      <c r="AO127" s="2" t="s">
        <v>1163</v>
      </c>
    </row>
    <row r="131" spans="36:41" ht="15.75" customHeight="1" x14ac:dyDescent="0.3">
      <c r="AJ131" s="2" t="s">
        <v>1155</v>
      </c>
      <c r="AO131" s="2" t="s">
        <v>1164</v>
      </c>
    </row>
    <row r="132" spans="36:41" ht="15.75" customHeight="1" x14ac:dyDescent="0.3">
      <c r="AO132" s="2" t="s">
        <v>1165</v>
      </c>
    </row>
  </sheetData>
  <mergeCells count="36">
    <mergeCell ref="G72:M72"/>
    <mergeCell ref="O72:W72"/>
    <mergeCell ref="F44:L44"/>
    <mergeCell ref="N45:T45"/>
    <mergeCell ref="O71:V71"/>
    <mergeCell ref="W71:AD71"/>
    <mergeCell ref="G71:M71"/>
    <mergeCell ref="B70:C70"/>
    <mergeCell ref="G70:M70"/>
    <mergeCell ref="O70:AG70"/>
    <mergeCell ref="M26:S26"/>
    <mergeCell ref="M60:S60"/>
    <mergeCell ref="B66:C66"/>
    <mergeCell ref="G66:M66"/>
    <mergeCell ref="O66:AG66"/>
    <mergeCell ref="F46:L46"/>
    <mergeCell ref="G67:M67"/>
    <mergeCell ref="O67:AG67"/>
    <mergeCell ref="G68:M68"/>
    <mergeCell ref="O68:W68"/>
    <mergeCell ref="P43:V43"/>
    <mergeCell ref="B11:C11"/>
    <mergeCell ref="G11:M11"/>
    <mergeCell ref="O11:AG11"/>
    <mergeCell ref="G12:M12"/>
    <mergeCell ref="G13:M13"/>
    <mergeCell ref="O13:X13"/>
    <mergeCell ref="O12:U12"/>
    <mergeCell ref="V12:AA12"/>
    <mergeCell ref="G9:M9"/>
    <mergeCell ref="O9:X9"/>
    <mergeCell ref="B7:C7"/>
    <mergeCell ref="G7:M7"/>
    <mergeCell ref="O7:AG7"/>
    <mergeCell ref="G8:M8"/>
    <mergeCell ref="O8:AG8"/>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K80"/>
  <sheetViews>
    <sheetView showGridLines="0" workbookViewId="0">
      <selection activeCell="L23" sqref="L23"/>
    </sheetView>
  </sheetViews>
  <sheetFormatPr defaultColWidth="2.5" defaultRowHeight="15.75" customHeight="1" x14ac:dyDescent="0.3"/>
  <cols>
    <col min="1" max="2" width="3.375" style="2" customWidth="1"/>
    <col min="3" max="16384" width="2.5" style="2"/>
  </cols>
  <sheetData>
    <row r="1" spans="1:37" ht="15.75" customHeight="1" x14ac:dyDescent="0.3">
      <c r="AI1" s="41"/>
    </row>
    <row r="2" spans="1:37" ht="22.5" x14ac:dyDescent="0.3">
      <c r="A2" s="127" t="s">
        <v>1319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ht="13.5" x14ac:dyDescent="0.3">
      <c r="AK3" s="97" t="s">
        <v>1364</v>
      </c>
    </row>
    <row r="4" spans="1:37" ht="13.5" x14ac:dyDescent="0.3">
      <c r="K4" s="2" t="s">
        <v>1340</v>
      </c>
    </row>
    <row r="5" spans="1:37" ht="22.5" customHeight="1" x14ac:dyDescent="0.3">
      <c r="B5" s="223" t="s">
        <v>172</v>
      </c>
      <c r="C5" s="223"/>
      <c r="D5" s="2" t="s">
        <v>11</v>
      </c>
      <c r="F5" s="19" t="s">
        <v>176</v>
      </c>
      <c r="G5" s="218" t="s">
        <v>5</v>
      </c>
      <c r="H5" s="218"/>
      <c r="I5" s="218"/>
      <c r="J5" s="218"/>
      <c r="K5" s="218"/>
      <c r="L5" s="218"/>
      <c r="M5" s="218"/>
      <c r="N5" s="92" t="s">
        <v>11</v>
      </c>
      <c r="O5" s="212" t="s">
        <v>44</v>
      </c>
      <c r="P5" s="212"/>
      <c r="Q5" s="212"/>
      <c r="R5" s="212"/>
      <c r="S5" s="212"/>
      <c r="T5" s="212"/>
      <c r="U5" s="212"/>
      <c r="V5" s="212"/>
      <c r="W5" s="212"/>
      <c r="X5" s="212"/>
      <c r="Y5" s="212"/>
      <c r="Z5" s="212"/>
      <c r="AA5" s="212"/>
      <c r="AB5" s="212"/>
      <c r="AC5" s="212"/>
      <c r="AD5" s="212"/>
      <c r="AE5" s="212"/>
      <c r="AF5" s="212"/>
      <c r="AG5" s="212"/>
      <c r="AK5" s="12" t="s">
        <v>1805</v>
      </c>
    </row>
    <row r="6" spans="1:37" ht="22.5" customHeight="1" x14ac:dyDescent="0.3">
      <c r="F6" s="19" t="s">
        <v>176</v>
      </c>
      <c r="G6" s="218" t="s">
        <v>148</v>
      </c>
      <c r="H6" s="218"/>
      <c r="I6" s="218"/>
      <c r="J6" s="218"/>
      <c r="K6" s="218"/>
      <c r="L6" s="218"/>
      <c r="M6" s="218"/>
      <c r="N6" s="92" t="s">
        <v>11</v>
      </c>
      <c r="O6" s="212" t="s">
        <v>174</v>
      </c>
      <c r="P6" s="212"/>
      <c r="Q6" s="212"/>
      <c r="R6" s="212"/>
      <c r="S6" s="212"/>
      <c r="T6" s="212"/>
      <c r="U6" s="212"/>
      <c r="V6" s="212"/>
      <c r="W6" s="212"/>
      <c r="X6" s="212"/>
      <c r="Y6" s="21"/>
      <c r="Z6" s="21"/>
      <c r="AA6" s="21"/>
      <c r="AB6" s="21"/>
      <c r="AC6" s="21"/>
      <c r="AD6" s="21"/>
      <c r="AE6" s="21"/>
      <c r="AF6" s="21"/>
      <c r="AG6" s="21"/>
      <c r="AK6" s="95" t="s">
        <v>1365</v>
      </c>
    </row>
    <row r="7" spans="1:37" ht="22.5" customHeight="1" x14ac:dyDescent="0.3">
      <c r="F7" s="19" t="s">
        <v>176</v>
      </c>
      <c r="G7" s="218" t="s">
        <v>153</v>
      </c>
      <c r="H7" s="218"/>
      <c r="I7" s="218"/>
      <c r="J7" s="218"/>
      <c r="K7" s="218"/>
      <c r="L7" s="218"/>
      <c r="M7" s="218"/>
      <c r="N7" s="92" t="s">
        <v>11</v>
      </c>
      <c r="O7" s="222" t="s">
        <v>69</v>
      </c>
      <c r="P7" s="222"/>
      <c r="Q7" s="222"/>
      <c r="R7" s="222"/>
      <c r="S7" s="222"/>
      <c r="T7" s="222"/>
      <c r="U7" s="222"/>
      <c r="V7" s="222"/>
      <c r="W7" s="2" t="s">
        <v>12</v>
      </c>
      <c r="X7" s="13"/>
      <c r="AK7" s="98" t="s">
        <v>1366</v>
      </c>
    </row>
    <row r="8" spans="1:37" ht="13.5" x14ac:dyDescent="0.3">
      <c r="AK8" s="95" t="s">
        <v>1367</v>
      </c>
    </row>
    <row r="9" spans="1:37" ht="22.5" customHeight="1" x14ac:dyDescent="0.3">
      <c r="B9" s="223" t="s">
        <v>173</v>
      </c>
      <c r="C9" s="223"/>
      <c r="D9" s="2" t="s">
        <v>11</v>
      </c>
      <c r="F9" s="19" t="s">
        <v>176</v>
      </c>
      <c r="G9" s="218" t="s">
        <v>5</v>
      </c>
      <c r="H9" s="218"/>
      <c r="I9" s="218"/>
      <c r="J9" s="218"/>
      <c r="K9" s="218"/>
      <c r="L9" s="218"/>
      <c r="M9" s="218"/>
      <c r="N9" s="92" t="s">
        <v>11</v>
      </c>
      <c r="O9" s="212" t="s">
        <v>1381</v>
      </c>
      <c r="P9" s="212"/>
      <c r="Q9" s="212"/>
      <c r="R9" s="212"/>
      <c r="S9" s="212"/>
      <c r="T9" s="212"/>
      <c r="U9" s="212"/>
      <c r="V9" s="212"/>
      <c r="W9" s="212"/>
      <c r="X9" s="212"/>
      <c r="Y9" s="212"/>
      <c r="Z9" s="212"/>
      <c r="AA9" s="212"/>
      <c r="AB9" s="212"/>
      <c r="AC9" s="212"/>
      <c r="AD9" s="212"/>
      <c r="AE9" s="212"/>
      <c r="AF9" s="212"/>
      <c r="AG9" s="212"/>
    </row>
    <row r="10" spans="1:37" ht="22.5" customHeight="1" x14ac:dyDescent="0.3">
      <c r="F10" s="19" t="s">
        <v>176</v>
      </c>
      <c r="G10" s="218" t="s">
        <v>148</v>
      </c>
      <c r="H10" s="218"/>
      <c r="I10" s="218"/>
      <c r="J10" s="218"/>
      <c r="K10" s="218"/>
      <c r="L10" s="218"/>
      <c r="M10" s="218"/>
      <c r="N10" s="92" t="s">
        <v>11</v>
      </c>
      <c r="O10" s="278" t="str">
        <f>O6&amp;" 주식회사"</f>
        <v>선우공업사 주식회사</v>
      </c>
      <c r="P10" s="278"/>
      <c r="Q10" s="278"/>
      <c r="R10" s="278"/>
      <c r="S10" s="278"/>
      <c r="T10" s="278"/>
      <c r="U10" s="278"/>
      <c r="V10" s="278"/>
      <c r="W10" s="278"/>
      <c r="X10" s="278"/>
      <c r="Y10" s="280" t="s">
        <v>236</v>
      </c>
      <c r="Z10" s="280"/>
      <c r="AA10" s="280"/>
      <c r="AB10" s="280"/>
      <c r="AC10" s="280"/>
      <c r="AD10" s="280"/>
      <c r="AE10" s="21"/>
      <c r="AF10" s="21"/>
      <c r="AG10" s="21"/>
      <c r="AK10" s="97" t="s">
        <v>1368</v>
      </c>
    </row>
    <row r="11" spans="1:37" ht="22.5" customHeight="1" x14ac:dyDescent="0.3">
      <c r="F11" s="19" t="s">
        <v>176</v>
      </c>
      <c r="G11" s="218" t="s">
        <v>234</v>
      </c>
      <c r="H11" s="218"/>
      <c r="I11" s="218"/>
      <c r="J11" s="218"/>
      <c r="K11" s="218"/>
      <c r="L11" s="218"/>
      <c r="M11" s="218"/>
      <c r="N11" s="92" t="s">
        <v>11</v>
      </c>
      <c r="O11" s="222" t="s">
        <v>69</v>
      </c>
      <c r="P11" s="222"/>
      <c r="Q11" s="222"/>
      <c r="R11" s="222"/>
      <c r="S11" s="222"/>
      <c r="T11" s="222"/>
      <c r="U11" s="222"/>
      <c r="V11" s="222"/>
      <c r="W11" s="2" t="s">
        <v>45</v>
      </c>
      <c r="X11" s="13"/>
      <c r="AK11" s="2" t="s">
        <v>1794</v>
      </c>
    </row>
    <row r="12" spans="1:37" ht="13.5" x14ac:dyDescent="0.3">
      <c r="AK12" s="2" t="s">
        <v>1369</v>
      </c>
    </row>
    <row r="13" spans="1:37" ht="13.5" x14ac:dyDescent="0.3">
      <c r="AK13" s="2" t="s">
        <v>1370</v>
      </c>
    </row>
    <row r="14" spans="1:37" ht="13.5" x14ac:dyDescent="0.3">
      <c r="B14" s="2" t="s">
        <v>177</v>
      </c>
      <c r="I14" s="219" t="str">
        <f>O5</f>
        <v>충남 천안시 서북구 오성로 103,6층(청풍프라자)</v>
      </c>
      <c r="J14" s="219"/>
      <c r="K14" s="219"/>
      <c r="L14" s="219"/>
      <c r="M14" s="219"/>
      <c r="N14" s="219"/>
      <c r="O14" s="219"/>
      <c r="P14" s="219"/>
      <c r="Q14" s="219"/>
      <c r="R14" s="219"/>
      <c r="S14" s="219"/>
      <c r="T14" s="219"/>
      <c r="U14" s="219"/>
      <c r="V14" s="219"/>
      <c r="W14" s="2" t="s">
        <v>13</v>
      </c>
      <c r="Y14" s="217" t="str">
        <f>O6</f>
        <v>선우공업사</v>
      </c>
      <c r="Z14" s="217"/>
      <c r="AA14" s="217"/>
      <c r="AB14" s="217"/>
      <c r="AC14" s="217"/>
      <c r="AD14" s="2" t="s">
        <v>178</v>
      </c>
      <c r="AK14" s="2" t="s">
        <v>1371</v>
      </c>
    </row>
    <row r="15" spans="1:37" ht="13.5" x14ac:dyDescent="0.3">
      <c r="B15" s="2" t="s">
        <v>1320</v>
      </c>
      <c r="Q15" s="219" t="str">
        <f>O9</f>
        <v xml:space="preserve">충남 천안시 동남구 청수14로 80 (청당동 550) </v>
      </c>
      <c r="R15" s="219"/>
      <c r="S15" s="219"/>
      <c r="T15" s="219"/>
      <c r="U15" s="219"/>
      <c r="V15" s="219"/>
      <c r="W15" s="219"/>
      <c r="X15" s="219"/>
      <c r="Y15" s="219"/>
      <c r="Z15" s="219"/>
      <c r="AA15" s="219"/>
      <c r="AB15" s="219"/>
      <c r="AC15" s="219"/>
      <c r="AD15" s="219"/>
      <c r="AE15" s="2" t="s">
        <v>13</v>
      </c>
      <c r="AK15" s="2" t="s">
        <v>1372</v>
      </c>
    </row>
    <row r="16" spans="1:37" ht="13.5" x14ac:dyDescent="0.3">
      <c r="B16" s="282" t="str">
        <f>O10</f>
        <v>선우공업사 주식회사</v>
      </c>
      <c r="C16" s="282"/>
      <c r="D16" s="282"/>
      <c r="E16" s="282"/>
      <c r="F16" s="282"/>
      <c r="G16" s="282"/>
      <c r="H16" s="282"/>
      <c r="I16" s="282"/>
      <c r="J16" s="2" t="s">
        <v>1321</v>
      </c>
    </row>
    <row r="17" spans="1:89" ht="13.5" x14ac:dyDescent="0.3">
      <c r="B17" s="2" t="s">
        <v>1322</v>
      </c>
      <c r="AK17" s="2" t="s">
        <v>1373</v>
      </c>
    </row>
    <row r="18" spans="1:89" ht="13.5" x14ac:dyDescent="0.3">
      <c r="B18" s="2" t="s">
        <v>1323</v>
      </c>
      <c r="AK18" s="2" t="s">
        <v>1374</v>
      </c>
    </row>
    <row r="19" spans="1:89" ht="13.5" x14ac:dyDescent="0.3">
      <c r="AK19" s="2" t="s">
        <v>1375</v>
      </c>
    </row>
    <row r="20" spans="1:89" s="12" customFormat="1" ht="17.25" customHeight="1" x14ac:dyDescent="0.3">
      <c r="A20" s="2"/>
      <c r="B20" s="2" t="s">
        <v>16</v>
      </c>
      <c r="C20" s="2"/>
      <c r="D20" s="2" t="s">
        <v>373</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s="12" customFormat="1" ht="17.25" customHeight="1" x14ac:dyDescent="0.3">
      <c r="A21" s="2"/>
      <c r="B21" s="2"/>
      <c r="C21" s="2"/>
      <c r="D21" s="2" t="s">
        <v>1800</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s="12" customFormat="1" ht="17.25" customHeight="1" x14ac:dyDescent="0.3">
      <c r="A22" s="2"/>
      <c r="B22" s="2"/>
      <c r="C22" s="2"/>
      <c r="D22" s="2" t="s">
        <v>1809</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K22" s="97" t="s">
        <v>1363</v>
      </c>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CH22" s="2"/>
      <c r="CI22" s="2"/>
      <c r="CJ22" s="2"/>
      <c r="CK22" s="2"/>
    </row>
    <row r="23" spans="1:89" s="12" customFormat="1" ht="17.25" customHeight="1" x14ac:dyDescent="0.3">
      <c r="A23" s="2"/>
      <c r="B23" s="2"/>
      <c r="C23" s="2"/>
      <c r="D23" s="2" t="s">
        <v>1813</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K23" s="2" t="s">
        <v>1342</v>
      </c>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CH23" s="2"/>
      <c r="CI23" s="2"/>
      <c r="CJ23" s="2"/>
      <c r="CK23" s="2"/>
    </row>
    <row r="24" spans="1:89" s="12" customFormat="1" ht="17.2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K24" s="12" t="s">
        <v>1343</v>
      </c>
      <c r="CH24" s="2"/>
      <c r="CI24" s="2"/>
      <c r="CJ24" s="2"/>
      <c r="CK24" s="2"/>
    </row>
    <row r="25" spans="1:89" s="12" customFormat="1" ht="17.25" customHeight="1" x14ac:dyDescent="0.3">
      <c r="A25" s="2"/>
      <c r="B25" s="2" t="s">
        <v>18</v>
      </c>
      <c r="C25" s="2"/>
      <c r="D25" s="2" t="s">
        <v>237</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L25" s="12" t="s">
        <v>1344</v>
      </c>
      <c r="CH25" s="2"/>
      <c r="CI25" s="2"/>
      <c r="CJ25" s="2"/>
      <c r="CK25" s="2"/>
    </row>
    <row r="26" spans="1:89" s="12" customFormat="1" ht="17.25" customHeight="1" x14ac:dyDescent="0.3">
      <c r="A26" s="2"/>
      <c r="B26" s="2"/>
      <c r="C26" s="2"/>
      <c r="D26" s="2" t="s">
        <v>238</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CH26" s="2"/>
      <c r="CI26" s="2"/>
      <c r="CJ26" s="2"/>
      <c r="CK26" s="2"/>
    </row>
    <row r="27" spans="1:89" s="12" customFormat="1" ht="17.25" customHeight="1" x14ac:dyDescent="0.3">
      <c r="A27" s="2"/>
      <c r="B27" s="2"/>
      <c r="C27" s="2"/>
      <c r="D27" s="2" t="s">
        <v>183</v>
      </c>
      <c r="E27" s="2"/>
      <c r="F27" s="2"/>
      <c r="G27" s="2"/>
      <c r="H27" s="2"/>
      <c r="I27" s="2"/>
      <c r="J27" s="2"/>
      <c r="K27" s="2"/>
      <c r="L27" s="2"/>
      <c r="M27" s="2"/>
      <c r="N27" s="2"/>
      <c r="O27" s="2"/>
      <c r="P27" s="2"/>
      <c r="Q27" s="2"/>
      <c r="R27" s="2"/>
      <c r="Z27" s="2"/>
      <c r="AA27" s="2"/>
      <c r="AB27" s="2"/>
      <c r="AC27" s="2"/>
      <c r="AD27" s="2"/>
      <c r="AE27" s="2"/>
      <c r="AF27" s="2"/>
      <c r="AG27" s="2"/>
      <c r="AK27" s="12" t="s">
        <v>1345</v>
      </c>
    </row>
    <row r="28" spans="1:89" s="12" customFormat="1" ht="17.2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89" s="12" customFormat="1" ht="17.25" customHeight="1" x14ac:dyDescent="0.3">
      <c r="A29" s="2"/>
      <c r="B29" s="2" t="s">
        <v>184</v>
      </c>
      <c r="C29" s="2"/>
      <c r="D29" s="2" t="s">
        <v>1324</v>
      </c>
      <c r="E29" s="2"/>
      <c r="F29" s="2"/>
      <c r="G29" s="2"/>
      <c r="H29" s="2"/>
      <c r="I29" s="2"/>
      <c r="J29" s="2"/>
      <c r="K29" s="2"/>
      <c r="L29" s="2"/>
      <c r="M29" s="220">
        <v>41639</v>
      </c>
      <c r="N29" s="220"/>
      <c r="O29" s="220"/>
      <c r="P29" s="220"/>
      <c r="Q29" s="220"/>
      <c r="R29" s="220"/>
      <c r="S29" s="220"/>
      <c r="T29" s="2" t="s">
        <v>246</v>
      </c>
      <c r="X29" s="2"/>
      <c r="Y29" s="2"/>
      <c r="Z29" s="2"/>
      <c r="AA29" s="2"/>
      <c r="AB29" s="2"/>
      <c r="AC29" s="2"/>
      <c r="AD29" s="2"/>
      <c r="AE29" s="2"/>
      <c r="AF29" s="2"/>
      <c r="AG29" s="2"/>
      <c r="AK29" s="12" t="s">
        <v>1346</v>
      </c>
    </row>
    <row r="30" spans="1:89" s="12" customFormat="1" ht="17.25" customHeight="1" x14ac:dyDescent="0.3">
      <c r="A30" s="2"/>
      <c r="B30" s="2"/>
      <c r="C30" s="2"/>
      <c r="D30" s="2" t="s">
        <v>247</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89" s="12" customFormat="1" ht="17.2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K31" s="12" t="s">
        <v>1347</v>
      </c>
    </row>
    <row r="32" spans="1:89" s="12" customFormat="1" ht="17.25" customHeight="1" x14ac:dyDescent="0.3">
      <c r="A32" s="2"/>
      <c r="B32" s="2" t="s">
        <v>188</v>
      </c>
      <c r="C32" s="2"/>
      <c r="D32" s="2" t="s">
        <v>1325</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K32" s="12" t="s">
        <v>1348</v>
      </c>
    </row>
    <row r="33" spans="1:37" s="12" customFormat="1" ht="17.25" customHeight="1" x14ac:dyDescent="0.3">
      <c r="A33" s="2"/>
      <c r="B33" s="2"/>
      <c r="C33" s="2"/>
      <c r="D33" s="2" t="s">
        <v>1326</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K33" s="12" t="s">
        <v>1349</v>
      </c>
    </row>
    <row r="34" spans="1:37" s="12" customFormat="1" ht="17.25" customHeight="1" x14ac:dyDescent="0.3">
      <c r="A34" s="2"/>
      <c r="B34" s="2"/>
      <c r="C34" s="2"/>
      <c r="D34" s="2" t="s">
        <v>190</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K34" s="12" t="s">
        <v>1350</v>
      </c>
    </row>
    <row r="35" spans="1:37" s="12" customFormat="1" ht="17.25" customHeight="1" x14ac:dyDescent="0.3">
      <c r="A35" s="2"/>
      <c r="B35" s="2"/>
      <c r="C35" s="2"/>
      <c r="D35" s="2" t="s">
        <v>240</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7" s="12" customFormat="1" ht="17.25" customHeight="1" x14ac:dyDescent="0.3">
      <c r="A36" s="2"/>
      <c r="B36" s="2"/>
      <c r="C36" s="2"/>
      <c r="D36" s="2" t="s">
        <v>1328</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K36" s="12" t="s">
        <v>1351</v>
      </c>
    </row>
    <row r="37" spans="1:37" s="12" customFormat="1" ht="17.25" customHeight="1" x14ac:dyDescent="0.3">
      <c r="A37" s="2"/>
      <c r="B37" s="2"/>
      <c r="C37" s="2"/>
      <c r="D37" s="2"/>
      <c r="E37" s="2" t="s">
        <v>27</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K37" s="12" t="s">
        <v>1352</v>
      </c>
    </row>
    <row r="38" spans="1:37" s="12" customFormat="1" ht="17.25" customHeight="1" x14ac:dyDescent="0.3">
      <c r="A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K38" s="12" t="s">
        <v>1353</v>
      </c>
    </row>
    <row r="39" spans="1:37" s="12" customFormat="1" ht="17.25" customHeight="1" x14ac:dyDescent="0.3">
      <c r="A39" s="2"/>
      <c r="B39" s="2" t="s">
        <v>194</v>
      </c>
      <c r="C39" s="2"/>
      <c r="D39" s="2" t="s">
        <v>242</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7" s="12" customFormat="1" ht="17.25" customHeight="1" x14ac:dyDescent="0.3">
      <c r="A40" s="2"/>
      <c r="B40" s="2"/>
      <c r="C40" s="2"/>
      <c r="D40" s="2" t="s">
        <v>1330</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K40" s="12" t="s">
        <v>1354</v>
      </c>
    </row>
    <row r="41" spans="1:37" s="12" customFormat="1" ht="17.25" customHeight="1" x14ac:dyDescent="0.3">
      <c r="A41" s="2"/>
      <c r="B41" s="2"/>
      <c r="C41" s="2"/>
      <c r="D41" s="2" t="s">
        <v>1331</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K41" s="12" t="s">
        <v>1355</v>
      </c>
    </row>
    <row r="42" spans="1:37" s="12" customFormat="1" ht="17.2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7" s="12" customFormat="1" ht="17.25" customHeight="1" x14ac:dyDescent="0.3">
      <c r="A43" s="2"/>
      <c r="B43" s="2" t="s">
        <v>198</v>
      </c>
      <c r="C43" s="2"/>
      <c r="D43" s="2" t="s">
        <v>243</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K43" s="12" t="s">
        <v>1356</v>
      </c>
    </row>
    <row r="44" spans="1:37" s="12" customFormat="1" ht="17.25" customHeight="1" x14ac:dyDescent="0.3">
      <c r="A44" s="2"/>
      <c r="B44" s="2"/>
      <c r="C44" s="2"/>
      <c r="D44" s="2" t="s">
        <v>244</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K44" s="12" t="s">
        <v>1357</v>
      </c>
    </row>
    <row r="45" spans="1:37" s="12" customFormat="1" ht="17.25" customHeight="1" x14ac:dyDescent="0.3">
      <c r="A45" s="2"/>
      <c r="B45" s="2"/>
      <c r="C45" s="2"/>
      <c r="D45" s="2"/>
      <c r="E45" s="2"/>
      <c r="F45" s="2"/>
      <c r="G45" s="2"/>
      <c r="H45" s="2"/>
      <c r="I45" s="2"/>
      <c r="J45" s="2"/>
      <c r="K45" s="2"/>
      <c r="L45" s="2"/>
      <c r="T45" s="2"/>
      <c r="U45" s="2"/>
      <c r="V45" s="2"/>
      <c r="W45" s="2"/>
      <c r="X45" s="2"/>
      <c r="Y45" s="2"/>
      <c r="Z45" s="2"/>
      <c r="AA45" s="2"/>
      <c r="AB45" s="2"/>
      <c r="AC45" s="2"/>
      <c r="AD45" s="2"/>
      <c r="AE45" s="2"/>
      <c r="AF45" s="2"/>
      <c r="AG45" s="2"/>
      <c r="AK45" s="12" t="s">
        <v>1358</v>
      </c>
    </row>
    <row r="46" spans="1:37" s="12" customFormat="1" ht="17.25" customHeight="1" x14ac:dyDescent="0.3">
      <c r="A46" s="2"/>
      <c r="B46" s="2" t="s">
        <v>202</v>
      </c>
      <c r="C46" s="2"/>
      <c r="D46" s="2" t="s">
        <v>1332</v>
      </c>
      <c r="E46" s="2"/>
      <c r="F46" s="2"/>
      <c r="G46" s="2"/>
      <c r="H46" s="2"/>
      <c r="I46" s="2"/>
      <c r="J46" s="2"/>
      <c r="K46" s="2"/>
      <c r="L46" s="2"/>
      <c r="M46" s="220">
        <f>M29+1</f>
        <v>41640</v>
      </c>
      <c r="N46" s="220"/>
      <c r="O46" s="220"/>
      <c r="P46" s="220"/>
      <c r="Q46" s="220"/>
      <c r="R46" s="220"/>
      <c r="S46" s="220"/>
      <c r="T46" s="2" t="s">
        <v>1333</v>
      </c>
      <c r="X46" s="2"/>
      <c r="Y46" s="2"/>
      <c r="Z46" s="2"/>
      <c r="AA46" s="2"/>
      <c r="AB46" s="2"/>
      <c r="AC46" s="2"/>
      <c r="AD46" s="2"/>
      <c r="AE46" s="2"/>
      <c r="AF46" s="2"/>
      <c r="AG46" s="2"/>
      <c r="AK46" s="12" t="s">
        <v>1359</v>
      </c>
    </row>
    <row r="47" spans="1:37" s="12" customFormat="1" ht="17.25" customHeight="1" x14ac:dyDescent="0.3">
      <c r="A47" s="2"/>
      <c r="B47" s="2"/>
      <c r="C47" s="2"/>
      <c r="D47" s="220">
        <f>M29</f>
        <v>41639</v>
      </c>
      <c r="E47" s="220"/>
      <c r="F47" s="220"/>
      <c r="G47" s="220"/>
      <c r="H47" s="220"/>
      <c r="I47" s="220"/>
      <c r="J47" s="220"/>
      <c r="K47" s="2" t="s">
        <v>249</v>
      </c>
      <c r="N47" s="2"/>
      <c r="O47" s="2"/>
      <c r="P47" s="2"/>
      <c r="Q47" s="2"/>
      <c r="R47" s="2"/>
      <c r="S47" s="2"/>
      <c r="T47" s="2"/>
      <c r="U47" s="2"/>
      <c r="V47" s="2"/>
      <c r="W47" s="2"/>
      <c r="X47" s="2"/>
      <c r="Y47" s="2"/>
      <c r="Z47" s="2"/>
      <c r="AA47" s="2"/>
      <c r="AB47" s="2"/>
      <c r="AC47" s="2"/>
      <c r="AD47" s="2"/>
      <c r="AE47" s="2"/>
      <c r="AF47" s="2"/>
      <c r="AG47" s="2"/>
    </row>
    <row r="48" spans="1:37" s="12" customFormat="1" ht="17.25" customHeight="1" x14ac:dyDescent="0.3">
      <c r="A48" s="2"/>
      <c r="B48" s="2"/>
      <c r="C48" s="2"/>
      <c r="D48" s="2" t="s">
        <v>1334</v>
      </c>
      <c r="E48" s="2"/>
      <c r="F48" s="2"/>
      <c r="G48" s="220">
        <f>M46</f>
        <v>41640</v>
      </c>
      <c r="H48" s="220"/>
      <c r="I48" s="220"/>
      <c r="J48" s="220"/>
      <c r="K48" s="220"/>
      <c r="L48" s="220"/>
      <c r="M48" s="220"/>
      <c r="N48" s="2" t="s">
        <v>1335</v>
      </c>
      <c r="V48" s="2"/>
      <c r="W48" s="2"/>
      <c r="X48" s="2"/>
      <c r="Y48" s="2"/>
      <c r="Z48" s="2"/>
      <c r="AA48" s="2"/>
      <c r="AB48" s="283">
        <f>G48</f>
        <v>41640</v>
      </c>
      <c r="AC48" s="283"/>
      <c r="AD48" s="283"/>
      <c r="AE48" s="283"/>
      <c r="AF48" s="283"/>
      <c r="AG48" s="283"/>
      <c r="AH48" s="283"/>
      <c r="AK48" s="95" t="s">
        <v>1360</v>
      </c>
    </row>
    <row r="49" spans="1:38" s="12" customFormat="1" ht="17.25" customHeight="1" x14ac:dyDescent="0.3">
      <c r="A49" s="2"/>
      <c r="B49" s="2"/>
      <c r="C49" s="2"/>
      <c r="D49" s="2" t="s">
        <v>1336</v>
      </c>
      <c r="E49" s="2"/>
      <c r="M49" s="2"/>
      <c r="N49" s="91"/>
      <c r="O49" s="91"/>
      <c r="P49" s="91"/>
      <c r="Q49" s="91"/>
      <c r="R49" s="91"/>
      <c r="S49" s="91"/>
      <c r="T49" s="91"/>
      <c r="U49" s="2"/>
      <c r="V49" s="2"/>
      <c r="W49" s="2"/>
      <c r="X49" s="2"/>
      <c r="Y49" s="2"/>
      <c r="Z49" s="2"/>
      <c r="AA49" s="2"/>
      <c r="AB49" s="2"/>
      <c r="AC49" s="2"/>
      <c r="AD49" s="2"/>
      <c r="AE49" s="2"/>
      <c r="AF49" s="2"/>
      <c r="AG49" s="2"/>
      <c r="AK49" s="95" t="s">
        <v>1361</v>
      </c>
    </row>
    <row r="50" spans="1:38" s="12" customFormat="1" ht="17.2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8" s="12" customFormat="1" ht="17.25" customHeight="1" x14ac:dyDescent="0.3">
      <c r="A51" s="2"/>
      <c r="B51" s="2" t="s">
        <v>205</v>
      </c>
      <c r="C51" s="2"/>
      <c r="D51" s="2" t="s">
        <v>1337</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8" s="12" customFormat="1" ht="17.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L52" s="96" t="s">
        <v>1362</v>
      </c>
    </row>
    <row r="53" spans="1:38" s="12" customFormat="1" ht="17.25" customHeight="1" x14ac:dyDescent="0.3">
      <c r="A53" s="2"/>
      <c r="B53" s="2" t="s">
        <v>256</v>
      </c>
      <c r="C53" s="2"/>
      <c r="D53" s="2" t="s">
        <v>1338</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8" s="12" customFormat="1" ht="17.25" customHeight="1" x14ac:dyDescent="0.3">
      <c r="A54" s="2"/>
      <c r="B54" s="2"/>
      <c r="C54" s="2"/>
      <c r="D54" s="2" t="s">
        <v>1339</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8" s="12" customFormat="1" ht="17.2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8" s="12" customFormat="1" ht="17.25" customHeight="1" x14ac:dyDescent="0.3">
      <c r="A56" s="2"/>
      <c r="B56" s="2" t="s">
        <v>1801</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8" s="12" customFormat="1" ht="17.25" customHeight="1" x14ac:dyDescent="0.3">
      <c r="A57" s="2"/>
      <c r="B57" s="2" t="s">
        <v>1803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8" s="12" customFormat="1" ht="17.25" customHeight="1" x14ac:dyDescent="0.3">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8" s="12" customFormat="1" ht="17.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8" s="12" customFormat="1" ht="17.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8" s="12" customFormat="1" ht="17.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5"/>
    </row>
    <row r="62" spans="1:38" s="12" customFormat="1" ht="17.25" customHeight="1" x14ac:dyDescent="0.3">
      <c r="A62" s="2"/>
      <c r="B62" s="2"/>
      <c r="C62" s="2"/>
      <c r="D62" s="2"/>
      <c r="E62" s="2"/>
      <c r="F62" s="2"/>
      <c r="G62" s="2"/>
      <c r="H62" s="2"/>
      <c r="I62" s="2"/>
      <c r="J62" s="2"/>
      <c r="K62" s="2"/>
      <c r="L62" s="2"/>
      <c r="M62" s="221">
        <f ca="1">TODAY()</f>
        <v>44208</v>
      </c>
      <c r="N62" s="221"/>
      <c r="O62" s="221"/>
      <c r="P62" s="221"/>
      <c r="Q62" s="221"/>
      <c r="R62" s="221"/>
      <c r="S62" s="221"/>
      <c r="T62" s="2"/>
      <c r="U62" s="2"/>
      <c r="V62" s="2"/>
      <c r="W62" s="2"/>
      <c r="X62" s="2"/>
      <c r="Y62" s="2"/>
      <c r="Z62" s="2"/>
      <c r="AA62" s="2"/>
      <c r="AB62" s="2"/>
      <c r="AC62" s="2"/>
      <c r="AD62" s="2"/>
      <c r="AE62" s="2"/>
      <c r="AF62" s="2"/>
      <c r="AG62" s="2"/>
    </row>
    <row r="63" spans="1:38" s="12" customFormat="1" ht="17.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8" s="12" customFormat="1" ht="17.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89" s="12" customFormat="1" ht="17.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89" s="12" customFormat="1" ht="17.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89" s="12" customFormat="1" ht="22.5" customHeight="1" x14ac:dyDescent="0.3">
      <c r="A67" s="2"/>
      <c r="B67" s="223" t="s">
        <v>172</v>
      </c>
      <c r="C67" s="223"/>
      <c r="D67" s="2" t="s">
        <v>11</v>
      </c>
      <c r="E67" s="2"/>
      <c r="F67" s="19" t="s">
        <v>176</v>
      </c>
      <c r="G67" s="218" t="s">
        <v>5</v>
      </c>
      <c r="H67" s="218"/>
      <c r="I67" s="218"/>
      <c r="J67" s="218"/>
      <c r="K67" s="218"/>
      <c r="L67" s="218"/>
      <c r="M67" s="218"/>
      <c r="N67" s="92" t="s">
        <v>11</v>
      </c>
      <c r="O67" s="212" t="str">
        <f>O5</f>
        <v>충남 천안시 서북구 오성로 103,6층(청풍프라자)</v>
      </c>
      <c r="P67" s="212"/>
      <c r="Q67" s="212"/>
      <c r="R67" s="212"/>
      <c r="S67" s="212"/>
      <c r="T67" s="212"/>
      <c r="U67" s="212"/>
      <c r="V67" s="212"/>
      <c r="W67" s="212"/>
      <c r="X67" s="212"/>
      <c r="Y67" s="212"/>
      <c r="Z67" s="212"/>
      <c r="AA67" s="212"/>
      <c r="AB67" s="212"/>
      <c r="AC67" s="212"/>
      <c r="AD67" s="212"/>
      <c r="AE67" s="212"/>
      <c r="AF67" s="212"/>
      <c r="AG67" s="212"/>
    </row>
    <row r="68" spans="1:89" s="12" customFormat="1" ht="22.5" customHeight="1" x14ac:dyDescent="0.3">
      <c r="A68" s="2"/>
      <c r="B68" s="2"/>
      <c r="C68" s="2"/>
      <c r="D68" s="2"/>
      <c r="E68" s="2"/>
      <c r="F68" s="19" t="s">
        <v>175</v>
      </c>
      <c r="G68" s="218" t="s">
        <v>148</v>
      </c>
      <c r="H68" s="218"/>
      <c r="I68" s="218"/>
      <c r="J68" s="218"/>
      <c r="K68" s="218"/>
      <c r="L68" s="218"/>
      <c r="M68" s="218"/>
      <c r="N68" s="92" t="s">
        <v>11</v>
      </c>
      <c r="O68" s="212" t="str">
        <f>O6</f>
        <v>선우공업사</v>
      </c>
      <c r="P68" s="212"/>
      <c r="Q68" s="212"/>
      <c r="R68" s="212"/>
      <c r="S68" s="212"/>
      <c r="T68" s="212"/>
      <c r="U68" s="212"/>
      <c r="V68" s="212"/>
      <c r="W68" s="212"/>
      <c r="X68" s="212"/>
      <c r="Y68" s="212"/>
      <c r="Z68" s="212"/>
      <c r="AA68" s="212"/>
      <c r="AB68" s="212"/>
      <c r="AC68" s="212"/>
      <c r="AD68" s="212"/>
      <c r="AE68" s="212"/>
      <c r="AF68" s="212"/>
      <c r="AG68" s="212"/>
    </row>
    <row r="69" spans="1:89" s="12" customFormat="1" ht="22.5" customHeight="1" x14ac:dyDescent="0.3">
      <c r="A69" s="2"/>
      <c r="B69" s="2"/>
      <c r="C69" s="2"/>
      <c r="D69" s="2"/>
      <c r="E69" s="2"/>
      <c r="F69" s="19" t="s">
        <v>176</v>
      </c>
      <c r="G69" s="218" t="s">
        <v>153</v>
      </c>
      <c r="H69" s="218"/>
      <c r="I69" s="218"/>
      <c r="J69" s="218"/>
      <c r="K69" s="218"/>
      <c r="L69" s="218"/>
      <c r="M69" s="218"/>
      <c r="N69" s="92" t="s">
        <v>11</v>
      </c>
      <c r="O69" s="213" t="str">
        <f>O7</f>
        <v>주황규</v>
      </c>
      <c r="P69" s="213"/>
      <c r="Q69" s="213"/>
      <c r="R69" s="213"/>
      <c r="S69" s="213"/>
      <c r="T69" s="213"/>
      <c r="U69" s="213"/>
      <c r="V69" s="213"/>
      <c r="W69" s="213"/>
      <c r="X69" s="13" t="s">
        <v>38</v>
      </c>
      <c r="Y69" s="2"/>
      <c r="Z69" s="2"/>
      <c r="AA69" s="2"/>
      <c r="AB69" s="2"/>
      <c r="AC69" s="2"/>
      <c r="AD69" s="2"/>
      <c r="AE69" s="2"/>
      <c r="AF69" s="2"/>
      <c r="AG69" s="2"/>
    </row>
    <row r="70" spans="1:89" s="12" customFormat="1" ht="13.5"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89" s="12" customFormat="1" ht="22.5" customHeight="1" x14ac:dyDescent="0.3">
      <c r="A71" s="2"/>
      <c r="B71" s="223" t="s">
        <v>173</v>
      </c>
      <c r="C71" s="223"/>
      <c r="D71" s="2" t="s">
        <v>11</v>
      </c>
      <c r="E71" s="2"/>
      <c r="F71" s="19" t="s">
        <v>176</v>
      </c>
      <c r="G71" s="218" t="s">
        <v>5</v>
      </c>
      <c r="H71" s="218"/>
      <c r="I71" s="218"/>
      <c r="J71" s="218"/>
      <c r="K71" s="218"/>
      <c r="L71" s="218"/>
      <c r="M71" s="218"/>
      <c r="N71" s="92" t="s">
        <v>11</v>
      </c>
      <c r="O71" s="212" t="str">
        <f>O9</f>
        <v xml:space="preserve">충남 천안시 동남구 청수14로 80 (청당동 550) </v>
      </c>
      <c r="P71" s="212"/>
      <c r="Q71" s="212"/>
      <c r="R71" s="212"/>
      <c r="S71" s="212"/>
      <c r="T71" s="212"/>
      <c r="U71" s="212"/>
      <c r="V71" s="212"/>
      <c r="W71" s="212"/>
      <c r="X71" s="212"/>
      <c r="Y71" s="212"/>
      <c r="Z71" s="212"/>
      <c r="AA71" s="212"/>
      <c r="AB71" s="212"/>
      <c r="AC71" s="212"/>
      <c r="AD71" s="212"/>
      <c r="AE71" s="212"/>
      <c r="AF71" s="212"/>
      <c r="AG71" s="212"/>
    </row>
    <row r="72" spans="1:89" s="12" customFormat="1" ht="22.5" customHeight="1" x14ac:dyDescent="0.3">
      <c r="A72" s="2"/>
      <c r="B72" s="2"/>
      <c r="C72" s="2"/>
      <c r="D72" s="2"/>
      <c r="E72" s="2"/>
      <c r="F72" s="19" t="s">
        <v>176</v>
      </c>
      <c r="G72" s="218" t="s">
        <v>148</v>
      </c>
      <c r="H72" s="218"/>
      <c r="I72" s="218"/>
      <c r="J72" s="218"/>
      <c r="K72" s="218"/>
      <c r="L72" s="218"/>
      <c r="M72" s="218"/>
      <c r="N72" s="92" t="s">
        <v>11</v>
      </c>
      <c r="O72" s="212" t="str">
        <f>O10</f>
        <v>선우공업사 주식회사</v>
      </c>
      <c r="P72" s="212"/>
      <c r="Q72" s="212"/>
      <c r="R72" s="212"/>
      <c r="S72" s="212"/>
      <c r="T72" s="212"/>
      <c r="U72" s="212"/>
      <c r="V72" s="212"/>
      <c r="W72" s="281" t="s">
        <v>235</v>
      </c>
      <c r="X72" s="281"/>
      <c r="Y72" s="281"/>
      <c r="Z72" s="281"/>
      <c r="AA72" s="281"/>
      <c r="AB72" s="281"/>
      <c r="AC72" s="281"/>
      <c r="AD72" s="281"/>
      <c r="AE72" s="21"/>
      <c r="AF72" s="21"/>
      <c r="AG72" s="21"/>
    </row>
    <row r="73" spans="1:89" s="12" customFormat="1" ht="22.5" customHeight="1" x14ac:dyDescent="0.3">
      <c r="A73" s="2"/>
      <c r="B73" s="2"/>
      <c r="C73" s="2"/>
      <c r="D73" s="2"/>
      <c r="E73" s="2"/>
      <c r="F73" s="19" t="s">
        <v>176</v>
      </c>
      <c r="G73" s="218" t="s">
        <v>74</v>
      </c>
      <c r="H73" s="218"/>
      <c r="I73" s="218"/>
      <c r="J73" s="218"/>
      <c r="K73" s="218"/>
      <c r="L73" s="218"/>
      <c r="M73" s="218"/>
      <c r="N73" s="92" t="s">
        <v>11</v>
      </c>
      <c r="O73" s="213" t="str">
        <f>O11</f>
        <v>주황규</v>
      </c>
      <c r="P73" s="213"/>
      <c r="Q73" s="213"/>
      <c r="R73" s="213"/>
      <c r="S73" s="213"/>
      <c r="T73" s="213"/>
      <c r="U73" s="213"/>
      <c r="V73" s="213"/>
      <c r="W73" s="213"/>
      <c r="X73" s="13" t="s">
        <v>38</v>
      </c>
      <c r="Y73" s="2"/>
      <c r="Z73" s="2"/>
      <c r="AA73" s="2"/>
      <c r="AB73" s="2"/>
      <c r="AC73" s="2"/>
      <c r="AD73" s="2"/>
      <c r="AE73" s="2"/>
      <c r="AF73" s="2"/>
      <c r="AG73" s="2"/>
    </row>
    <row r="74" spans="1:89" ht="15.75" customHeight="1" x14ac:dyDescent="0.3">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row>
    <row r="75" spans="1:89" ht="15.75" customHeight="1" x14ac:dyDescent="0.3">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row>
    <row r="76" spans="1:89" ht="15.75" customHeight="1" x14ac:dyDescent="0.3">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CH76" s="12"/>
      <c r="CI76" s="12"/>
      <c r="CJ76" s="12"/>
      <c r="CK76" s="12"/>
    </row>
    <row r="77" spans="1:89" ht="15.75" customHeight="1" x14ac:dyDescent="0.3">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CH77" s="12"/>
      <c r="CI77" s="12"/>
      <c r="CJ77" s="12"/>
      <c r="CK77" s="12"/>
    </row>
    <row r="78" spans="1:89" ht="15.75" customHeight="1" x14ac:dyDescent="0.3">
      <c r="CH78" s="12"/>
      <c r="CI78" s="12"/>
      <c r="CJ78" s="12"/>
      <c r="CK78" s="12"/>
    </row>
    <row r="79" spans="1:89" ht="15.75" customHeight="1" x14ac:dyDescent="0.3">
      <c r="CH79" s="12"/>
      <c r="CI79" s="12"/>
      <c r="CJ79" s="12"/>
      <c r="CK79" s="12"/>
    </row>
    <row r="80" spans="1:89" ht="15.75" customHeight="1" x14ac:dyDescent="0.3">
      <c r="CH80" s="12"/>
      <c r="CI80" s="12"/>
      <c r="CJ80" s="12"/>
      <c r="CK80" s="12"/>
    </row>
  </sheetData>
  <mergeCells count="40">
    <mergeCell ref="G68:M68"/>
    <mergeCell ref="O68:AG68"/>
    <mergeCell ref="G69:M69"/>
    <mergeCell ref="O69:W69"/>
    <mergeCell ref="B71:C71"/>
    <mergeCell ref="G71:M71"/>
    <mergeCell ref="O71:AG71"/>
    <mergeCell ref="G72:M72"/>
    <mergeCell ref="O72:V72"/>
    <mergeCell ref="W72:AD72"/>
    <mergeCell ref="G73:M73"/>
    <mergeCell ref="O73:W73"/>
    <mergeCell ref="G67:M67"/>
    <mergeCell ref="O67:AG67"/>
    <mergeCell ref="G11:M11"/>
    <mergeCell ref="M29:S29"/>
    <mergeCell ref="M46:S46"/>
    <mergeCell ref="D47:J47"/>
    <mergeCell ref="G48:M48"/>
    <mergeCell ref="Q15:AD15"/>
    <mergeCell ref="O11:V11"/>
    <mergeCell ref="I14:V14"/>
    <mergeCell ref="Y14:AC14"/>
    <mergeCell ref="B16:I16"/>
    <mergeCell ref="AB48:AH48"/>
    <mergeCell ref="M62:S62"/>
    <mergeCell ref="B67:C67"/>
    <mergeCell ref="B9:C9"/>
    <mergeCell ref="G9:M9"/>
    <mergeCell ref="O9:AG9"/>
    <mergeCell ref="G10:M10"/>
    <mergeCell ref="Y10:AD10"/>
    <mergeCell ref="O10:X10"/>
    <mergeCell ref="B5:C5"/>
    <mergeCell ref="G5:M5"/>
    <mergeCell ref="O5:AG5"/>
    <mergeCell ref="G6:M6"/>
    <mergeCell ref="G7:M7"/>
    <mergeCell ref="O6:X6"/>
    <mergeCell ref="O7:V7"/>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I22" sqref="I22"/>
    </sheetView>
  </sheetViews>
  <sheetFormatPr defaultRowHeight="16.5" x14ac:dyDescent="0.3"/>
  <sheetData/>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K117"/>
  <sheetViews>
    <sheetView showGridLines="0" workbookViewId="0">
      <selection activeCell="E7" sqref="E7:J7"/>
    </sheetView>
  </sheetViews>
  <sheetFormatPr defaultColWidth="2.5" defaultRowHeight="15.75" customHeight="1" x14ac:dyDescent="0.3"/>
  <cols>
    <col min="1" max="2" width="3.375" style="2" customWidth="1"/>
    <col min="3" max="16384" width="2.5" style="2"/>
  </cols>
  <sheetData>
    <row r="2" spans="1:37" ht="13.5" x14ac:dyDescent="0.3"/>
    <row r="3" spans="1:37" ht="22.5" x14ac:dyDescent="0.3">
      <c r="A3" s="127" t="s">
        <v>277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K3" s="2" t="s">
        <v>960</v>
      </c>
    </row>
    <row r="4" spans="1:37" ht="13.5" x14ac:dyDescent="0.3"/>
    <row r="5" spans="1:37" ht="13.5" x14ac:dyDescent="0.3"/>
    <row r="6" spans="1:37" ht="13.5" x14ac:dyDescent="0.3"/>
    <row r="7" spans="1:37" ht="17.25" customHeight="1" x14ac:dyDescent="0.3">
      <c r="B7" s="2" t="s">
        <v>36</v>
      </c>
      <c r="E7" s="284" t="s">
        <v>279</v>
      </c>
      <c r="F7" s="284"/>
      <c r="G7" s="284"/>
      <c r="H7" s="284"/>
      <c r="I7" s="284"/>
      <c r="J7" s="284"/>
      <c r="K7" s="2" t="s">
        <v>74</v>
      </c>
      <c r="O7" s="284" t="s">
        <v>69</v>
      </c>
      <c r="P7" s="284"/>
      <c r="Q7" s="284"/>
      <c r="R7" s="284"/>
      <c r="S7" s="2" t="s">
        <v>75</v>
      </c>
    </row>
    <row r="8" spans="1:37" ht="17.25" customHeight="1" x14ac:dyDescent="0.3">
      <c r="B8" s="2" t="s">
        <v>151</v>
      </c>
      <c r="E8" s="284" t="s">
        <v>278</v>
      </c>
      <c r="F8" s="284"/>
      <c r="G8" s="284"/>
      <c r="H8" s="284"/>
      <c r="I8" s="284"/>
      <c r="J8" s="284"/>
      <c r="K8" s="2" t="s">
        <v>74</v>
      </c>
      <c r="O8" s="284" t="s">
        <v>154</v>
      </c>
      <c r="P8" s="284"/>
      <c r="Q8" s="284"/>
      <c r="R8" s="284"/>
      <c r="S8" s="2" t="s">
        <v>280</v>
      </c>
    </row>
    <row r="9" spans="1:37" ht="17.25" customHeight="1" x14ac:dyDescent="0.3">
      <c r="B9" s="2" t="s">
        <v>281</v>
      </c>
    </row>
    <row r="10" spans="1:37" ht="11.25" customHeight="1" x14ac:dyDescent="0.3"/>
    <row r="11" spans="1:37" ht="15" customHeight="1" x14ac:dyDescent="0.3">
      <c r="B11" s="230" t="s">
        <v>282</v>
      </c>
      <c r="C11" s="230"/>
      <c r="D11" s="230"/>
      <c r="E11" s="15" t="s">
        <v>283</v>
      </c>
    </row>
    <row r="12" spans="1:37" ht="15" customHeight="1" x14ac:dyDescent="0.3">
      <c r="F12" s="2" t="s">
        <v>284</v>
      </c>
    </row>
    <row r="13" spans="1:37" ht="15" customHeight="1" x14ac:dyDescent="0.3">
      <c r="F13" s="2" t="s">
        <v>959</v>
      </c>
    </row>
    <row r="14" spans="1:37" ht="15" customHeight="1" x14ac:dyDescent="0.3">
      <c r="F14" s="2" t="s">
        <v>285</v>
      </c>
    </row>
    <row r="15" spans="1:37" ht="15" customHeight="1" x14ac:dyDescent="0.3">
      <c r="F15" s="2" t="s">
        <v>286</v>
      </c>
    </row>
    <row r="16" spans="1:37" ht="15" customHeight="1" x14ac:dyDescent="0.3">
      <c r="F16" s="2" t="s">
        <v>287</v>
      </c>
    </row>
    <row r="17" spans="2:33" ht="11.25" customHeight="1" x14ac:dyDescent="0.3"/>
    <row r="18" spans="2:33" ht="15" customHeight="1" x14ac:dyDescent="0.3">
      <c r="B18" s="230" t="s">
        <v>290</v>
      </c>
      <c r="C18" s="230"/>
      <c r="D18" s="230"/>
      <c r="E18" s="15" t="s">
        <v>292</v>
      </c>
    </row>
    <row r="19" spans="2:33" ht="15" customHeight="1" x14ac:dyDescent="0.3">
      <c r="F19" s="2" t="s">
        <v>288</v>
      </c>
      <c r="N19" s="286" t="str">
        <f>NUMBERSTRING(X19,1)</f>
        <v>삼십억</v>
      </c>
      <c r="O19" s="286"/>
      <c r="P19" s="286"/>
      <c r="Q19" s="286"/>
      <c r="R19" s="286"/>
      <c r="S19" s="286"/>
      <c r="T19" s="286"/>
      <c r="U19" s="2" t="s">
        <v>298</v>
      </c>
      <c r="X19" s="287">
        <v>3000000000</v>
      </c>
      <c r="Y19" s="287"/>
      <c r="Z19" s="287"/>
      <c r="AA19" s="287"/>
      <c r="AB19" s="287"/>
      <c r="AC19" s="287"/>
      <c r="AD19" s="287"/>
      <c r="AE19" s="2" t="s">
        <v>289</v>
      </c>
    </row>
    <row r="20" spans="2:33" ht="11.25" customHeight="1" x14ac:dyDescent="0.3"/>
    <row r="21" spans="2:33" ht="15" customHeight="1" x14ac:dyDescent="0.3">
      <c r="B21" s="230" t="s">
        <v>291</v>
      </c>
      <c r="C21" s="230"/>
      <c r="D21" s="230"/>
      <c r="E21" s="15" t="s">
        <v>293</v>
      </c>
    </row>
    <row r="22" spans="2:33" ht="15" customHeight="1" x14ac:dyDescent="0.3">
      <c r="F22" s="2" t="s">
        <v>294</v>
      </c>
      <c r="P22" s="288">
        <v>30000000</v>
      </c>
      <c r="Q22" s="288"/>
      <c r="R22" s="288"/>
      <c r="S22" s="288"/>
      <c r="T22" s="288"/>
      <c r="U22" s="288"/>
      <c r="V22" s="2" t="s">
        <v>295</v>
      </c>
    </row>
    <row r="23" spans="2:33" ht="15" customHeight="1" x14ac:dyDescent="0.3">
      <c r="G23" s="2" t="s">
        <v>27</v>
      </c>
    </row>
    <row r="24" spans="2:33" ht="15" customHeight="1" x14ac:dyDescent="0.3">
      <c r="F24" s="2" t="s">
        <v>296</v>
      </c>
      <c r="K24" s="289" t="str">
        <f>NUMBERSTRING(T24,1)</f>
        <v>일십오억</v>
      </c>
      <c r="L24" s="289"/>
      <c r="M24" s="289"/>
      <c r="N24" s="289"/>
      <c r="O24" s="289"/>
      <c r="P24" s="289"/>
      <c r="Q24" s="2" t="s">
        <v>85</v>
      </c>
      <c r="T24" s="290">
        <v>1500000000</v>
      </c>
      <c r="U24" s="290"/>
      <c r="V24" s="290"/>
      <c r="W24" s="290"/>
      <c r="X24" s="290"/>
      <c r="Y24" s="290"/>
      <c r="Z24" s="2" t="s">
        <v>297</v>
      </c>
      <c r="AB24" s="285">
        <f ca="1">TODAY()</f>
        <v>44208</v>
      </c>
      <c r="AC24" s="285"/>
      <c r="AD24" s="285"/>
      <c r="AE24" s="285"/>
      <c r="AF24" s="285"/>
      <c r="AG24" s="285"/>
    </row>
    <row r="25" spans="2:33" ht="15" customHeight="1" x14ac:dyDescent="0.3">
      <c r="G25" s="2" t="s">
        <v>365</v>
      </c>
    </row>
    <row r="26" spans="2:33" ht="15" customHeight="1" x14ac:dyDescent="0.3">
      <c r="F26" s="2" t="s">
        <v>299</v>
      </c>
      <c r="J26" s="285">
        <v>41572</v>
      </c>
      <c r="K26" s="285"/>
      <c r="L26" s="285"/>
      <c r="M26" s="285"/>
      <c r="N26" s="285"/>
      <c r="O26" s="285"/>
      <c r="P26" s="2" t="s">
        <v>300</v>
      </c>
    </row>
    <row r="27" spans="2:33" ht="15" customHeight="1" x14ac:dyDescent="0.3">
      <c r="G27" s="2" t="s">
        <v>301</v>
      </c>
    </row>
    <row r="28" spans="2:33" ht="11.25" customHeight="1" x14ac:dyDescent="0.3"/>
    <row r="29" spans="2:33" ht="15" customHeight="1" x14ac:dyDescent="0.3">
      <c r="B29" s="230" t="s">
        <v>302</v>
      </c>
      <c r="C29" s="230"/>
      <c r="D29" s="230"/>
      <c r="E29" s="15" t="s">
        <v>303</v>
      </c>
    </row>
    <row r="30" spans="2:33" ht="15" customHeight="1" x14ac:dyDescent="0.3">
      <c r="D30" s="2" t="s">
        <v>304</v>
      </c>
    </row>
    <row r="31" spans="2:33" ht="15" customHeight="1" x14ac:dyDescent="0.3">
      <c r="E31" s="2" t="s">
        <v>305</v>
      </c>
    </row>
    <row r="32" spans="2:33" ht="15" customHeight="1" x14ac:dyDescent="0.3">
      <c r="E32" s="2" t="s">
        <v>306</v>
      </c>
    </row>
    <row r="33" spans="4:6" ht="15" customHeight="1" x14ac:dyDescent="0.3">
      <c r="D33" s="2" t="s">
        <v>307</v>
      </c>
    </row>
    <row r="34" spans="4:6" ht="15" customHeight="1" x14ac:dyDescent="0.3">
      <c r="F34" s="2" t="s">
        <v>308</v>
      </c>
    </row>
    <row r="35" spans="4:6" ht="15" customHeight="1" x14ac:dyDescent="0.3">
      <c r="F35" s="2" t="s">
        <v>309</v>
      </c>
    </row>
    <row r="36" spans="4:6" ht="15" customHeight="1" x14ac:dyDescent="0.3">
      <c r="F36" s="2" t="s">
        <v>310</v>
      </c>
    </row>
    <row r="37" spans="4:6" ht="15" customHeight="1" x14ac:dyDescent="0.3">
      <c r="F37" s="2" t="s">
        <v>311</v>
      </c>
    </row>
    <row r="38" spans="4:6" ht="15" customHeight="1" x14ac:dyDescent="0.3">
      <c r="F38" s="2" t="s">
        <v>312</v>
      </c>
    </row>
    <row r="39" spans="4:6" ht="15" customHeight="1" x14ac:dyDescent="0.3">
      <c r="F39" s="2" t="s">
        <v>313</v>
      </c>
    </row>
    <row r="40" spans="4:6" ht="15" customHeight="1" x14ac:dyDescent="0.3">
      <c r="F40" s="2" t="s">
        <v>314</v>
      </c>
    </row>
    <row r="41" spans="4:6" ht="15" customHeight="1" x14ac:dyDescent="0.3">
      <c r="F41" s="2" t="s">
        <v>315</v>
      </c>
    </row>
    <row r="42" spans="4:6" ht="15" customHeight="1" x14ac:dyDescent="0.3">
      <c r="F42" s="2" t="s">
        <v>316</v>
      </c>
    </row>
    <row r="43" spans="4:6" ht="15" customHeight="1" x14ac:dyDescent="0.3">
      <c r="F43" s="2" t="s">
        <v>317</v>
      </c>
    </row>
    <row r="44" spans="4:6" ht="15" customHeight="1" x14ac:dyDescent="0.3">
      <c r="F44" s="2" t="s">
        <v>318</v>
      </c>
    </row>
    <row r="45" spans="4:6" ht="15" customHeight="1" x14ac:dyDescent="0.3">
      <c r="F45" s="2" t="s">
        <v>319</v>
      </c>
    </row>
    <row r="46" spans="4:6" ht="15" customHeight="1" x14ac:dyDescent="0.3">
      <c r="F46" s="2" t="s">
        <v>320</v>
      </c>
    </row>
    <row r="47" spans="4:6" ht="15" customHeight="1" x14ac:dyDescent="0.3">
      <c r="F47" s="2" t="s">
        <v>321</v>
      </c>
    </row>
    <row r="48" spans="4:6" ht="15" customHeight="1" x14ac:dyDescent="0.3">
      <c r="F48" s="2" t="s">
        <v>322</v>
      </c>
    </row>
    <row r="49" spans="2:6" ht="15" customHeight="1" x14ac:dyDescent="0.3">
      <c r="F49" s="2" t="s">
        <v>323</v>
      </c>
    </row>
    <row r="50" spans="2:6" ht="15" customHeight="1" x14ac:dyDescent="0.3">
      <c r="F50" s="2" t="s">
        <v>324</v>
      </c>
    </row>
    <row r="51" spans="2:6" ht="15" customHeight="1" x14ac:dyDescent="0.3">
      <c r="B51" s="230" t="s">
        <v>325</v>
      </c>
      <c r="C51" s="230"/>
      <c r="D51" s="230"/>
      <c r="E51" s="15" t="s">
        <v>326</v>
      </c>
    </row>
    <row r="52" spans="2:6" ht="15" customHeight="1" x14ac:dyDescent="0.3">
      <c r="D52" s="2" t="s">
        <v>327</v>
      </c>
    </row>
    <row r="53" spans="2:6" ht="15" customHeight="1" x14ac:dyDescent="0.3">
      <c r="E53" s="2" t="s">
        <v>328</v>
      </c>
    </row>
    <row r="54" spans="2:6" ht="15" customHeight="1" x14ac:dyDescent="0.3">
      <c r="D54" s="2" t="s">
        <v>329</v>
      </c>
    </row>
    <row r="55" spans="2:6" ht="15" customHeight="1" x14ac:dyDescent="0.3">
      <c r="E55" s="2" t="s">
        <v>27</v>
      </c>
    </row>
    <row r="56" spans="2:6" ht="15" customHeight="1" x14ac:dyDescent="0.3"/>
    <row r="57" spans="2:6" ht="15" customHeight="1" x14ac:dyDescent="0.3">
      <c r="B57" s="230" t="s">
        <v>330</v>
      </c>
      <c r="C57" s="230"/>
      <c r="D57" s="230"/>
      <c r="E57" s="15" t="s">
        <v>331</v>
      </c>
    </row>
    <row r="58" spans="2:6" ht="15" customHeight="1" x14ac:dyDescent="0.3">
      <c r="E58" s="2" t="s">
        <v>332</v>
      </c>
    </row>
    <row r="59" spans="2:6" ht="15" customHeight="1" x14ac:dyDescent="0.3">
      <c r="E59" s="2" t="s">
        <v>333</v>
      </c>
    </row>
    <row r="60" spans="2:6" ht="15" customHeight="1" x14ac:dyDescent="0.3">
      <c r="E60" s="2" t="s">
        <v>334</v>
      </c>
    </row>
    <row r="61" spans="2:6" ht="15" customHeight="1" x14ac:dyDescent="0.3">
      <c r="E61" s="2" t="s">
        <v>335</v>
      </c>
    </row>
    <row r="62" spans="2:6" ht="15" customHeight="1" x14ac:dyDescent="0.3"/>
    <row r="63" spans="2:6" ht="15" customHeight="1" x14ac:dyDescent="0.3">
      <c r="B63" s="230" t="s">
        <v>336</v>
      </c>
      <c r="C63" s="230"/>
      <c r="D63" s="230"/>
      <c r="E63" s="15" t="s">
        <v>337</v>
      </c>
    </row>
    <row r="64" spans="2:6" ht="15" customHeight="1" x14ac:dyDescent="0.3">
      <c r="E64" s="2" t="s">
        <v>338</v>
      </c>
    </row>
    <row r="65" spans="2:5" ht="15" customHeight="1" x14ac:dyDescent="0.3">
      <c r="E65" s="2" t="s">
        <v>339</v>
      </c>
    </row>
    <row r="66" spans="2:5" ht="15" customHeight="1" x14ac:dyDescent="0.3">
      <c r="E66" s="2" t="s">
        <v>340</v>
      </c>
    </row>
    <row r="67" spans="2:5" ht="15" customHeight="1" x14ac:dyDescent="0.3"/>
    <row r="68" spans="2:5" ht="15" customHeight="1" x14ac:dyDescent="0.3">
      <c r="B68" s="230" t="s">
        <v>341</v>
      </c>
      <c r="C68" s="230"/>
      <c r="D68" s="230"/>
      <c r="E68" s="15" t="s">
        <v>342</v>
      </c>
    </row>
    <row r="69" spans="2:5" ht="15" customHeight="1" x14ac:dyDescent="0.3">
      <c r="E69" s="2" t="s">
        <v>343</v>
      </c>
    </row>
    <row r="70" spans="2:5" ht="15" customHeight="1" x14ac:dyDescent="0.3">
      <c r="E70" s="2" t="s">
        <v>344</v>
      </c>
    </row>
    <row r="71" spans="2:5" ht="15" customHeight="1" x14ac:dyDescent="0.3"/>
    <row r="72" spans="2:5" ht="15" customHeight="1" x14ac:dyDescent="0.3">
      <c r="B72" s="230" t="s">
        <v>345</v>
      </c>
      <c r="C72" s="230"/>
      <c r="D72" s="230"/>
      <c r="E72" s="15" t="s">
        <v>346</v>
      </c>
    </row>
    <row r="73" spans="2:5" ht="15" customHeight="1" x14ac:dyDescent="0.3">
      <c r="E73" s="2" t="s">
        <v>347</v>
      </c>
    </row>
    <row r="74" spans="2:5" ht="15" customHeight="1" x14ac:dyDescent="0.3"/>
    <row r="75" spans="2:5" ht="15" customHeight="1" x14ac:dyDescent="0.3">
      <c r="B75" s="230" t="s">
        <v>348</v>
      </c>
      <c r="C75" s="230"/>
      <c r="D75" s="230"/>
      <c r="E75" s="15" t="s">
        <v>349</v>
      </c>
    </row>
    <row r="76" spans="2:5" ht="15" customHeight="1" x14ac:dyDescent="0.3">
      <c r="D76" s="2" t="s">
        <v>350</v>
      </c>
    </row>
    <row r="77" spans="2:5" ht="15" customHeight="1" x14ac:dyDescent="0.3">
      <c r="E77" s="2" t="s">
        <v>351</v>
      </c>
    </row>
    <row r="78" spans="2:5" ht="15" customHeight="1" x14ac:dyDescent="0.3">
      <c r="D78" s="2" t="s">
        <v>352</v>
      </c>
    </row>
    <row r="79" spans="2:5" ht="15" customHeight="1" x14ac:dyDescent="0.3">
      <c r="D79" s="2" t="s">
        <v>353</v>
      </c>
    </row>
    <row r="80" spans="2:5" ht="15" customHeight="1" x14ac:dyDescent="0.3">
      <c r="D80" s="2" t="s">
        <v>354</v>
      </c>
    </row>
    <row r="81" spans="2:33" ht="15" customHeight="1" x14ac:dyDescent="0.3">
      <c r="D81" s="2" t="s">
        <v>355</v>
      </c>
    </row>
    <row r="82" spans="2:33" ht="15" customHeight="1" x14ac:dyDescent="0.3">
      <c r="D82" s="2" t="s">
        <v>356</v>
      </c>
    </row>
    <row r="83" spans="2:33" ht="15" customHeight="1" x14ac:dyDescent="0.3">
      <c r="D83" s="2" t="s">
        <v>357</v>
      </c>
    </row>
    <row r="84" spans="2:33" ht="15" customHeight="1" x14ac:dyDescent="0.3">
      <c r="E84" s="2" t="s">
        <v>358</v>
      </c>
    </row>
    <row r="85" spans="2:33" ht="15" customHeight="1" x14ac:dyDescent="0.3">
      <c r="E85" s="2" t="s">
        <v>359</v>
      </c>
    </row>
    <row r="86" spans="2:33" ht="15" customHeight="1" x14ac:dyDescent="0.3">
      <c r="D86" s="2" t="s">
        <v>360</v>
      </c>
    </row>
    <row r="87" spans="2:33" ht="15" customHeight="1" x14ac:dyDescent="0.3">
      <c r="D87" s="2" t="s">
        <v>361</v>
      </c>
    </row>
    <row r="88" spans="2:33" ht="15" customHeight="1" x14ac:dyDescent="0.3"/>
    <row r="89" spans="2:33" ht="15" customHeight="1" x14ac:dyDescent="0.3">
      <c r="B89" s="230" t="s">
        <v>362</v>
      </c>
      <c r="C89" s="230"/>
      <c r="D89" s="230"/>
      <c r="E89" s="15" t="s">
        <v>363</v>
      </c>
    </row>
    <row r="90" spans="2:33" ht="15" customHeight="1" x14ac:dyDescent="0.3">
      <c r="E90" s="2" t="s">
        <v>119</v>
      </c>
    </row>
    <row r="91" spans="2:33" ht="15" customHeight="1" x14ac:dyDescent="0.3">
      <c r="E91" s="2" t="s">
        <v>120</v>
      </c>
    </row>
    <row r="92" spans="2:33" ht="18.75" customHeight="1" x14ac:dyDescent="0.3">
      <c r="E92" s="10" t="s">
        <v>121</v>
      </c>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row>
    <row r="93" spans="2:33" ht="18.75" customHeight="1" x14ac:dyDescent="0.3">
      <c r="E93" s="10" t="s">
        <v>122</v>
      </c>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row>
    <row r="94" spans="2:33" ht="18.75" customHeight="1" x14ac:dyDescent="0.3">
      <c r="E94" s="10" t="s">
        <v>123</v>
      </c>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row>
    <row r="95" spans="2:33" ht="18.75" customHeight="1" x14ac:dyDescent="0.3">
      <c r="E95" s="10"/>
    </row>
    <row r="96" spans="2:33" ht="18.75" customHeight="1" x14ac:dyDescent="0.3">
      <c r="E96" s="10"/>
    </row>
    <row r="97" spans="1:33" ht="18.75" customHeight="1" x14ac:dyDescent="0.3">
      <c r="E97" s="10"/>
    </row>
    <row r="98" spans="1:33" ht="18.75" customHeight="1" x14ac:dyDescent="0.3">
      <c r="E98" s="10"/>
    </row>
    <row r="99" spans="1:33" ht="15" customHeight="1" x14ac:dyDescent="0.3">
      <c r="E99" s="10"/>
    </row>
    <row r="100" spans="1:33" ht="15" customHeight="1" x14ac:dyDescent="0.3">
      <c r="B100" s="2" t="s">
        <v>124</v>
      </c>
      <c r="E100" s="10"/>
    </row>
    <row r="101" spans="1:33" s="12" customFormat="1" ht="17.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1:33" s="12" customFormat="1" ht="17.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5"/>
    </row>
    <row r="103" spans="1:33" s="12" customFormat="1" ht="17.25" customHeight="1" x14ac:dyDescent="0.3">
      <c r="A103" s="2"/>
      <c r="B103" s="2"/>
      <c r="C103" s="2"/>
      <c r="D103" s="2"/>
      <c r="E103" s="2"/>
      <c r="F103" s="223" t="s">
        <v>364</v>
      </c>
      <c r="G103" s="223"/>
      <c r="H103" s="223"/>
      <c r="I103" s="223"/>
      <c r="J103" s="223"/>
      <c r="K103" s="223"/>
      <c r="L103" s="2" t="s">
        <v>11</v>
      </c>
      <c r="M103" s="221">
        <f ca="1">TODAY()</f>
        <v>44208</v>
      </c>
      <c r="N103" s="221"/>
      <c r="O103" s="221"/>
      <c r="P103" s="221"/>
      <c r="Q103" s="221"/>
      <c r="R103" s="221"/>
      <c r="S103" s="221"/>
      <c r="T103" s="2"/>
      <c r="U103" s="2"/>
      <c r="V103" s="2"/>
      <c r="W103" s="2"/>
      <c r="X103" s="2"/>
      <c r="Y103" s="2"/>
      <c r="Z103" s="2"/>
      <c r="AA103" s="2"/>
      <c r="AB103" s="2"/>
      <c r="AC103" s="2"/>
      <c r="AD103" s="2"/>
      <c r="AE103" s="2"/>
      <c r="AF103" s="2"/>
      <c r="AG103" s="2"/>
    </row>
    <row r="104" spans="1:33" s="12" customFormat="1" ht="17.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1:33" s="12" customFormat="1" ht="17.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1:33" s="12" customFormat="1" ht="17.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1:33" s="12" customFormat="1" ht="17.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33" s="12" customFormat="1" ht="17.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1:33" s="12" customFormat="1" ht="22.5" customHeight="1" x14ac:dyDescent="0.3">
      <c r="A109" s="2"/>
      <c r="B109" s="223" t="s">
        <v>172</v>
      </c>
      <c r="C109" s="223"/>
      <c r="D109" s="2" t="s">
        <v>11</v>
      </c>
      <c r="E109" s="2"/>
      <c r="F109" s="19" t="s">
        <v>176</v>
      </c>
      <c r="G109" s="218" t="s">
        <v>42</v>
      </c>
      <c r="H109" s="218"/>
      <c r="I109" s="218"/>
      <c r="J109" s="218"/>
      <c r="K109" s="218"/>
      <c r="L109" s="218"/>
      <c r="M109" s="218"/>
      <c r="N109" s="3" t="s">
        <v>11</v>
      </c>
      <c r="O109" s="212"/>
      <c r="P109" s="212"/>
      <c r="Q109" s="212"/>
      <c r="R109" s="212"/>
      <c r="S109" s="212"/>
      <c r="T109" s="212"/>
      <c r="U109" s="212"/>
      <c r="V109" s="212"/>
      <c r="W109" s="212"/>
      <c r="X109" s="212"/>
      <c r="Y109" s="212"/>
      <c r="Z109" s="212"/>
      <c r="AA109" s="212"/>
      <c r="AB109" s="212"/>
      <c r="AC109" s="212"/>
      <c r="AD109" s="212"/>
      <c r="AE109" s="212"/>
      <c r="AF109" s="212"/>
      <c r="AG109" s="212"/>
    </row>
    <row r="110" spans="1:33" s="12" customFormat="1" ht="22.5" customHeight="1" x14ac:dyDescent="0.3">
      <c r="A110" s="2"/>
      <c r="B110" s="2"/>
      <c r="C110" s="2"/>
      <c r="D110" s="2"/>
      <c r="E110" s="2"/>
      <c r="F110" s="19" t="s">
        <v>175</v>
      </c>
      <c r="G110" s="218" t="s">
        <v>67</v>
      </c>
      <c r="H110" s="218"/>
      <c r="I110" s="218"/>
      <c r="J110" s="218"/>
      <c r="K110" s="218"/>
      <c r="L110" s="218"/>
      <c r="M110" s="218"/>
      <c r="N110" s="3" t="s">
        <v>11</v>
      </c>
      <c r="O110" s="212"/>
      <c r="P110" s="212"/>
      <c r="Q110" s="212"/>
      <c r="R110" s="212"/>
      <c r="S110" s="212"/>
      <c r="T110" s="212"/>
      <c r="U110" s="212"/>
      <c r="V110" s="212"/>
      <c r="W110" s="212"/>
      <c r="X110" s="212"/>
      <c r="Y110" s="212"/>
      <c r="Z110" s="212"/>
      <c r="AA110" s="212"/>
      <c r="AB110" s="212"/>
      <c r="AC110" s="212"/>
      <c r="AD110" s="212"/>
      <c r="AE110" s="212"/>
      <c r="AF110" s="212"/>
      <c r="AG110" s="212"/>
    </row>
    <row r="111" spans="1:33" s="12" customFormat="1" ht="22.5" customHeight="1" x14ac:dyDescent="0.3">
      <c r="A111" s="2"/>
      <c r="B111" s="2"/>
      <c r="C111" s="2"/>
      <c r="D111" s="2"/>
      <c r="E111" s="2"/>
      <c r="F111" s="19" t="s">
        <v>176</v>
      </c>
      <c r="G111" s="218" t="s">
        <v>68</v>
      </c>
      <c r="H111" s="218"/>
      <c r="I111" s="218"/>
      <c r="J111" s="218"/>
      <c r="K111" s="218"/>
      <c r="L111" s="218"/>
      <c r="M111" s="218"/>
      <c r="N111" s="3" t="s">
        <v>11</v>
      </c>
      <c r="O111" s="213"/>
      <c r="P111" s="213"/>
      <c r="Q111" s="213"/>
      <c r="R111" s="213"/>
      <c r="S111" s="213"/>
      <c r="T111" s="213"/>
      <c r="U111" s="213"/>
      <c r="V111" s="213"/>
      <c r="W111" s="213"/>
      <c r="X111" s="13" t="s">
        <v>38</v>
      </c>
      <c r="Y111" s="2"/>
      <c r="Z111" s="2"/>
      <c r="AA111" s="2"/>
      <c r="AB111" s="2"/>
      <c r="AC111" s="2"/>
      <c r="AD111" s="2"/>
      <c r="AE111" s="2"/>
      <c r="AF111" s="2"/>
      <c r="AG111" s="2"/>
    </row>
    <row r="112" spans="1:33" s="12" customFormat="1" ht="22.5" customHeight="1" x14ac:dyDescent="0.3">
      <c r="A112" s="2"/>
      <c r="B112" s="2"/>
      <c r="C112" s="2"/>
      <c r="D112" s="2"/>
      <c r="E112" s="2"/>
      <c r="F112" s="19" t="s">
        <v>176</v>
      </c>
      <c r="G112" s="218" t="s">
        <v>72</v>
      </c>
      <c r="H112" s="218"/>
      <c r="I112" s="218"/>
      <c r="J112" s="218"/>
      <c r="K112" s="218"/>
      <c r="L112" s="218"/>
      <c r="M112" s="218"/>
      <c r="N112" s="3" t="s">
        <v>11</v>
      </c>
      <c r="O112" s="213"/>
      <c r="P112" s="213"/>
      <c r="Q112" s="213"/>
      <c r="R112" s="213"/>
      <c r="S112" s="213"/>
      <c r="T112" s="213"/>
      <c r="U112" s="213"/>
      <c r="V112" s="213"/>
      <c r="W112" s="213"/>
      <c r="X112" s="13"/>
      <c r="Y112" s="2"/>
      <c r="Z112" s="2"/>
      <c r="AA112" s="2"/>
      <c r="AB112" s="2"/>
      <c r="AC112" s="2"/>
      <c r="AD112" s="2"/>
      <c r="AE112" s="2"/>
      <c r="AF112" s="2"/>
      <c r="AG112" s="2"/>
    </row>
    <row r="113" spans="1:33" s="12" customFormat="1" ht="13.5"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1:33" s="12" customFormat="1" ht="22.5" customHeight="1" x14ac:dyDescent="0.3">
      <c r="A114" s="2"/>
      <c r="B114" s="223" t="s">
        <v>173</v>
      </c>
      <c r="C114" s="223"/>
      <c r="D114" s="2" t="s">
        <v>11</v>
      </c>
      <c r="E114" s="2"/>
      <c r="F114" s="19" t="s">
        <v>176</v>
      </c>
      <c r="G114" s="218" t="s">
        <v>42</v>
      </c>
      <c r="H114" s="218"/>
      <c r="I114" s="218"/>
      <c r="J114" s="218"/>
      <c r="K114" s="218"/>
      <c r="L114" s="218"/>
      <c r="M114" s="218"/>
      <c r="N114" s="3" t="s">
        <v>11</v>
      </c>
      <c r="O114" s="212"/>
      <c r="P114" s="212"/>
      <c r="Q114" s="212"/>
      <c r="R114" s="212"/>
      <c r="S114" s="212"/>
      <c r="T114" s="212"/>
      <c r="U114" s="212"/>
      <c r="V114" s="212"/>
      <c r="W114" s="212"/>
      <c r="X114" s="212"/>
      <c r="Y114" s="212"/>
      <c r="Z114" s="212"/>
      <c r="AA114" s="212"/>
      <c r="AB114" s="212"/>
      <c r="AC114" s="212"/>
      <c r="AD114" s="212"/>
      <c r="AE114" s="212"/>
      <c r="AF114" s="212"/>
      <c r="AG114" s="212"/>
    </row>
    <row r="115" spans="1:33" s="12" customFormat="1" ht="22.5" customHeight="1" x14ac:dyDescent="0.3">
      <c r="A115" s="2"/>
      <c r="B115" s="2"/>
      <c r="C115" s="2"/>
      <c r="D115" s="2"/>
      <c r="E115" s="2"/>
      <c r="F115" s="19" t="s">
        <v>176</v>
      </c>
      <c r="G115" s="218" t="s">
        <v>67</v>
      </c>
      <c r="H115" s="218"/>
      <c r="I115" s="218"/>
      <c r="J115" s="218"/>
      <c r="K115" s="218"/>
      <c r="L115" s="218"/>
      <c r="M115" s="218"/>
      <c r="N115" s="3" t="s">
        <v>11</v>
      </c>
      <c r="O115" s="212"/>
      <c r="P115" s="212"/>
      <c r="Q115" s="212"/>
      <c r="R115" s="212"/>
      <c r="S115" s="212"/>
      <c r="T115" s="212"/>
      <c r="U115" s="212"/>
      <c r="V115" s="212"/>
      <c r="W115" s="281"/>
      <c r="X115" s="281"/>
      <c r="Y115" s="281"/>
      <c r="Z115" s="281"/>
      <c r="AA115" s="281"/>
      <c r="AB115" s="281"/>
      <c r="AC115" s="281"/>
      <c r="AD115" s="281"/>
      <c r="AE115" s="21"/>
      <c r="AF115" s="21"/>
      <c r="AG115" s="21"/>
    </row>
    <row r="116" spans="1:33" s="12" customFormat="1" ht="22.5" customHeight="1" x14ac:dyDescent="0.3">
      <c r="A116" s="2"/>
      <c r="B116" s="2"/>
      <c r="C116" s="2"/>
      <c r="D116" s="2"/>
      <c r="E116" s="2"/>
      <c r="F116" s="19" t="s">
        <v>176</v>
      </c>
      <c r="G116" s="218" t="s">
        <v>68</v>
      </c>
      <c r="H116" s="218"/>
      <c r="I116" s="218"/>
      <c r="J116" s="218"/>
      <c r="K116" s="218"/>
      <c r="L116" s="218"/>
      <c r="M116" s="218"/>
      <c r="N116" s="3" t="s">
        <v>11</v>
      </c>
      <c r="O116" s="213"/>
      <c r="P116" s="213"/>
      <c r="Q116" s="213"/>
      <c r="R116" s="213"/>
      <c r="S116" s="213"/>
      <c r="T116" s="213"/>
      <c r="U116" s="213"/>
      <c r="V116" s="213"/>
      <c r="W116" s="213"/>
      <c r="X116" s="13" t="s">
        <v>38</v>
      </c>
      <c r="Y116" s="2"/>
      <c r="Z116" s="2"/>
      <c r="AA116" s="2"/>
      <c r="AB116" s="2"/>
      <c r="AC116" s="2"/>
      <c r="AD116" s="2"/>
      <c r="AE116" s="2"/>
      <c r="AF116" s="2"/>
      <c r="AG116" s="2"/>
    </row>
    <row r="117" spans="1:33" s="12" customFormat="1" ht="22.5" customHeight="1" x14ac:dyDescent="0.3">
      <c r="A117" s="2"/>
      <c r="B117" s="2"/>
      <c r="C117" s="2"/>
      <c r="D117" s="2"/>
      <c r="E117" s="2"/>
      <c r="F117" s="19" t="s">
        <v>176</v>
      </c>
      <c r="G117" s="218" t="s">
        <v>72</v>
      </c>
      <c r="H117" s="218"/>
      <c r="I117" s="218"/>
      <c r="J117" s="218"/>
      <c r="K117" s="218"/>
      <c r="L117" s="218"/>
      <c r="M117" s="218"/>
      <c r="N117" s="3" t="s">
        <v>11</v>
      </c>
      <c r="O117" s="213"/>
      <c r="P117" s="213"/>
      <c r="Q117" s="213"/>
      <c r="R117" s="213"/>
      <c r="S117" s="213"/>
      <c r="T117" s="213"/>
      <c r="U117" s="213"/>
      <c r="V117" s="213"/>
      <c r="W117" s="213"/>
      <c r="X117" s="13"/>
      <c r="Y117" s="2"/>
      <c r="Z117" s="2"/>
      <c r="AA117" s="2"/>
      <c r="AB117" s="2"/>
      <c r="AC117" s="2"/>
      <c r="AD117" s="2"/>
      <c r="AE117" s="2"/>
      <c r="AF117" s="2"/>
      <c r="AG117" s="2"/>
    </row>
  </sheetData>
  <mergeCells count="46">
    <mergeCell ref="B75:D75"/>
    <mergeCell ref="B89:D89"/>
    <mergeCell ref="F103:K103"/>
    <mergeCell ref="G112:M112"/>
    <mergeCell ref="O112:W112"/>
    <mergeCell ref="G117:M117"/>
    <mergeCell ref="O117:W117"/>
    <mergeCell ref="F92:AG92"/>
    <mergeCell ref="F93:AG93"/>
    <mergeCell ref="F94:AG94"/>
    <mergeCell ref="G115:M115"/>
    <mergeCell ref="O115:V115"/>
    <mergeCell ref="W115:AD115"/>
    <mergeCell ref="G116:M116"/>
    <mergeCell ref="O116:W116"/>
    <mergeCell ref="G111:M111"/>
    <mergeCell ref="O111:W111"/>
    <mergeCell ref="E7:J7"/>
    <mergeCell ref="O7:R7"/>
    <mergeCell ref="E8:J8"/>
    <mergeCell ref="O8:R8"/>
    <mergeCell ref="G110:M110"/>
    <mergeCell ref="O110:AG110"/>
    <mergeCell ref="J26:O26"/>
    <mergeCell ref="N19:T19"/>
    <mergeCell ref="X19:AD19"/>
    <mergeCell ref="P22:U22"/>
    <mergeCell ref="K24:P24"/>
    <mergeCell ref="T24:Y24"/>
    <mergeCell ref="AB24:AG24"/>
    <mergeCell ref="B11:D11"/>
    <mergeCell ref="B114:C114"/>
    <mergeCell ref="G114:M114"/>
    <mergeCell ref="O114:AG114"/>
    <mergeCell ref="M103:S103"/>
    <mergeCell ref="B109:C109"/>
    <mergeCell ref="G109:M109"/>
    <mergeCell ref="O109:AG109"/>
    <mergeCell ref="B72:D72"/>
    <mergeCell ref="B18:D18"/>
    <mergeCell ref="B21:D21"/>
    <mergeCell ref="B29:D29"/>
    <mergeCell ref="B51:D51"/>
    <mergeCell ref="B57:D57"/>
    <mergeCell ref="B63:D63"/>
    <mergeCell ref="B68:D68"/>
  </mergeCells>
  <phoneticPr fontId="1" type="noConversion"/>
  <pageMargins left="0.39370078740157483" right="0.39370078740157483" top="0.55118110236220474" bottom="0.55118110236220474" header="0.31496062992125984" footer="0.31496062992125984"/>
  <pageSetup paperSize="9" orientation="portrait" r:id="rId1"/>
  <headerFoot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G59"/>
  <sheetViews>
    <sheetView showGridLines="0" topLeftCell="A34" workbookViewId="0">
      <selection activeCell="AA10" sqref="AA10"/>
    </sheetView>
  </sheetViews>
  <sheetFormatPr defaultColWidth="2.5" defaultRowHeight="16.5" x14ac:dyDescent="0.3"/>
  <sheetData>
    <row r="2" spans="1:33" s="2" customFormat="1" ht="22.5" x14ac:dyDescent="0.3">
      <c r="A2" s="127" t="s">
        <v>440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4" spans="1:33" ht="21" customHeight="1" x14ac:dyDescent="0.3">
      <c r="A4" s="293" t="s">
        <v>378</v>
      </c>
      <c r="B4" s="293"/>
      <c r="C4" s="293"/>
      <c r="D4" s="293"/>
      <c r="E4" s="293"/>
      <c r="F4" s="293"/>
      <c r="G4" s="292" t="s">
        <v>436</v>
      </c>
      <c r="H4" s="292"/>
      <c r="I4" s="292"/>
      <c r="J4" s="292"/>
      <c r="K4" s="292"/>
      <c r="L4" s="292"/>
      <c r="M4" s="292"/>
      <c r="N4" s="292"/>
      <c r="O4" s="292"/>
      <c r="P4" s="292"/>
      <c r="Q4" s="292"/>
      <c r="R4" s="293" t="s">
        <v>380</v>
      </c>
      <c r="S4" s="293"/>
      <c r="T4" s="293"/>
      <c r="U4" s="293"/>
      <c r="V4" s="293"/>
      <c r="W4" s="293"/>
      <c r="X4" s="292" t="s">
        <v>437</v>
      </c>
      <c r="Y4" s="292"/>
      <c r="Z4" s="292"/>
      <c r="AA4" s="292"/>
      <c r="AB4" s="292"/>
      <c r="AC4" s="292"/>
      <c r="AD4" s="292"/>
      <c r="AE4" s="292"/>
      <c r="AF4" s="292"/>
      <c r="AG4" s="292"/>
    </row>
    <row r="5" spans="1:33" ht="21" customHeight="1" x14ac:dyDescent="0.3">
      <c r="A5" s="293" t="s">
        <v>379</v>
      </c>
      <c r="B5" s="293"/>
      <c r="C5" s="293"/>
      <c r="D5" s="293"/>
      <c r="E5" s="293"/>
      <c r="F5" s="293"/>
      <c r="G5" s="294" t="s">
        <v>435</v>
      </c>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6"/>
    </row>
    <row r="6" spans="1:33" ht="19.5" customHeight="1" x14ac:dyDescent="0.3">
      <c r="B6" t="s">
        <v>381</v>
      </c>
      <c r="E6" s="297" t="s">
        <v>426</v>
      </c>
      <c r="F6" s="297"/>
      <c r="G6" s="297"/>
      <c r="H6" t="s">
        <v>382</v>
      </c>
      <c r="S6" s="297" t="s">
        <v>438</v>
      </c>
      <c r="T6" s="297"/>
      <c r="U6" s="297"/>
      <c r="V6" t="s">
        <v>383</v>
      </c>
    </row>
    <row r="7" spans="1:33" ht="19.5" customHeight="1" x14ac:dyDescent="0.3">
      <c r="B7" t="s">
        <v>384</v>
      </c>
    </row>
    <row r="8" spans="1:33" ht="19.5" customHeight="1" x14ac:dyDescent="0.3"/>
    <row r="9" spans="1:33" ht="19.5" customHeight="1" x14ac:dyDescent="0.3">
      <c r="B9" s="40" t="s">
        <v>441</v>
      </c>
    </row>
    <row r="10" spans="1:33" ht="19.5" customHeight="1" x14ac:dyDescent="0.3">
      <c r="B10" t="s">
        <v>385</v>
      </c>
      <c r="L10" s="298" t="s">
        <v>386</v>
      </c>
      <c r="M10" s="298"/>
      <c r="N10" s="298"/>
      <c r="O10" t="s">
        <v>13</v>
      </c>
      <c r="Q10" s="298" t="str">
        <f>G4</f>
        <v>선우치과의원</v>
      </c>
      <c r="R10" s="298"/>
      <c r="S10" s="298"/>
      <c r="T10" s="298"/>
      <c r="U10" s="298"/>
      <c r="V10" s="298"/>
      <c r="W10" t="s">
        <v>387</v>
      </c>
    </row>
    <row r="11" spans="1:33" ht="19.5" customHeight="1" x14ac:dyDescent="0.3">
      <c r="B11" t="s">
        <v>388</v>
      </c>
    </row>
    <row r="12" spans="1:33" ht="19.5" customHeight="1" x14ac:dyDescent="0.3">
      <c r="B12" t="s">
        <v>389</v>
      </c>
    </row>
    <row r="13" spans="1:33" ht="19.5" customHeight="1" x14ac:dyDescent="0.3"/>
    <row r="14" spans="1:33" ht="19.5" customHeight="1" x14ac:dyDescent="0.3">
      <c r="B14" s="40" t="s">
        <v>442</v>
      </c>
    </row>
    <row r="15" spans="1:33" ht="19.5" customHeight="1" x14ac:dyDescent="0.3">
      <c r="B15" s="27" t="s">
        <v>121</v>
      </c>
      <c r="C15" t="s">
        <v>390</v>
      </c>
    </row>
    <row r="16" spans="1:33" ht="19.5" customHeight="1" x14ac:dyDescent="0.3">
      <c r="C16" t="s">
        <v>391</v>
      </c>
    </row>
    <row r="17" spans="2:30" ht="19.5" customHeight="1" x14ac:dyDescent="0.3">
      <c r="B17" s="27" t="s">
        <v>122</v>
      </c>
      <c r="C17" t="s">
        <v>392</v>
      </c>
    </row>
    <row r="18" spans="2:30" ht="19.5" customHeight="1" x14ac:dyDescent="0.3">
      <c r="C18" t="s">
        <v>393</v>
      </c>
    </row>
    <row r="19" spans="2:30" ht="19.5" customHeight="1" x14ac:dyDescent="0.3">
      <c r="B19" s="27" t="s">
        <v>123</v>
      </c>
      <c r="C19" t="s">
        <v>394</v>
      </c>
    </row>
    <row r="20" spans="2:30" ht="19.5" customHeight="1" x14ac:dyDescent="0.3">
      <c r="C20" t="s">
        <v>395</v>
      </c>
    </row>
    <row r="21" spans="2:30" ht="19.5" customHeight="1" x14ac:dyDescent="0.3">
      <c r="B21" s="27" t="s">
        <v>126</v>
      </c>
      <c r="C21" t="s">
        <v>396</v>
      </c>
    </row>
    <row r="22" spans="2:30" ht="19.5" customHeight="1" x14ac:dyDescent="0.3">
      <c r="C22" t="s">
        <v>397</v>
      </c>
    </row>
    <row r="23" spans="2:30" ht="19.5" customHeight="1" x14ac:dyDescent="0.3">
      <c r="B23" s="27" t="s">
        <v>398</v>
      </c>
      <c r="C23" t="s">
        <v>399</v>
      </c>
    </row>
    <row r="24" spans="2:30" ht="19.5" customHeight="1" x14ac:dyDescent="0.3">
      <c r="B24" s="27" t="s">
        <v>400</v>
      </c>
      <c r="C24" t="s">
        <v>401</v>
      </c>
      <c r="O24" s="299">
        <v>41548</v>
      </c>
      <c r="P24" s="299"/>
      <c r="Q24" s="299"/>
      <c r="R24" s="299"/>
      <c r="S24" s="299"/>
      <c r="T24" s="299"/>
      <c r="U24" t="s">
        <v>402</v>
      </c>
    </row>
    <row r="25" spans="2:30" ht="19.5" customHeight="1" x14ac:dyDescent="0.3">
      <c r="B25" s="27" t="s">
        <v>403</v>
      </c>
      <c r="C25" t="s">
        <v>404</v>
      </c>
    </row>
    <row r="26" spans="2:30" ht="19.5" customHeight="1" x14ac:dyDescent="0.3">
      <c r="B26" s="27" t="s">
        <v>405</v>
      </c>
      <c r="C26" t="s">
        <v>406</v>
      </c>
    </row>
    <row r="27" spans="2:30" x14ac:dyDescent="0.3">
      <c r="C27" s="293" t="s">
        <v>410</v>
      </c>
      <c r="D27" s="293"/>
      <c r="E27" s="293"/>
      <c r="F27" s="293"/>
      <c r="G27" s="293"/>
      <c r="H27" s="293"/>
      <c r="I27" s="28"/>
      <c r="J27" s="29" t="s">
        <v>411</v>
      </c>
      <c r="K27" s="300" t="str">
        <f>NUMBERSTRING(T27,1)</f>
        <v>이억오천만</v>
      </c>
      <c r="L27" s="300"/>
      <c r="M27" s="300"/>
      <c r="N27" s="300"/>
      <c r="O27" s="300"/>
      <c r="P27" s="300"/>
      <c r="Q27" s="300"/>
      <c r="R27" s="29" t="s">
        <v>412</v>
      </c>
      <c r="S27" s="29" t="s">
        <v>149</v>
      </c>
      <c r="T27" s="301">
        <v>250000000</v>
      </c>
      <c r="U27" s="301"/>
      <c r="V27" s="301"/>
      <c r="W27" s="301"/>
      <c r="X27" s="301"/>
      <c r="Y27" s="301"/>
      <c r="Z27" s="301"/>
      <c r="AA27" s="29" t="s">
        <v>414</v>
      </c>
      <c r="AB27" s="29"/>
      <c r="AC27" s="29"/>
      <c r="AD27" s="30"/>
    </row>
    <row r="28" spans="2:30" x14ac:dyDescent="0.3">
      <c r="C28" s="293"/>
      <c r="D28" s="293"/>
      <c r="E28" s="293"/>
      <c r="F28" s="293"/>
      <c r="G28" s="293"/>
      <c r="H28" s="293"/>
      <c r="I28" s="31"/>
      <c r="J28" s="32"/>
      <c r="K28" s="33"/>
      <c r="L28" s="33"/>
      <c r="M28" s="33"/>
      <c r="N28" s="33"/>
      <c r="O28" s="33"/>
      <c r="P28" s="33"/>
      <c r="Q28" s="33"/>
      <c r="R28" s="32"/>
      <c r="S28" s="32"/>
      <c r="T28" s="32"/>
      <c r="U28" s="32"/>
      <c r="V28" s="32"/>
      <c r="W28" s="32"/>
      <c r="X28" s="32"/>
      <c r="Y28" s="32"/>
      <c r="Z28" s="32"/>
      <c r="AA28" s="32"/>
      <c r="AB28" s="32"/>
      <c r="AC28" s="32"/>
      <c r="AD28" s="34"/>
    </row>
    <row r="29" spans="2:30" x14ac:dyDescent="0.3">
      <c r="C29" s="293" t="s">
        <v>409</v>
      </c>
      <c r="D29" s="293"/>
      <c r="E29" s="293"/>
      <c r="F29" s="293"/>
      <c r="G29" s="293"/>
      <c r="H29" s="293"/>
      <c r="I29" s="28"/>
      <c r="J29" s="29" t="s">
        <v>411</v>
      </c>
      <c r="K29" s="300" t="str">
        <f>NUMBERSTRING(T29,1)</f>
        <v>일천만</v>
      </c>
      <c r="L29" s="300"/>
      <c r="M29" s="300"/>
      <c r="N29" s="300"/>
      <c r="O29" s="300"/>
      <c r="P29" s="300"/>
      <c r="Q29" s="300"/>
      <c r="R29" s="29" t="s">
        <v>413</v>
      </c>
      <c r="S29" s="29" t="s">
        <v>149</v>
      </c>
      <c r="T29" s="301">
        <v>10000000</v>
      </c>
      <c r="U29" s="301"/>
      <c r="V29" s="301"/>
      <c r="W29" s="301"/>
      <c r="X29" s="301"/>
      <c r="Y29" s="301"/>
      <c r="Z29" s="301"/>
      <c r="AA29" s="29" t="s">
        <v>414</v>
      </c>
      <c r="AB29" s="29"/>
      <c r="AC29" s="29"/>
      <c r="AD29" s="30"/>
    </row>
    <row r="30" spans="2:30" x14ac:dyDescent="0.3">
      <c r="C30" s="293"/>
      <c r="D30" s="293"/>
      <c r="E30" s="293"/>
      <c r="F30" s="293"/>
      <c r="G30" s="293"/>
      <c r="H30" s="293"/>
      <c r="I30" s="31"/>
      <c r="J30" s="32"/>
      <c r="K30" s="33"/>
      <c r="L30" s="33"/>
      <c r="M30" s="33"/>
      <c r="N30" s="33"/>
      <c r="O30" s="33"/>
      <c r="P30" s="33"/>
      <c r="Q30" s="33"/>
      <c r="R30" s="35" t="s">
        <v>138</v>
      </c>
      <c r="S30" s="302">
        <v>41543</v>
      </c>
      <c r="T30" s="302"/>
      <c r="U30" s="302"/>
      <c r="V30" s="302"/>
      <c r="W30" s="302"/>
      <c r="X30" s="302"/>
      <c r="Y30" s="32" t="s">
        <v>415</v>
      </c>
      <c r="Z30" s="32"/>
      <c r="AA30" s="32"/>
      <c r="AB30" s="32"/>
      <c r="AC30" s="32"/>
      <c r="AD30" s="34"/>
    </row>
    <row r="31" spans="2:30" x14ac:dyDescent="0.3">
      <c r="C31" s="293" t="s">
        <v>408</v>
      </c>
      <c r="D31" s="293"/>
      <c r="E31" s="293"/>
      <c r="F31" s="293"/>
      <c r="G31" s="293"/>
      <c r="H31" s="293"/>
      <c r="I31" s="28"/>
      <c r="J31" s="29" t="s">
        <v>411</v>
      </c>
      <c r="K31" s="300" t="str">
        <f>NUMBERSTRING(T31,1)</f>
        <v>이억사천만</v>
      </c>
      <c r="L31" s="300"/>
      <c r="M31" s="300"/>
      <c r="N31" s="300"/>
      <c r="O31" s="300"/>
      <c r="P31" s="300"/>
      <c r="Q31" s="300"/>
      <c r="R31" s="29" t="s">
        <v>413</v>
      </c>
      <c r="S31" s="29" t="s">
        <v>149</v>
      </c>
      <c r="T31" s="301">
        <v>240000000</v>
      </c>
      <c r="U31" s="301"/>
      <c r="V31" s="301"/>
      <c r="W31" s="301"/>
      <c r="X31" s="301"/>
      <c r="Y31" s="301"/>
      <c r="Z31" s="301"/>
      <c r="AA31" s="29" t="s">
        <v>414</v>
      </c>
      <c r="AB31" s="29"/>
      <c r="AC31" s="29"/>
      <c r="AD31" s="30"/>
    </row>
    <row r="32" spans="2:30" x14ac:dyDescent="0.3">
      <c r="C32" s="293"/>
      <c r="D32" s="293"/>
      <c r="E32" s="293"/>
      <c r="F32" s="293"/>
      <c r="G32" s="293"/>
      <c r="H32" s="293"/>
      <c r="I32" s="31"/>
      <c r="J32" s="32"/>
      <c r="K32" s="33"/>
      <c r="L32" s="33"/>
      <c r="M32" s="33"/>
      <c r="N32" s="33"/>
      <c r="O32" s="33"/>
      <c r="P32" s="33"/>
      <c r="Q32" s="33"/>
      <c r="R32" s="35" t="s">
        <v>138</v>
      </c>
      <c r="S32" s="302">
        <v>41552</v>
      </c>
      <c r="T32" s="302"/>
      <c r="U32" s="302"/>
      <c r="V32" s="302"/>
      <c r="W32" s="302"/>
      <c r="X32" s="302"/>
      <c r="Y32" s="32" t="s">
        <v>415</v>
      </c>
      <c r="Z32" s="32"/>
      <c r="AA32" s="32"/>
      <c r="AB32" s="32"/>
      <c r="AC32" s="32"/>
      <c r="AD32" s="34"/>
    </row>
    <row r="33" spans="2:30" x14ac:dyDescent="0.3">
      <c r="C33" s="293" t="s">
        <v>407</v>
      </c>
      <c r="D33" s="293"/>
      <c r="E33" s="293"/>
      <c r="F33" s="293"/>
      <c r="G33" s="293"/>
      <c r="H33" s="293"/>
      <c r="I33" s="307"/>
      <c r="J33" s="297"/>
      <c r="K33" s="297"/>
      <c r="L33" s="297"/>
      <c r="M33" s="297"/>
      <c r="N33" s="297"/>
      <c r="O33" s="297"/>
      <c r="P33" s="297"/>
      <c r="Q33" s="297"/>
      <c r="R33" s="297"/>
      <c r="S33" s="297"/>
      <c r="T33" s="297"/>
      <c r="U33" s="297"/>
      <c r="V33" s="297"/>
      <c r="W33" s="297"/>
      <c r="X33" s="297"/>
      <c r="Y33" s="297"/>
      <c r="Z33" s="310" t="s">
        <v>439</v>
      </c>
      <c r="AA33" s="310"/>
      <c r="AB33" s="310"/>
      <c r="AC33" s="310"/>
      <c r="AD33" s="311"/>
    </row>
    <row r="34" spans="2:30" x14ac:dyDescent="0.3">
      <c r="C34" s="293"/>
      <c r="D34" s="293"/>
      <c r="E34" s="293"/>
      <c r="F34" s="293"/>
      <c r="G34" s="293"/>
      <c r="H34" s="293"/>
      <c r="I34" s="308"/>
      <c r="J34" s="309"/>
      <c r="K34" s="309"/>
      <c r="L34" s="309"/>
      <c r="M34" s="309"/>
      <c r="N34" s="309"/>
      <c r="O34" s="309"/>
      <c r="P34" s="309"/>
      <c r="Q34" s="309"/>
      <c r="R34" s="309"/>
      <c r="S34" s="309"/>
      <c r="T34" s="309"/>
      <c r="U34" s="309"/>
      <c r="V34" s="309"/>
      <c r="W34" s="309"/>
      <c r="X34" s="309"/>
      <c r="Y34" s="309"/>
      <c r="Z34" s="309" t="str">
        <f>E6</f>
        <v>주황규</v>
      </c>
      <c r="AA34" s="309"/>
      <c r="AB34" s="309"/>
      <c r="AC34" s="309"/>
      <c r="AD34" s="312"/>
    </row>
    <row r="36" spans="2:30" x14ac:dyDescent="0.3">
      <c r="B36" t="s">
        <v>416</v>
      </c>
      <c r="C36" t="s">
        <v>417</v>
      </c>
    </row>
    <row r="37" spans="2:30" x14ac:dyDescent="0.3">
      <c r="B37" t="s">
        <v>416</v>
      </c>
      <c r="C37" t="s">
        <v>420</v>
      </c>
      <c r="P37" s="36" t="s">
        <v>421</v>
      </c>
      <c r="Q37" s="317" t="s">
        <v>418</v>
      </c>
      <c r="R37" s="317"/>
      <c r="S37" s="317"/>
      <c r="T37" t="s">
        <v>419</v>
      </c>
      <c r="V37" t="s">
        <v>422</v>
      </c>
    </row>
    <row r="38" spans="2:30" x14ac:dyDescent="0.3">
      <c r="C38" t="s">
        <v>423</v>
      </c>
    </row>
    <row r="41" spans="2:30" ht="20.25" customHeight="1" x14ac:dyDescent="0.3">
      <c r="B41" t="s">
        <v>424</v>
      </c>
    </row>
    <row r="42" spans="2:30" ht="20.25" customHeight="1" x14ac:dyDescent="0.3">
      <c r="B42" t="s">
        <v>425</v>
      </c>
    </row>
    <row r="47" spans="2:30" ht="17.25" x14ac:dyDescent="0.3">
      <c r="M47" s="318">
        <v>41542</v>
      </c>
      <c r="N47" s="318"/>
      <c r="O47" s="318"/>
      <c r="P47" s="318"/>
      <c r="Q47" s="318"/>
      <c r="R47" s="318"/>
      <c r="S47" s="318"/>
      <c r="T47" s="318"/>
      <c r="U47" s="318"/>
    </row>
    <row r="49" spans="2:32" x14ac:dyDescent="0.3">
      <c r="B49" t="s">
        <v>443</v>
      </c>
    </row>
    <row r="51" spans="2:32" ht="22.5" customHeight="1" x14ac:dyDescent="0.3">
      <c r="B51" s="303" t="s">
        <v>429</v>
      </c>
      <c r="C51" s="303"/>
      <c r="D51" s="303"/>
      <c r="E51" s="303"/>
      <c r="F51" s="303"/>
      <c r="G51" s="303"/>
      <c r="H51" s="303"/>
      <c r="I51" s="37"/>
      <c r="J51" s="313" t="str">
        <f>E6</f>
        <v>주황규</v>
      </c>
      <c r="K51" s="313"/>
      <c r="L51" s="313"/>
      <c r="M51" s="313"/>
      <c r="N51" s="313"/>
      <c r="O51" s="313"/>
      <c r="P51" s="38" t="s">
        <v>430</v>
      </c>
      <c r="Q51" s="38"/>
      <c r="R51" s="38"/>
      <c r="S51" s="38"/>
      <c r="T51" s="38"/>
      <c r="U51" s="38"/>
      <c r="V51" s="38"/>
      <c r="W51" s="38"/>
      <c r="X51" s="38"/>
      <c r="Y51" s="38"/>
      <c r="Z51" s="38"/>
      <c r="AA51" s="38"/>
      <c r="AB51" s="38"/>
      <c r="AC51" s="38"/>
      <c r="AD51" s="38"/>
      <c r="AE51" s="38"/>
      <c r="AF51" s="39"/>
    </row>
    <row r="52" spans="2:32" ht="22.5" customHeight="1" x14ac:dyDescent="0.3">
      <c r="B52" s="303" t="s">
        <v>7</v>
      </c>
      <c r="C52" s="303"/>
      <c r="D52" s="303"/>
      <c r="E52" s="303"/>
      <c r="F52" s="303"/>
      <c r="G52" s="303"/>
      <c r="H52" s="303"/>
      <c r="I52" s="314">
        <v>7301011234567</v>
      </c>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6"/>
    </row>
    <row r="53" spans="2:32" ht="22.5" customHeight="1" x14ac:dyDescent="0.3">
      <c r="B53" s="303" t="s">
        <v>427</v>
      </c>
      <c r="C53" s="303"/>
      <c r="D53" s="303"/>
      <c r="E53" s="303"/>
      <c r="F53" s="303"/>
      <c r="G53" s="303"/>
      <c r="H53" s="303"/>
      <c r="I53" s="304" t="s">
        <v>431</v>
      </c>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6"/>
    </row>
    <row r="54" spans="2:32" ht="22.5" customHeight="1" x14ac:dyDescent="0.3">
      <c r="B54" s="303" t="s">
        <v>428</v>
      </c>
      <c r="C54" s="303"/>
      <c r="D54" s="303"/>
      <c r="E54" s="303"/>
      <c r="F54" s="303"/>
      <c r="G54" s="303"/>
      <c r="H54" s="303"/>
      <c r="I54" s="304" t="s">
        <v>432</v>
      </c>
      <c r="J54" s="305"/>
      <c r="K54" s="305"/>
      <c r="L54" s="305"/>
      <c r="M54" s="305"/>
      <c r="N54" s="305"/>
      <c r="O54" s="305"/>
      <c r="P54" s="305"/>
      <c r="Q54" s="305"/>
      <c r="R54" s="305"/>
      <c r="S54" s="305"/>
      <c r="T54" s="305"/>
      <c r="U54" s="305"/>
      <c r="V54" s="305"/>
      <c r="W54" s="305"/>
      <c r="X54" s="305"/>
      <c r="Y54" s="305"/>
      <c r="Z54" s="305"/>
      <c r="AA54" s="305"/>
      <c r="AB54" s="305"/>
      <c r="AC54" s="305"/>
      <c r="AD54" s="305"/>
      <c r="AE54" s="305"/>
      <c r="AF54" s="306"/>
    </row>
    <row r="56" spans="2:32" ht="22.5" customHeight="1" x14ac:dyDescent="0.3">
      <c r="B56" s="303" t="s">
        <v>433</v>
      </c>
      <c r="C56" s="303"/>
      <c r="D56" s="303"/>
      <c r="E56" s="303"/>
      <c r="F56" s="303"/>
      <c r="G56" s="303"/>
      <c r="H56" s="303"/>
      <c r="I56" s="37"/>
      <c r="J56" s="313" t="str">
        <f>S6</f>
        <v>주언규</v>
      </c>
      <c r="K56" s="313"/>
      <c r="L56" s="313"/>
      <c r="M56" s="313"/>
      <c r="N56" s="313"/>
      <c r="O56" s="313"/>
      <c r="P56" s="38" t="s">
        <v>430</v>
      </c>
      <c r="Q56" s="38"/>
      <c r="R56" s="38"/>
      <c r="S56" s="38"/>
      <c r="T56" s="38"/>
      <c r="U56" s="38"/>
      <c r="V56" s="38"/>
      <c r="W56" s="38"/>
      <c r="X56" s="38"/>
      <c r="Y56" s="38"/>
      <c r="Z56" s="38"/>
      <c r="AA56" s="38"/>
      <c r="AB56" s="38"/>
      <c r="AC56" s="38"/>
      <c r="AD56" s="38"/>
      <c r="AE56" s="38"/>
      <c r="AF56" s="39"/>
    </row>
    <row r="57" spans="2:32" ht="22.5" customHeight="1" x14ac:dyDescent="0.3">
      <c r="B57" s="303" t="s">
        <v>7</v>
      </c>
      <c r="C57" s="303"/>
      <c r="D57" s="303"/>
      <c r="E57" s="303"/>
      <c r="F57" s="303"/>
      <c r="G57" s="303"/>
      <c r="H57" s="303"/>
      <c r="I57" s="314">
        <v>6701011234567</v>
      </c>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6"/>
    </row>
    <row r="58" spans="2:32" ht="22.5" customHeight="1" x14ac:dyDescent="0.3">
      <c r="B58" s="303" t="s">
        <v>427</v>
      </c>
      <c r="C58" s="303"/>
      <c r="D58" s="303"/>
      <c r="E58" s="303"/>
      <c r="F58" s="303"/>
      <c r="G58" s="303"/>
      <c r="H58" s="303"/>
      <c r="I58" s="304" t="s">
        <v>434</v>
      </c>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6"/>
    </row>
    <row r="59" spans="2:32" ht="22.5" customHeight="1" x14ac:dyDescent="0.3">
      <c r="B59" s="303" t="s">
        <v>428</v>
      </c>
      <c r="C59" s="303"/>
      <c r="D59" s="303"/>
      <c r="E59" s="303"/>
      <c r="F59" s="303"/>
      <c r="G59" s="303"/>
      <c r="H59" s="303"/>
      <c r="I59" s="304"/>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6"/>
    </row>
  </sheetData>
  <mergeCells count="44">
    <mergeCell ref="B54:H54"/>
    <mergeCell ref="I53:AF53"/>
    <mergeCell ref="I54:AF54"/>
    <mergeCell ref="S32:X32"/>
    <mergeCell ref="C33:H34"/>
    <mergeCell ref="C31:H32"/>
    <mergeCell ref="B51:H51"/>
    <mergeCell ref="I52:AF52"/>
    <mergeCell ref="B59:H59"/>
    <mergeCell ref="I59:AF59"/>
    <mergeCell ref="I33:Y34"/>
    <mergeCell ref="Z33:AD33"/>
    <mergeCell ref="Z34:AD34"/>
    <mergeCell ref="J51:O51"/>
    <mergeCell ref="B56:H56"/>
    <mergeCell ref="J56:O56"/>
    <mergeCell ref="B57:H57"/>
    <mergeCell ref="I57:AF57"/>
    <mergeCell ref="B58:H58"/>
    <mergeCell ref="I58:AF58"/>
    <mergeCell ref="Q37:S37"/>
    <mergeCell ref="M47:U47"/>
    <mergeCell ref="B52:H52"/>
    <mergeCell ref="B53:H53"/>
    <mergeCell ref="K27:Q27"/>
    <mergeCell ref="K29:Q29"/>
    <mergeCell ref="K31:Q31"/>
    <mergeCell ref="T27:Z27"/>
    <mergeCell ref="C27:H28"/>
    <mergeCell ref="T29:Z29"/>
    <mergeCell ref="T31:Z31"/>
    <mergeCell ref="S30:X30"/>
    <mergeCell ref="C29:H30"/>
    <mergeCell ref="L10:N10"/>
    <mergeCell ref="Q10:V10"/>
    <mergeCell ref="R4:W4"/>
    <mergeCell ref="A4:F4"/>
    <mergeCell ref="O24:T24"/>
    <mergeCell ref="X4:AG4"/>
    <mergeCell ref="G4:Q4"/>
    <mergeCell ref="A5:F5"/>
    <mergeCell ref="G5:AG5"/>
    <mergeCell ref="E6:G6"/>
    <mergeCell ref="S6:U6"/>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7"/>
  <sheetViews>
    <sheetView showGridLines="0" workbookViewId="0">
      <selection activeCell="A17" sqref="A17:E17"/>
    </sheetView>
  </sheetViews>
  <sheetFormatPr defaultRowHeight="16.5" x14ac:dyDescent="0.3"/>
  <cols>
    <col min="1" max="1" width="21.25" customWidth="1"/>
    <col min="2" max="2" width="13.875" customWidth="1"/>
    <col min="4" max="4" width="12" customWidth="1"/>
    <col min="5" max="5" width="21.625" customWidth="1"/>
  </cols>
  <sheetData>
    <row r="1" spans="1:5" x14ac:dyDescent="0.3">
      <c r="A1" s="324" t="s">
        <v>590</v>
      </c>
      <c r="B1" s="324"/>
      <c r="C1" s="324"/>
      <c r="D1" s="324"/>
      <c r="E1" s="324"/>
    </row>
    <row r="2" spans="1:5" x14ac:dyDescent="0.3">
      <c r="A2" s="128"/>
      <c r="B2" s="129"/>
      <c r="C2" s="129"/>
      <c r="D2" s="129"/>
      <c r="E2" s="129"/>
    </row>
    <row r="3" spans="1:5" x14ac:dyDescent="0.3">
      <c r="A3" s="320" t="s">
        <v>591</v>
      </c>
      <c r="B3" s="322" t="s">
        <v>592</v>
      </c>
      <c r="C3" s="323"/>
      <c r="D3" s="322" t="s">
        <v>593</v>
      </c>
      <c r="E3" s="323"/>
    </row>
    <row r="4" spans="1:5" x14ac:dyDescent="0.3">
      <c r="A4" s="321"/>
      <c r="B4" s="48" t="s">
        <v>594</v>
      </c>
      <c r="C4" s="48" t="s">
        <v>595</v>
      </c>
      <c r="D4" s="48" t="s">
        <v>594</v>
      </c>
      <c r="E4" s="48" t="s">
        <v>595</v>
      </c>
    </row>
    <row r="5" spans="1:5" x14ac:dyDescent="0.3">
      <c r="A5" s="49" t="s">
        <v>596</v>
      </c>
      <c r="B5" s="50" t="s">
        <v>597</v>
      </c>
      <c r="C5" s="51">
        <v>0.03</v>
      </c>
      <c r="D5" s="52" t="s">
        <v>598</v>
      </c>
      <c r="E5" s="52" t="s">
        <v>624</v>
      </c>
    </row>
    <row r="6" spans="1:5" x14ac:dyDescent="0.3">
      <c r="A6" s="49" t="s">
        <v>599</v>
      </c>
      <c r="B6" s="50" t="s">
        <v>600</v>
      </c>
      <c r="C6" s="51">
        <v>0.03</v>
      </c>
      <c r="D6" s="52" t="s">
        <v>598</v>
      </c>
      <c r="E6" s="52" t="s">
        <v>624</v>
      </c>
    </row>
    <row r="7" spans="1:5" x14ac:dyDescent="0.3">
      <c r="A7" s="49" t="s">
        <v>601</v>
      </c>
      <c r="B7" s="50" t="s">
        <v>602</v>
      </c>
      <c r="C7" s="52" t="s">
        <v>625</v>
      </c>
      <c r="D7" s="52" t="s">
        <v>603</v>
      </c>
      <c r="E7" s="52" t="s">
        <v>626</v>
      </c>
    </row>
    <row r="8" spans="1:5" x14ac:dyDescent="0.3">
      <c r="A8" s="49" t="s">
        <v>604</v>
      </c>
      <c r="B8" s="50" t="s">
        <v>605</v>
      </c>
      <c r="C8" s="51">
        <v>0.03</v>
      </c>
      <c r="D8" s="52" t="s">
        <v>606</v>
      </c>
      <c r="E8" s="52" t="s">
        <v>627</v>
      </c>
    </row>
    <row r="9" spans="1:5" x14ac:dyDescent="0.3">
      <c r="A9" s="49" t="s">
        <v>607</v>
      </c>
      <c r="B9" s="50" t="s">
        <v>608</v>
      </c>
      <c r="C9" s="51">
        <v>0.03</v>
      </c>
      <c r="D9" s="52" t="s">
        <v>609</v>
      </c>
      <c r="E9" s="52" t="s">
        <v>628</v>
      </c>
    </row>
    <row r="10" spans="1:5" x14ac:dyDescent="0.3">
      <c r="A10" s="49" t="s">
        <v>610</v>
      </c>
      <c r="B10" s="50" t="s">
        <v>611</v>
      </c>
      <c r="C10" s="51">
        <v>0.01</v>
      </c>
      <c r="D10" s="52" t="s">
        <v>612</v>
      </c>
      <c r="E10" s="52" t="s">
        <v>629</v>
      </c>
    </row>
    <row r="11" spans="1:5" x14ac:dyDescent="0.3">
      <c r="A11" s="49" t="s">
        <v>613</v>
      </c>
      <c r="B11" s="50" t="s">
        <v>614</v>
      </c>
      <c r="C11" s="51">
        <v>0.01</v>
      </c>
      <c r="D11" s="52" t="s">
        <v>615</v>
      </c>
      <c r="E11" s="52" t="s">
        <v>630</v>
      </c>
    </row>
    <row r="12" spans="1:5" x14ac:dyDescent="0.3">
      <c r="A12" s="49" t="s">
        <v>616</v>
      </c>
      <c r="B12" s="50" t="s">
        <v>617</v>
      </c>
      <c r="C12" s="52" t="s">
        <v>625</v>
      </c>
      <c r="D12" s="53" t="s">
        <v>618</v>
      </c>
      <c r="E12" s="52" t="s">
        <v>631</v>
      </c>
    </row>
    <row r="13" spans="1:5" ht="22.5" customHeight="1" x14ac:dyDescent="0.3">
      <c r="A13" s="325" t="s">
        <v>619</v>
      </c>
      <c r="B13" s="325"/>
      <c r="C13" s="325"/>
      <c r="D13" s="325"/>
      <c r="E13" s="325"/>
    </row>
    <row r="14" spans="1:5" ht="22.5" customHeight="1" x14ac:dyDescent="0.3">
      <c r="A14" s="319" t="s">
        <v>620</v>
      </c>
      <c r="B14" s="319"/>
      <c r="C14" s="319"/>
      <c r="D14" s="319"/>
      <c r="E14" s="319"/>
    </row>
    <row r="15" spans="1:5" x14ac:dyDescent="0.3">
      <c r="A15" s="319" t="s">
        <v>621</v>
      </c>
      <c r="B15" s="319"/>
      <c r="C15" s="319"/>
      <c r="D15" s="319"/>
      <c r="E15" s="319"/>
    </row>
    <row r="16" spans="1:5" x14ac:dyDescent="0.3">
      <c r="A16" s="319" t="s">
        <v>622</v>
      </c>
      <c r="B16" s="319"/>
      <c r="C16" s="319"/>
      <c r="D16" s="319"/>
      <c r="E16" s="319"/>
    </row>
    <row r="17" spans="1:5" ht="22.5" customHeight="1" x14ac:dyDescent="0.3">
      <c r="A17" s="319" t="s">
        <v>623</v>
      </c>
      <c r="B17" s="319"/>
      <c r="C17" s="319"/>
      <c r="D17" s="319"/>
      <c r="E17" s="319"/>
    </row>
  </sheetData>
  <mergeCells count="9">
    <mergeCell ref="A17:E17"/>
    <mergeCell ref="A3:A4"/>
    <mergeCell ref="B3:C3"/>
    <mergeCell ref="D3:E3"/>
    <mergeCell ref="A1:E1"/>
    <mergeCell ref="A13:E13"/>
    <mergeCell ref="A14:E14"/>
    <mergeCell ref="A15:E15"/>
    <mergeCell ref="A16:E16"/>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79"/>
  <sheetViews>
    <sheetView showGridLines="0" workbookViewId="0">
      <selection activeCell="T24" sqref="T24"/>
    </sheetView>
  </sheetViews>
  <sheetFormatPr defaultColWidth="2.5" defaultRowHeight="15.75" customHeight="1" x14ac:dyDescent="0.3"/>
  <cols>
    <col min="1" max="2" width="3.375" style="2" customWidth="1"/>
    <col min="3" max="34" width="2.5" style="2"/>
    <col min="35" max="35" width="2.5" style="3" bestFit="1" customWidth="1"/>
    <col min="36" max="36" width="4" style="3" bestFit="1" customWidth="1"/>
    <col min="37" max="16384" width="2.5" style="2"/>
  </cols>
  <sheetData>
    <row r="1" spans="1:36" ht="15.75" customHeight="1" x14ac:dyDescent="0.3">
      <c r="AI1" s="2" t="s">
        <v>368</v>
      </c>
    </row>
    <row r="2" spans="1:36" ht="13.5" x14ac:dyDescent="0.3"/>
    <row r="3" spans="1:36" ht="22.5" x14ac:dyDescent="0.3">
      <c r="A3" s="127"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6" ht="13.5" x14ac:dyDescent="0.3"/>
    <row r="5" spans="1:36" ht="13.5" x14ac:dyDescent="0.3"/>
    <row r="6" spans="1:36" ht="13.5" x14ac:dyDescent="0.3"/>
    <row r="7" spans="1:36" ht="22.5" customHeight="1" x14ac:dyDescent="0.3">
      <c r="A7" s="2" t="s">
        <v>1</v>
      </c>
      <c r="F7" s="2" t="s">
        <v>2</v>
      </c>
      <c r="G7" s="218" t="s">
        <v>3</v>
      </c>
      <c r="H7" s="218"/>
      <c r="I7" s="218"/>
      <c r="J7" s="218"/>
      <c r="K7" s="218"/>
      <c r="L7" s="218"/>
      <c r="M7" s="218"/>
      <c r="N7" s="3" t="s">
        <v>11</v>
      </c>
      <c r="O7" s="211" t="s">
        <v>48</v>
      </c>
      <c r="P7" s="211"/>
      <c r="Q7" s="211"/>
      <c r="R7" s="211"/>
      <c r="S7" s="211"/>
      <c r="T7" s="211"/>
      <c r="U7" s="211" t="s">
        <v>40</v>
      </c>
      <c r="V7" s="211"/>
      <c r="W7" s="211"/>
      <c r="X7" s="211"/>
    </row>
    <row r="8" spans="1:36" ht="22.5" customHeight="1" x14ac:dyDescent="0.3">
      <c r="F8" s="2" t="s">
        <v>4</v>
      </c>
      <c r="G8" s="218" t="s">
        <v>5</v>
      </c>
      <c r="H8" s="218"/>
      <c r="I8" s="218"/>
      <c r="J8" s="218"/>
      <c r="K8" s="218"/>
      <c r="L8" s="218"/>
      <c r="M8" s="218"/>
      <c r="N8" s="3" t="s">
        <v>11</v>
      </c>
      <c r="O8" s="212" t="s">
        <v>44</v>
      </c>
      <c r="P8" s="212"/>
      <c r="Q8" s="212"/>
      <c r="R8" s="212"/>
      <c r="S8" s="212"/>
      <c r="T8" s="212"/>
      <c r="U8" s="212"/>
      <c r="V8" s="212"/>
      <c r="W8" s="212"/>
      <c r="X8" s="212"/>
      <c r="Y8" s="212"/>
      <c r="Z8" s="212"/>
      <c r="AA8" s="212"/>
      <c r="AB8" s="212"/>
      <c r="AC8" s="212"/>
      <c r="AD8" s="212"/>
      <c r="AE8" s="212"/>
      <c r="AF8" s="212"/>
      <c r="AG8" s="212"/>
    </row>
    <row r="9" spans="1:36" ht="22.5" customHeight="1" x14ac:dyDescent="0.3">
      <c r="F9" s="2" t="s">
        <v>9</v>
      </c>
      <c r="G9" s="218" t="s">
        <v>6</v>
      </c>
      <c r="H9" s="218"/>
      <c r="I9" s="218"/>
      <c r="J9" s="218"/>
      <c r="K9" s="218"/>
      <c r="L9" s="218"/>
      <c r="M9" s="218"/>
      <c r="N9" s="3" t="s">
        <v>11</v>
      </c>
      <c r="O9" s="213">
        <v>3128512347</v>
      </c>
      <c r="P9" s="213"/>
      <c r="Q9" s="213"/>
      <c r="R9" s="213"/>
      <c r="S9" s="213"/>
      <c r="T9" s="213"/>
      <c r="U9" s="213"/>
      <c r="V9" s="213"/>
      <c r="W9" s="213"/>
      <c r="X9" s="213"/>
      <c r="AI9" s="7">
        <f>IF(10-MOD(MID(O9,1,1)*1+MID(O9,2,1)*3+MID(O9,3,1)*7+MID(O9,4,1)*1+MID(O9,5,1)*3+MID(O9,6,1)*7+MID(O9,7,1)*1+MID(O9,8,1)*3+INT((MID(O9,9,1)*5)/10)+MOD(MID(O9,9,1)*5,10),10)=10,0,10-MOD(MID(O9,1,1)*1+MID(O9,2,1)*3+MID(O9,3,1)*7+MID(O9,4,1)*1+MID(O9,5,1)*3+MID(O9,6,1)*7+MID(O9,7,1)*1+MID(O9,8,1)*3+INT((MID(O9,9,1)*5)/10)+MOD(MID(O9,9,1)*5,10),10))</f>
        <v>7</v>
      </c>
      <c r="AJ9" s="3" t="str">
        <f>IF(INT(MID(O9,10,1))=AI9,"OK","사업자오류")</f>
        <v>OK</v>
      </c>
    </row>
    <row r="10" spans="1:36" ht="22.5" customHeight="1" x14ac:dyDescent="0.3">
      <c r="F10" s="2" t="s">
        <v>10</v>
      </c>
      <c r="G10" s="218" t="s">
        <v>7</v>
      </c>
      <c r="H10" s="218"/>
      <c r="I10" s="218"/>
      <c r="J10" s="218"/>
      <c r="K10" s="218"/>
      <c r="L10" s="218"/>
      <c r="M10" s="218"/>
      <c r="N10" s="3" t="s">
        <v>11</v>
      </c>
      <c r="O10" s="214">
        <v>7301011234563</v>
      </c>
      <c r="P10" s="214"/>
      <c r="Q10" s="214"/>
      <c r="R10" s="214"/>
      <c r="S10" s="214"/>
      <c r="T10" s="214"/>
      <c r="U10" s="214"/>
      <c r="V10" s="214"/>
      <c r="W10" s="214"/>
      <c r="X10" s="214"/>
      <c r="AI10" s="3">
        <f>MOD(11-MOD(MID(O10,1,1)*2+MID(O10,2,1)*3+MID(O10,3,1)*4+MID(O10,4,1)*5+MID(O10,5,1)*6+MID(O10,6,1)*7+MID(O10,7,1)*8+MID(O10,8,1)*9+MID(O10,9,1)*2+MID(O10,10,1)*3+MID(O10,11,1)*4+MID(O10,12,1)*5,11),10)</f>
        <v>3</v>
      </c>
      <c r="AJ10" s="3" t="str">
        <f>IF(INT(MID(O10,13,1))=AI10,"OK","주민오류")</f>
        <v>OK</v>
      </c>
    </row>
    <row r="11" spans="1:36" ht="22.5" customHeight="1" x14ac:dyDescent="0.3">
      <c r="F11" s="2" t="s">
        <v>14</v>
      </c>
      <c r="G11" s="218" t="s">
        <v>8</v>
      </c>
      <c r="H11" s="218"/>
      <c r="I11" s="218"/>
      <c r="J11" s="218"/>
      <c r="K11" s="218"/>
      <c r="L11" s="218"/>
      <c r="M11" s="218"/>
      <c r="N11" s="3" t="s">
        <v>11</v>
      </c>
      <c r="O11" s="211" t="s">
        <v>46</v>
      </c>
      <c r="P11" s="211"/>
      <c r="Q11" s="211"/>
      <c r="R11" s="211"/>
      <c r="S11" s="211"/>
      <c r="T11" s="211"/>
      <c r="U11" s="211"/>
      <c r="V11" s="211"/>
      <c r="W11" s="211"/>
      <c r="X11" s="211"/>
      <c r="Y11" s="2" t="s">
        <v>12</v>
      </c>
    </row>
    <row r="12" spans="1:36" ht="13.5" x14ac:dyDescent="0.3"/>
    <row r="13" spans="1:36" ht="22.5" customHeight="1" x14ac:dyDescent="0.3">
      <c r="A13" s="2" t="s">
        <v>43</v>
      </c>
      <c r="F13" s="2" t="s">
        <v>2</v>
      </c>
      <c r="G13" s="218" t="s">
        <v>3</v>
      </c>
      <c r="H13" s="218"/>
      <c r="I13" s="218"/>
      <c r="J13" s="218"/>
      <c r="K13" s="218"/>
      <c r="L13" s="218"/>
      <c r="M13" s="218"/>
      <c r="N13" s="3" t="s">
        <v>11</v>
      </c>
      <c r="O13" s="211" t="str">
        <f>O7</f>
        <v>선우테크놀로지</v>
      </c>
      <c r="P13" s="211"/>
      <c r="Q13" s="211"/>
      <c r="R13" s="211"/>
      <c r="S13" s="211"/>
      <c r="T13" s="211"/>
      <c r="U13" s="211" t="s">
        <v>41</v>
      </c>
      <c r="V13" s="211"/>
      <c r="W13" s="211"/>
      <c r="X13" s="211"/>
    </row>
    <row r="14" spans="1:36" ht="22.5" customHeight="1" x14ac:dyDescent="0.3">
      <c r="F14" s="2" t="s">
        <v>4</v>
      </c>
      <c r="G14" s="218" t="s">
        <v>42</v>
      </c>
      <c r="H14" s="218"/>
      <c r="I14" s="218"/>
      <c r="J14" s="218"/>
      <c r="K14" s="218"/>
      <c r="L14" s="218"/>
      <c r="M14" s="218"/>
      <c r="N14" s="3" t="s">
        <v>11</v>
      </c>
      <c r="O14" s="212" t="s">
        <v>66</v>
      </c>
      <c r="P14" s="212"/>
      <c r="Q14" s="212"/>
      <c r="R14" s="212"/>
      <c r="S14" s="212"/>
      <c r="T14" s="212"/>
      <c r="U14" s="212"/>
      <c r="V14" s="212"/>
      <c r="W14" s="212"/>
      <c r="X14" s="212"/>
      <c r="Y14" s="212"/>
      <c r="Z14" s="212"/>
      <c r="AA14" s="212"/>
      <c r="AB14" s="212"/>
      <c r="AC14" s="212"/>
      <c r="AD14" s="212"/>
      <c r="AE14" s="212"/>
      <c r="AF14" s="212"/>
      <c r="AG14" s="212"/>
    </row>
    <row r="15" spans="1:36" ht="22.5" hidden="1" customHeight="1" x14ac:dyDescent="0.3">
      <c r="F15" s="2" t="s">
        <v>9</v>
      </c>
      <c r="G15" s="218" t="s">
        <v>6</v>
      </c>
      <c r="H15" s="218"/>
      <c r="I15" s="218"/>
      <c r="J15" s="218"/>
      <c r="K15" s="218"/>
      <c r="L15" s="218"/>
      <c r="M15" s="218"/>
      <c r="N15" s="3" t="s">
        <v>11</v>
      </c>
      <c r="O15" s="213">
        <v>3128501234</v>
      </c>
      <c r="P15" s="213"/>
      <c r="Q15" s="213"/>
      <c r="R15" s="213"/>
      <c r="S15" s="213"/>
      <c r="T15" s="213"/>
      <c r="U15" s="213"/>
      <c r="V15" s="213"/>
      <c r="W15" s="213"/>
      <c r="X15" s="213"/>
      <c r="AI15" s="7">
        <f>IF(10-MOD(MID(O15,1,1)*1+MID(O15,2,1)*3+MID(O15,3,1)*7+MID(O15,4,1)*1+MID(O15,5,1)*3+MID(O15,6,1)*7+MID(O15,7,1)*1+MID(O15,8,1)*3+INT((MID(O15,9,1)*5)/10)+MOD(MID(O15,9,1)*5,10),10)=10,0,10-MOD(MID(O15,1,1)*1+MID(O15,2,1)*3+MID(O15,3,1)*7+MID(O15,4,1)*1+MID(O15,5,1)*3+MID(O15,6,1)*7+MID(O15,7,1)*1+MID(O15,8,1)*3+INT((MID(O15,9,1)*5)/10)+MOD(MID(O15,9,1)*5,10),10))</f>
        <v>4</v>
      </c>
      <c r="AJ15" s="3" t="str">
        <f>IF(INT(MID(O15,10,1))=AI15,"OK","사업자오류")</f>
        <v>OK</v>
      </c>
    </row>
    <row r="16" spans="1:36" ht="22.5" customHeight="1" x14ac:dyDescent="0.3">
      <c r="F16" s="2" t="s">
        <v>10</v>
      </c>
      <c r="G16" s="218" t="s">
        <v>7</v>
      </c>
      <c r="H16" s="218"/>
      <c r="I16" s="218"/>
      <c r="J16" s="218"/>
      <c r="K16" s="218"/>
      <c r="L16" s="218"/>
      <c r="M16" s="218"/>
      <c r="N16" s="3" t="s">
        <v>11</v>
      </c>
      <c r="O16" s="214">
        <v>7312311234569</v>
      </c>
      <c r="P16" s="214"/>
      <c r="Q16" s="214"/>
      <c r="R16" s="214"/>
      <c r="S16" s="214"/>
      <c r="T16" s="214"/>
      <c r="U16" s="214"/>
      <c r="V16" s="214"/>
      <c r="W16" s="214"/>
      <c r="X16" s="214"/>
      <c r="Y16" s="2" t="s">
        <v>45</v>
      </c>
      <c r="AI16" s="3">
        <f>MOD(11-MOD(MID(O16,1,1)*2+MID(O16,2,1)*3+MID(O16,3,1)*4+MID(O16,4,1)*5+MID(O16,5,1)*6+MID(O16,6,1)*7+MID(O16,7,1)*8+MID(O16,8,1)*9+MID(O16,9,1)*2+MID(O16,10,1)*3+MID(O16,11,1)*4+MID(O16,12,1)*5,11),10)</f>
        <v>9</v>
      </c>
      <c r="AJ16" s="3" t="str">
        <f>IF(INT(MID(O16,13,1))=AI16,"OK","주민오류")</f>
        <v>OK</v>
      </c>
    </row>
    <row r="17" spans="1:42" ht="22.5" hidden="1" customHeight="1" x14ac:dyDescent="0.3">
      <c r="F17" s="2" t="s">
        <v>14</v>
      </c>
      <c r="G17" s="218" t="s">
        <v>8</v>
      </c>
      <c r="H17" s="218"/>
      <c r="I17" s="218"/>
      <c r="J17" s="218"/>
      <c r="K17" s="218"/>
      <c r="L17" s="218"/>
      <c r="M17" s="218"/>
      <c r="N17" s="3" t="s">
        <v>11</v>
      </c>
      <c r="O17" s="211" t="str">
        <f>O11</f>
        <v>제조/플라스틱제품</v>
      </c>
      <c r="P17" s="211"/>
      <c r="Q17" s="211"/>
      <c r="R17" s="211"/>
      <c r="S17" s="211"/>
      <c r="T17" s="211"/>
      <c r="U17" s="211"/>
      <c r="V17" s="211"/>
      <c r="W17" s="211"/>
      <c r="X17" s="211"/>
      <c r="Y17" s="2" t="s">
        <v>45</v>
      </c>
    </row>
    <row r="18" spans="1:42" ht="13.5" x14ac:dyDescent="0.3"/>
    <row r="19" spans="1:42" ht="13.5" x14ac:dyDescent="0.3"/>
    <row r="20" spans="1:42" ht="13.5" x14ac:dyDescent="0.3"/>
    <row r="21" spans="1:42" ht="15.75" customHeight="1" x14ac:dyDescent="0.3">
      <c r="B21" s="2" t="s">
        <v>15</v>
      </c>
      <c r="J21" s="217" t="s">
        <v>47</v>
      </c>
      <c r="K21" s="217"/>
      <c r="L21" s="217"/>
      <c r="M21" s="217"/>
      <c r="N21" s="2" t="s">
        <v>13</v>
      </c>
      <c r="P21" s="219" t="str">
        <f>O7</f>
        <v>선우테크놀로지</v>
      </c>
      <c r="Q21" s="219"/>
      <c r="R21" s="219"/>
      <c r="S21" s="219"/>
      <c r="T21" s="219"/>
      <c r="U21" s="219"/>
      <c r="V21" s="219"/>
      <c r="W21" s="2" t="s">
        <v>49</v>
      </c>
    </row>
    <row r="22" spans="1:42" ht="15.75" customHeight="1" x14ac:dyDescent="0.3">
      <c r="A22" s="2" t="s">
        <v>50</v>
      </c>
    </row>
    <row r="24" spans="1:42" ht="15.75" customHeight="1" x14ac:dyDescent="0.3">
      <c r="A24" s="15" t="s">
        <v>16</v>
      </c>
      <c r="C24" s="2" t="s">
        <v>258</v>
      </c>
    </row>
    <row r="25" spans="1:42" ht="15.75" customHeight="1" x14ac:dyDescent="0.3">
      <c r="C25" s="2" t="s">
        <v>1796</v>
      </c>
      <c r="AP25" s="26" t="s">
        <v>371</v>
      </c>
    </row>
    <row r="26" spans="1:42" ht="15.75" customHeight="1" x14ac:dyDescent="0.3">
      <c r="C26" s="2" t="s">
        <v>1166</v>
      </c>
    </row>
    <row r="28" spans="1:42" ht="15.75" customHeight="1" x14ac:dyDescent="0.3">
      <c r="A28" s="15" t="s">
        <v>18</v>
      </c>
      <c r="C28" s="2" t="s">
        <v>259</v>
      </c>
    </row>
    <row r="29" spans="1:42" ht="15.75" customHeight="1" x14ac:dyDescent="0.3">
      <c r="C29" s="2" t="s">
        <v>1177</v>
      </c>
    </row>
    <row r="30" spans="1:42" ht="15.75" customHeight="1" x14ac:dyDescent="0.3">
      <c r="C30" s="2" t="s">
        <v>19</v>
      </c>
    </row>
    <row r="32" spans="1:42" ht="15.75" customHeight="1" x14ac:dyDescent="0.3">
      <c r="A32" s="15" t="s">
        <v>20</v>
      </c>
      <c r="C32" s="2" t="s">
        <v>260</v>
      </c>
      <c r="O32" s="220">
        <f ca="1">TODAY()</f>
        <v>44208</v>
      </c>
      <c r="P32" s="220"/>
      <c r="Q32" s="220"/>
      <c r="R32" s="220"/>
      <c r="S32" s="220"/>
      <c r="T32" s="220"/>
      <c r="U32" s="2" t="s">
        <v>21</v>
      </c>
    </row>
    <row r="33" spans="1:27" ht="15.75" customHeight="1" x14ac:dyDescent="0.3">
      <c r="C33" s="2" t="s">
        <v>22</v>
      </c>
    </row>
    <row r="35" spans="1:27" ht="15.75" customHeight="1" x14ac:dyDescent="0.3">
      <c r="A35" s="15" t="s">
        <v>23</v>
      </c>
      <c r="C35" s="2" t="s">
        <v>369</v>
      </c>
    </row>
    <row r="36" spans="1:27" ht="15.75" customHeight="1" x14ac:dyDescent="0.3">
      <c r="C36" s="2" t="s">
        <v>24</v>
      </c>
    </row>
    <row r="38" spans="1:27" ht="15.75" customHeight="1" x14ac:dyDescent="0.3">
      <c r="A38" s="2" t="s">
        <v>262</v>
      </c>
    </row>
    <row r="39" spans="1:27" ht="15.75" customHeight="1" x14ac:dyDescent="0.3">
      <c r="C39" s="2" t="s">
        <v>25</v>
      </c>
    </row>
    <row r="41" spans="1:27" ht="15.75" customHeight="1" x14ac:dyDescent="0.3">
      <c r="A41" s="2" t="s">
        <v>263</v>
      </c>
    </row>
    <row r="42" spans="1:27" ht="15.75" customHeight="1" x14ac:dyDescent="0.3">
      <c r="C42" s="2" t="s">
        <v>370</v>
      </c>
    </row>
    <row r="43" spans="1:27" ht="15.75" customHeight="1" x14ac:dyDescent="0.3">
      <c r="C43" s="2" t="s">
        <v>27</v>
      </c>
    </row>
    <row r="47" spans="1:27" ht="15.75" customHeight="1" x14ac:dyDescent="0.3">
      <c r="A47" s="15" t="s">
        <v>264</v>
      </c>
      <c r="C47" s="2" t="s">
        <v>265</v>
      </c>
      <c r="U47" s="220">
        <f ca="1">O32</f>
        <v>44208</v>
      </c>
      <c r="V47" s="220"/>
      <c r="W47" s="220"/>
      <c r="X47" s="220"/>
      <c r="Y47" s="220"/>
      <c r="Z47" s="220"/>
      <c r="AA47" s="2" t="s">
        <v>29</v>
      </c>
    </row>
    <row r="48" spans="1:27" ht="15.75" customHeight="1" x14ac:dyDescent="0.3">
      <c r="C48" s="2" t="s">
        <v>62</v>
      </c>
    </row>
    <row r="50" spans="1:3" ht="15.75" customHeight="1" x14ac:dyDescent="0.3">
      <c r="A50" s="15" t="s">
        <v>30</v>
      </c>
      <c r="C50" s="2" t="s">
        <v>266</v>
      </c>
    </row>
    <row r="52" spans="1:3" ht="15.75" customHeight="1" x14ac:dyDescent="0.3">
      <c r="A52" s="15" t="s">
        <v>31</v>
      </c>
      <c r="C52" s="2" t="s">
        <v>267</v>
      </c>
    </row>
    <row r="53" spans="1:3" ht="15.75" customHeight="1" x14ac:dyDescent="0.3">
      <c r="C53" s="2" t="s">
        <v>32</v>
      </c>
    </row>
    <row r="54" spans="1:3" ht="15.75" customHeight="1" x14ac:dyDescent="0.3">
      <c r="A54" s="15"/>
      <c r="B54" s="15"/>
      <c r="C54" s="2" t="s">
        <v>1176</v>
      </c>
    </row>
    <row r="55" spans="1:3" ht="15.75" customHeight="1" x14ac:dyDescent="0.3">
      <c r="A55" s="15"/>
      <c r="B55" s="15"/>
      <c r="C55" s="2" t="s">
        <v>366</v>
      </c>
    </row>
    <row r="56" spans="1:3" ht="15.75" customHeight="1" x14ac:dyDescent="0.3">
      <c r="A56" s="15"/>
      <c r="B56" s="15"/>
      <c r="C56" s="2" t="s">
        <v>367</v>
      </c>
    </row>
    <row r="58" spans="1:3" ht="15.75" customHeight="1" x14ac:dyDescent="0.3">
      <c r="A58" s="15" t="s">
        <v>33</v>
      </c>
      <c r="C58" s="2" t="s">
        <v>268</v>
      </c>
    </row>
    <row r="59" spans="1:3" ht="15.75" customHeight="1" x14ac:dyDescent="0.3">
      <c r="C59" s="2" t="s">
        <v>34</v>
      </c>
    </row>
    <row r="62" spans="1:3" ht="15.75" customHeight="1" x14ac:dyDescent="0.3">
      <c r="A62" s="2" t="s">
        <v>145</v>
      </c>
    </row>
    <row r="63" spans="1:3" ht="15.75" customHeight="1" x14ac:dyDescent="0.3">
      <c r="A63" s="2" t="s">
        <v>1804</v>
      </c>
    </row>
    <row r="66" spans="2:36" ht="15.75" customHeight="1" x14ac:dyDescent="0.3">
      <c r="Z66" s="221">
        <f ca="1">TODAY()</f>
        <v>44208</v>
      </c>
      <c r="AA66" s="221"/>
      <c r="AB66" s="221"/>
      <c r="AC66" s="221"/>
      <c r="AD66" s="221"/>
      <c r="AE66" s="221"/>
      <c r="AF66" s="221"/>
      <c r="AG66" s="5"/>
    </row>
    <row r="73" spans="2:36" ht="22.5" customHeight="1" x14ac:dyDescent="0.3">
      <c r="B73" s="3" t="s">
        <v>35</v>
      </c>
      <c r="D73" s="2" t="s">
        <v>36</v>
      </c>
      <c r="G73" s="2" t="s">
        <v>11</v>
      </c>
      <c r="H73" s="218" t="s">
        <v>37</v>
      </c>
      <c r="I73" s="218"/>
      <c r="J73" s="218"/>
      <c r="K73" s="218"/>
      <c r="L73" s="218"/>
      <c r="M73" s="218"/>
      <c r="N73" s="218"/>
      <c r="O73" s="3" t="s">
        <v>11</v>
      </c>
      <c r="P73" s="215" t="str">
        <f>U7</f>
        <v>주양도</v>
      </c>
      <c r="Q73" s="215"/>
      <c r="R73" s="215"/>
      <c r="S73" s="215"/>
      <c r="T73" s="215"/>
      <c r="U73" s="215"/>
      <c r="V73" s="215"/>
      <c r="W73" s="215"/>
      <c r="X73" s="215"/>
      <c r="Y73" s="215"/>
      <c r="Z73" s="2" t="s">
        <v>38</v>
      </c>
    </row>
    <row r="74" spans="2:36" ht="22.5" customHeight="1" x14ac:dyDescent="0.3">
      <c r="H74" s="218" t="s">
        <v>7</v>
      </c>
      <c r="I74" s="218"/>
      <c r="J74" s="218"/>
      <c r="K74" s="218"/>
      <c r="L74" s="218"/>
      <c r="M74" s="218"/>
      <c r="N74" s="218"/>
      <c r="O74" s="3" t="s">
        <v>11</v>
      </c>
      <c r="P74" s="216">
        <f>O10</f>
        <v>7301011234563</v>
      </c>
      <c r="Q74" s="217"/>
      <c r="R74" s="217"/>
      <c r="S74" s="217"/>
      <c r="T74" s="217"/>
      <c r="U74" s="217"/>
      <c r="V74" s="217"/>
      <c r="W74" s="217"/>
      <c r="X74" s="217"/>
      <c r="Y74" s="217"/>
      <c r="AI74" s="3">
        <f>MOD(11-MOD(MID(P74,1,1)*2+MID(P74,2,1)*3+MID(P74,3,1)*4+MID(P74,4,1)*5+MID(P74,5,1)*6+MID(P74,6,1)*7+MID(P74,7,1)*8+MID(P74,8,1)*9+MID(P74,9,1)*2+MID(P74,10,1)*3+MID(P74,11,1)*4+MID(P74,12,1)*5,11),10)</f>
        <v>3</v>
      </c>
      <c r="AJ74" s="3" t="str">
        <f>IF(INT(MID(P74,13,1))=AI74,"OK","주민오류")</f>
        <v>OK</v>
      </c>
    </row>
    <row r="78" spans="2:36" ht="22.5" customHeight="1" x14ac:dyDescent="0.3">
      <c r="B78" s="3" t="s">
        <v>39</v>
      </c>
      <c r="D78" s="2" t="s">
        <v>36</v>
      </c>
      <c r="G78" s="2" t="s">
        <v>11</v>
      </c>
      <c r="H78" s="218" t="s">
        <v>37</v>
      </c>
      <c r="I78" s="218"/>
      <c r="J78" s="218"/>
      <c r="K78" s="218"/>
      <c r="L78" s="218"/>
      <c r="M78" s="218"/>
      <c r="N78" s="218"/>
      <c r="O78" s="3" t="s">
        <v>11</v>
      </c>
      <c r="P78" s="215" t="str">
        <f>U13</f>
        <v>주양수</v>
      </c>
      <c r="Q78" s="215"/>
      <c r="R78" s="215"/>
      <c r="S78" s="215"/>
      <c r="T78" s="215"/>
      <c r="U78" s="215"/>
      <c r="V78" s="215"/>
      <c r="W78" s="215"/>
      <c r="X78" s="215"/>
      <c r="Y78" s="215"/>
      <c r="Z78" s="2" t="s">
        <v>38</v>
      </c>
    </row>
    <row r="79" spans="2:36" ht="22.5" customHeight="1" x14ac:dyDescent="0.3">
      <c r="H79" s="218" t="s">
        <v>7</v>
      </c>
      <c r="I79" s="218"/>
      <c r="J79" s="218"/>
      <c r="K79" s="218"/>
      <c r="L79" s="218"/>
      <c r="M79" s="218"/>
      <c r="N79" s="218"/>
      <c r="O79" s="3" t="s">
        <v>11</v>
      </c>
      <c r="P79" s="216">
        <f>O16</f>
        <v>7312311234569</v>
      </c>
      <c r="Q79" s="217"/>
      <c r="R79" s="217"/>
      <c r="S79" s="217"/>
      <c r="T79" s="217"/>
      <c r="U79" s="217"/>
      <c r="V79" s="217"/>
      <c r="W79" s="217"/>
      <c r="X79" s="217"/>
      <c r="Y79" s="217"/>
      <c r="AI79" s="3">
        <f>MOD(11-MOD(MID(P79,1,1)*2+MID(P79,2,1)*3+MID(P79,3,1)*4+MID(P79,4,1)*5+MID(P79,5,1)*6+MID(P79,6,1)*7+MID(P79,7,1)*8+MID(P79,8,1)*9+MID(P79,9,1)*2+MID(P79,10,1)*3+MID(P79,11,1)*4+MID(P79,12,1)*5,11),10)</f>
        <v>9</v>
      </c>
      <c r="AJ79" s="3" t="str">
        <f>IF(INT(MID(P79,13,1))=AI79,"OK","주민오류")</f>
        <v>OK</v>
      </c>
    </row>
  </sheetData>
  <mergeCells count="35">
    <mergeCell ref="G13:M13"/>
    <mergeCell ref="G10:M10"/>
    <mergeCell ref="G11:M11"/>
    <mergeCell ref="G7:M7"/>
    <mergeCell ref="G8:M8"/>
    <mergeCell ref="G9:M9"/>
    <mergeCell ref="H79:N79"/>
    <mergeCell ref="P79:Y79"/>
    <mergeCell ref="H73:N73"/>
    <mergeCell ref="H74:N74"/>
    <mergeCell ref="O11:X11"/>
    <mergeCell ref="O15:X15"/>
    <mergeCell ref="O32:T32"/>
    <mergeCell ref="U47:Z47"/>
    <mergeCell ref="Z66:AF66"/>
    <mergeCell ref="G14:M14"/>
    <mergeCell ref="G15:M15"/>
    <mergeCell ref="G16:M16"/>
    <mergeCell ref="G17:M17"/>
    <mergeCell ref="J21:M21"/>
    <mergeCell ref="O16:X16"/>
    <mergeCell ref="O17:X17"/>
    <mergeCell ref="O14:AG14"/>
    <mergeCell ref="P73:Y73"/>
    <mergeCell ref="P74:Y74"/>
    <mergeCell ref="H78:N78"/>
    <mergeCell ref="P78:Y78"/>
    <mergeCell ref="P21:V21"/>
    <mergeCell ref="O7:T7"/>
    <mergeCell ref="U7:X7"/>
    <mergeCell ref="O13:T13"/>
    <mergeCell ref="U13:X13"/>
    <mergeCell ref="O8:AG8"/>
    <mergeCell ref="O9:X9"/>
    <mergeCell ref="O10:X10"/>
  </mergeCells>
  <phoneticPr fontId="1" type="noConversion"/>
  <hyperlinks>
    <hyperlink ref="AP25" r:id="rId1" xr:uid="{00000000-0004-0000-0100-000000000000}"/>
  </hyperlinks>
  <pageMargins left="0.51181102362204722" right="0.51181102362204722" top="0.74803149606299213" bottom="0.74803149606299213" header="0.31496062992125984" footer="0.31496062992125984"/>
  <pageSetup paperSize="9" orientation="portrait" r:id="rId2"/>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86"/>
  <sheetViews>
    <sheetView showGridLines="0" workbookViewId="0">
      <selection activeCell="O10" sqref="O10:X10"/>
    </sheetView>
  </sheetViews>
  <sheetFormatPr defaultColWidth="2.5" defaultRowHeight="15.75" customHeight="1" x14ac:dyDescent="0.3"/>
  <cols>
    <col min="1" max="2" width="3.375" style="2" customWidth="1"/>
    <col min="3" max="34" width="2.5" style="2"/>
    <col min="35" max="35" width="2.5" style="68" bestFit="1" customWidth="1"/>
    <col min="36" max="36" width="4" style="68" bestFit="1" customWidth="1"/>
    <col min="37" max="16384" width="2.5" style="2"/>
  </cols>
  <sheetData>
    <row r="1" spans="1:43" ht="15.75" customHeight="1" x14ac:dyDescent="0.3">
      <c r="AI1" s="2" t="s">
        <v>368</v>
      </c>
    </row>
    <row r="2" spans="1:43" ht="13.5" x14ac:dyDescent="0.3"/>
    <row r="3" spans="1:43" ht="22.5" x14ac:dyDescent="0.3">
      <c r="A3" s="127"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43" ht="13.5" x14ac:dyDescent="0.3"/>
    <row r="5" spans="1:43" ht="13.5" x14ac:dyDescent="0.3"/>
    <row r="6" spans="1:43" ht="13.5" x14ac:dyDescent="0.3"/>
    <row r="7" spans="1:43" ht="22.5" customHeight="1" x14ac:dyDescent="0.3">
      <c r="A7" s="2" t="s">
        <v>1</v>
      </c>
      <c r="F7" s="2" t="s">
        <v>2</v>
      </c>
      <c r="G7" s="218" t="s">
        <v>3</v>
      </c>
      <c r="H7" s="218"/>
      <c r="I7" s="218"/>
      <c r="J7" s="218"/>
      <c r="K7" s="218"/>
      <c r="L7" s="218"/>
      <c r="M7" s="218"/>
      <c r="N7" s="68" t="s">
        <v>11</v>
      </c>
      <c r="O7" s="211" t="s">
        <v>48</v>
      </c>
      <c r="P7" s="211"/>
      <c r="Q7" s="211"/>
      <c r="R7" s="211"/>
      <c r="S7" s="211"/>
      <c r="T7" s="211"/>
      <c r="U7" s="211" t="s">
        <v>40</v>
      </c>
      <c r="V7" s="211"/>
      <c r="W7" s="211"/>
      <c r="X7" s="211"/>
    </row>
    <row r="8" spans="1:43" ht="22.5" customHeight="1" x14ac:dyDescent="0.3">
      <c r="F8" s="2" t="s">
        <v>4</v>
      </c>
      <c r="G8" s="218" t="s">
        <v>5</v>
      </c>
      <c r="H8" s="218"/>
      <c r="I8" s="218"/>
      <c r="J8" s="218"/>
      <c r="K8" s="218"/>
      <c r="L8" s="218"/>
      <c r="M8" s="218"/>
      <c r="N8" s="68" t="s">
        <v>11</v>
      </c>
      <c r="O8" s="212" t="s">
        <v>44</v>
      </c>
      <c r="P8" s="212"/>
      <c r="Q8" s="212"/>
      <c r="R8" s="212"/>
      <c r="S8" s="212"/>
      <c r="T8" s="212"/>
      <c r="U8" s="212"/>
      <c r="V8" s="212"/>
      <c r="W8" s="212"/>
      <c r="X8" s="212"/>
      <c r="Y8" s="212"/>
      <c r="Z8" s="212"/>
      <c r="AA8" s="212"/>
      <c r="AB8" s="212"/>
      <c r="AC8" s="212"/>
      <c r="AD8" s="212"/>
      <c r="AE8" s="212"/>
      <c r="AF8" s="212"/>
      <c r="AG8" s="212"/>
    </row>
    <row r="9" spans="1:43" ht="22.5" customHeight="1" x14ac:dyDescent="0.3">
      <c r="F9" s="2" t="s">
        <v>9</v>
      </c>
      <c r="G9" s="218" t="s">
        <v>6</v>
      </c>
      <c r="H9" s="218"/>
      <c r="I9" s="218"/>
      <c r="J9" s="218"/>
      <c r="K9" s="218"/>
      <c r="L9" s="218"/>
      <c r="M9" s="218"/>
      <c r="N9" s="68" t="s">
        <v>11</v>
      </c>
      <c r="O9" s="213">
        <v>3128512347</v>
      </c>
      <c r="P9" s="213"/>
      <c r="Q9" s="213"/>
      <c r="R9" s="213"/>
      <c r="S9" s="213"/>
      <c r="T9" s="213"/>
      <c r="U9" s="213"/>
      <c r="V9" s="213"/>
      <c r="W9" s="213"/>
      <c r="X9" s="213"/>
      <c r="AI9" s="7">
        <f>IF(10-MOD(MID(O9,1,1)*1+MID(O9,2,1)*3+MID(O9,3,1)*7+MID(O9,4,1)*1+MID(O9,5,1)*3+MID(O9,6,1)*7+MID(O9,7,1)*1+MID(O9,8,1)*3+INT((MID(O9,9,1)*5)/10)+MOD(MID(O9,9,1)*5,10),10)=10,0,10-MOD(MID(O9,1,1)*1+MID(O9,2,1)*3+MID(O9,3,1)*7+MID(O9,4,1)*1+MID(O9,5,1)*3+MID(O9,6,1)*7+MID(O9,7,1)*1+MID(O9,8,1)*3+INT((MID(O9,9,1)*5)/10)+MOD(MID(O9,9,1)*5,10),10))</f>
        <v>7</v>
      </c>
      <c r="AJ9" s="68" t="str">
        <f>IF(INT(MID(O9,10,1))=AI9,"OK","사업자오류")</f>
        <v>OK</v>
      </c>
    </row>
    <row r="10" spans="1:43" ht="22.5" customHeight="1" x14ac:dyDescent="0.3">
      <c r="F10" s="2" t="s">
        <v>10</v>
      </c>
      <c r="G10" s="218" t="s">
        <v>7</v>
      </c>
      <c r="H10" s="218"/>
      <c r="I10" s="218"/>
      <c r="J10" s="218"/>
      <c r="K10" s="218"/>
      <c r="L10" s="218"/>
      <c r="M10" s="218"/>
      <c r="N10" s="68" t="s">
        <v>11</v>
      </c>
      <c r="O10" s="214">
        <v>7301011234563</v>
      </c>
      <c r="P10" s="214"/>
      <c r="Q10" s="214"/>
      <c r="R10" s="214"/>
      <c r="S10" s="214"/>
      <c r="T10" s="214"/>
      <c r="U10" s="214"/>
      <c r="V10" s="214"/>
      <c r="W10" s="214"/>
      <c r="X10" s="214"/>
      <c r="AI10" s="68">
        <f>MOD(11-MOD(MID(O10,1,1)*2+MID(O10,2,1)*3+MID(O10,3,1)*4+MID(O10,4,1)*5+MID(O10,5,1)*6+MID(O10,6,1)*7+MID(O10,7,1)*8+MID(O10,8,1)*9+MID(O10,9,1)*2+MID(O10,10,1)*3+MID(O10,11,1)*4+MID(O10,12,1)*5,11),10)</f>
        <v>3</v>
      </c>
      <c r="AJ10" s="68" t="str">
        <f>IF(INT(MID(O10,13,1))=AI10,"OK","주민오류")</f>
        <v>OK</v>
      </c>
    </row>
    <row r="11" spans="1:43" ht="22.5" customHeight="1" x14ac:dyDescent="0.3">
      <c r="F11" s="2" t="s">
        <v>14</v>
      </c>
      <c r="G11" s="218" t="s">
        <v>8</v>
      </c>
      <c r="H11" s="218"/>
      <c r="I11" s="218"/>
      <c r="J11" s="218"/>
      <c r="K11" s="218"/>
      <c r="L11" s="218"/>
      <c r="M11" s="218"/>
      <c r="N11" s="68" t="s">
        <v>11</v>
      </c>
      <c r="O11" s="211" t="s">
        <v>46</v>
      </c>
      <c r="P11" s="211"/>
      <c r="Q11" s="211"/>
      <c r="R11" s="211"/>
      <c r="S11" s="211"/>
      <c r="T11" s="211"/>
      <c r="U11" s="211"/>
      <c r="V11" s="211"/>
      <c r="W11" s="211"/>
      <c r="X11" s="211"/>
      <c r="Y11" s="2" t="s">
        <v>12</v>
      </c>
    </row>
    <row r="12" spans="1:43" ht="13.5" x14ac:dyDescent="0.3"/>
    <row r="13" spans="1:43" ht="22.5" customHeight="1" x14ac:dyDescent="0.3">
      <c r="A13" s="2" t="s">
        <v>43</v>
      </c>
      <c r="F13" s="2" t="s">
        <v>2</v>
      </c>
      <c r="G13" s="218" t="s">
        <v>3</v>
      </c>
      <c r="H13" s="218"/>
      <c r="I13" s="218"/>
      <c r="J13" s="218"/>
      <c r="K13" s="218"/>
      <c r="L13" s="218"/>
      <c r="M13" s="218"/>
      <c r="N13" s="68" t="s">
        <v>11</v>
      </c>
      <c r="O13" s="211" t="str">
        <f>O7</f>
        <v>선우테크놀로지</v>
      </c>
      <c r="P13" s="211"/>
      <c r="Q13" s="211"/>
      <c r="R13" s="211"/>
      <c r="S13" s="211"/>
      <c r="T13" s="211"/>
      <c r="U13" s="211" t="s">
        <v>41</v>
      </c>
      <c r="V13" s="211"/>
      <c r="W13" s="211"/>
      <c r="X13" s="211"/>
      <c r="AP13" s="71" t="s">
        <v>1167</v>
      </c>
      <c r="AQ13" s="66"/>
    </row>
    <row r="14" spans="1:43" ht="22.5" customHeight="1" x14ac:dyDescent="0.3">
      <c r="F14" s="2" t="s">
        <v>4</v>
      </c>
      <c r="G14" s="218" t="s">
        <v>42</v>
      </c>
      <c r="H14" s="218"/>
      <c r="I14" s="218"/>
      <c r="J14" s="218"/>
      <c r="K14" s="218"/>
      <c r="L14" s="218"/>
      <c r="M14" s="218"/>
      <c r="N14" s="68" t="s">
        <v>11</v>
      </c>
      <c r="O14" s="212" t="s">
        <v>66</v>
      </c>
      <c r="P14" s="212"/>
      <c r="Q14" s="212"/>
      <c r="R14" s="212"/>
      <c r="S14" s="212"/>
      <c r="T14" s="212"/>
      <c r="U14" s="212"/>
      <c r="V14" s="212"/>
      <c r="W14" s="212"/>
      <c r="X14" s="212"/>
      <c r="Y14" s="212"/>
      <c r="Z14" s="212"/>
      <c r="AA14" s="212"/>
      <c r="AB14" s="212"/>
      <c r="AC14" s="212"/>
      <c r="AD14" s="212"/>
      <c r="AE14" s="212"/>
      <c r="AF14" s="212"/>
      <c r="AG14" s="212"/>
      <c r="AP14" s="66" t="s">
        <v>1806</v>
      </c>
      <c r="AQ14" s="66"/>
    </row>
    <row r="15" spans="1:43" ht="22.5" hidden="1" customHeight="1" x14ac:dyDescent="0.3">
      <c r="F15" s="2" t="s">
        <v>9</v>
      </c>
      <c r="G15" s="218" t="s">
        <v>6</v>
      </c>
      <c r="H15" s="218"/>
      <c r="I15" s="218"/>
      <c r="J15" s="218"/>
      <c r="K15" s="218"/>
      <c r="L15" s="218"/>
      <c r="M15" s="218"/>
      <c r="N15" s="68" t="s">
        <v>11</v>
      </c>
      <c r="O15" s="213">
        <v>3128501234</v>
      </c>
      <c r="P15" s="213"/>
      <c r="Q15" s="213"/>
      <c r="R15" s="213"/>
      <c r="S15" s="213"/>
      <c r="T15" s="213"/>
      <c r="U15" s="213"/>
      <c r="V15" s="213"/>
      <c r="W15" s="213"/>
      <c r="X15" s="213"/>
      <c r="AI15" s="7">
        <f>IF(10-MOD(MID(O15,1,1)*1+MID(O15,2,1)*3+MID(O15,3,1)*7+MID(O15,4,1)*1+MID(O15,5,1)*3+MID(O15,6,1)*7+MID(O15,7,1)*1+MID(O15,8,1)*3+INT((MID(O15,9,1)*5)/10)+MOD(MID(O15,9,1)*5,10),10)=10,0,10-MOD(MID(O15,1,1)*1+MID(O15,2,1)*3+MID(O15,3,1)*7+MID(O15,4,1)*1+MID(O15,5,1)*3+MID(O15,6,1)*7+MID(O15,7,1)*1+MID(O15,8,1)*3+INT((MID(O15,9,1)*5)/10)+MOD(MID(O15,9,1)*5,10),10))</f>
        <v>4</v>
      </c>
      <c r="AJ15" s="68" t="str">
        <f>IF(INT(MID(O15,10,1))=AI15,"OK","사업자오류")</f>
        <v>OK</v>
      </c>
      <c r="AP15" s="66"/>
      <c r="AQ15" s="66"/>
    </row>
    <row r="16" spans="1:43" ht="22.5" customHeight="1" x14ac:dyDescent="0.3">
      <c r="F16" s="2" t="s">
        <v>10</v>
      </c>
      <c r="G16" s="218" t="s">
        <v>7</v>
      </c>
      <c r="H16" s="218"/>
      <c r="I16" s="218"/>
      <c r="J16" s="218"/>
      <c r="K16" s="218"/>
      <c r="L16" s="218"/>
      <c r="M16" s="218"/>
      <c r="N16" s="68" t="s">
        <v>11</v>
      </c>
      <c r="O16" s="214">
        <v>7312311234569</v>
      </c>
      <c r="P16" s="214"/>
      <c r="Q16" s="214"/>
      <c r="R16" s="214"/>
      <c r="S16" s="214"/>
      <c r="T16" s="214"/>
      <c r="U16" s="214"/>
      <c r="V16" s="214"/>
      <c r="W16" s="214"/>
      <c r="X16" s="214"/>
      <c r="Y16" s="2" t="s">
        <v>45</v>
      </c>
      <c r="AI16" s="68">
        <f>MOD(11-MOD(MID(O16,1,1)*2+MID(O16,2,1)*3+MID(O16,3,1)*4+MID(O16,4,1)*5+MID(O16,5,1)*6+MID(O16,6,1)*7+MID(O16,7,1)*8+MID(O16,8,1)*9+MID(O16,9,1)*2+MID(O16,10,1)*3+MID(O16,11,1)*4+MID(O16,12,1)*5,11),10)</f>
        <v>9</v>
      </c>
      <c r="AJ16" s="68" t="str">
        <f>IF(INT(MID(O16,13,1))=AI16,"OK","주민오류")</f>
        <v>OK</v>
      </c>
      <c r="AP16" t="s">
        <v>1168</v>
      </c>
      <c r="AQ16" s="66"/>
    </row>
    <row r="17" spans="1:43" ht="22.5" hidden="1" customHeight="1" x14ac:dyDescent="0.3">
      <c r="F17" s="2" t="s">
        <v>14</v>
      </c>
      <c r="G17" s="218" t="s">
        <v>8</v>
      </c>
      <c r="H17" s="218"/>
      <c r="I17" s="218"/>
      <c r="J17" s="218"/>
      <c r="K17" s="218"/>
      <c r="L17" s="218"/>
      <c r="M17" s="218"/>
      <c r="N17" s="68" t="s">
        <v>11</v>
      </c>
      <c r="O17" s="211" t="str">
        <f>O11</f>
        <v>제조/플라스틱제품</v>
      </c>
      <c r="P17" s="211"/>
      <c r="Q17" s="211"/>
      <c r="R17" s="211"/>
      <c r="S17" s="211"/>
      <c r="T17" s="211"/>
      <c r="U17" s="211"/>
      <c r="V17" s="211"/>
      <c r="W17" s="211"/>
      <c r="X17" s="211"/>
      <c r="Y17" s="2" t="s">
        <v>45</v>
      </c>
      <c r="AP17" s="66"/>
      <c r="AQ17" s="66"/>
    </row>
    <row r="18" spans="1:43" ht="16.5" x14ac:dyDescent="0.3">
      <c r="AP18" t="s">
        <v>1169</v>
      </c>
      <c r="AQ18" s="66"/>
    </row>
    <row r="19" spans="1:43" ht="13.5" x14ac:dyDescent="0.3">
      <c r="AP19" s="66"/>
      <c r="AQ19" s="66"/>
    </row>
    <row r="20" spans="1:43" ht="16.5" x14ac:dyDescent="0.3">
      <c r="AP20" t="s">
        <v>1170</v>
      </c>
      <c r="AQ20" s="66"/>
    </row>
    <row r="21" spans="1:43" ht="15.75" customHeight="1" x14ac:dyDescent="0.3">
      <c r="B21" s="2" t="s">
        <v>15</v>
      </c>
      <c r="J21" s="217" t="s">
        <v>47</v>
      </c>
      <c r="K21" s="217"/>
      <c r="L21" s="217"/>
      <c r="M21" s="217"/>
      <c r="N21" s="2" t="s">
        <v>13</v>
      </c>
      <c r="P21" s="219" t="str">
        <f>O7</f>
        <v>선우테크놀로지</v>
      </c>
      <c r="Q21" s="219"/>
      <c r="R21" s="219"/>
      <c r="S21" s="219"/>
      <c r="T21" s="219"/>
      <c r="U21" s="219"/>
      <c r="V21" s="219"/>
      <c r="W21" s="2" t="s">
        <v>49</v>
      </c>
      <c r="AP21"/>
    </row>
    <row r="22" spans="1:43" ht="15.75" customHeight="1" x14ac:dyDescent="0.3">
      <c r="A22" s="2" t="s">
        <v>50</v>
      </c>
      <c r="AP22" s="70" t="s">
        <v>1797</v>
      </c>
    </row>
    <row r="24" spans="1:43" ht="15.75" customHeight="1" x14ac:dyDescent="0.3">
      <c r="A24" s="15" t="s">
        <v>16</v>
      </c>
      <c r="C24" s="2" t="s">
        <v>258</v>
      </c>
    </row>
    <row r="25" spans="1:43" ht="15.75" customHeight="1" x14ac:dyDescent="0.3">
      <c r="C25" s="2" t="s">
        <v>1798</v>
      </c>
      <c r="AP25" s="26" t="s">
        <v>371</v>
      </c>
    </row>
    <row r="26" spans="1:43" ht="15.75" customHeight="1" x14ac:dyDescent="0.3">
      <c r="C26" s="2" t="s">
        <v>1175</v>
      </c>
    </row>
    <row r="28" spans="1:43" ht="15.75" customHeight="1" x14ac:dyDescent="0.3">
      <c r="A28" s="15" t="s">
        <v>18</v>
      </c>
      <c r="C28" s="2" t="s">
        <v>259</v>
      </c>
    </row>
    <row r="29" spans="1:43" ht="15.75" customHeight="1" x14ac:dyDescent="0.3">
      <c r="C29" s="2" t="s">
        <v>1240</v>
      </c>
      <c r="AP29" s="72" t="s">
        <v>1171</v>
      </c>
    </row>
    <row r="30" spans="1:43" ht="15.75" customHeight="1" x14ac:dyDescent="0.3">
      <c r="C30" s="15" t="s">
        <v>19</v>
      </c>
    </row>
    <row r="31" spans="1:43" ht="15.75" customHeight="1" x14ac:dyDescent="0.3">
      <c r="AP31" s="73" t="s">
        <v>1799</v>
      </c>
    </row>
    <row r="32" spans="1:43" ht="15.75" customHeight="1" x14ac:dyDescent="0.3">
      <c r="A32" s="15" t="s">
        <v>20</v>
      </c>
      <c r="C32" s="2" t="s">
        <v>260</v>
      </c>
      <c r="O32" s="220">
        <f ca="1">TODAY()</f>
        <v>44208</v>
      </c>
      <c r="P32" s="220"/>
      <c r="Q32" s="220"/>
      <c r="R32" s="220"/>
      <c r="S32" s="220"/>
      <c r="T32" s="220"/>
      <c r="U32" s="2" t="s">
        <v>21</v>
      </c>
      <c r="AP32"/>
    </row>
    <row r="33" spans="1:42" ht="15.75" customHeight="1" x14ac:dyDescent="0.3">
      <c r="C33" s="2" t="s">
        <v>22</v>
      </c>
      <c r="AP33" t="s">
        <v>1172</v>
      </c>
    </row>
    <row r="34" spans="1:42" ht="15.75" customHeight="1" x14ac:dyDescent="0.3">
      <c r="AP34"/>
    </row>
    <row r="35" spans="1:42" ht="15.75" customHeight="1" x14ac:dyDescent="0.3">
      <c r="A35" s="15" t="s">
        <v>23</v>
      </c>
      <c r="C35" s="2" t="s">
        <v>369</v>
      </c>
      <c r="AP35" t="s">
        <v>1173</v>
      </c>
    </row>
    <row r="36" spans="1:42" ht="15.75" customHeight="1" x14ac:dyDescent="0.3">
      <c r="C36" s="2" t="s">
        <v>1182</v>
      </c>
      <c r="AP36"/>
    </row>
    <row r="37" spans="1:42" ht="15.75" customHeight="1" x14ac:dyDescent="0.3">
      <c r="AP37" s="74" t="s">
        <v>1174</v>
      </c>
    </row>
    <row r="38" spans="1:42" ht="15.75" customHeight="1" x14ac:dyDescent="0.3">
      <c r="A38" s="2" t="s">
        <v>262</v>
      </c>
    </row>
    <row r="39" spans="1:42" ht="15.75" customHeight="1" x14ac:dyDescent="0.3">
      <c r="C39" s="2" t="s">
        <v>25</v>
      </c>
    </row>
    <row r="41" spans="1:42" ht="15.75" customHeight="1" x14ac:dyDescent="0.3">
      <c r="A41" s="2" t="s">
        <v>263</v>
      </c>
    </row>
    <row r="42" spans="1:42" ht="15.75" customHeight="1" x14ac:dyDescent="0.3">
      <c r="C42" s="2" t="s">
        <v>370</v>
      </c>
    </row>
    <row r="43" spans="1:42" ht="15.75" customHeight="1" x14ac:dyDescent="0.3">
      <c r="C43" s="2" t="s">
        <v>27</v>
      </c>
    </row>
    <row r="47" spans="1:42" ht="15.75" customHeight="1" x14ac:dyDescent="0.3">
      <c r="A47" s="15" t="s">
        <v>264</v>
      </c>
      <c r="C47" s="2" t="s">
        <v>265</v>
      </c>
      <c r="U47" s="220">
        <f ca="1">O32</f>
        <v>44208</v>
      </c>
      <c r="V47" s="220"/>
      <c r="W47" s="220"/>
      <c r="X47" s="220"/>
      <c r="Y47" s="220"/>
      <c r="Z47" s="220"/>
      <c r="AA47" s="2" t="s">
        <v>29</v>
      </c>
    </row>
    <row r="48" spans="1:42" ht="15.75" customHeight="1" x14ac:dyDescent="0.3">
      <c r="C48" s="2" t="s">
        <v>62</v>
      </c>
    </row>
    <row r="50" spans="1:3" ht="15.75" customHeight="1" x14ac:dyDescent="0.3">
      <c r="A50" s="15" t="s">
        <v>30</v>
      </c>
      <c r="C50" s="2" t="s">
        <v>266</v>
      </c>
    </row>
    <row r="52" spans="1:3" ht="15.75" customHeight="1" x14ac:dyDescent="0.3">
      <c r="A52" s="15" t="s">
        <v>31</v>
      </c>
      <c r="C52" s="2" t="s">
        <v>267</v>
      </c>
    </row>
    <row r="53" spans="1:3" ht="15.75" customHeight="1" x14ac:dyDescent="0.3">
      <c r="C53" s="2" t="s">
        <v>32</v>
      </c>
    </row>
    <row r="54" spans="1:3" ht="15.75" customHeight="1" x14ac:dyDescent="0.3">
      <c r="A54" s="15"/>
      <c r="B54" s="15"/>
      <c r="C54" s="2" t="s">
        <v>1183</v>
      </c>
    </row>
    <row r="55" spans="1:3" ht="15.75" customHeight="1" x14ac:dyDescent="0.3">
      <c r="A55" s="15"/>
      <c r="B55" s="15"/>
      <c r="C55" s="2" t="s">
        <v>1178</v>
      </c>
    </row>
    <row r="56" spans="1:3" ht="15.75" customHeight="1" x14ac:dyDescent="0.3">
      <c r="A56" s="15"/>
      <c r="B56" s="15"/>
      <c r="C56" s="2" t="s">
        <v>1179</v>
      </c>
    </row>
    <row r="58" spans="1:3" ht="15.75" customHeight="1" x14ac:dyDescent="0.3">
      <c r="A58" s="15" t="s">
        <v>33</v>
      </c>
      <c r="C58" s="2" t="s">
        <v>268</v>
      </c>
    </row>
    <row r="59" spans="1:3" ht="15.75" customHeight="1" x14ac:dyDescent="0.3">
      <c r="C59" s="2" t="s">
        <v>34</v>
      </c>
    </row>
    <row r="62" spans="1:3" ht="15.75" customHeight="1" x14ac:dyDescent="0.3">
      <c r="A62" s="2" t="s">
        <v>145</v>
      </c>
    </row>
    <row r="63" spans="1:3" ht="15.75" customHeight="1" x14ac:dyDescent="0.3">
      <c r="A63" s="2" t="s">
        <v>1804</v>
      </c>
    </row>
    <row r="66" spans="2:36" ht="15.75" customHeight="1" x14ac:dyDescent="0.3">
      <c r="Z66" s="221">
        <f ca="1">TODAY()</f>
        <v>44208</v>
      </c>
      <c r="AA66" s="221"/>
      <c r="AB66" s="221"/>
      <c r="AC66" s="221"/>
      <c r="AD66" s="221"/>
      <c r="AE66" s="221"/>
      <c r="AF66" s="221"/>
      <c r="AG66" s="5"/>
    </row>
    <row r="73" spans="2:36" ht="22.5" customHeight="1" x14ac:dyDescent="0.3">
      <c r="B73" s="68" t="s">
        <v>35</v>
      </c>
      <c r="D73" s="2" t="s">
        <v>36</v>
      </c>
      <c r="G73" s="2" t="s">
        <v>11</v>
      </c>
      <c r="H73" s="218" t="s">
        <v>37</v>
      </c>
      <c r="I73" s="218"/>
      <c r="J73" s="218"/>
      <c r="K73" s="218"/>
      <c r="L73" s="218"/>
      <c r="M73" s="218"/>
      <c r="N73" s="218"/>
      <c r="O73" s="68" t="s">
        <v>11</v>
      </c>
      <c r="P73" s="215" t="str">
        <f>U7</f>
        <v>주양도</v>
      </c>
      <c r="Q73" s="215"/>
      <c r="R73" s="215"/>
      <c r="S73" s="215"/>
      <c r="T73" s="215"/>
      <c r="U73" s="215"/>
      <c r="V73" s="215"/>
      <c r="W73" s="215"/>
      <c r="X73" s="215"/>
      <c r="Y73" s="215"/>
      <c r="Z73" s="2" t="s">
        <v>38</v>
      </c>
    </row>
    <row r="74" spans="2:36" ht="22.5" customHeight="1" x14ac:dyDescent="0.3">
      <c r="H74" s="218" t="s">
        <v>7</v>
      </c>
      <c r="I74" s="218"/>
      <c r="J74" s="218"/>
      <c r="K74" s="218"/>
      <c r="L74" s="218"/>
      <c r="M74" s="218"/>
      <c r="N74" s="218"/>
      <c r="O74" s="68" t="s">
        <v>11</v>
      </c>
      <c r="P74" s="216">
        <f>O10</f>
        <v>7301011234563</v>
      </c>
      <c r="Q74" s="217"/>
      <c r="R74" s="217"/>
      <c r="S74" s="217"/>
      <c r="T74" s="217"/>
      <c r="U74" s="217"/>
      <c r="V74" s="217"/>
      <c r="W74" s="217"/>
      <c r="X74" s="217"/>
      <c r="Y74" s="217"/>
      <c r="AI74" s="68">
        <f>MOD(11-MOD(MID(P74,1,1)*2+MID(P74,2,1)*3+MID(P74,3,1)*4+MID(P74,4,1)*5+MID(P74,5,1)*6+MID(P74,6,1)*7+MID(P74,7,1)*8+MID(P74,8,1)*9+MID(P74,9,1)*2+MID(P74,10,1)*3+MID(P74,11,1)*4+MID(P74,12,1)*5,11),10)</f>
        <v>3</v>
      </c>
      <c r="AJ74" s="68" t="str">
        <f>IF(INT(MID(P74,13,1))=AI74,"OK","주민오류")</f>
        <v>OK</v>
      </c>
    </row>
    <row r="75" spans="2:36" ht="22.5" customHeight="1" x14ac:dyDescent="0.3">
      <c r="H75" s="218" t="s">
        <v>1180</v>
      </c>
      <c r="I75" s="218"/>
      <c r="J75" s="218"/>
      <c r="K75" s="218"/>
      <c r="L75" s="218"/>
      <c r="M75" s="218"/>
      <c r="N75" s="218"/>
      <c r="O75" s="68" t="s">
        <v>11</v>
      </c>
      <c r="P75" s="216"/>
      <c r="Q75" s="217"/>
      <c r="R75" s="217"/>
      <c r="S75" s="217"/>
      <c r="T75" s="217"/>
      <c r="U75" s="217"/>
      <c r="V75" s="217"/>
      <c r="W75" s="217"/>
      <c r="X75" s="217"/>
      <c r="Y75" s="217"/>
    </row>
    <row r="78" spans="2:36" ht="22.5" customHeight="1" x14ac:dyDescent="0.3">
      <c r="B78" s="68" t="s">
        <v>39</v>
      </c>
      <c r="D78" s="2" t="s">
        <v>36</v>
      </c>
      <c r="G78" s="2" t="s">
        <v>11</v>
      </c>
      <c r="H78" s="218" t="s">
        <v>37</v>
      </c>
      <c r="I78" s="218"/>
      <c r="J78" s="218"/>
      <c r="K78" s="218"/>
      <c r="L78" s="218"/>
      <c r="M78" s="218"/>
      <c r="N78" s="218"/>
      <c r="O78" s="68" t="s">
        <v>11</v>
      </c>
      <c r="P78" s="215" t="str">
        <f>U13</f>
        <v>주양수</v>
      </c>
      <c r="Q78" s="215"/>
      <c r="R78" s="215"/>
      <c r="S78" s="215"/>
      <c r="T78" s="215"/>
      <c r="U78" s="215"/>
      <c r="V78" s="215"/>
      <c r="W78" s="215"/>
      <c r="X78" s="215"/>
      <c r="Y78" s="215"/>
      <c r="Z78" s="2" t="s">
        <v>38</v>
      </c>
    </row>
    <row r="79" spans="2:36" ht="22.5" customHeight="1" x14ac:dyDescent="0.3">
      <c r="H79" s="218" t="s">
        <v>7</v>
      </c>
      <c r="I79" s="218"/>
      <c r="J79" s="218"/>
      <c r="K79" s="218"/>
      <c r="L79" s="218"/>
      <c r="M79" s="218"/>
      <c r="N79" s="218"/>
      <c r="O79" s="68" t="s">
        <v>11</v>
      </c>
      <c r="P79" s="216">
        <f>O16</f>
        <v>7312311234569</v>
      </c>
      <c r="Q79" s="217"/>
      <c r="R79" s="217"/>
      <c r="S79" s="217"/>
      <c r="T79" s="217"/>
      <c r="U79" s="217"/>
      <c r="V79" s="217"/>
      <c r="W79" s="217"/>
      <c r="X79" s="217"/>
      <c r="Y79" s="217"/>
      <c r="AI79" s="68">
        <f>MOD(11-MOD(MID(P79,1,1)*2+MID(P79,2,1)*3+MID(P79,3,1)*4+MID(P79,4,1)*5+MID(P79,5,1)*6+MID(P79,6,1)*7+MID(P79,7,1)*8+MID(P79,8,1)*9+MID(P79,9,1)*2+MID(P79,10,1)*3+MID(P79,11,1)*4+MID(P79,12,1)*5,11),10)</f>
        <v>9</v>
      </c>
      <c r="AJ79" s="68" t="str">
        <f>IF(INT(MID(P79,13,1))=AI79,"OK","주민오류")</f>
        <v>OK</v>
      </c>
    </row>
    <row r="80" spans="2:36" ht="22.5" customHeight="1" x14ac:dyDescent="0.3">
      <c r="H80" s="218" t="s">
        <v>1180</v>
      </c>
      <c r="I80" s="218"/>
      <c r="J80" s="218"/>
      <c r="K80" s="218"/>
      <c r="L80" s="218"/>
      <c r="M80" s="218"/>
      <c r="N80" s="218"/>
      <c r="O80" s="68" t="s">
        <v>11</v>
      </c>
      <c r="P80" s="216"/>
      <c r="Q80" s="217"/>
      <c r="R80" s="217"/>
      <c r="S80" s="217"/>
      <c r="T80" s="217"/>
      <c r="U80" s="217"/>
      <c r="V80" s="217"/>
      <c r="W80" s="217"/>
      <c r="X80" s="217"/>
      <c r="Y80" s="217"/>
    </row>
    <row r="86" spans="21:21" ht="15.75" customHeight="1" x14ac:dyDescent="0.3">
      <c r="U86" s="2" t="s">
        <v>1181</v>
      </c>
    </row>
  </sheetData>
  <mergeCells count="39">
    <mergeCell ref="G9:M9"/>
    <mergeCell ref="O9:X9"/>
    <mergeCell ref="G7:M7"/>
    <mergeCell ref="O7:T7"/>
    <mergeCell ref="U7:X7"/>
    <mergeCell ref="G8:M8"/>
    <mergeCell ref="O8:AG8"/>
    <mergeCell ref="G10:M10"/>
    <mergeCell ref="O10:X10"/>
    <mergeCell ref="G11:M11"/>
    <mergeCell ref="O11:X11"/>
    <mergeCell ref="G13:M13"/>
    <mergeCell ref="O13:T13"/>
    <mergeCell ref="U13:X13"/>
    <mergeCell ref="U47:Z47"/>
    <mergeCell ref="G14:M14"/>
    <mergeCell ref="O14:AG14"/>
    <mergeCell ref="G15:M15"/>
    <mergeCell ref="O15:X15"/>
    <mergeCell ref="G16:M16"/>
    <mergeCell ref="O16:X16"/>
    <mergeCell ref="G17:M17"/>
    <mergeCell ref="O17:X17"/>
    <mergeCell ref="J21:M21"/>
    <mergeCell ref="P21:V21"/>
    <mergeCell ref="O32:T32"/>
    <mergeCell ref="Z66:AF66"/>
    <mergeCell ref="H73:N73"/>
    <mergeCell ref="P73:Y73"/>
    <mergeCell ref="H74:N74"/>
    <mergeCell ref="P74:Y74"/>
    <mergeCell ref="H79:N79"/>
    <mergeCell ref="P79:Y79"/>
    <mergeCell ref="H75:N75"/>
    <mergeCell ref="P75:Y75"/>
    <mergeCell ref="H80:N80"/>
    <mergeCell ref="P80:Y80"/>
    <mergeCell ref="H78:N78"/>
    <mergeCell ref="P78:Y78"/>
  </mergeCells>
  <phoneticPr fontId="1" type="noConversion"/>
  <hyperlinks>
    <hyperlink ref="AP25" r:id="rId1" xr:uid="{00000000-0004-0000-0200-000000000000}"/>
  </hyperlinks>
  <pageMargins left="0.51181102362204722" right="0.51181102362204722" top="0.74803149606299213" bottom="0.74803149606299213" header="0.31496062992125984" footer="0.31496062992125984"/>
  <pageSetup paperSize="9" orientation="portrait" r:id="rId2"/>
  <headerFooter>
    <oddFooter>&amp;C&amp;P/&amp;N&amp;R&amp;8서식출처:http;//cafe.daum.net/transtax</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07"/>
  <sheetViews>
    <sheetView showGridLines="0" workbookViewId="0">
      <selection activeCell="V25" sqref="V25"/>
    </sheetView>
  </sheetViews>
  <sheetFormatPr defaultColWidth="2.5" defaultRowHeight="15.75" customHeight="1" x14ac:dyDescent="0.3"/>
  <cols>
    <col min="1" max="2" width="3.375" style="2" customWidth="1"/>
    <col min="3" max="34" width="2.5" style="2"/>
    <col min="35" max="35" width="2.5" style="3" bestFit="1" customWidth="1"/>
    <col min="36" max="36" width="4" style="3" bestFit="1" customWidth="1"/>
    <col min="37" max="16384" width="2.5" style="2"/>
  </cols>
  <sheetData>
    <row r="1" spans="1:50" ht="15.75" customHeight="1" x14ac:dyDescent="0.3">
      <c r="AJ1" s="2" t="s">
        <v>368</v>
      </c>
    </row>
    <row r="2" spans="1:50" ht="16.5" x14ac:dyDescent="0.3">
      <c r="AW2" s="26" t="s">
        <v>371</v>
      </c>
    </row>
    <row r="3" spans="1:50" ht="22.5" x14ac:dyDescent="0.3">
      <c r="A3" s="127"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W3" s="131" t="s">
        <v>1708</v>
      </c>
    </row>
    <row r="4" spans="1:50" ht="13.5" x14ac:dyDescent="0.3"/>
    <row r="5" spans="1:50" ht="13.5" x14ac:dyDescent="0.3">
      <c r="AX5" s="2" t="s">
        <v>1782</v>
      </c>
    </row>
    <row r="6" spans="1:50" ht="13.5" x14ac:dyDescent="0.3">
      <c r="AW6" s="2" t="s">
        <v>1709</v>
      </c>
    </row>
    <row r="7" spans="1:50" ht="13.5" x14ac:dyDescent="0.3">
      <c r="AI7" s="25"/>
      <c r="AJ7" s="25"/>
      <c r="AW7" s="2" t="s">
        <v>1710</v>
      </c>
    </row>
    <row r="8" spans="1:50" ht="13.5" x14ac:dyDescent="0.3">
      <c r="AI8" s="25"/>
      <c r="AJ8" s="25"/>
    </row>
    <row r="9" spans="1:50" ht="22.5" customHeight="1" x14ac:dyDescent="0.3">
      <c r="A9" s="2" t="s">
        <v>1</v>
      </c>
      <c r="F9" s="2" t="s">
        <v>2</v>
      </c>
      <c r="G9" s="218" t="s">
        <v>3</v>
      </c>
      <c r="H9" s="218"/>
      <c r="I9" s="218"/>
      <c r="J9" s="218"/>
      <c r="K9" s="218"/>
      <c r="L9" s="218"/>
      <c r="M9" s="218"/>
      <c r="N9" s="3" t="s">
        <v>11</v>
      </c>
      <c r="O9" s="211" t="s">
        <v>51</v>
      </c>
      <c r="P9" s="211"/>
      <c r="Q9" s="211"/>
      <c r="R9" s="211"/>
      <c r="S9" s="211"/>
      <c r="T9" s="211"/>
      <c r="U9" s="211" t="s">
        <v>40</v>
      </c>
      <c r="V9" s="211"/>
      <c r="W9" s="211"/>
      <c r="X9" s="211"/>
      <c r="AW9" s="131" t="s">
        <v>1711</v>
      </c>
    </row>
    <row r="10" spans="1:50" ht="22.5" customHeight="1" x14ac:dyDescent="0.3">
      <c r="F10" s="2" t="s">
        <v>4</v>
      </c>
      <c r="G10" s="218" t="s">
        <v>5</v>
      </c>
      <c r="H10" s="218"/>
      <c r="I10" s="218"/>
      <c r="J10" s="218"/>
      <c r="K10" s="218"/>
      <c r="L10" s="218"/>
      <c r="M10" s="218"/>
      <c r="N10" s="3" t="s">
        <v>11</v>
      </c>
      <c r="O10" s="212" t="s">
        <v>44</v>
      </c>
      <c r="P10" s="212"/>
      <c r="Q10" s="212"/>
      <c r="R10" s="212"/>
      <c r="S10" s="212"/>
      <c r="T10" s="212"/>
      <c r="U10" s="212"/>
      <c r="V10" s="212"/>
      <c r="W10" s="212"/>
      <c r="X10" s="212"/>
      <c r="Y10" s="212"/>
      <c r="Z10" s="212"/>
      <c r="AA10" s="212"/>
      <c r="AB10" s="212"/>
      <c r="AC10" s="212"/>
      <c r="AD10" s="212"/>
      <c r="AE10" s="212"/>
      <c r="AF10" s="212"/>
      <c r="AG10" s="212"/>
      <c r="AW10" s="2" t="s">
        <v>1785</v>
      </c>
    </row>
    <row r="11" spans="1:50" ht="22.5" customHeight="1" x14ac:dyDescent="0.3">
      <c r="F11" s="2" t="s">
        <v>9</v>
      </c>
      <c r="G11" s="218" t="s">
        <v>6</v>
      </c>
      <c r="H11" s="218"/>
      <c r="I11" s="218"/>
      <c r="J11" s="218"/>
      <c r="K11" s="218"/>
      <c r="L11" s="218"/>
      <c r="M11" s="218"/>
      <c r="N11" s="3" t="s">
        <v>11</v>
      </c>
      <c r="O11" s="213">
        <v>3121212343</v>
      </c>
      <c r="P11" s="213"/>
      <c r="Q11" s="213"/>
      <c r="R11" s="213"/>
      <c r="S11" s="213"/>
      <c r="T11" s="213"/>
      <c r="U11" s="213"/>
      <c r="V11" s="213"/>
      <c r="W11" s="213"/>
      <c r="X11" s="213"/>
      <c r="AI11" s="7">
        <f>IF(10-MOD(MID(O11,1,1)*1+MID(O11,2,1)*3+MID(O11,3,1)*7+MID(O11,4,1)*1+MID(O11,5,1)*3+MID(O11,6,1)*7+MID(O11,7,1)*1+MID(O11,8,1)*3+INT((MID(O11,9,1)*5)/10)+MOD(MID(O11,9,1)*5,10),10)=10,0,10-MOD(MID(O11,1,1)*1+MID(O11,2,1)*3+MID(O11,3,1)*7+MID(O11,4,1)*1+MID(O11,5,1)*3+MID(O11,6,1)*7+MID(O11,7,1)*1+MID(O11,8,1)*3+INT((MID(O11,9,1)*5)/10)+MOD(MID(O11,9,1)*5,10),10))</f>
        <v>3</v>
      </c>
      <c r="AJ11" s="3" t="str">
        <f>IF(INT(MID(O11,10,1))=AI11,"OK","사업자오류")</f>
        <v>OK</v>
      </c>
      <c r="AW11" s="2" t="s">
        <v>1712</v>
      </c>
    </row>
    <row r="12" spans="1:50" ht="22.5" customHeight="1" x14ac:dyDescent="0.3">
      <c r="F12" s="2" t="s">
        <v>10</v>
      </c>
      <c r="G12" s="218" t="s">
        <v>7</v>
      </c>
      <c r="H12" s="218"/>
      <c r="I12" s="218"/>
      <c r="J12" s="218"/>
      <c r="K12" s="218"/>
      <c r="L12" s="218"/>
      <c r="M12" s="218"/>
      <c r="N12" s="3" t="s">
        <v>11</v>
      </c>
      <c r="O12" s="214">
        <v>7301011234563</v>
      </c>
      <c r="P12" s="214"/>
      <c r="Q12" s="214"/>
      <c r="R12" s="214"/>
      <c r="S12" s="214"/>
      <c r="T12" s="214"/>
      <c r="U12" s="214"/>
      <c r="V12" s="214"/>
      <c r="W12" s="214"/>
      <c r="X12" s="214"/>
      <c r="AI12" s="3">
        <f>MOD(11-MOD(MID(O12,1,1)*2+MID(O12,2,1)*3+MID(O12,3,1)*4+MID(O12,4,1)*5+MID(O12,5,1)*6+MID(O12,6,1)*7+MID(O12,7,1)*8+MID(O12,8,1)*9+MID(O12,9,1)*2+MID(O12,10,1)*3+MID(O12,11,1)*4+MID(O12,12,1)*5,11),10)</f>
        <v>3</v>
      </c>
      <c r="AJ12" s="3" t="str">
        <f>IF(INT(MID(O12,13,1))=AI12,"OK","주민오류")</f>
        <v>OK</v>
      </c>
      <c r="AW12" s="2" t="s">
        <v>1713</v>
      </c>
    </row>
    <row r="13" spans="1:50" ht="22.5" customHeight="1" x14ac:dyDescent="0.3">
      <c r="F13" s="2" t="s">
        <v>14</v>
      </c>
      <c r="G13" s="218" t="s">
        <v>8</v>
      </c>
      <c r="H13" s="218"/>
      <c r="I13" s="218"/>
      <c r="J13" s="218"/>
      <c r="K13" s="218"/>
      <c r="L13" s="218"/>
      <c r="M13" s="218"/>
      <c r="N13" s="3" t="s">
        <v>11</v>
      </c>
      <c r="O13" s="211" t="s">
        <v>64</v>
      </c>
      <c r="P13" s="211"/>
      <c r="Q13" s="211"/>
      <c r="R13" s="211"/>
      <c r="S13" s="211"/>
      <c r="T13" s="211"/>
      <c r="U13" s="211"/>
      <c r="V13" s="211"/>
      <c r="W13" s="211"/>
      <c r="X13" s="211"/>
      <c r="Y13" s="2" t="s">
        <v>12</v>
      </c>
      <c r="AW13" s="2" t="s">
        <v>1714</v>
      </c>
    </row>
    <row r="14" spans="1:50" ht="13.5" x14ac:dyDescent="0.3">
      <c r="AW14" s="2" t="s">
        <v>1715</v>
      </c>
    </row>
    <row r="15" spans="1:50" ht="22.5" customHeight="1" x14ac:dyDescent="0.3">
      <c r="A15" s="2" t="s">
        <v>43</v>
      </c>
      <c r="F15" s="2" t="s">
        <v>2</v>
      </c>
      <c r="G15" s="218" t="s">
        <v>3</v>
      </c>
      <c r="H15" s="218"/>
      <c r="I15" s="218"/>
      <c r="J15" s="218"/>
      <c r="K15" s="218"/>
      <c r="L15" s="218"/>
      <c r="M15" s="218"/>
      <c r="N15" s="3" t="s">
        <v>11</v>
      </c>
      <c r="O15" s="211" t="str">
        <f>O9</f>
        <v>청풍빌딩</v>
      </c>
      <c r="P15" s="211"/>
      <c r="Q15" s="211"/>
      <c r="R15" s="211"/>
      <c r="S15" s="211"/>
      <c r="T15" s="211"/>
      <c r="U15" s="211" t="s">
        <v>41</v>
      </c>
      <c r="V15" s="211"/>
      <c r="W15" s="211"/>
      <c r="X15" s="211"/>
      <c r="AX15" s="15" t="s">
        <v>1716</v>
      </c>
    </row>
    <row r="16" spans="1:50" ht="22.5" customHeight="1" x14ac:dyDescent="0.3">
      <c r="F16" s="2" t="s">
        <v>4</v>
      </c>
      <c r="G16" s="218" t="s">
        <v>42</v>
      </c>
      <c r="H16" s="218"/>
      <c r="I16" s="218"/>
      <c r="J16" s="218"/>
      <c r="K16" s="218"/>
      <c r="L16" s="218"/>
      <c r="M16" s="218"/>
      <c r="N16" s="3" t="s">
        <v>11</v>
      </c>
      <c r="O16" s="212" t="s">
        <v>66</v>
      </c>
      <c r="P16" s="212"/>
      <c r="Q16" s="212"/>
      <c r="R16" s="212"/>
      <c r="S16" s="212"/>
      <c r="T16" s="212"/>
      <c r="U16" s="212"/>
      <c r="V16" s="212"/>
      <c r="W16" s="212"/>
      <c r="X16" s="212"/>
      <c r="Y16" s="212"/>
      <c r="Z16" s="212"/>
      <c r="AA16" s="212"/>
      <c r="AB16" s="212"/>
      <c r="AC16" s="212"/>
      <c r="AD16" s="212"/>
      <c r="AE16" s="212"/>
      <c r="AF16" s="212"/>
      <c r="AG16" s="212"/>
      <c r="AX16" s="15" t="s">
        <v>1717</v>
      </c>
    </row>
    <row r="17" spans="1:51" ht="22.5" hidden="1" customHeight="1" x14ac:dyDescent="0.3">
      <c r="F17" s="2" t="s">
        <v>9</v>
      </c>
      <c r="G17" s="218" t="s">
        <v>6</v>
      </c>
      <c r="H17" s="218"/>
      <c r="I17" s="218"/>
      <c r="J17" s="218"/>
      <c r="K17" s="218"/>
      <c r="L17" s="218"/>
      <c r="M17" s="218"/>
      <c r="N17" s="3" t="s">
        <v>11</v>
      </c>
      <c r="O17" s="213">
        <v>3128501234</v>
      </c>
      <c r="P17" s="213"/>
      <c r="Q17" s="213"/>
      <c r="R17" s="213"/>
      <c r="S17" s="213"/>
      <c r="T17" s="213"/>
      <c r="U17" s="213"/>
      <c r="V17" s="213"/>
      <c r="W17" s="213"/>
      <c r="X17" s="213"/>
      <c r="AI17" s="7">
        <f>IF(10-MOD(MID(O17,1,1)*1+MID(O17,2,1)*3+MID(O17,3,1)*7+MID(O17,4,1)*1+MID(O17,5,1)*3+MID(O17,6,1)*7+MID(O17,7,1)*1+MID(O17,8,1)*3+INT((MID(O17,9,1)*5)/10)+MOD(MID(O17,9,1)*5,10),10)=10,0,10-MOD(MID(O17,1,1)*1+MID(O17,2,1)*3+MID(O17,3,1)*7+MID(O17,4,1)*1+MID(O17,5,1)*3+MID(O17,6,1)*7+MID(O17,7,1)*1+MID(O17,8,1)*3+INT((MID(O17,9,1)*5)/10)+MOD(MID(O17,9,1)*5,10),10))</f>
        <v>4</v>
      </c>
      <c r="AJ17" s="3" t="str">
        <f>IF(INT(MID(O17,10,1))=AI17,"OK","사업자오류")</f>
        <v>OK</v>
      </c>
      <c r="AX17" s="15"/>
    </row>
    <row r="18" spans="1:51" ht="22.5" customHeight="1" x14ac:dyDescent="0.3">
      <c r="F18" s="2" t="s">
        <v>10</v>
      </c>
      <c r="G18" s="218" t="s">
        <v>7</v>
      </c>
      <c r="H18" s="218"/>
      <c r="I18" s="218"/>
      <c r="J18" s="218"/>
      <c r="K18" s="218"/>
      <c r="L18" s="218"/>
      <c r="M18" s="218"/>
      <c r="N18" s="3" t="s">
        <v>11</v>
      </c>
      <c r="O18" s="214">
        <v>7312311234569</v>
      </c>
      <c r="P18" s="214"/>
      <c r="Q18" s="214"/>
      <c r="R18" s="214"/>
      <c r="S18" s="214"/>
      <c r="T18" s="214"/>
      <c r="U18" s="214"/>
      <c r="V18" s="214"/>
      <c r="W18" s="214"/>
      <c r="X18" s="214"/>
      <c r="Y18" s="2" t="s">
        <v>45</v>
      </c>
      <c r="AI18" s="3">
        <f>MOD(11-MOD(MID(O18,1,1)*2+MID(O18,2,1)*3+MID(O18,3,1)*4+MID(O18,4,1)*5+MID(O18,5,1)*6+MID(O18,6,1)*7+MID(O18,7,1)*8+MID(O18,8,1)*9+MID(O18,9,1)*2+MID(O18,10,1)*3+MID(O18,11,1)*4+MID(O18,12,1)*5,11),10)</f>
        <v>9</v>
      </c>
      <c r="AJ18" s="3" t="str">
        <f>IF(INT(MID(O18,13,1))=AI18,"OK","주민오류")</f>
        <v>OK</v>
      </c>
      <c r="AX18" s="15" t="s">
        <v>1718</v>
      </c>
    </row>
    <row r="19" spans="1:51" ht="22.5" hidden="1" customHeight="1" x14ac:dyDescent="0.3">
      <c r="F19" s="2" t="s">
        <v>14</v>
      </c>
      <c r="G19" s="218" t="s">
        <v>8</v>
      </c>
      <c r="H19" s="218"/>
      <c r="I19" s="218"/>
      <c r="J19" s="218"/>
      <c r="K19" s="218"/>
      <c r="L19" s="218"/>
      <c r="M19" s="218"/>
      <c r="N19" s="3" t="s">
        <v>11</v>
      </c>
      <c r="O19" s="211" t="str">
        <f>O13</f>
        <v>부동산/임대</v>
      </c>
      <c r="P19" s="211"/>
      <c r="Q19" s="211"/>
      <c r="R19" s="211"/>
      <c r="S19" s="211"/>
      <c r="T19" s="211"/>
      <c r="U19" s="211"/>
      <c r="V19" s="211"/>
      <c r="W19" s="211"/>
      <c r="X19" s="211"/>
      <c r="Y19" s="2" t="s">
        <v>45</v>
      </c>
    </row>
    <row r="20" spans="1:51" ht="13.5" x14ac:dyDescent="0.3"/>
    <row r="21" spans="1:51" ht="13.5" x14ac:dyDescent="0.3"/>
    <row r="22" spans="1:51" ht="13.5" x14ac:dyDescent="0.3">
      <c r="AW22" s="131" t="s">
        <v>1719</v>
      </c>
      <c r="AX22" s="131"/>
    </row>
    <row r="23" spans="1:51" ht="15.75" customHeight="1" x14ac:dyDescent="0.3">
      <c r="B23" s="2" t="s">
        <v>15</v>
      </c>
      <c r="J23" s="217" t="s">
        <v>47</v>
      </c>
      <c r="K23" s="217"/>
      <c r="L23" s="217"/>
      <c r="M23" s="217"/>
      <c r="N23" s="2" t="s">
        <v>13</v>
      </c>
      <c r="P23" s="219" t="str">
        <f>O9</f>
        <v>청풍빌딩</v>
      </c>
      <c r="Q23" s="219"/>
      <c r="R23" s="219"/>
      <c r="S23" s="219"/>
      <c r="T23" s="219"/>
      <c r="U23" s="219"/>
      <c r="V23" s="219"/>
      <c r="W23" s="2" t="s">
        <v>49</v>
      </c>
      <c r="AW23" s="2" t="s">
        <v>1720</v>
      </c>
    </row>
    <row r="24" spans="1:51" ht="15.75" customHeight="1" x14ac:dyDescent="0.3">
      <c r="A24" s="2" t="s">
        <v>50</v>
      </c>
      <c r="AX24" s="2" t="s">
        <v>1721</v>
      </c>
    </row>
    <row r="25" spans="1:51" ht="15.75" customHeight="1" x14ac:dyDescent="0.3">
      <c r="AX25" s="2" t="s">
        <v>1722</v>
      </c>
    </row>
    <row r="26" spans="1:51" ht="15.75" customHeight="1" x14ac:dyDescent="0.3">
      <c r="A26" s="15" t="s">
        <v>16</v>
      </c>
      <c r="B26" s="15"/>
      <c r="C26" s="2" t="s">
        <v>258</v>
      </c>
    </row>
    <row r="27" spans="1:51" ht="15.75" customHeight="1" x14ac:dyDescent="0.3">
      <c r="A27" s="15"/>
      <c r="B27" s="15"/>
      <c r="C27" s="2" t="s">
        <v>1783</v>
      </c>
      <c r="AW27" s="131" t="s">
        <v>1723</v>
      </c>
    </row>
    <row r="28" spans="1:51" ht="15.75" customHeight="1" x14ac:dyDescent="0.3">
      <c r="A28" s="15"/>
      <c r="B28" s="15"/>
      <c r="C28" s="2" t="s">
        <v>17</v>
      </c>
      <c r="AW28" s="2" t="s">
        <v>1724</v>
      </c>
    </row>
    <row r="29" spans="1:51" ht="15.75" customHeight="1" x14ac:dyDescent="0.3">
      <c r="A29" s="15"/>
      <c r="B29" s="15"/>
      <c r="AX29" s="2" t="s">
        <v>1725</v>
      </c>
    </row>
    <row r="30" spans="1:51" ht="15.75" customHeight="1" x14ac:dyDescent="0.3">
      <c r="A30" s="15" t="s">
        <v>18</v>
      </c>
      <c r="B30" s="15"/>
      <c r="C30" s="2" t="s">
        <v>269</v>
      </c>
      <c r="AY30" s="2" t="s">
        <v>1726</v>
      </c>
    </row>
    <row r="31" spans="1:51" ht="15.75" customHeight="1" x14ac:dyDescent="0.3">
      <c r="A31" s="15"/>
      <c r="B31" s="15"/>
      <c r="C31" s="9" t="s">
        <v>52</v>
      </c>
      <c r="D31" s="9"/>
      <c r="AY31" s="2" t="s">
        <v>1727</v>
      </c>
    </row>
    <row r="32" spans="1:51" ht="15.75" customHeight="1" x14ac:dyDescent="0.3">
      <c r="A32" s="15"/>
      <c r="B32" s="15"/>
      <c r="C32" s="9" t="s">
        <v>53</v>
      </c>
      <c r="D32" s="9"/>
    </row>
    <row r="33" spans="1:50" ht="15.75" customHeight="1" x14ac:dyDescent="0.3">
      <c r="A33" s="15"/>
      <c r="B33" s="15"/>
      <c r="AO33" s="134" t="s">
        <v>1780</v>
      </c>
    </row>
    <row r="34" spans="1:50" ht="15.75" customHeight="1" x14ac:dyDescent="0.3">
      <c r="A34" s="15" t="s">
        <v>20</v>
      </c>
      <c r="B34" s="15"/>
      <c r="C34" s="2" t="s">
        <v>270</v>
      </c>
      <c r="Q34" s="220">
        <f ca="1">TODAY()</f>
        <v>44208</v>
      </c>
      <c r="R34" s="220"/>
      <c r="S34" s="220"/>
      <c r="T34" s="220"/>
      <c r="U34" s="220"/>
      <c r="V34" s="220"/>
      <c r="W34" s="2" t="s">
        <v>54</v>
      </c>
      <c r="AO34" s="135" t="s">
        <v>1781</v>
      </c>
    </row>
    <row r="35" spans="1:50" ht="15.75" customHeight="1" x14ac:dyDescent="0.3">
      <c r="A35" s="15"/>
      <c r="B35" s="15"/>
      <c r="C35" s="2" t="s">
        <v>55</v>
      </c>
      <c r="AL35" s="2" t="s">
        <v>21</v>
      </c>
    </row>
    <row r="36" spans="1:50" ht="15.75" customHeight="1" x14ac:dyDescent="0.3">
      <c r="A36" s="15"/>
      <c r="B36" s="15"/>
      <c r="C36" s="2" t="s">
        <v>27</v>
      </c>
    </row>
    <row r="37" spans="1:50" ht="15.75" customHeight="1" x14ac:dyDescent="0.3">
      <c r="A37" s="15"/>
      <c r="B37" s="15"/>
      <c r="AW37" s="132" t="s">
        <v>1728</v>
      </c>
    </row>
    <row r="38" spans="1:50" ht="15.75" customHeight="1" x14ac:dyDescent="0.3">
      <c r="A38" s="15" t="s">
        <v>23</v>
      </c>
      <c r="B38" s="15"/>
      <c r="C38" s="2" t="s">
        <v>261</v>
      </c>
    </row>
    <row r="39" spans="1:50" ht="15.75" customHeight="1" x14ac:dyDescent="0.3">
      <c r="A39" s="15"/>
      <c r="B39" s="15"/>
      <c r="C39" s="2" t="s">
        <v>57</v>
      </c>
      <c r="AW39" s="2" t="s">
        <v>1784</v>
      </c>
    </row>
    <row r="40" spans="1:50" ht="15.75" customHeight="1" x14ac:dyDescent="0.3">
      <c r="A40" s="15"/>
      <c r="B40" s="15"/>
      <c r="C40" s="10" t="s">
        <v>61</v>
      </c>
    </row>
    <row r="41" spans="1:50" ht="15.75" customHeight="1" x14ac:dyDescent="0.3">
      <c r="A41" s="15"/>
      <c r="B41" s="15"/>
      <c r="C41" s="2" t="s">
        <v>58</v>
      </c>
      <c r="AX41" s="2" t="s">
        <v>1729</v>
      </c>
    </row>
    <row r="42" spans="1:50" ht="15.75" customHeight="1" x14ac:dyDescent="0.3">
      <c r="A42" s="15"/>
      <c r="B42" s="15"/>
      <c r="C42" s="2" t="s">
        <v>59</v>
      </c>
      <c r="AX42" s="2" t="s">
        <v>1730</v>
      </c>
    </row>
    <row r="43" spans="1:50" ht="15.75" customHeight="1" x14ac:dyDescent="0.3">
      <c r="A43" s="15"/>
      <c r="B43" s="15"/>
      <c r="AX43" s="2" t="s">
        <v>1731</v>
      </c>
    </row>
    <row r="44" spans="1:50" ht="15.75" customHeight="1" x14ac:dyDescent="0.3">
      <c r="A44" s="15"/>
      <c r="B44" s="15"/>
      <c r="AX44" s="2" t="s">
        <v>1732</v>
      </c>
    </row>
    <row r="45" spans="1:50" ht="15.75" customHeight="1" x14ac:dyDescent="0.3">
      <c r="A45" s="15"/>
      <c r="B45" s="15"/>
    </row>
    <row r="46" spans="1:50" ht="15.75" customHeight="1" x14ac:dyDescent="0.3">
      <c r="A46" s="15"/>
      <c r="B46" s="15"/>
      <c r="AW46" s="132" t="s">
        <v>1733</v>
      </c>
    </row>
    <row r="47" spans="1:50" ht="15.75" customHeight="1" x14ac:dyDescent="0.3">
      <c r="A47" s="15"/>
      <c r="B47" s="15"/>
      <c r="AW47" s="2" t="s">
        <v>1734</v>
      </c>
    </row>
    <row r="48" spans="1:50" ht="15.75" customHeight="1" x14ac:dyDescent="0.3">
      <c r="A48" s="15" t="s">
        <v>271</v>
      </c>
      <c r="B48" s="15"/>
      <c r="AW48" s="2" t="s">
        <v>1735</v>
      </c>
    </row>
    <row r="49" spans="1:50" ht="15.75" customHeight="1" x14ac:dyDescent="0.3">
      <c r="A49" s="15"/>
      <c r="B49" s="15"/>
      <c r="C49" s="2" t="s">
        <v>60</v>
      </c>
    </row>
    <row r="50" spans="1:50" ht="15.75" customHeight="1" x14ac:dyDescent="0.3">
      <c r="A50" s="15"/>
      <c r="B50" s="15"/>
    </row>
    <row r="51" spans="1:50" ht="15.75" customHeight="1" x14ac:dyDescent="0.3">
      <c r="A51" s="15" t="s">
        <v>272</v>
      </c>
      <c r="B51" s="15"/>
      <c r="AW51" s="132" t="s">
        <v>1736</v>
      </c>
    </row>
    <row r="52" spans="1:50" ht="15.75" customHeight="1" x14ac:dyDescent="0.3">
      <c r="A52" s="15"/>
      <c r="B52" s="15"/>
      <c r="C52" s="2" t="s">
        <v>26</v>
      </c>
      <c r="AW52" s="2" t="s">
        <v>1738</v>
      </c>
    </row>
    <row r="53" spans="1:50" ht="15.75" customHeight="1" x14ac:dyDescent="0.3">
      <c r="A53" s="15"/>
      <c r="B53" s="15"/>
      <c r="C53" s="2" t="s">
        <v>27</v>
      </c>
      <c r="AW53" s="2" t="s">
        <v>1737</v>
      </c>
    </row>
    <row r="54" spans="1:50" ht="15.75" customHeight="1" x14ac:dyDescent="0.3">
      <c r="A54" s="15"/>
      <c r="B54" s="15"/>
    </row>
    <row r="55" spans="1:50" ht="15.75" customHeight="1" x14ac:dyDescent="0.3">
      <c r="A55" s="15" t="s">
        <v>28</v>
      </c>
      <c r="B55" s="15"/>
      <c r="C55" s="2" t="s">
        <v>265</v>
      </c>
      <c r="U55" s="220">
        <f ca="1">Q34</f>
        <v>44208</v>
      </c>
      <c r="V55" s="220"/>
      <c r="W55" s="220"/>
      <c r="X55" s="220"/>
      <c r="Y55" s="220"/>
      <c r="Z55" s="220"/>
      <c r="AA55" s="2" t="s">
        <v>29</v>
      </c>
      <c r="AX55" s="2" t="s">
        <v>1739</v>
      </c>
    </row>
    <row r="56" spans="1:50" ht="15.75" customHeight="1" x14ac:dyDescent="0.3">
      <c r="A56" s="15"/>
      <c r="B56" s="15"/>
      <c r="C56" s="2" t="s">
        <v>63</v>
      </c>
      <c r="AX56" s="2" t="s">
        <v>1740</v>
      </c>
    </row>
    <row r="57" spans="1:50" ht="15.75" customHeight="1" x14ac:dyDescent="0.3">
      <c r="A57" s="15"/>
      <c r="B57" s="15"/>
      <c r="AX57" s="2" t="s">
        <v>1741</v>
      </c>
    </row>
    <row r="58" spans="1:50" ht="15.75" customHeight="1" x14ac:dyDescent="0.3">
      <c r="A58" s="15" t="s">
        <v>30</v>
      </c>
      <c r="B58" s="15"/>
      <c r="C58" s="2" t="s">
        <v>266</v>
      </c>
      <c r="AX58" s="2" t="s">
        <v>1742</v>
      </c>
    </row>
    <row r="59" spans="1:50" ht="15.75" customHeight="1" x14ac:dyDescent="0.3">
      <c r="A59" s="15"/>
      <c r="B59" s="15"/>
      <c r="AX59" s="2" t="s">
        <v>1743</v>
      </c>
    </row>
    <row r="60" spans="1:50" ht="15.75" customHeight="1" x14ac:dyDescent="0.3">
      <c r="A60" s="15" t="s">
        <v>31</v>
      </c>
      <c r="B60" s="15"/>
      <c r="C60" s="2" t="s">
        <v>267</v>
      </c>
      <c r="AX60" s="2" t="s">
        <v>1744</v>
      </c>
    </row>
    <row r="61" spans="1:50" ht="15.75" customHeight="1" x14ac:dyDescent="0.3">
      <c r="A61" s="15"/>
      <c r="B61" s="15"/>
      <c r="C61" s="2" t="s">
        <v>32</v>
      </c>
      <c r="AX61" s="2" t="s">
        <v>1745</v>
      </c>
    </row>
    <row r="62" spans="1:50" ht="15.75" customHeight="1" x14ac:dyDescent="0.3">
      <c r="A62" s="15"/>
      <c r="B62" s="15"/>
      <c r="C62" s="2" t="s">
        <v>1766</v>
      </c>
      <c r="AX62" s="2" t="s">
        <v>1746</v>
      </c>
    </row>
    <row r="63" spans="1:50" ht="15.75" customHeight="1" x14ac:dyDescent="0.3">
      <c r="A63" s="15"/>
      <c r="B63" s="15"/>
      <c r="C63" s="2" t="s">
        <v>1764</v>
      </c>
      <c r="AX63" s="2" t="s">
        <v>1747</v>
      </c>
    </row>
    <row r="64" spans="1:50" ht="15.75" customHeight="1" x14ac:dyDescent="0.3">
      <c r="A64" s="15"/>
      <c r="B64" s="15"/>
      <c r="C64" s="2" t="s">
        <v>1765</v>
      </c>
      <c r="AX64" s="2" t="s">
        <v>1748</v>
      </c>
    </row>
    <row r="65" spans="1:50" ht="15.75" customHeight="1" x14ac:dyDescent="0.3">
      <c r="A65" s="15"/>
      <c r="B65" s="15"/>
      <c r="AX65" s="2" t="s">
        <v>1749</v>
      </c>
    </row>
    <row r="66" spans="1:50" ht="15.75" customHeight="1" x14ac:dyDescent="0.3">
      <c r="A66" s="15" t="s">
        <v>33</v>
      </c>
      <c r="B66" s="15"/>
      <c r="C66" s="2" t="s">
        <v>268</v>
      </c>
    </row>
    <row r="67" spans="1:50" ht="15.75" customHeight="1" x14ac:dyDescent="0.3">
      <c r="C67" s="2" t="s">
        <v>34</v>
      </c>
      <c r="AW67" s="132" t="s">
        <v>1754</v>
      </c>
    </row>
    <row r="69" spans="1:50" ht="15.75" customHeight="1" x14ac:dyDescent="0.3">
      <c r="AX69" s="2" t="s">
        <v>1750</v>
      </c>
    </row>
    <row r="70" spans="1:50" ht="15.75" customHeight="1" x14ac:dyDescent="0.3">
      <c r="A70" s="2" t="s">
        <v>145</v>
      </c>
      <c r="AX70" s="2" t="s">
        <v>1751</v>
      </c>
    </row>
    <row r="71" spans="1:50" ht="15.75" customHeight="1" x14ac:dyDescent="0.3">
      <c r="A71" s="2" t="s">
        <v>1804</v>
      </c>
      <c r="AX71" s="2" t="s">
        <v>1752</v>
      </c>
    </row>
    <row r="72" spans="1:50" ht="15.75" customHeight="1" x14ac:dyDescent="0.3">
      <c r="AX72" s="2" t="s">
        <v>1753</v>
      </c>
    </row>
    <row r="73" spans="1:50" ht="15.75" customHeight="1" x14ac:dyDescent="0.3">
      <c r="AX73" s="15" t="s">
        <v>1779</v>
      </c>
    </row>
    <row r="74" spans="1:50" ht="15.75" customHeight="1" x14ac:dyDescent="0.3">
      <c r="Z74" s="221">
        <f ca="1">TODAY()</f>
        <v>44208</v>
      </c>
      <c r="AA74" s="221"/>
      <c r="AB74" s="221"/>
      <c r="AC74" s="221"/>
      <c r="AD74" s="221"/>
      <c r="AE74" s="221"/>
      <c r="AF74" s="221"/>
      <c r="AG74" s="5"/>
    </row>
    <row r="75" spans="1:50" ht="15.75" customHeight="1" x14ac:dyDescent="0.3">
      <c r="AW75" s="132" t="s">
        <v>1755</v>
      </c>
    </row>
    <row r="77" spans="1:50" ht="15.75" customHeight="1" x14ac:dyDescent="0.3">
      <c r="AW77" s="2" t="s">
        <v>1756</v>
      </c>
    </row>
    <row r="78" spans="1:50" ht="15.75" customHeight="1" x14ac:dyDescent="0.3">
      <c r="AW78" s="2" t="s">
        <v>1757</v>
      </c>
    </row>
    <row r="79" spans="1:50" ht="15.75" customHeight="1" x14ac:dyDescent="0.3">
      <c r="AW79" s="2" t="s">
        <v>1758</v>
      </c>
    </row>
    <row r="81" spans="2:51" ht="22.5" customHeight="1" x14ac:dyDescent="0.3">
      <c r="B81" s="3" t="s">
        <v>35</v>
      </c>
      <c r="D81" s="2" t="s">
        <v>36</v>
      </c>
      <c r="G81" s="2" t="s">
        <v>11</v>
      </c>
      <c r="H81" s="218" t="s">
        <v>37</v>
      </c>
      <c r="I81" s="218"/>
      <c r="J81" s="218"/>
      <c r="K81" s="218"/>
      <c r="L81" s="218"/>
      <c r="M81" s="218"/>
      <c r="N81" s="218"/>
      <c r="O81" s="3" t="s">
        <v>11</v>
      </c>
      <c r="P81" s="215" t="str">
        <f>U9</f>
        <v>주양도</v>
      </c>
      <c r="Q81" s="215"/>
      <c r="R81" s="215"/>
      <c r="S81" s="215"/>
      <c r="T81" s="215"/>
      <c r="U81" s="215"/>
      <c r="V81" s="215"/>
      <c r="W81" s="215"/>
      <c r="X81" s="215"/>
      <c r="Y81" s="215"/>
      <c r="Z81" s="2" t="s">
        <v>38</v>
      </c>
      <c r="AW81" s="2" t="s">
        <v>1759</v>
      </c>
    </row>
    <row r="82" spans="2:51" ht="22.5" customHeight="1" x14ac:dyDescent="0.3">
      <c r="H82" s="218" t="s">
        <v>7</v>
      </c>
      <c r="I82" s="218"/>
      <c r="J82" s="218"/>
      <c r="K82" s="218"/>
      <c r="L82" s="218"/>
      <c r="M82" s="218"/>
      <c r="N82" s="218"/>
      <c r="O82" s="3" t="s">
        <v>11</v>
      </c>
      <c r="P82" s="216">
        <f>O12</f>
        <v>7301011234563</v>
      </c>
      <c r="Q82" s="217"/>
      <c r="R82" s="217"/>
      <c r="S82" s="217"/>
      <c r="T82" s="217"/>
      <c r="U82" s="217"/>
      <c r="V82" s="217"/>
      <c r="W82" s="217"/>
      <c r="X82" s="217"/>
      <c r="Y82" s="217"/>
      <c r="AI82" s="3">
        <f>MOD(11-MOD(MID(P82,1,1)*2+MID(P82,2,1)*3+MID(P82,3,1)*4+MID(P82,4,1)*5+MID(P82,5,1)*6+MID(P82,6,1)*7+MID(P82,7,1)*8+MID(P82,8,1)*9+MID(P82,9,1)*2+MID(P82,10,1)*3+MID(P82,11,1)*4+MID(P82,12,1)*5,11),10)</f>
        <v>3</v>
      </c>
      <c r="AJ82" s="3" t="str">
        <f>IF(INT(MID(P82,13,1))=AI82,"OK","주민오류")</f>
        <v>OK</v>
      </c>
      <c r="AW82" s="2" t="s">
        <v>1760</v>
      </c>
    </row>
    <row r="84" spans="2:51" ht="15.75" customHeight="1" x14ac:dyDescent="0.3">
      <c r="AW84" s="2" t="s">
        <v>1761</v>
      </c>
    </row>
    <row r="85" spans="2:51" ht="15.75" customHeight="1" x14ac:dyDescent="0.3">
      <c r="AW85" s="2" t="s">
        <v>1762</v>
      </c>
    </row>
    <row r="86" spans="2:51" ht="22.5" customHeight="1" x14ac:dyDescent="0.3">
      <c r="B86" s="3" t="s">
        <v>39</v>
      </c>
      <c r="D86" s="2" t="s">
        <v>36</v>
      </c>
      <c r="G86" s="2" t="s">
        <v>11</v>
      </c>
      <c r="H86" s="218" t="s">
        <v>37</v>
      </c>
      <c r="I86" s="218"/>
      <c r="J86" s="218"/>
      <c r="K86" s="218"/>
      <c r="L86" s="218"/>
      <c r="M86" s="218"/>
      <c r="N86" s="218"/>
      <c r="O86" s="3" t="s">
        <v>11</v>
      </c>
      <c r="P86" s="215" t="str">
        <f>U15</f>
        <v>주양수</v>
      </c>
      <c r="Q86" s="215"/>
      <c r="R86" s="215"/>
      <c r="S86" s="215"/>
      <c r="T86" s="215"/>
      <c r="U86" s="215"/>
      <c r="V86" s="215"/>
      <c r="W86" s="215"/>
      <c r="X86" s="215"/>
      <c r="Y86" s="215"/>
      <c r="Z86" s="2" t="s">
        <v>38</v>
      </c>
    </row>
    <row r="87" spans="2:51" ht="22.5" customHeight="1" x14ac:dyDescent="0.3">
      <c r="H87" s="218" t="s">
        <v>7</v>
      </c>
      <c r="I87" s="218"/>
      <c r="J87" s="218"/>
      <c r="K87" s="218"/>
      <c r="L87" s="218"/>
      <c r="M87" s="218"/>
      <c r="N87" s="218"/>
      <c r="O87" s="3" t="s">
        <v>11</v>
      </c>
      <c r="P87" s="216">
        <f>O18</f>
        <v>7312311234569</v>
      </c>
      <c r="Q87" s="217"/>
      <c r="R87" s="217"/>
      <c r="S87" s="217"/>
      <c r="T87" s="217"/>
      <c r="U87" s="217"/>
      <c r="V87" s="217"/>
      <c r="W87" s="217"/>
      <c r="X87" s="217"/>
      <c r="Y87" s="217"/>
      <c r="AI87" s="3">
        <f>MOD(11-MOD(MID(P87,1,1)*2+MID(P87,2,1)*3+MID(P87,3,1)*4+MID(P87,4,1)*5+MID(P87,5,1)*6+MID(P87,6,1)*7+MID(P87,7,1)*8+MID(P87,8,1)*9+MID(P87,9,1)*2+MID(P87,10,1)*3+MID(P87,11,1)*4+MID(P87,12,1)*5,11),10)</f>
        <v>9</v>
      </c>
      <c r="AJ87" s="3" t="str">
        <f>IF(INT(MID(P87,13,1))=AI87,"OK","주민오류")</f>
        <v>OK</v>
      </c>
      <c r="AW87" s="2" t="s">
        <v>1763</v>
      </c>
    </row>
    <row r="90" spans="2:51" ht="15.75" customHeight="1" x14ac:dyDescent="0.3">
      <c r="AX90" s="2" t="s">
        <v>1767</v>
      </c>
    </row>
    <row r="92" spans="2:51" ht="15.75" customHeight="1" x14ac:dyDescent="0.3">
      <c r="AX92" s="2" t="s">
        <v>1768</v>
      </c>
    </row>
    <row r="94" spans="2:51" ht="15.75" customHeight="1" x14ac:dyDescent="0.3">
      <c r="AX94" s="2" t="s">
        <v>1769</v>
      </c>
    </row>
    <row r="95" spans="2:51" ht="15.75" customHeight="1" x14ac:dyDescent="0.3">
      <c r="AY95" s="2" t="s">
        <v>1770</v>
      </c>
    </row>
    <row r="96" spans="2:51" ht="15.75" customHeight="1" x14ac:dyDescent="0.3">
      <c r="AX96" s="2" t="s">
        <v>1771</v>
      </c>
    </row>
    <row r="97" spans="50:51" ht="15.75" customHeight="1" x14ac:dyDescent="0.3">
      <c r="AY97" s="2" t="s">
        <v>1772</v>
      </c>
    </row>
    <row r="98" spans="50:51" ht="15.75" customHeight="1" x14ac:dyDescent="0.3">
      <c r="AX98" s="2" t="s">
        <v>1773</v>
      </c>
    </row>
    <row r="100" spans="50:51" ht="15.75" customHeight="1" x14ac:dyDescent="0.3">
      <c r="AX100" s="2" t="s">
        <v>1774</v>
      </c>
    </row>
    <row r="101" spans="50:51" ht="15.75" customHeight="1" x14ac:dyDescent="0.3">
      <c r="AX101" s="2" t="s">
        <v>1775</v>
      </c>
    </row>
    <row r="103" spans="50:51" ht="15.75" customHeight="1" x14ac:dyDescent="0.3">
      <c r="AX103" s="2" t="s">
        <v>1776</v>
      </c>
    </row>
    <row r="104" spans="50:51" ht="15.75" customHeight="1" x14ac:dyDescent="0.3">
      <c r="AX104" s="2" t="s">
        <v>1777</v>
      </c>
    </row>
    <row r="107" spans="50:51" ht="15.75" customHeight="1" x14ac:dyDescent="0.3">
      <c r="AX107" s="133" t="s">
        <v>1778</v>
      </c>
    </row>
  </sheetData>
  <mergeCells count="35">
    <mergeCell ref="H87:N87"/>
    <mergeCell ref="P87:Y87"/>
    <mergeCell ref="Z74:AF74"/>
    <mergeCell ref="H81:N81"/>
    <mergeCell ref="P81:Y81"/>
    <mergeCell ref="H82:N82"/>
    <mergeCell ref="P82:Y82"/>
    <mergeCell ref="H86:N86"/>
    <mergeCell ref="P86:Y86"/>
    <mergeCell ref="U55:Z55"/>
    <mergeCell ref="G16:M16"/>
    <mergeCell ref="O16:AG16"/>
    <mergeCell ref="G17:M17"/>
    <mergeCell ref="O17:X17"/>
    <mergeCell ref="G18:M18"/>
    <mergeCell ref="O18:X18"/>
    <mergeCell ref="G19:M19"/>
    <mergeCell ref="O19:X19"/>
    <mergeCell ref="J23:M23"/>
    <mergeCell ref="P23:V23"/>
    <mergeCell ref="Q34:V34"/>
    <mergeCell ref="G12:M12"/>
    <mergeCell ref="O12:X12"/>
    <mergeCell ref="G13:M13"/>
    <mergeCell ref="O13:X13"/>
    <mergeCell ref="G15:M15"/>
    <mergeCell ref="O15:T15"/>
    <mergeCell ref="U15:X15"/>
    <mergeCell ref="G11:M11"/>
    <mergeCell ref="O11:X11"/>
    <mergeCell ref="G9:M9"/>
    <mergeCell ref="O9:T9"/>
    <mergeCell ref="U9:X9"/>
    <mergeCell ref="G10:M10"/>
    <mergeCell ref="O10:AG10"/>
  </mergeCells>
  <phoneticPr fontId="1" type="noConversion"/>
  <hyperlinks>
    <hyperlink ref="AW2" r:id="rId1" xr:uid="{00000000-0004-0000-0300-000000000000}"/>
  </hyperlinks>
  <pageMargins left="0.51181102362204722" right="0.51181102362204722" top="0.74803149606299213" bottom="0.74803149606299213" header="0.31496062992125984" footer="0.31496062992125984"/>
  <pageSetup paperSize="9" orientation="portrait" r:id="rId2"/>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08"/>
  <sheetViews>
    <sheetView showGridLines="0" workbookViewId="0">
      <selection activeCell="R22" sqref="R22"/>
    </sheetView>
  </sheetViews>
  <sheetFormatPr defaultColWidth="2.5" defaultRowHeight="15.75" customHeight="1" x14ac:dyDescent="0.3"/>
  <cols>
    <col min="1" max="2" width="3.375" style="2" customWidth="1"/>
    <col min="3" max="34" width="2.5" style="2"/>
    <col min="35" max="35" width="2.5" style="3" bestFit="1" customWidth="1"/>
    <col min="36" max="36" width="11" style="3" bestFit="1" customWidth="1"/>
    <col min="37" max="16384" width="2.5" style="2"/>
  </cols>
  <sheetData>
    <row r="1" spans="1:36" ht="15.75" customHeight="1" x14ac:dyDescent="0.3">
      <c r="AJ1" s="2" t="s">
        <v>368</v>
      </c>
    </row>
    <row r="2" spans="1:36" ht="13.5" x14ac:dyDescent="0.3"/>
    <row r="3" spans="1:36" ht="22.5" x14ac:dyDescent="0.3">
      <c r="A3" s="127" t="s">
        <v>127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6" ht="13.5" x14ac:dyDescent="0.3"/>
    <row r="5" spans="1:36" ht="13.5" x14ac:dyDescent="0.3"/>
    <row r="6" spans="1:36" ht="13.5" x14ac:dyDescent="0.3"/>
    <row r="7" spans="1:36" ht="22.5" customHeight="1" x14ac:dyDescent="0.3">
      <c r="A7" s="2" t="s">
        <v>1</v>
      </c>
      <c r="F7" s="2" t="s">
        <v>4</v>
      </c>
      <c r="G7" s="218" t="s">
        <v>5</v>
      </c>
      <c r="H7" s="218"/>
      <c r="I7" s="218"/>
      <c r="J7" s="218"/>
      <c r="K7" s="218"/>
      <c r="L7" s="218"/>
      <c r="M7" s="218"/>
      <c r="N7" s="3" t="s">
        <v>11</v>
      </c>
      <c r="O7" s="212" t="s">
        <v>131</v>
      </c>
      <c r="P7" s="212"/>
      <c r="Q7" s="212"/>
      <c r="R7" s="212"/>
      <c r="S7" s="212"/>
      <c r="T7" s="212"/>
      <c r="U7" s="212"/>
      <c r="V7" s="212"/>
      <c r="W7" s="212"/>
      <c r="X7" s="212"/>
      <c r="Y7" s="212"/>
      <c r="Z7" s="212"/>
      <c r="AA7" s="212"/>
      <c r="AB7" s="212"/>
      <c r="AC7" s="212"/>
      <c r="AD7" s="212"/>
      <c r="AE7" s="212"/>
      <c r="AF7" s="212"/>
      <c r="AG7" s="212"/>
    </row>
    <row r="8" spans="1:36" ht="22.5" customHeight="1" x14ac:dyDescent="0.3">
      <c r="F8" s="2" t="s">
        <v>9</v>
      </c>
      <c r="G8" s="218" t="s">
        <v>128</v>
      </c>
      <c r="H8" s="218"/>
      <c r="I8" s="218"/>
      <c r="J8" s="218"/>
      <c r="K8" s="218"/>
      <c r="L8" s="218"/>
      <c r="M8" s="218"/>
      <c r="N8" s="3" t="s">
        <v>11</v>
      </c>
      <c r="O8" s="222" t="s">
        <v>69</v>
      </c>
      <c r="P8" s="222"/>
      <c r="Q8" s="222"/>
      <c r="R8" s="222"/>
      <c r="S8" s="222"/>
      <c r="T8" s="222"/>
      <c r="U8" s="14" t="s">
        <v>129</v>
      </c>
      <c r="V8" s="13"/>
      <c r="W8" s="13"/>
      <c r="X8" s="13"/>
      <c r="AI8" s="7"/>
    </row>
    <row r="9" spans="1:36" ht="13.5" x14ac:dyDescent="0.3"/>
    <row r="10" spans="1:36" ht="22.5" customHeight="1" x14ac:dyDescent="0.3">
      <c r="A10" s="2" t="s">
        <v>43</v>
      </c>
      <c r="F10" s="2" t="s">
        <v>4</v>
      </c>
      <c r="G10" s="218" t="s">
        <v>42</v>
      </c>
      <c r="H10" s="218"/>
      <c r="I10" s="218"/>
      <c r="J10" s="218"/>
      <c r="K10" s="218"/>
      <c r="L10" s="218"/>
      <c r="M10" s="218"/>
      <c r="N10" s="3" t="s">
        <v>11</v>
      </c>
      <c r="O10" s="212" t="s">
        <v>66</v>
      </c>
      <c r="P10" s="212"/>
      <c r="Q10" s="212"/>
      <c r="R10" s="212"/>
      <c r="S10" s="212"/>
      <c r="T10" s="212"/>
      <c r="U10" s="212"/>
      <c r="V10" s="212"/>
      <c r="W10" s="212"/>
      <c r="X10" s="212"/>
      <c r="Y10" s="212"/>
      <c r="Z10" s="212"/>
      <c r="AA10" s="212"/>
      <c r="AB10" s="212"/>
      <c r="AC10" s="212"/>
      <c r="AD10" s="212"/>
      <c r="AE10" s="212"/>
      <c r="AF10" s="212"/>
      <c r="AG10" s="212"/>
    </row>
    <row r="11" spans="1:36" ht="22.5" customHeight="1" x14ac:dyDescent="0.3">
      <c r="F11" s="2" t="s">
        <v>9</v>
      </c>
      <c r="G11" s="218" t="s">
        <v>128</v>
      </c>
      <c r="H11" s="218"/>
      <c r="I11" s="218"/>
      <c r="J11" s="218"/>
      <c r="K11" s="218"/>
      <c r="L11" s="218"/>
      <c r="M11" s="218"/>
      <c r="N11" s="3" t="s">
        <v>11</v>
      </c>
      <c r="O11" s="222" t="s">
        <v>69</v>
      </c>
      <c r="P11" s="222"/>
      <c r="Q11" s="222"/>
      <c r="R11" s="222"/>
      <c r="S11" s="222"/>
      <c r="T11" s="222"/>
      <c r="U11" s="14" t="s">
        <v>130</v>
      </c>
      <c r="V11" s="13"/>
      <c r="W11" s="13"/>
      <c r="X11" s="13"/>
      <c r="AI11" s="7"/>
    </row>
    <row r="12" spans="1:36" ht="22.5" hidden="1" customHeight="1" x14ac:dyDescent="0.3">
      <c r="F12" s="2" t="s">
        <v>9</v>
      </c>
      <c r="G12" s="218" t="s">
        <v>6</v>
      </c>
      <c r="H12" s="218"/>
      <c r="I12" s="218"/>
      <c r="J12" s="218"/>
      <c r="K12" s="218"/>
      <c r="L12" s="218"/>
      <c r="M12" s="218"/>
      <c r="N12" s="3" t="s">
        <v>11</v>
      </c>
      <c r="O12" s="213">
        <v>3128501234</v>
      </c>
      <c r="P12" s="213"/>
      <c r="Q12" s="213"/>
      <c r="R12" s="213"/>
      <c r="S12" s="213"/>
      <c r="T12" s="213"/>
      <c r="U12" s="213"/>
      <c r="V12" s="213"/>
      <c r="W12" s="213"/>
      <c r="X12" s="213"/>
      <c r="AI12" s="7"/>
    </row>
    <row r="13" spans="1:36" ht="22.5" hidden="1" customHeight="1" x14ac:dyDescent="0.3">
      <c r="F13" s="2" t="s">
        <v>14</v>
      </c>
      <c r="G13" s="218" t="s">
        <v>8</v>
      </c>
      <c r="H13" s="218"/>
      <c r="I13" s="218"/>
      <c r="J13" s="218"/>
      <c r="K13" s="218"/>
      <c r="L13" s="218"/>
      <c r="M13" s="218"/>
      <c r="N13" s="3" t="s">
        <v>11</v>
      </c>
      <c r="O13" s="211" t="e">
        <f>#REF!</f>
        <v>#REF!</v>
      </c>
      <c r="P13" s="211"/>
      <c r="Q13" s="211"/>
      <c r="R13" s="211"/>
      <c r="S13" s="211"/>
      <c r="T13" s="211"/>
      <c r="U13" s="211"/>
      <c r="V13" s="211"/>
      <c r="W13" s="211"/>
      <c r="X13" s="211"/>
      <c r="Y13" s="2" t="s">
        <v>45</v>
      </c>
    </row>
    <row r="14" spans="1:36" ht="13.5" x14ac:dyDescent="0.3"/>
    <row r="15" spans="1:36" ht="13.5" x14ac:dyDescent="0.3"/>
    <row r="16" spans="1:36" ht="13.5" x14ac:dyDescent="0.3"/>
    <row r="17" spans="1:38" ht="15.75" customHeight="1" x14ac:dyDescent="0.3">
      <c r="B17" s="2" t="s">
        <v>15</v>
      </c>
      <c r="I17" s="219" t="str">
        <f>O7</f>
        <v>충남 천안시 서북구 오성로 103</v>
      </c>
      <c r="J17" s="219"/>
      <c r="K17" s="219"/>
      <c r="L17" s="219"/>
      <c r="M17" s="219"/>
      <c r="N17" s="219"/>
      <c r="O17" s="219"/>
      <c r="P17" s="219"/>
      <c r="Q17" s="219"/>
      <c r="R17" s="219"/>
      <c r="S17" s="219"/>
      <c r="T17" s="219"/>
      <c r="U17" s="219"/>
      <c r="V17" s="219"/>
      <c r="W17" s="219"/>
      <c r="X17" s="2" t="s">
        <v>13</v>
      </c>
      <c r="Z17" s="217" t="str">
        <f>P67</f>
        <v>두정주유소</v>
      </c>
      <c r="AA17" s="217"/>
      <c r="AB17" s="217"/>
      <c r="AC17" s="217"/>
      <c r="AD17" s="217"/>
      <c r="AE17" s="2" t="s">
        <v>133</v>
      </c>
    </row>
    <row r="18" spans="1:38" ht="15.75" customHeight="1" x14ac:dyDescent="0.3">
      <c r="A18" s="2" t="s">
        <v>134</v>
      </c>
      <c r="J18" s="6"/>
      <c r="K18" s="6"/>
      <c r="L18" s="6"/>
      <c r="M18" s="6"/>
      <c r="P18" s="8"/>
      <c r="Q18" s="8"/>
      <c r="R18" s="8"/>
      <c r="S18" s="8"/>
      <c r="T18" s="8"/>
      <c r="U18" s="8"/>
      <c r="V18" s="8"/>
      <c r="W18" s="8"/>
      <c r="X18" s="8"/>
      <c r="Y18" s="8"/>
      <c r="Z18" s="8"/>
    </row>
    <row r="19" spans="1:38" ht="15.75" customHeight="1" x14ac:dyDescent="0.3">
      <c r="A19" s="2" t="s">
        <v>135</v>
      </c>
    </row>
    <row r="21" spans="1:38" ht="15.75" customHeight="1" x14ac:dyDescent="0.3">
      <c r="A21" s="15" t="s">
        <v>16</v>
      </c>
      <c r="B21" s="15"/>
      <c r="C21" s="2" t="s">
        <v>273</v>
      </c>
    </row>
    <row r="22" spans="1:38" ht="15.75" customHeight="1" x14ac:dyDescent="0.3">
      <c r="A22" s="15"/>
      <c r="B22" s="15"/>
      <c r="C22" s="2" t="s">
        <v>1786</v>
      </c>
      <c r="AK22" s="26" t="s">
        <v>371</v>
      </c>
    </row>
    <row r="23" spans="1:38" ht="15.75" customHeight="1" x14ac:dyDescent="0.3">
      <c r="A23" s="15"/>
      <c r="B23" s="15"/>
      <c r="C23" s="2" t="s">
        <v>17</v>
      </c>
    </row>
    <row r="24" spans="1:38" ht="15.75" customHeight="1" x14ac:dyDescent="0.3">
      <c r="A24" s="15"/>
      <c r="B24" s="15"/>
    </row>
    <row r="25" spans="1:38" ht="15.75" customHeight="1" x14ac:dyDescent="0.3">
      <c r="A25" s="15" t="s">
        <v>18</v>
      </c>
      <c r="B25" s="15"/>
      <c r="C25" s="2" t="s">
        <v>274</v>
      </c>
    </row>
    <row r="26" spans="1:38" ht="15.75" customHeight="1" x14ac:dyDescent="0.3">
      <c r="A26" s="15"/>
      <c r="B26" s="15"/>
      <c r="C26" s="2" t="s">
        <v>136</v>
      </c>
    </row>
    <row r="27" spans="1:38" ht="15.75" customHeight="1" x14ac:dyDescent="0.3">
      <c r="A27" s="15"/>
      <c r="B27" s="15"/>
      <c r="C27" s="2" t="s">
        <v>137</v>
      </c>
    </row>
    <row r="28" spans="1:38" ht="15.75" customHeight="1" x14ac:dyDescent="0.3">
      <c r="A28" s="15"/>
      <c r="B28" s="15"/>
    </row>
    <row r="29" spans="1:38" ht="15.75" customHeight="1" x14ac:dyDescent="0.3">
      <c r="A29" s="15" t="s">
        <v>20</v>
      </c>
      <c r="B29" s="15"/>
      <c r="C29" s="2" t="s">
        <v>372</v>
      </c>
      <c r="S29" s="220">
        <f ca="1">TODAY()</f>
        <v>44208</v>
      </c>
      <c r="T29" s="220"/>
      <c r="U29" s="220"/>
      <c r="V29" s="220"/>
      <c r="W29" s="220"/>
      <c r="X29" s="220"/>
      <c r="Y29" s="2" t="s">
        <v>54</v>
      </c>
    </row>
    <row r="30" spans="1:38" ht="15.75" customHeight="1" x14ac:dyDescent="0.3">
      <c r="A30" s="15"/>
      <c r="B30" s="15"/>
      <c r="C30" s="2" t="s">
        <v>55</v>
      </c>
      <c r="AL30" s="2" t="s">
        <v>21</v>
      </c>
    </row>
    <row r="31" spans="1:38" ht="15.75" customHeight="1" x14ac:dyDescent="0.3">
      <c r="A31" s="15"/>
      <c r="B31" s="15"/>
      <c r="C31" s="2" t="s">
        <v>27</v>
      </c>
    </row>
    <row r="32" spans="1:38" ht="15.75" customHeight="1" x14ac:dyDescent="0.3">
      <c r="A32" s="15"/>
      <c r="B32" s="15"/>
    </row>
    <row r="33" spans="1:9" ht="15.75" customHeight="1" x14ac:dyDescent="0.3">
      <c r="A33" s="15" t="s">
        <v>23</v>
      </c>
      <c r="B33" s="15"/>
      <c r="C33" s="2" t="s">
        <v>261</v>
      </c>
    </row>
    <row r="34" spans="1:9" ht="15.75" customHeight="1" x14ac:dyDescent="0.3">
      <c r="A34" s="15"/>
      <c r="B34" s="15"/>
      <c r="C34" s="2" t="s">
        <v>56</v>
      </c>
    </row>
    <row r="35" spans="1:9" ht="15.75" customHeight="1" x14ac:dyDescent="0.3">
      <c r="A35" s="15"/>
      <c r="B35" s="15"/>
      <c r="C35" s="10"/>
    </row>
    <row r="36" spans="1:9" ht="15.75" customHeight="1" x14ac:dyDescent="0.3">
      <c r="A36" s="15"/>
      <c r="B36" s="22" t="s">
        <v>138</v>
      </c>
      <c r="C36" s="2" t="s">
        <v>58</v>
      </c>
    </row>
    <row r="37" spans="1:9" ht="15.75" customHeight="1" x14ac:dyDescent="0.3">
      <c r="A37" s="15"/>
      <c r="B37" s="15"/>
      <c r="C37" s="2" t="s">
        <v>59</v>
      </c>
    </row>
    <row r="38" spans="1:9" ht="15.75" customHeight="1" x14ac:dyDescent="0.3">
      <c r="A38" s="15"/>
      <c r="B38" s="15"/>
    </row>
    <row r="39" spans="1:9" ht="15.75" customHeight="1" x14ac:dyDescent="0.3">
      <c r="A39" s="15" t="s">
        <v>139</v>
      </c>
      <c r="B39" s="15"/>
      <c r="C39" s="2" t="s">
        <v>275</v>
      </c>
    </row>
    <row r="40" spans="1:9" ht="15.75" customHeight="1" x14ac:dyDescent="0.3">
      <c r="A40" s="15"/>
      <c r="B40" s="15"/>
      <c r="C40" s="2" t="s">
        <v>140</v>
      </c>
    </row>
    <row r="41" spans="1:9" ht="15.75" customHeight="1" x14ac:dyDescent="0.3">
      <c r="A41" s="15"/>
      <c r="B41" s="15"/>
      <c r="C41" s="2" t="s">
        <v>141</v>
      </c>
    </row>
    <row r="42" spans="1:9" ht="15.75" customHeight="1" x14ac:dyDescent="0.3">
      <c r="A42" s="15"/>
      <c r="B42" s="15"/>
    </row>
    <row r="43" spans="1:9" ht="15.75" customHeight="1" x14ac:dyDescent="0.3">
      <c r="A43" s="15" t="s">
        <v>142</v>
      </c>
      <c r="B43" s="15"/>
      <c r="C43" s="2" t="s">
        <v>276</v>
      </c>
    </row>
    <row r="44" spans="1:9" ht="15.75" customHeight="1" x14ac:dyDescent="0.3">
      <c r="A44" s="15"/>
      <c r="B44" s="15"/>
      <c r="C44" s="220">
        <f ca="1">TODAY()</f>
        <v>44208</v>
      </c>
      <c r="D44" s="220"/>
      <c r="E44" s="220"/>
      <c r="F44" s="220"/>
      <c r="G44" s="220"/>
      <c r="H44" s="220"/>
      <c r="I44" s="2" t="s">
        <v>143</v>
      </c>
    </row>
    <row r="45" spans="1:9" ht="15.75" customHeight="1" x14ac:dyDescent="0.3">
      <c r="A45" s="15"/>
      <c r="B45" s="15"/>
      <c r="C45" s="2" t="s">
        <v>144</v>
      </c>
    </row>
    <row r="46" spans="1:9" ht="15.75" customHeight="1" x14ac:dyDescent="0.3">
      <c r="A46" s="15"/>
      <c r="B46" s="15"/>
    </row>
    <row r="47" spans="1:9" ht="15.75" customHeight="1" x14ac:dyDescent="0.3">
      <c r="A47" s="15"/>
      <c r="B47" s="15"/>
    </row>
    <row r="48" spans="1:9" ht="15.75" customHeight="1" x14ac:dyDescent="0.3">
      <c r="A48" s="15"/>
      <c r="B48" s="15"/>
    </row>
    <row r="49" spans="1:33" ht="15.75" customHeight="1" x14ac:dyDescent="0.3">
      <c r="A49" s="15" t="s">
        <v>28</v>
      </c>
      <c r="B49" s="15"/>
      <c r="C49" s="2" t="s">
        <v>267</v>
      </c>
    </row>
    <row r="50" spans="1:33" ht="15.75" customHeight="1" x14ac:dyDescent="0.3">
      <c r="A50" s="15"/>
      <c r="B50" s="15"/>
      <c r="C50" s="2" t="s">
        <v>32</v>
      </c>
    </row>
    <row r="51" spans="1:33" ht="15.75" customHeight="1" x14ac:dyDescent="0.3">
      <c r="A51" s="15"/>
      <c r="B51" s="15"/>
    </row>
    <row r="52" spans="1:33" ht="15.75" customHeight="1" x14ac:dyDescent="0.3">
      <c r="A52" s="15" t="s">
        <v>30</v>
      </c>
      <c r="B52" s="15"/>
      <c r="C52" s="2" t="s">
        <v>268</v>
      </c>
    </row>
    <row r="53" spans="1:33" ht="15.75" customHeight="1" x14ac:dyDescent="0.3">
      <c r="C53" s="2" t="s">
        <v>34</v>
      </c>
    </row>
    <row r="56" spans="1:33" ht="15.75" customHeight="1" x14ac:dyDescent="0.3">
      <c r="A56" s="2" t="s">
        <v>146</v>
      </c>
    </row>
    <row r="57" spans="1:33" ht="15.75" customHeight="1" x14ac:dyDescent="0.3">
      <c r="A57" s="2" t="s">
        <v>1804</v>
      </c>
    </row>
    <row r="60" spans="1:33" ht="15.75" customHeight="1" x14ac:dyDescent="0.3">
      <c r="Z60" s="221">
        <f ca="1">TODAY()</f>
        <v>44208</v>
      </c>
      <c r="AA60" s="221"/>
      <c r="AB60" s="221"/>
      <c r="AC60" s="221"/>
      <c r="AD60" s="221"/>
      <c r="AE60" s="221"/>
      <c r="AF60" s="221"/>
      <c r="AG60" s="5"/>
    </row>
    <row r="66" spans="2:36" ht="15.75" customHeight="1" x14ac:dyDescent="0.3">
      <c r="B66" s="3" t="s">
        <v>35</v>
      </c>
      <c r="D66" s="2" t="s">
        <v>36</v>
      </c>
      <c r="G66" s="2" t="s">
        <v>11</v>
      </c>
      <c r="H66" s="218" t="s">
        <v>147</v>
      </c>
      <c r="I66" s="218"/>
      <c r="J66" s="218"/>
      <c r="K66" s="218"/>
      <c r="L66" s="218"/>
      <c r="M66" s="218"/>
      <c r="N66" s="218"/>
      <c r="O66" s="3" t="s">
        <v>11</v>
      </c>
      <c r="P66" s="225" t="str">
        <f>O7</f>
        <v>충남 천안시 서북구 오성로 103</v>
      </c>
      <c r="Q66" s="225"/>
      <c r="R66" s="225"/>
      <c r="S66" s="225"/>
      <c r="T66" s="225"/>
      <c r="U66" s="225"/>
      <c r="V66" s="225"/>
      <c r="W66" s="225"/>
      <c r="X66" s="225"/>
      <c r="Y66" s="225"/>
      <c r="Z66" s="225"/>
      <c r="AA66" s="225"/>
      <c r="AB66" s="225"/>
      <c r="AC66" s="225"/>
      <c r="AD66" s="225"/>
      <c r="AE66" s="225"/>
    </row>
    <row r="67" spans="2:36" ht="22.5" customHeight="1" x14ac:dyDescent="0.3">
      <c r="H67" s="218" t="s">
        <v>148</v>
      </c>
      <c r="I67" s="218"/>
      <c r="J67" s="218"/>
      <c r="K67" s="218"/>
      <c r="L67" s="218"/>
      <c r="M67" s="218"/>
      <c r="N67" s="218"/>
      <c r="O67" s="3" t="s">
        <v>11</v>
      </c>
      <c r="P67" s="225" t="s">
        <v>132</v>
      </c>
      <c r="Q67" s="225"/>
      <c r="R67" s="225"/>
      <c r="S67" s="225"/>
      <c r="T67" s="225"/>
      <c r="U67" s="225"/>
      <c r="V67" s="225"/>
      <c r="W67" s="16" t="s">
        <v>149</v>
      </c>
      <c r="X67" s="227">
        <v>3121212343</v>
      </c>
      <c r="Y67" s="227"/>
      <c r="Z67" s="227"/>
      <c r="AA67" s="227"/>
      <c r="AB67" s="227"/>
      <c r="AC67" s="227"/>
      <c r="AD67" s="227"/>
      <c r="AE67" s="18" t="s">
        <v>150</v>
      </c>
      <c r="AI67" s="7">
        <f>IF(10-MOD(MID(X67,1,1)*1+MID(X67,2,1)*3+MID(X67,3,1)*7+MID(X67,4,1)*1+MID(X67,5,1)*3+MID(X67,6,1)*7+MID(X67,7,1)*1+MID(X67,8,1)*3+INT((MID(X67,9,1)*5)/10)+MOD(MID(X67,9,1)*5,10),10)=10,0,10-MOD(MID(X67,1,1)*1+MID(X67,2,1)*3+MID(X67,3,1)*7+MID(X67,4,1)*1+MID(X67,5,1)*3+MID(X67,6,1)*7+MID(X67,7,1)*1+MID(X67,8,1)*3+INT((MID(X67,9,1)*5)/10)+MOD(MID(X67,9,1)*5,10),10))</f>
        <v>3</v>
      </c>
      <c r="AJ67" s="3" t="str">
        <f>IF(INT(MID(X67,10,1))=AI67,"OK","사업자오류")</f>
        <v>OK</v>
      </c>
    </row>
    <row r="68" spans="2:36" ht="22.5" customHeight="1" x14ac:dyDescent="0.3">
      <c r="H68" s="218" t="s">
        <v>153</v>
      </c>
      <c r="I68" s="218"/>
      <c r="J68" s="218"/>
      <c r="K68" s="218"/>
      <c r="L68" s="218"/>
      <c r="M68" s="218"/>
      <c r="N68" s="218"/>
      <c r="O68" s="3" t="s">
        <v>11</v>
      </c>
      <c r="P68" s="226" t="str">
        <f>O8</f>
        <v>주황규</v>
      </c>
      <c r="Q68" s="225"/>
      <c r="R68" s="225"/>
      <c r="S68" s="225"/>
      <c r="T68" s="225"/>
      <c r="U68" s="225"/>
      <c r="V68" s="225"/>
      <c r="W68" s="16" t="s">
        <v>149</v>
      </c>
      <c r="X68" s="216">
        <v>7301011234563</v>
      </c>
      <c r="Y68" s="216"/>
      <c r="Z68" s="216"/>
      <c r="AA68" s="216"/>
      <c r="AB68" s="216"/>
      <c r="AC68" s="216"/>
      <c r="AD68" s="216"/>
      <c r="AE68" s="17" t="s">
        <v>150</v>
      </c>
      <c r="AF68" s="2" t="s">
        <v>38</v>
      </c>
      <c r="AI68" s="3">
        <f>MOD(11-MOD(MID(X68,1,1)*2+MID(X68,2,1)*3+MID(X68,3,1)*4+MID(X68,4,1)*5+MID(X68,5,1)*6+MID(X68,6,1)*7+MID(X68,7,1)*8+MID(X68,8,1)*9+MID(X68,9,1)*2+MID(X68,10,1)*3+MID(X68,11,1)*4+MID(X68,12,1)*5,11),10)</f>
        <v>3</v>
      </c>
      <c r="AJ68" s="3" t="str">
        <f>IF(INT(MID(X68,13,1))=AI68,"OK","주민오류")</f>
        <v>OK</v>
      </c>
    </row>
    <row r="72" spans="2:36" ht="22.5" customHeight="1" x14ac:dyDescent="0.3">
      <c r="B72" s="3" t="s">
        <v>39</v>
      </c>
      <c r="D72" s="2" t="s">
        <v>151</v>
      </c>
      <c r="G72" s="2" t="s">
        <v>11</v>
      </c>
      <c r="H72" s="218" t="s">
        <v>152</v>
      </c>
      <c r="I72" s="218"/>
      <c r="J72" s="218"/>
      <c r="K72" s="218"/>
      <c r="L72" s="218"/>
      <c r="M72" s="218"/>
      <c r="N72" s="218"/>
      <c r="O72" s="3" t="s">
        <v>11</v>
      </c>
      <c r="P72" s="225" t="s">
        <v>155</v>
      </c>
      <c r="Q72" s="225"/>
      <c r="R72" s="225"/>
      <c r="S72" s="225"/>
      <c r="T72" s="225"/>
      <c r="U72" s="225"/>
      <c r="V72" s="225"/>
      <c r="W72" s="225"/>
      <c r="X72" s="225"/>
      <c r="Y72" s="225"/>
      <c r="Z72" s="225"/>
      <c r="AA72" s="225"/>
      <c r="AB72" s="225"/>
      <c r="AC72" s="225"/>
      <c r="AD72" s="225"/>
      <c r="AE72" s="225"/>
    </row>
    <row r="73" spans="2:36" ht="22.5" customHeight="1" x14ac:dyDescent="0.3">
      <c r="H73" s="218" t="s">
        <v>153</v>
      </c>
      <c r="I73" s="218"/>
      <c r="J73" s="218"/>
      <c r="K73" s="218"/>
      <c r="L73" s="218"/>
      <c r="M73" s="218"/>
      <c r="N73" s="218"/>
      <c r="O73" s="3" t="s">
        <v>11</v>
      </c>
      <c r="P73" s="226" t="s">
        <v>154</v>
      </c>
      <c r="Q73" s="225"/>
      <c r="R73" s="225"/>
      <c r="S73" s="225"/>
      <c r="T73" s="225"/>
      <c r="U73" s="225"/>
      <c r="V73" s="225"/>
      <c r="W73" s="16" t="s">
        <v>149</v>
      </c>
      <c r="X73" s="216">
        <v>6701011234564</v>
      </c>
      <c r="Y73" s="216"/>
      <c r="Z73" s="216"/>
      <c r="AA73" s="216"/>
      <c r="AB73" s="216"/>
      <c r="AC73" s="216"/>
      <c r="AD73" s="216"/>
      <c r="AE73" s="17" t="s">
        <v>150</v>
      </c>
      <c r="AF73" s="2" t="s">
        <v>38</v>
      </c>
      <c r="AI73" s="3">
        <f>MOD(11-MOD(MID(X73,1,1)*2+MID(X73,2,1)*3+MID(X73,3,1)*4+MID(X73,4,1)*5+MID(X73,5,1)*6+MID(X73,6,1)*7+MID(X73,7,1)*8+MID(X73,8,1)*9+MID(X73,9,1)*2+MID(X73,10,1)*3+MID(X73,11,1)*4+MID(X73,12,1)*5,11),10)</f>
        <v>4</v>
      </c>
      <c r="AJ73" s="3" t="str">
        <f>IF(INT(MID(X73,13,1))=AI73,"OK","주민오류")</f>
        <v>OK</v>
      </c>
    </row>
    <row r="94" spans="1:26" ht="15.75" customHeight="1" x14ac:dyDescent="0.3">
      <c r="A94" s="2" t="s">
        <v>171</v>
      </c>
    </row>
    <row r="95" spans="1:26" ht="15.75" customHeight="1" x14ac:dyDescent="0.3">
      <c r="A95" s="2" t="s">
        <v>156</v>
      </c>
      <c r="E95" s="2" t="s">
        <v>157</v>
      </c>
      <c r="H95" s="2" t="s">
        <v>162</v>
      </c>
      <c r="M95" s="2" t="s">
        <v>163</v>
      </c>
      <c r="W95" s="2" t="s">
        <v>164</v>
      </c>
    </row>
    <row r="96" spans="1:26" ht="15.75" customHeight="1" x14ac:dyDescent="0.3">
      <c r="A96" s="2" t="s">
        <v>159</v>
      </c>
      <c r="E96" s="2" t="s">
        <v>158</v>
      </c>
      <c r="H96" s="224">
        <v>1257</v>
      </c>
      <c r="I96" s="224"/>
      <c r="J96" s="224"/>
      <c r="K96" s="224"/>
      <c r="M96" s="228">
        <v>300000000</v>
      </c>
      <c r="N96" s="228"/>
      <c r="O96" s="228"/>
      <c r="P96" s="228"/>
      <c r="Q96" s="228"/>
      <c r="R96" s="228"/>
      <c r="S96" s="228"/>
      <c r="T96" s="228"/>
      <c r="U96" s="228"/>
      <c r="V96" s="228"/>
      <c r="W96" s="228"/>
      <c r="X96" s="228"/>
      <c r="Y96" s="228"/>
      <c r="Z96" s="228"/>
    </row>
    <row r="97" spans="1:26" ht="15.75" customHeight="1" x14ac:dyDescent="0.3">
      <c r="A97" s="2" t="s">
        <v>160</v>
      </c>
      <c r="E97" s="2" t="s">
        <v>158</v>
      </c>
      <c r="H97" s="224">
        <v>35</v>
      </c>
      <c r="I97" s="224"/>
      <c r="J97" s="224"/>
      <c r="K97" s="224"/>
    </row>
    <row r="98" spans="1:26" ht="15.75" customHeight="1" x14ac:dyDescent="0.3">
      <c r="E98" s="223" t="s">
        <v>161</v>
      </c>
      <c r="F98" s="223"/>
      <c r="H98" s="224">
        <f>SUM(H96:K97)</f>
        <v>1292</v>
      </c>
      <c r="I98" s="224"/>
      <c r="J98" s="224"/>
      <c r="K98" s="224"/>
    </row>
    <row r="100" spans="1:26" ht="15.75" customHeight="1" x14ac:dyDescent="0.3">
      <c r="A100" s="2" t="s">
        <v>156</v>
      </c>
      <c r="E100" s="2" t="s">
        <v>157</v>
      </c>
      <c r="H100" s="2" t="s">
        <v>162</v>
      </c>
      <c r="M100" s="2" t="s">
        <v>169</v>
      </c>
      <c r="W100" s="2" t="s">
        <v>164</v>
      </c>
    </row>
    <row r="101" spans="1:26" ht="15.75" customHeight="1" x14ac:dyDescent="0.3">
      <c r="E101" s="2" t="s">
        <v>165</v>
      </c>
      <c r="H101" s="229">
        <v>186.91</v>
      </c>
      <c r="I101" s="229"/>
      <c r="J101" s="229"/>
      <c r="K101" s="229"/>
      <c r="M101" s="228">
        <v>1275177840</v>
      </c>
      <c r="N101" s="228"/>
      <c r="O101" s="228"/>
      <c r="P101" s="228"/>
      <c r="Q101" s="228"/>
      <c r="R101" s="228"/>
      <c r="S101" s="228"/>
      <c r="T101" s="228"/>
      <c r="U101" s="228">
        <v>127517784</v>
      </c>
      <c r="V101" s="228"/>
      <c r="W101" s="228"/>
      <c r="X101" s="228"/>
      <c r="Y101" s="228"/>
      <c r="Z101" s="228"/>
    </row>
    <row r="102" spans="1:26" ht="15.75" customHeight="1" x14ac:dyDescent="0.3">
      <c r="E102" s="2" t="s">
        <v>166</v>
      </c>
      <c r="M102" s="228">
        <v>150000000</v>
      </c>
      <c r="N102" s="228"/>
      <c r="O102" s="228"/>
      <c r="P102" s="228"/>
      <c r="Q102" s="228"/>
      <c r="R102" s="228"/>
      <c r="S102" s="228"/>
      <c r="T102" s="228"/>
      <c r="U102" s="228">
        <f>M102*10%</f>
        <v>15000000</v>
      </c>
      <c r="V102" s="228"/>
      <c r="W102" s="228"/>
      <c r="X102" s="228"/>
      <c r="Y102" s="228"/>
      <c r="Z102" s="228"/>
    </row>
    <row r="103" spans="1:26" ht="15.75" customHeight="1" x14ac:dyDescent="0.3">
      <c r="E103" s="2" t="s">
        <v>167</v>
      </c>
      <c r="M103" s="228">
        <v>142120000</v>
      </c>
      <c r="N103" s="228"/>
      <c r="O103" s="228"/>
      <c r="P103" s="228"/>
      <c r="Q103" s="228"/>
      <c r="R103" s="228"/>
      <c r="S103" s="228"/>
      <c r="T103" s="228"/>
      <c r="U103" s="228">
        <f>M103*10%</f>
        <v>14212000</v>
      </c>
      <c r="V103" s="228"/>
      <c r="W103" s="228"/>
      <c r="X103" s="228"/>
      <c r="Y103" s="228"/>
      <c r="Z103" s="228"/>
    </row>
    <row r="104" spans="1:26" ht="15.75" customHeight="1" x14ac:dyDescent="0.3">
      <c r="E104" s="2" t="s">
        <v>168</v>
      </c>
      <c r="M104" s="228">
        <v>132702160</v>
      </c>
      <c r="N104" s="228"/>
      <c r="O104" s="228"/>
      <c r="P104" s="228"/>
      <c r="Q104" s="228"/>
      <c r="R104" s="228"/>
      <c r="S104" s="228"/>
      <c r="T104" s="228"/>
      <c r="U104" s="228">
        <f>M104*10%</f>
        <v>13270216</v>
      </c>
      <c r="V104" s="228"/>
      <c r="W104" s="228"/>
      <c r="X104" s="228"/>
      <c r="Y104" s="228"/>
      <c r="Z104" s="228"/>
    </row>
    <row r="105" spans="1:26" ht="15.75" customHeight="1" x14ac:dyDescent="0.3">
      <c r="E105" s="223" t="s">
        <v>161</v>
      </c>
      <c r="F105" s="223"/>
      <c r="M105" s="228">
        <f>SUM(M101:T104)</f>
        <v>1700000000</v>
      </c>
      <c r="N105" s="228"/>
      <c r="O105" s="228"/>
      <c r="P105" s="228"/>
      <c r="Q105" s="228"/>
      <c r="R105" s="228"/>
      <c r="S105" s="228"/>
      <c r="T105" s="228"/>
      <c r="U105" s="228">
        <f>SUM(U101:Z104)</f>
        <v>170000000</v>
      </c>
      <c r="V105" s="228"/>
      <c r="W105" s="228"/>
      <c r="X105" s="228"/>
      <c r="Y105" s="228"/>
      <c r="Z105" s="228"/>
    </row>
    <row r="108" spans="1:26" ht="15.75" customHeight="1" x14ac:dyDescent="0.3">
      <c r="E108" s="223" t="s">
        <v>170</v>
      </c>
      <c r="F108" s="223"/>
      <c r="M108" s="228">
        <f>SUM(M105,M96)</f>
        <v>2000000000</v>
      </c>
      <c r="N108" s="228"/>
      <c r="O108" s="228"/>
      <c r="P108" s="228"/>
      <c r="Q108" s="228"/>
      <c r="R108" s="228"/>
      <c r="S108" s="228"/>
      <c r="T108" s="228"/>
      <c r="U108" s="228">
        <v>2000000000</v>
      </c>
      <c r="V108" s="228"/>
      <c r="W108" s="228"/>
      <c r="X108" s="228"/>
      <c r="Y108" s="228"/>
      <c r="Z108" s="228"/>
    </row>
  </sheetData>
  <mergeCells count="51">
    <mergeCell ref="M104:T104"/>
    <mergeCell ref="U104:Z104"/>
    <mergeCell ref="M105:T105"/>
    <mergeCell ref="U105:Z105"/>
    <mergeCell ref="E108:F108"/>
    <mergeCell ref="M108:T108"/>
    <mergeCell ref="U108:Z108"/>
    <mergeCell ref="E105:F105"/>
    <mergeCell ref="H101:K101"/>
    <mergeCell ref="M96:T96"/>
    <mergeCell ref="U96:Z96"/>
    <mergeCell ref="M101:T101"/>
    <mergeCell ref="U101:Z101"/>
    <mergeCell ref="H96:K96"/>
    <mergeCell ref="H97:K97"/>
    <mergeCell ref="M102:T102"/>
    <mergeCell ref="U102:Z102"/>
    <mergeCell ref="M103:T103"/>
    <mergeCell ref="U103:Z103"/>
    <mergeCell ref="P73:V73"/>
    <mergeCell ref="X73:AD73"/>
    <mergeCell ref="E98:F98"/>
    <mergeCell ref="H98:K98"/>
    <mergeCell ref="C44:H44"/>
    <mergeCell ref="H66:N66"/>
    <mergeCell ref="P66:AE66"/>
    <mergeCell ref="P67:V67"/>
    <mergeCell ref="P68:V68"/>
    <mergeCell ref="X68:AD68"/>
    <mergeCell ref="X67:AD67"/>
    <mergeCell ref="H73:N73"/>
    <mergeCell ref="Z60:AF60"/>
    <mergeCell ref="H67:N67"/>
    <mergeCell ref="H68:N68"/>
    <mergeCell ref="H72:N72"/>
    <mergeCell ref="P72:AE72"/>
    <mergeCell ref="G7:M7"/>
    <mergeCell ref="O7:AG7"/>
    <mergeCell ref="G8:M8"/>
    <mergeCell ref="S29:X29"/>
    <mergeCell ref="G11:M11"/>
    <mergeCell ref="G12:M12"/>
    <mergeCell ref="O12:X12"/>
    <mergeCell ref="G10:M10"/>
    <mergeCell ref="O10:AG10"/>
    <mergeCell ref="O8:T8"/>
    <mergeCell ref="O11:T11"/>
    <mergeCell ref="I17:W17"/>
    <mergeCell ref="Z17:AD17"/>
    <mergeCell ref="G13:M13"/>
    <mergeCell ref="O13:X13"/>
  </mergeCells>
  <phoneticPr fontId="1" type="noConversion"/>
  <hyperlinks>
    <hyperlink ref="AK22" r:id="rId1" xr:uid="{00000000-0004-0000-0400-000000000000}"/>
  </hyperlinks>
  <pageMargins left="0.51181102362204722" right="0.51181102362204722" top="0.74803149606299213" bottom="0.74803149606299213" header="0.31496062992125984" footer="0.31496062992125984"/>
  <pageSetup paperSize="9" orientation="portrait" r:id="rId2"/>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6"/>
  <sheetViews>
    <sheetView showGridLines="0" workbookViewId="0">
      <selection activeCell="O3" sqref="O3"/>
    </sheetView>
  </sheetViews>
  <sheetFormatPr defaultColWidth="2.5" defaultRowHeight="15.75" customHeight="1" x14ac:dyDescent="0.3"/>
  <cols>
    <col min="1" max="2" width="3.375" style="2" customWidth="1"/>
    <col min="3" max="3" width="3.25" style="2" customWidth="1"/>
    <col min="4" max="34" width="2.5" style="2"/>
    <col min="35" max="35" width="2.5" style="3" bestFit="1" customWidth="1"/>
    <col min="36" max="36" width="4" style="3" bestFit="1" customWidth="1"/>
    <col min="37" max="16384" width="2.5" style="2"/>
  </cols>
  <sheetData>
    <row r="1" spans="1:37" ht="15.75" customHeight="1" x14ac:dyDescent="0.3">
      <c r="AK1" s="2" t="s">
        <v>368</v>
      </c>
    </row>
    <row r="2" spans="1:37" ht="13.5" x14ac:dyDescent="0.3"/>
    <row r="3" spans="1:37" ht="22.5" x14ac:dyDescent="0.3">
      <c r="A3" s="127" t="s">
        <v>65</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7" ht="13.5" x14ac:dyDescent="0.3"/>
    <row r="5" spans="1:37" ht="13.5" x14ac:dyDescent="0.3"/>
    <row r="6" spans="1:37" ht="13.5" x14ac:dyDescent="0.3"/>
    <row r="7" spans="1:37" ht="13.5" x14ac:dyDescent="0.3"/>
    <row r="8" spans="1:37" ht="18.75" customHeight="1" x14ac:dyDescent="0.3">
      <c r="B8" s="219" t="str">
        <f>O63</f>
        <v>선우F&amp;S</v>
      </c>
      <c r="C8" s="219"/>
      <c r="D8" s="219"/>
      <c r="E8" s="219"/>
      <c r="F8" s="219"/>
      <c r="G8" s="232" t="s">
        <v>74</v>
      </c>
      <c r="H8" s="232"/>
      <c r="I8" s="232"/>
      <c r="J8" s="232"/>
      <c r="K8" s="217" t="str">
        <f>O71</f>
        <v>주황규</v>
      </c>
      <c r="L8" s="217"/>
      <c r="M8" s="217"/>
      <c r="N8" s="11" t="s">
        <v>75</v>
      </c>
      <c r="Q8" s="11"/>
      <c r="R8" s="11"/>
      <c r="S8" s="11"/>
      <c r="T8" s="11"/>
      <c r="U8" s="11"/>
      <c r="V8" s="219" t="str">
        <f>O70</f>
        <v>선우F&amp;S 주식회사</v>
      </c>
      <c r="W8" s="219"/>
      <c r="X8" s="219"/>
      <c r="Y8" s="219"/>
      <c r="Z8" s="219"/>
      <c r="AA8" s="219"/>
      <c r="AB8" s="11" t="s">
        <v>74</v>
      </c>
      <c r="AC8" s="11"/>
      <c r="AD8" s="11"/>
      <c r="AE8" s="11"/>
      <c r="AF8" s="217" t="str">
        <f>O71</f>
        <v>주황규</v>
      </c>
      <c r="AG8" s="217"/>
      <c r="AH8" s="217"/>
    </row>
    <row r="9" spans="1:37" ht="18.75" customHeight="1" x14ac:dyDescent="0.3">
      <c r="B9" s="2" t="s">
        <v>76</v>
      </c>
      <c r="M9" s="11"/>
      <c r="N9" s="11"/>
      <c r="O9" s="11"/>
      <c r="P9" s="11"/>
      <c r="Q9" s="11"/>
      <c r="R9" s="11"/>
      <c r="S9" s="11"/>
      <c r="T9" s="11"/>
      <c r="U9" s="11"/>
      <c r="V9" s="11"/>
      <c r="W9" s="11"/>
      <c r="X9" s="11"/>
      <c r="Y9" s="11"/>
      <c r="Z9" s="11"/>
      <c r="AA9" s="11"/>
      <c r="AB9" s="11"/>
      <c r="AC9" s="11"/>
      <c r="AD9" s="11"/>
      <c r="AE9" s="11"/>
      <c r="AF9" s="11"/>
      <c r="AG9" s="11"/>
    </row>
    <row r="10" spans="1:37" ht="18.75" customHeight="1" x14ac:dyDescent="0.3"/>
    <row r="11" spans="1:37" ht="18.75" customHeight="1" x14ac:dyDescent="0.3"/>
    <row r="12" spans="1:37" ht="18.75" customHeight="1" x14ac:dyDescent="0.3">
      <c r="A12" s="230" t="s">
        <v>77</v>
      </c>
      <c r="B12" s="230"/>
      <c r="C12" s="23" t="s">
        <v>80</v>
      </c>
      <c r="D12" s="15" t="s">
        <v>79</v>
      </c>
      <c r="F12" s="2" t="s">
        <v>374</v>
      </c>
    </row>
    <row r="13" spans="1:37" ht="18.75" customHeight="1" x14ac:dyDescent="0.3">
      <c r="A13" s="15"/>
      <c r="B13" s="15"/>
      <c r="C13" s="15"/>
      <c r="D13" s="15"/>
      <c r="F13" s="2" t="s">
        <v>375</v>
      </c>
    </row>
    <row r="14" spans="1:37" ht="18.75" customHeight="1" x14ac:dyDescent="0.3">
      <c r="A14" s="15"/>
      <c r="B14" s="15"/>
      <c r="C14" s="15"/>
      <c r="D14" s="15"/>
    </row>
    <row r="15" spans="1:37" ht="18.75" customHeight="1" x14ac:dyDescent="0.3">
      <c r="A15" s="230" t="s">
        <v>77</v>
      </c>
      <c r="B15" s="230"/>
      <c r="C15" s="24" t="s">
        <v>81</v>
      </c>
      <c r="D15" s="15" t="s">
        <v>79</v>
      </c>
      <c r="F15" s="2" t="s">
        <v>82</v>
      </c>
      <c r="I15" s="231">
        <f ca="1">TODAY()</f>
        <v>44208</v>
      </c>
      <c r="J15" s="231"/>
      <c r="K15" s="231"/>
      <c r="L15" s="231"/>
      <c r="M15" s="231"/>
      <c r="N15" s="231"/>
      <c r="O15" s="2" t="s">
        <v>83</v>
      </c>
    </row>
    <row r="16" spans="1:37" ht="18.75" customHeight="1" x14ac:dyDescent="0.3">
      <c r="A16" s="15"/>
      <c r="B16" s="15"/>
      <c r="C16" s="15"/>
      <c r="D16" s="15"/>
      <c r="F16" s="2" t="s">
        <v>84</v>
      </c>
      <c r="H16" s="233" t="str">
        <f>NUMBERSTRING(Q16,1)</f>
        <v>오백만</v>
      </c>
      <c r="I16" s="233"/>
      <c r="J16" s="233"/>
      <c r="K16" s="233"/>
      <c r="L16" s="233"/>
      <c r="M16" s="233"/>
      <c r="N16" s="12" t="s">
        <v>85</v>
      </c>
      <c r="Q16" s="234">
        <v>5000000</v>
      </c>
      <c r="R16" s="234"/>
      <c r="S16" s="234"/>
      <c r="T16" s="234"/>
      <c r="U16" s="234"/>
      <c r="V16" s="234"/>
      <c r="W16" s="2" t="s">
        <v>86</v>
      </c>
    </row>
    <row r="17" spans="1:28" ht="18.75" customHeight="1" x14ac:dyDescent="0.3">
      <c r="A17" s="15"/>
      <c r="B17" s="15"/>
      <c r="C17" s="15"/>
      <c r="D17" s="15"/>
      <c r="F17" s="2" t="s">
        <v>87</v>
      </c>
    </row>
    <row r="18" spans="1:28" ht="18.75" customHeight="1" x14ac:dyDescent="0.3">
      <c r="A18" s="15"/>
      <c r="B18" s="15"/>
      <c r="C18" s="15"/>
      <c r="D18" s="15"/>
    </row>
    <row r="19" spans="1:28" ht="18.75" customHeight="1" x14ac:dyDescent="0.3">
      <c r="A19" s="230" t="s">
        <v>77</v>
      </c>
      <c r="B19" s="230"/>
      <c r="C19" s="24" t="s">
        <v>88</v>
      </c>
      <c r="D19" s="15" t="s">
        <v>79</v>
      </c>
      <c r="F19" s="2" t="s">
        <v>89</v>
      </c>
      <c r="M19" s="231">
        <f ca="1">TODAY()</f>
        <v>44208</v>
      </c>
      <c r="N19" s="231"/>
      <c r="O19" s="231"/>
      <c r="P19" s="231"/>
      <c r="Q19" s="231"/>
      <c r="R19" s="231"/>
      <c r="S19" s="2" t="s">
        <v>90</v>
      </c>
    </row>
    <row r="20" spans="1:28" ht="18.75" customHeight="1" x14ac:dyDescent="0.3">
      <c r="A20" s="15"/>
      <c r="B20" s="15"/>
      <c r="C20" s="15"/>
      <c r="D20" s="15"/>
      <c r="F20" s="2" t="s">
        <v>91</v>
      </c>
    </row>
    <row r="21" spans="1:28" ht="18.75" customHeight="1" x14ac:dyDescent="0.3">
      <c r="A21" s="15"/>
      <c r="B21" s="15"/>
      <c r="C21" s="15"/>
      <c r="D21" s="15"/>
    </row>
    <row r="22" spans="1:28" ht="18.75" customHeight="1" x14ac:dyDescent="0.3">
      <c r="A22" s="230" t="s">
        <v>77</v>
      </c>
      <c r="B22" s="230"/>
      <c r="C22" s="24" t="s">
        <v>92</v>
      </c>
      <c r="D22" s="15" t="s">
        <v>79</v>
      </c>
      <c r="F22" s="2" t="s">
        <v>93</v>
      </c>
      <c r="V22" s="231">
        <f ca="1">TODAY()</f>
        <v>44208</v>
      </c>
      <c r="W22" s="231"/>
      <c r="X22" s="231"/>
      <c r="Y22" s="231"/>
      <c r="Z22" s="231"/>
      <c r="AA22" s="231"/>
      <c r="AB22" s="2" t="s">
        <v>94</v>
      </c>
    </row>
    <row r="23" spans="1:28" ht="18.75" customHeight="1" x14ac:dyDescent="0.3">
      <c r="A23" s="15"/>
      <c r="B23" s="15"/>
      <c r="C23" s="15"/>
      <c r="D23" s="15"/>
      <c r="F23" s="2" t="s">
        <v>95</v>
      </c>
    </row>
    <row r="24" spans="1:28" ht="18.75" customHeight="1" x14ac:dyDescent="0.3">
      <c r="A24" s="15"/>
      <c r="B24" s="15"/>
      <c r="C24" s="15"/>
      <c r="D24" s="15"/>
    </row>
    <row r="25" spans="1:28" ht="18.75" customHeight="1" x14ac:dyDescent="0.3">
      <c r="A25" s="230" t="s">
        <v>77</v>
      </c>
      <c r="B25" s="230"/>
      <c r="C25" s="24" t="s">
        <v>96</v>
      </c>
      <c r="D25" s="15" t="s">
        <v>79</v>
      </c>
      <c r="F25" s="2" t="s">
        <v>97</v>
      </c>
    </row>
    <row r="26" spans="1:28" ht="18.75" customHeight="1" x14ac:dyDescent="0.3">
      <c r="A26" s="15"/>
      <c r="B26" s="15"/>
      <c r="C26" s="15"/>
      <c r="D26" s="15"/>
      <c r="F26" s="2" t="s">
        <v>98</v>
      </c>
    </row>
    <row r="27" spans="1:28" ht="18.75" customHeight="1" x14ac:dyDescent="0.3">
      <c r="A27" s="15"/>
      <c r="B27" s="15"/>
      <c r="C27" s="15"/>
      <c r="D27" s="15"/>
      <c r="F27" s="2" t="s">
        <v>99</v>
      </c>
    </row>
    <row r="28" spans="1:28" ht="18.75" customHeight="1" x14ac:dyDescent="0.3">
      <c r="A28" s="15"/>
      <c r="B28" s="15"/>
      <c r="C28" s="15"/>
      <c r="D28" s="15"/>
    </row>
    <row r="29" spans="1:28" ht="18.75" customHeight="1" x14ac:dyDescent="0.3">
      <c r="A29" s="230" t="s">
        <v>77</v>
      </c>
      <c r="B29" s="230"/>
      <c r="C29" s="24" t="s">
        <v>100</v>
      </c>
      <c r="D29" s="15" t="s">
        <v>79</v>
      </c>
      <c r="F29" s="2" t="s">
        <v>101</v>
      </c>
      <c r="M29" s="231">
        <f ca="1">TODAY()</f>
        <v>44208</v>
      </c>
      <c r="N29" s="231"/>
      <c r="O29" s="231"/>
      <c r="P29" s="231"/>
      <c r="Q29" s="231"/>
      <c r="R29" s="231"/>
      <c r="S29" s="2" t="s">
        <v>102</v>
      </c>
    </row>
    <row r="30" spans="1:28" ht="18.75" customHeight="1" x14ac:dyDescent="0.3">
      <c r="A30" s="15"/>
      <c r="B30" s="15"/>
      <c r="C30" s="15"/>
      <c r="D30" s="15"/>
      <c r="F30" s="2" t="s">
        <v>103</v>
      </c>
    </row>
    <row r="31" spans="1:28" ht="18.75" customHeight="1" x14ac:dyDescent="0.3">
      <c r="A31" s="15"/>
      <c r="B31" s="15"/>
      <c r="C31" s="15"/>
      <c r="D31" s="15"/>
    </row>
    <row r="32" spans="1:28" ht="18.75" customHeight="1" x14ac:dyDescent="0.3">
      <c r="A32" s="230" t="s">
        <v>77</v>
      </c>
      <c r="B32" s="230"/>
      <c r="C32" s="24" t="s">
        <v>104</v>
      </c>
      <c r="D32" s="15" t="s">
        <v>79</v>
      </c>
      <c r="F32" s="2" t="s">
        <v>105</v>
      </c>
    </row>
    <row r="33" spans="1:6" ht="18.75" customHeight="1" x14ac:dyDescent="0.3">
      <c r="A33" s="15"/>
      <c r="B33" s="15"/>
      <c r="C33" s="15"/>
      <c r="D33" s="15"/>
      <c r="F33" s="2" t="s">
        <v>106</v>
      </c>
    </row>
    <row r="34" spans="1:6" ht="18.75" customHeight="1" x14ac:dyDescent="0.3">
      <c r="A34" s="15"/>
      <c r="B34" s="15"/>
      <c r="C34" s="15"/>
      <c r="D34" s="15"/>
      <c r="F34" s="2" t="s">
        <v>107</v>
      </c>
    </row>
    <row r="35" spans="1:6" ht="18.75" customHeight="1" x14ac:dyDescent="0.3">
      <c r="A35" s="15"/>
      <c r="B35" s="15"/>
      <c r="C35" s="15"/>
      <c r="D35" s="15"/>
    </row>
    <row r="36" spans="1:6" ht="18.75" customHeight="1" x14ac:dyDescent="0.3">
      <c r="A36" s="230" t="s">
        <v>77</v>
      </c>
      <c r="B36" s="230"/>
      <c r="C36" s="24" t="s">
        <v>108</v>
      </c>
      <c r="D36" s="15" t="s">
        <v>79</v>
      </c>
      <c r="F36" s="2" t="s">
        <v>109</v>
      </c>
    </row>
    <row r="37" spans="1:6" ht="18.75" customHeight="1" x14ac:dyDescent="0.3">
      <c r="A37" s="15"/>
      <c r="B37" s="15"/>
      <c r="C37" s="15"/>
      <c r="D37" s="15"/>
      <c r="F37" s="2" t="s">
        <v>110</v>
      </c>
    </row>
    <row r="38" spans="1:6" ht="18.75" customHeight="1" x14ac:dyDescent="0.3">
      <c r="A38" s="15"/>
      <c r="B38" s="15"/>
      <c r="C38" s="15"/>
      <c r="D38" s="15"/>
    </row>
    <row r="39" spans="1:6" ht="18.75" customHeight="1" x14ac:dyDescent="0.3">
      <c r="A39" s="230" t="s">
        <v>77</v>
      </c>
      <c r="B39" s="230"/>
      <c r="C39" s="24" t="s">
        <v>111</v>
      </c>
      <c r="D39" s="15" t="s">
        <v>79</v>
      </c>
      <c r="F39" s="2" t="s">
        <v>112</v>
      </c>
    </row>
    <row r="40" spans="1:6" ht="18.75" customHeight="1" x14ac:dyDescent="0.3">
      <c r="A40" s="15"/>
      <c r="B40" s="15"/>
      <c r="C40" s="15"/>
      <c r="D40" s="15"/>
    </row>
    <row r="41" spans="1:6" ht="18.75" customHeight="1" x14ac:dyDescent="0.3">
      <c r="A41" s="230" t="s">
        <v>77</v>
      </c>
      <c r="B41" s="230"/>
      <c r="C41" s="24" t="s">
        <v>113</v>
      </c>
      <c r="D41" s="15" t="s">
        <v>79</v>
      </c>
      <c r="F41" s="2" t="s">
        <v>114</v>
      </c>
    </row>
    <row r="42" spans="1:6" ht="18.75" customHeight="1" x14ac:dyDescent="0.3">
      <c r="A42" s="15"/>
      <c r="B42" s="15"/>
      <c r="C42" s="15"/>
      <c r="D42" s="15"/>
      <c r="F42" s="2" t="s">
        <v>115</v>
      </c>
    </row>
    <row r="43" spans="1:6" ht="18.75" customHeight="1" x14ac:dyDescent="0.3">
      <c r="A43" s="15"/>
      <c r="B43" s="15"/>
      <c r="C43" s="15"/>
      <c r="D43" s="15"/>
    </row>
    <row r="44" spans="1:6" ht="18.75" customHeight="1" x14ac:dyDescent="0.3">
      <c r="A44" s="230" t="s">
        <v>77</v>
      </c>
      <c r="B44" s="230"/>
      <c r="C44" s="24" t="s">
        <v>116</v>
      </c>
      <c r="D44" s="15" t="s">
        <v>79</v>
      </c>
      <c r="F44" s="2" t="s">
        <v>117</v>
      </c>
    </row>
    <row r="45" spans="1:6" ht="18.75" customHeight="1" x14ac:dyDescent="0.3">
      <c r="A45" s="15"/>
      <c r="B45" s="15"/>
      <c r="C45" s="15"/>
      <c r="D45" s="15"/>
      <c r="F45" s="2" t="s">
        <v>118</v>
      </c>
    </row>
    <row r="46" spans="1:6" ht="13.5" x14ac:dyDescent="0.3">
      <c r="A46" s="15"/>
      <c r="B46" s="15"/>
      <c r="C46" s="15"/>
      <c r="D46" s="15"/>
    </row>
    <row r="47" spans="1:6" ht="13.5" x14ac:dyDescent="0.3">
      <c r="A47" s="230" t="s">
        <v>77</v>
      </c>
      <c r="B47" s="230"/>
      <c r="C47" s="24" t="s">
        <v>78</v>
      </c>
      <c r="D47" s="15" t="s">
        <v>79</v>
      </c>
      <c r="F47" s="2" t="s">
        <v>119</v>
      </c>
    </row>
    <row r="48" spans="1:6" ht="13.5" x14ac:dyDescent="0.3">
      <c r="F48" s="2" t="s">
        <v>120</v>
      </c>
    </row>
    <row r="49" spans="1:33" ht="13.5" x14ac:dyDescent="0.3"/>
    <row r="50" spans="1:33" ht="18.75" customHeight="1" x14ac:dyDescent="0.3">
      <c r="D50" s="10" t="s">
        <v>121</v>
      </c>
    </row>
    <row r="51" spans="1:33" ht="18.75" customHeight="1" x14ac:dyDescent="0.3">
      <c r="D51" s="10" t="s">
        <v>122</v>
      </c>
    </row>
    <row r="52" spans="1:33" ht="18.75" customHeight="1" x14ac:dyDescent="0.3">
      <c r="D52" s="10" t="s">
        <v>123</v>
      </c>
    </row>
    <row r="53" spans="1:33" ht="18.75" customHeight="1" x14ac:dyDescent="0.3">
      <c r="D53" s="10" t="s">
        <v>126</v>
      </c>
    </row>
    <row r="54" spans="1:33" ht="18.75" customHeight="1" x14ac:dyDescent="0.3">
      <c r="D54" s="10"/>
    </row>
    <row r="55" spans="1:33" ht="13.5" x14ac:dyDescent="0.3"/>
    <row r="56" spans="1:33" ht="13.5" x14ac:dyDescent="0.3">
      <c r="A56" s="2" t="s">
        <v>124</v>
      </c>
    </row>
    <row r="59" spans="1:33" ht="15.75" customHeight="1" x14ac:dyDescent="0.3">
      <c r="U59" s="223" t="s">
        <v>125</v>
      </c>
      <c r="V59" s="223"/>
      <c r="W59" s="223"/>
      <c r="X59" s="223"/>
      <c r="Y59" s="223"/>
      <c r="Z59" s="221">
        <f ca="1">TODAY()</f>
        <v>44208</v>
      </c>
      <c r="AA59" s="221"/>
      <c r="AB59" s="221"/>
      <c r="AC59" s="221"/>
      <c r="AD59" s="221"/>
      <c r="AE59" s="221"/>
      <c r="AF59" s="221"/>
      <c r="AG59" s="5"/>
    </row>
    <row r="63" spans="1:33" ht="22.5" customHeight="1" x14ac:dyDescent="0.3">
      <c r="A63" s="2" t="s">
        <v>1</v>
      </c>
      <c r="F63" s="2" t="s">
        <v>2</v>
      </c>
      <c r="G63" s="218" t="s">
        <v>67</v>
      </c>
      <c r="H63" s="218"/>
      <c r="I63" s="218"/>
      <c r="J63" s="218"/>
      <c r="K63" s="218"/>
      <c r="L63" s="218"/>
      <c r="M63" s="218"/>
      <c r="N63" s="3" t="s">
        <v>11</v>
      </c>
      <c r="O63" s="211" t="s">
        <v>1807</v>
      </c>
      <c r="P63" s="211"/>
      <c r="Q63" s="211"/>
      <c r="R63" s="211"/>
      <c r="S63" s="211"/>
      <c r="T63" s="211"/>
      <c r="U63" s="211"/>
      <c r="V63" s="211"/>
      <c r="W63" s="211"/>
      <c r="X63" s="211"/>
      <c r="Y63" s="211"/>
      <c r="Z63" s="211"/>
    </row>
    <row r="64" spans="1:33" ht="22.5" customHeight="1" x14ac:dyDescent="0.3">
      <c r="F64" s="2" t="s">
        <v>4</v>
      </c>
      <c r="G64" s="218" t="s">
        <v>68</v>
      </c>
      <c r="H64" s="218"/>
      <c r="I64" s="218"/>
      <c r="J64" s="218"/>
      <c r="K64" s="218"/>
      <c r="L64" s="218"/>
      <c r="M64" s="218"/>
      <c r="N64" s="3" t="s">
        <v>11</v>
      </c>
      <c r="O64" s="211" t="s">
        <v>69</v>
      </c>
      <c r="P64" s="211"/>
      <c r="Q64" s="211"/>
      <c r="R64" s="211"/>
      <c r="S64" s="211"/>
      <c r="T64" s="211"/>
      <c r="U64" s="211"/>
      <c r="V64" s="211"/>
      <c r="W64" s="211"/>
      <c r="X64" s="211"/>
      <c r="Y64" s="211"/>
      <c r="Z64" s="211"/>
    </row>
    <row r="65" spans="1:36" ht="22.5" customHeight="1" x14ac:dyDescent="0.3">
      <c r="F65" s="2" t="s">
        <v>9</v>
      </c>
      <c r="G65" s="218" t="s">
        <v>5</v>
      </c>
      <c r="H65" s="218"/>
      <c r="I65" s="218"/>
      <c r="J65" s="218"/>
      <c r="K65" s="218"/>
      <c r="L65" s="218"/>
      <c r="M65" s="218"/>
      <c r="N65" s="3" t="s">
        <v>11</v>
      </c>
      <c r="O65" s="212" t="s">
        <v>44</v>
      </c>
      <c r="P65" s="212"/>
      <c r="Q65" s="212"/>
      <c r="R65" s="212"/>
      <c r="S65" s="212"/>
      <c r="T65" s="212"/>
      <c r="U65" s="212"/>
      <c r="V65" s="212"/>
      <c r="W65" s="212"/>
      <c r="X65" s="212"/>
      <c r="Y65" s="212"/>
      <c r="Z65" s="212"/>
      <c r="AA65" s="212"/>
      <c r="AB65" s="212"/>
      <c r="AC65" s="212"/>
      <c r="AD65" s="212"/>
      <c r="AE65" s="212"/>
      <c r="AF65" s="212"/>
      <c r="AG65" s="212"/>
    </row>
    <row r="66" spans="1:36" ht="22.5" customHeight="1" x14ac:dyDescent="0.3">
      <c r="F66" s="2" t="s">
        <v>10</v>
      </c>
      <c r="G66" s="218" t="s">
        <v>6</v>
      </c>
      <c r="H66" s="218"/>
      <c r="I66" s="218"/>
      <c r="J66" s="218"/>
      <c r="K66" s="218"/>
      <c r="L66" s="218"/>
      <c r="M66" s="218"/>
      <c r="N66" s="3" t="s">
        <v>11</v>
      </c>
      <c r="O66" s="213">
        <v>3121212343</v>
      </c>
      <c r="P66" s="213"/>
      <c r="Q66" s="213"/>
      <c r="R66" s="213"/>
      <c r="S66" s="213"/>
      <c r="T66" s="213"/>
      <c r="U66" s="213"/>
      <c r="V66" s="213"/>
      <c r="W66" s="213"/>
      <c r="X66" s="213"/>
      <c r="AI66" s="7">
        <f>IF(10-MOD(MID(O66,1,1)*1+MID(O66,2,1)*3+MID(O66,3,1)*7+MID(O66,4,1)*1+MID(O66,5,1)*3+MID(O66,6,1)*7+MID(O66,7,1)*1+MID(O66,8,1)*3+INT((MID(O66,9,1)*5)/10)+MOD(MID(O66,9,1)*5,10),10)=10,0,10-MOD(MID(O66,1,1)*1+MID(O66,2,1)*3+MID(O66,3,1)*7+MID(O66,4,1)*1+MID(O66,5,1)*3+MID(O66,6,1)*7+MID(O66,7,1)*1+MID(O66,8,1)*3+INT((MID(O66,9,1)*5)/10)+MOD(MID(O66,9,1)*5,10),10))</f>
        <v>3</v>
      </c>
      <c r="AJ66" s="3" t="str">
        <f>IF(INT(MID(O66,10,1))=AI66,"OK","사업자오류")</f>
        <v>OK</v>
      </c>
    </row>
    <row r="67" spans="1:36" ht="22.5" customHeight="1" x14ac:dyDescent="0.3">
      <c r="F67" s="2" t="s">
        <v>70</v>
      </c>
      <c r="G67" s="218" t="s">
        <v>7</v>
      </c>
      <c r="H67" s="218"/>
      <c r="I67" s="218"/>
      <c r="J67" s="218"/>
      <c r="K67" s="218"/>
      <c r="L67" s="218"/>
      <c r="M67" s="218"/>
      <c r="N67" s="3" t="s">
        <v>11</v>
      </c>
      <c r="O67" s="214">
        <v>7301011234563</v>
      </c>
      <c r="P67" s="214"/>
      <c r="Q67" s="214"/>
      <c r="R67" s="214"/>
      <c r="S67" s="214"/>
      <c r="T67" s="214"/>
      <c r="U67" s="214"/>
      <c r="V67" s="214"/>
      <c r="W67" s="214"/>
      <c r="X67" s="214"/>
      <c r="AI67" s="3">
        <f>MOD(11-MOD(MID(O67,1,1)*2+MID(O67,2,1)*3+MID(O67,3,1)*4+MID(O67,4,1)*5+MID(O67,5,1)*6+MID(O67,6,1)*7+MID(O67,7,1)*8+MID(O67,8,1)*9+MID(O67,9,1)*2+MID(O67,10,1)*3+MID(O67,11,1)*4+MID(O67,12,1)*5,11),10)</f>
        <v>3</v>
      </c>
      <c r="AJ67" s="3" t="str">
        <f>IF(INT(MID(O67,13,1))=AI67,"OK","주민오류")</f>
        <v>OK</v>
      </c>
    </row>
    <row r="68" spans="1:36" ht="22.5" customHeight="1" x14ac:dyDescent="0.3">
      <c r="F68" s="2" t="s">
        <v>71</v>
      </c>
      <c r="G68" s="218" t="s">
        <v>72</v>
      </c>
      <c r="H68" s="218"/>
      <c r="I68" s="218"/>
      <c r="J68" s="218"/>
      <c r="K68" s="218"/>
      <c r="L68" s="218"/>
      <c r="M68" s="218"/>
      <c r="N68" s="3" t="s">
        <v>11</v>
      </c>
      <c r="O68" s="211" t="s">
        <v>73</v>
      </c>
      <c r="P68" s="211"/>
      <c r="Q68" s="211"/>
      <c r="R68" s="211"/>
      <c r="S68" s="211"/>
      <c r="T68" s="211"/>
      <c r="U68" s="211"/>
      <c r="V68" s="211"/>
      <c r="W68" s="211"/>
      <c r="X68" s="211"/>
      <c r="Y68" s="2" t="s">
        <v>12</v>
      </c>
    </row>
    <row r="69" spans="1:36" ht="13.5" x14ac:dyDescent="0.3"/>
    <row r="70" spans="1:36" ht="22.5" customHeight="1" x14ac:dyDescent="0.3">
      <c r="A70" s="2" t="s">
        <v>43</v>
      </c>
      <c r="F70" s="2" t="s">
        <v>2</v>
      </c>
      <c r="G70" s="218" t="s">
        <v>67</v>
      </c>
      <c r="H70" s="218"/>
      <c r="I70" s="218"/>
      <c r="J70" s="218"/>
      <c r="K70" s="218"/>
      <c r="L70" s="218"/>
      <c r="M70" s="218"/>
      <c r="N70" s="3" t="s">
        <v>11</v>
      </c>
      <c r="O70" s="211" t="str">
        <f>O63&amp;" 주식회사"</f>
        <v>선우F&amp;S 주식회사</v>
      </c>
      <c r="P70" s="211"/>
      <c r="Q70" s="211"/>
      <c r="R70" s="211"/>
      <c r="S70" s="211"/>
      <c r="T70" s="211"/>
      <c r="U70" s="211"/>
      <c r="V70" s="211"/>
      <c r="W70" s="211"/>
      <c r="X70" s="211"/>
      <c r="Y70" s="211"/>
      <c r="Z70" s="211"/>
    </row>
    <row r="71" spans="1:36" ht="22.5" customHeight="1" x14ac:dyDescent="0.3">
      <c r="F71" s="2" t="s">
        <v>4</v>
      </c>
      <c r="G71" s="218" t="s">
        <v>68</v>
      </c>
      <c r="H71" s="218"/>
      <c r="I71" s="218"/>
      <c r="J71" s="218"/>
      <c r="K71" s="218"/>
      <c r="L71" s="218"/>
      <c r="M71" s="218"/>
      <c r="N71" s="3" t="s">
        <v>11</v>
      </c>
      <c r="O71" s="211" t="str">
        <f>O64</f>
        <v>주황규</v>
      </c>
      <c r="P71" s="211"/>
      <c r="Q71" s="211"/>
      <c r="R71" s="211"/>
      <c r="S71" s="211"/>
      <c r="T71" s="211"/>
      <c r="U71" s="211"/>
      <c r="V71" s="211"/>
      <c r="W71" s="211"/>
      <c r="X71" s="211"/>
      <c r="Y71" s="211"/>
      <c r="Z71" s="211"/>
    </row>
    <row r="72" spans="1:36" ht="22.5" customHeight="1" x14ac:dyDescent="0.3">
      <c r="F72" s="2" t="s">
        <v>9</v>
      </c>
      <c r="G72" s="218" t="s">
        <v>42</v>
      </c>
      <c r="H72" s="218"/>
      <c r="I72" s="218"/>
      <c r="J72" s="218"/>
      <c r="K72" s="218"/>
      <c r="L72" s="218"/>
      <c r="M72" s="218"/>
      <c r="N72" s="3" t="s">
        <v>11</v>
      </c>
      <c r="O72" s="212" t="s">
        <v>66</v>
      </c>
      <c r="P72" s="212"/>
      <c r="Q72" s="212"/>
      <c r="R72" s="212"/>
      <c r="S72" s="212"/>
      <c r="T72" s="212"/>
      <c r="U72" s="212"/>
      <c r="V72" s="212"/>
      <c r="W72" s="212"/>
      <c r="X72" s="212"/>
      <c r="Y72" s="212"/>
      <c r="Z72" s="212"/>
      <c r="AA72" s="212"/>
      <c r="AB72" s="212"/>
      <c r="AC72" s="212"/>
      <c r="AD72" s="212"/>
      <c r="AE72" s="212"/>
      <c r="AF72" s="212"/>
      <c r="AG72" s="212"/>
    </row>
    <row r="73" spans="1:36" ht="22.5" hidden="1" customHeight="1" x14ac:dyDescent="0.3">
      <c r="F73" s="2" t="s">
        <v>9</v>
      </c>
      <c r="G73" s="218" t="s">
        <v>6</v>
      </c>
      <c r="H73" s="218"/>
      <c r="I73" s="218"/>
      <c r="J73" s="218"/>
      <c r="K73" s="218"/>
      <c r="L73" s="218"/>
      <c r="M73" s="218"/>
      <c r="N73" s="3" t="s">
        <v>11</v>
      </c>
      <c r="O73" s="213">
        <v>3128501234</v>
      </c>
      <c r="P73" s="213"/>
      <c r="Q73" s="213"/>
      <c r="R73" s="213"/>
      <c r="S73" s="213"/>
      <c r="T73" s="213"/>
      <c r="U73" s="213"/>
      <c r="V73" s="213"/>
      <c r="W73" s="213"/>
      <c r="X73" s="213"/>
      <c r="AI73" s="7">
        <f>IF(10-MOD(MID(O73,1,1)*1+MID(O73,2,1)*3+MID(O73,3,1)*7+MID(O73,4,1)*1+MID(O73,5,1)*3+MID(O73,6,1)*7+MID(O73,7,1)*1+MID(O73,8,1)*3+INT((MID(O73,9,1)*5)/10)+MOD(MID(O73,9,1)*5,10),10)=10,0,10-MOD(MID(O73,1,1)*1+MID(O73,2,1)*3+MID(O73,3,1)*7+MID(O73,4,1)*1+MID(O73,5,1)*3+MID(O73,6,1)*7+MID(O73,7,1)*1+MID(O73,8,1)*3+INT((MID(O73,9,1)*5)/10)+MOD(MID(O73,9,1)*5,10),10))</f>
        <v>4</v>
      </c>
      <c r="AJ73" s="3" t="str">
        <f>IF(INT(MID(O73,10,1))=AI73,"OK","사업자오류")</f>
        <v>OK</v>
      </c>
    </row>
    <row r="74" spans="1:36" ht="22.5" customHeight="1" x14ac:dyDescent="0.3">
      <c r="F74" s="2" t="s">
        <v>10</v>
      </c>
      <c r="G74" s="218" t="s">
        <v>7</v>
      </c>
      <c r="H74" s="218"/>
      <c r="I74" s="218"/>
      <c r="J74" s="218"/>
      <c r="K74" s="218"/>
      <c r="L74" s="218"/>
      <c r="M74" s="218"/>
      <c r="N74" s="3" t="s">
        <v>11</v>
      </c>
      <c r="O74" s="214">
        <f>O67</f>
        <v>7301011234563</v>
      </c>
      <c r="P74" s="214"/>
      <c r="Q74" s="214"/>
      <c r="R74" s="214"/>
      <c r="S74" s="214"/>
      <c r="T74" s="214"/>
      <c r="U74" s="214"/>
      <c r="V74" s="214"/>
      <c r="W74" s="214"/>
      <c r="X74" s="214"/>
      <c r="AI74" s="3">
        <f>MOD(11-MOD(MID(O74,1,1)*2+MID(O74,2,1)*3+MID(O74,3,1)*4+MID(O74,4,1)*5+MID(O74,5,1)*6+MID(O74,6,1)*7+MID(O74,7,1)*8+MID(O74,8,1)*9+MID(O74,9,1)*2+MID(O74,10,1)*3+MID(O74,11,1)*4+MID(O74,12,1)*5,11),10)</f>
        <v>3</v>
      </c>
      <c r="AJ74" s="3" t="str">
        <f>IF(INT(MID(O74,13,1))=AI74,"OK","주민오류")</f>
        <v>OK</v>
      </c>
    </row>
    <row r="75" spans="1:36" ht="22.5" hidden="1" customHeight="1" x14ac:dyDescent="0.3">
      <c r="F75" s="2" t="s">
        <v>14</v>
      </c>
      <c r="G75" s="218" t="s">
        <v>8</v>
      </c>
      <c r="H75" s="218"/>
      <c r="I75" s="218"/>
      <c r="J75" s="218"/>
      <c r="K75" s="218"/>
      <c r="L75" s="218"/>
      <c r="M75" s="218"/>
      <c r="N75" s="3" t="s">
        <v>11</v>
      </c>
      <c r="O75" s="211" t="str">
        <f>O68</f>
        <v>010-8957-5106</v>
      </c>
      <c r="P75" s="211"/>
      <c r="Q75" s="211"/>
      <c r="R75" s="211"/>
      <c r="S75" s="211"/>
      <c r="T75" s="211"/>
      <c r="U75" s="211"/>
      <c r="V75" s="211"/>
      <c r="W75" s="211"/>
      <c r="X75" s="211"/>
      <c r="Y75" s="2" t="s">
        <v>45</v>
      </c>
    </row>
    <row r="76" spans="1:36" ht="22.5" customHeight="1" x14ac:dyDescent="0.3">
      <c r="F76" s="2" t="s">
        <v>14</v>
      </c>
      <c r="G76" s="218" t="s">
        <v>72</v>
      </c>
      <c r="H76" s="218"/>
      <c r="I76" s="218"/>
      <c r="J76" s="218"/>
      <c r="K76" s="218"/>
      <c r="L76" s="218"/>
      <c r="M76" s="218"/>
      <c r="N76" s="3" t="s">
        <v>11</v>
      </c>
      <c r="O76" s="211" t="s">
        <v>73</v>
      </c>
      <c r="P76" s="211"/>
      <c r="Q76" s="211"/>
      <c r="R76" s="211"/>
      <c r="S76" s="211"/>
      <c r="T76" s="211"/>
      <c r="U76" s="211"/>
      <c r="V76" s="211"/>
      <c r="W76" s="211"/>
      <c r="X76" s="211"/>
      <c r="Y76" s="2" t="s">
        <v>45</v>
      </c>
    </row>
  </sheetData>
  <mergeCells count="51">
    <mergeCell ref="A41:B41"/>
    <mergeCell ref="A44:B44"/>
    <mergeCell ref="A47:B47"/>
    <mergeCell ref="U59:Y59"/>
    <mergeCell ref="A25:B25"/>
    <mergeCell ref="A29:B29"/>
    <mergeCell ref="M29:R29"/>
    <mergeCell ref="A32:B32"/>
    <mergeCell ref="A36:B36"/>
    <mergeCell ref="A39:B39"/>
    <mergeCell ref="H16:M16"/>
    <mergeCell ref="Q16:V16"/>
    <mergeCell ref="A19:B19"/>
    <mergeCell ref="M19:R19"/>
    <mergeCell ref="A22:B22"/>
    <mergeCell ref="V22:AA22"/>
    <mergeCell ref="V8:AA8"/>
    <mergeCell ref="AF8:AH8"/>
    <mergeCell ref="A12:B12"/>
    <mergeCell ref="A15:B15"/>
    <mergeCell ref="I15:N15"/>
    <mergeCell ref="G8:J8"/>
    <mergeCell ref="K8:M8"/>
    <mergeCell ref="B8:F8"/>
    <mergeCell ref="O63:Z63"/>
    <mergeCell ref="O70:Z70"/>
    <mergeCell ref="G64:M64"/>
    <mergeCell ref="O64:Z64"/>
    <mergeCell ref="G71:M71"/>
    <mergeCell ref="O71:Z71"/>
    <mergeCell ref="G63:M63"/>
    <mergeCell ref="G65:M65"/>
    <mergeCell ref="O65:AG65"/>
    <mergeCell ref="G66:M66"/>
    <mergeCell ref="O66:X66"/>
    <mergeCell ref="G76:M76"/>
    <mergeCell ref="O76:X76"/>
    <mergeCell ref="Z59:AF59"/>
    <mergeCell ref="G75:M75"/>
    <mergeCell ref="O75:X75"/>
    <mergeCell ref="G72:M72"/>
    <mergeCell ref="O72:AG72"/>
    <mergeCell ref="G73:M73"/>
    <mergeCell ref="O73:X73"/>
    <mergeCell ref="G74:M74"/>
    <mergeCell ref="O74:X74"/>
    <mergeCell ref="G67:M67"/>
    <mergeCell ref="O67:X67"/>
    <mergeCell ref="G68:M68"/>
    <mergeCell ref="O68:X68"/>
    <mergeCell ref="G70:M70"/>
  </mergeCells>
  <phoneticPr fontId="1" type="noConversion"/>
  <pageMargins left="0.39370078740157483" right="0.39370078740157483" top="0.74803149606299213" bottom="0.74803149606299213" header="0.31496062992125984" footer="0.31496062992125984"/>
  <pageSetup paperSize="9"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6.5" x14ac:dyDescent="0.3"/>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N1311"/>
  <sheetViews>
    <sheetView showGridLines="0" workbookViewId="0">
      <selection activeCell="B7" sqref="B7"/>
    </sheetView>
  </sheetViews>
  <sheetFormatPr defaultRowHeight="12" x14ac:dyDescent="0.3"/>
  <cols>
    <col min="1" max="16384" width="9" style="42"/>
  </cols>
  <sheetData>
    <row r="2" spans="1:2" ht="20.25" x14ac:dyDescent="0.3">
      <c r="A2" s="130" t="s">
        <v>1514</v>
      </c>
    </row>
    <row r="4" spans="1:2" ht="13.5" x14ac:dyDescent="0.3">
      <c r="A4" s="97" t="s">
        <v>1436</v>
      </c>
    </row>
    <row r="6" spans="1:2" x14ac:dyDescent="0.3">
      <c r="A6" s="42" t="s">
        <v>1437</v>
      </c>
    </row>
    <row r="7" spans="1:2" ht="14.25" x14ac:dyDescent="0.3">
      <c r="A7" s="42" t="s">
        <v>1438</v>
      </c>
    </row>
    <row r="8" spans="1:2" ht="14.25" x14ac:dyDescent="0.3">
      <c r="A8" s="42" t="s">
        <v>1439</v>
      </c>
    </row>
    <row r="10" spans="1:2" x14ac:dyDescent="0.3">
      <c r="A10" s="42" t="s">
        <v>1440</v>
      </c>
    </row>
    <row r="11" spans="1:2" x14ac:dyDescent="0.3">
      <c r="A11" s="42" t="s">
        <v>1441</v>
      </c>
    </row>
    <row r="12" spans="1:2" x14ac:dyDescent="0.3">
      <c r="A12" s="42" t="s">
        <v>1688</v>
      </c>
    </row>
    <row r="13" spans="1:2" x14ac:dyDescent="0.3">
      <c r="A13" s="64"/>
      <c r="B13" s="64"/>
    </row>
    <row r="14" spans="1:2" s="66" customFormat="1" ht="10.5" x14ac:dyDescent="0.3">
      <c r="A14" s="122" t="s">
        <v>1452</v>
      </c>
      <c r="B14" s="122"/>
    </row>
    <row r="15" spans="1:2" s="66" customFormat="1" ht="10.5" x14ac:dyDescent="0.3">
      <c r="A15" s="122" t="s">
        <v>1453</v>
      </c>
      <c r="B15" s="122"/>
    </row>
    <row r="16" spans="1:2" s="66" customFormat="1" ht="10.5" x14ac:dyDescent="0.3">
      <c r="A16" s="122" t="s">
        <v>1454</v>
      </c>
      <c r="B16" s="122"/>
    </row>
    <row r="17" spans="1:2" x14ac:dyDescent="0.3">
      <c r="A17" s="62"/>
      <c r="B17" s="62"/>
    </row>
    <row r="18" spans="1:2" x14ac:dyDescent="0.3">
      <c r="A18" s="62"/>
      <c r="B18" s="62"/>
    </row>
    <row r="22" spans="1:2" ht="13.5" x14ac:dyDescent="0.3">
      <c r="A22" s="97" t="s">
        <v>1442</v>
      </c>
    </row>
    <row r="24" spans="1:2" x14ac:dyDescent="0.3">
      <c r="A24" s="124" t="s">
        <v>1443</v>
      </c>
    </row>
    <row r="26" spans="1:2" x14ac:dyDescent="0.3">
      <c r="A26" s="42" t="s">
        <v>1444</v>
      </c>
    </row>
    <row r="27" spans="1:2" x14ac:dyDescent="0.3">
      <c r="A27" s="42" t="s">
        <v>1445</v>
      </c>
    </row>
    <row r="29" spans="1:2" x14ac:dyDescent="0.3">
      <c r="A29" s="123" t="s">
        <v>1446</v>
      </c>
    </row>
    <row r="31" spans="1:2" x14ac:dyDescent="0.3">
      <c r="A31" s="42" t="s">
        <v>1447</v>
      </c>
    </row>
    <row r="32" spans="1:2" x14ac:dyDescent="0.3">
      <c r="A32" s="42" t="s">
        <v>1448</v>
      </c>
    </row>
    <row r="33" spans="1:1" x14ac:dyDescent="0.3">
      <c r="A33" s="54"/>
    </row>
    <row r="34" spans="1:1" x14ac:dyDescent="0.3">
      <c r="A34" s="123" t="s">
        <v>1449</v>
      </c>
    </row>
    <row r="36" spans="1:1" x14ac:dyDescent="0.3">
      <c r="A36" s="42" t="s">
        <v>1450</v>
      </c>
    </row>
    <row r="37" spans="1:1" x14ac:dyDescent="0.3">
      <c r="A37" s="42" t="s">
        <v>1451</v>
      </c>
    </row>
    <row r="39" spans="1:1" x14ac:dyDescent="0.3">
      <c r="A39" s="123" t="s">
        <v>1455</v>
      </c>
    </row>
    <row r="41" spans="1:1" x14ac:dyDescent="0.3">
      <c r="A41" s="42" t="s">
        <v>1456</v>
      </c>
    </row>
    <row r="42" spans="1:1" x14ac:dyDescent="0.3">
      <c r="A42" s="42" t="s">
        <v>1457</v>
      </c>
    </row>
    <row r="44" spans="1:1" x14ac:dyDescent="0.3">
      <c r="A44" s="123" t="s">
        <v>1458</v>
      </c>
    </row>
    <row r="46" spans="1:1" x14ac:dyDescent="0.3">
      <c r="A46" s="42" t="s">
        <v>1459</v>
      </c>
    </row>
    <row r="47" spans="1:1" x14ac:dyDescent="0.3">
      <c r="A47" s="42" t="s">
        <v>1460</v>
      </c>
    </row>
    <row r="49" spans="1:2" x14ac:dyDescent="0.3">
      <c r="A49" s="42" t="s">
        <v>1461</v>
      </c>
    </row>
    <row r="50" spans="1:2" x14ac:dyDescent="0.3">
      <c r="A50" s="42" t="s">
        <v>1462</v>
      </c>
    </row>
    <row r="51" spans="1:2" x14ac:dyDescent="0.3">
      <c r="A51" s="42" t="s">
        <v>1463</v>
      </c>
    </row>
    <row r="53" spans="1:2" x14ac:dyDescent="0.3">
      <c r="A53" s="42" t="s">
        <v>1464</v>
      </c>
    </row>
    <row r="54" spans="1:2" x14ac:dyDescent="0.3">
      <c r="A54" s="42" t="s">
        <v>1465</v>
      </c>
    </row>
    <row r="55" spans="1:2" ht="14.25" x14ac:dyDescent="0.3">
      <c r="A55" s="42" t="s">
        <v>1466</v>
      </c>
    </row>
    <row r="56" spans="1:2" x14ac:dyDescent="0.3">
      <c r="A56" s="42" t="s">
        <v>1467</v>
      </c>
    </row>
    <row r="58" spans="1:2" x14ac:dyDescent="0.3">
      <c r="A58" s="123" t="s">
        <v>1468</v>
      </c>
    </row>
    <row r="59" spans="1:2" x14ac:dyDescent="0.3">
      <c r="A59" s="42" t="s">
        <v>1469</v>
      </c>
    </row>
    <row r="60" spans="1:2" x14ac:dyDescent="0.3">
      <c r="A60" s="42" t="s">
        <v>1470</v>
      </c>
    </row>
    <row r="61" spans="1:2" ht="14.25" x14ac:dyDescent="0.3">
      <c r="A61" s="42" t="s">
        <v>1471</v>
      </c>
    </row>
    <row r="62" spans="1:2" x14ac:dyDescent="0.3">
      <c r="A62" s="64"/>
      <c r="B62" s="64"/>
    </row>
    <row r="63" spans="1:2" s="66" customFormat="1" ht="10.5" x14ac:dyDescent="0.3">
      <c r="A63" s="66" t="s">
        <v>1472</v>
      </c>
    </row>
    <row r="64" spans="1:2" s="66" customFormat="1" ht="10.5" x14ac:dyDescent="0.3">
      <c r="A64" s="66" t="s">
        <v>1787</v>
      </c>
    </row>
    <row r="65" spans="1:1" s="66" customFormat="1" ht="10.5" x14ac:dyDescent="0.3">
      <c r="A65" s="66" t="s">
        <v>1475</v>
      </c>
    </row>
    <row r="66" spans="1:1" s="66" customFormat="1" ht="10.5" x14ac:dyDescent="0.3">
      <c r="A66" s="66" t="s">
        <v>1476</v>
      </c>
    </row>
    <row r="67" spans="1:1" s="66" customFormat="1" ht="10.5" x14ac:dyDescent="0.3"/>
    <row r="68" spans="1:1" s="66" customFormat="1" ht="10.5" x14ac:dyDescent="0.3">
      <c r="A68" s="66" t="s">
        <v>1473</v>
      </c>
    </row>
    <row r="69" spans="1:1" s="66" customFormat="1" ht="10.5" x14ac:dyDescent="0.3">
      <c r="A69" s="66" t="s">
        <v>1477</v>
      </c>
    </row>
    <row r="70" spans="1:1" s="66" customFormat="1" ht="10.5" x14ac:dyDescent="0.3">
      <c r="A70" s="66" t="s">
        <v>1788</v>
      </c>
    </row>
    <row r="71" spans="1:1" s="66" customFormat="1" ht="10.5" x14ac:dyDescent="0.3">
      <c r="A71" s="66" t="s">
        <v>1478</v>
      </c>
    </row>
    <row r="73" spans="1:1" x14ac:dyDescent="0.3">
      <c r="A73" s="124" t="s">
        <v>1474</v>
      </c>
    </row>
    <row r="75" spans="1:1" x14ac:dyDescent="0.3">
      <c r="A75" s="42" t="s">
        <v>1479</v>
      </c>
    </row>
    <row r="76" spans="1:1" x14ac:dyDescent="0.3">
      <c r="A76" s="42" t="s">
        <v>1480</v>
      </c>
    </row>
    <row r="77" spans="1:1" x14ac:dyDescent="0.3">
      <c r="A77" s="42" t="s">
        <v>1481</v>
      </c>
    </row>
    <row r="79" spans="1:1" x14ac:dyDescent="0.3">
      <c r="A79" s="123" t="s">
        <v>1482</v>
      </c>
    </row>
    <row r="80" spans="1:1" x14ac:dyDescent="0.3">
      <c r="A80" s="42" t="s">
        <v>1483</v>
      </c>
    </row>
    <row r="81" spans="1:1" x14ac:dyDescent="0.3">
      <c r="A81" s="42" t="s">
        <v>1484</v>
      </c>
    </row>
    <row r="82" spans="1:1" ht="14.25" x14ac:dyDescent="0.3">
      <c r="A82" s="42" t="s">
        <v>1485</v>
      </c>
    </row>
    <row r="84" spans="1:1" x14ac:dyDescent="0.3">
      <c r="A84" s="123"/>
    </row>
    <row r="85" spans="1:1" x14ac:dyDescent="0.3">
      <c r="A85" s="123" t="s">
        <v>1486</v>
      </c>
    </row>
    <row r="87" spans="1:1" x14ac:dyDescent="0.3">
      <c r="A87" s="42" t="s">
        <v>1487</v>
      </c>
    </row>
    <row r="88" spans="1:1" ht="14.25" x14ac:dyDescent="0.3">
      <c r="A88" s="42" t="s">
        <v>1488</v>
      </c>
    </row>
    <row r="90" spans="1:1" x14ac:dyDescent="0.3">
      <c r="A90" s="123" t="s">
        <v>1489</v>
      </c>
    </row>
    <row r="92" spans="1:1" ht="14.25" x14ac:dyDescent="0.3">
      <c r="A92" s="42" t="s">
        <v>1490</v>
      </c>
    </row>
    <row r="93" spans="1:1" x14ac:dyDescent="0.3">
      <c r="A93" s="42" t="s">
        <v>1491</v>
      </c>
    </row>
    <row r="94" spans="1:1" ht="14.25" x14ac:dyDescent="0.3">
      <c r="A94" s="42" t="s">
        <v>1492</v>
      </c>
    </row>
    <row r="96" spans="1:1" x14ac:dyDescent="0.3">
      <c r="A96" s="123" t="s">
        <v>1493</v>
      </c>
    </row>
    <row r="98" spans="1:2" x14ac:dyDescent="0.3">
      <c r="A98" s="42" t="s">
        <v>1494</v>
      </c>
    </row>
    <row r="99" spans="1:2" ht="14.25" x14ac:dyDescent="0.3">
      <c r="A99" s="42" t="s">
        <v>1495</v>
      </c>
    </row>
    <row r="101" spans="1:2" x14ac:dyDescent="0.3">
      <c r="A101" s="64"/>
      <c r="B101" s="64"/>
    </row>
    <row r="102" spans="1:2" s="66" customFormat="1" ht="10.5" x14ac:dyDescent="0.3">
      <c r="A102" s="66" t="s">
        <v>1503</v>
      </c>
    </row>
    <row r="103" spans="1:2" s="66" customFormat="1" ht="10.5" x14ac:dyDescent="0.3">
      <c r="A103" s="66" t="s">
        <v>1496</v>
      </c>
    </row>
    <row r="104" spans="1:2" s="66" customFormat="1" ht="10.5" x14ac:dyDescent="0.3">
      <c r="A104" s="66" t="s">
        <v>1497</v>
      </c>
    </row>
    <row r="105" spans="1:2" s="66" customFormat="1" ht="10.5" x14ac:dyDescent="0.3">
      <c r="A105" s="66" t="s">
        <v>1498</v>
      </c>
    </row>
    <row r="106" spans="1:2" s="66" customFormat="1" ht="10.5" x14ac:dyDescent="0.3">
      <c r="A106" s="66" t="s">
        <v>1499</v>
      </c>
    </row>
    <row r="107" spans="1:2" s="66" customFormat="1" ht="10.5" x14ac:dyDescent="0.3">
      <c r="A107" s="66" t="s">
        <v>1500</v>
      </c>
    </row>
    <row r="108" spans="1:2" s="66" customFormat="1" ht="10.5" x14ac:dyDescent="0.3">
      <c r="A108" s="66" t="s">
        <v>1501</v>
      </c>
    </row>
    <row r="109" spans="1:2" s="66" customFormat="1" ht="10.5" x14ac:dyDescent="0.3">
      <c r="A109" s="66" t="s">
        <v>1502</v>
      </c>
    </row>
    <row r="111" spans="1:2" x14ac:dyDescent="0.3">
      <c r="A111" s="124" t="s">
        <v>1504</v>
      </c>
    </row>
    <row r="113" spans="1:2" x14ac:dyDescent="0.3">
      <c r="A113" s="42" t="s">
        <v>1505</v>
      </c>
    </row>
    <row r="114" spans="1:2" ht="14.25" x14ac:dyDescent="0.3">
      <c r="A114" s="42" t="s">
        <v>1506</v>
      </c>
    </row>
    <row r="116" spans="1:2" x14ac:dyDescent="0.3">
      <c r="A116" s="42" t="s">
        <v>1507</v>
      </c>
    </row>
    <row r="117" spans="1:2" x14ac:dyDescent="0.3">
      <c r="A117" s="42" t="s">
        <v>1508</v>
      </c>
    </row>
    <row r="118" spans="1:2" x14ac:dyDescent="0.3">
      <c r="A118" s="42" t="s">
        <v>1789</v>
      </c>
    </row>
    <row r="119" spans="1:2" ht="14.25" x14ac:dyDescent="0.3">
      <c r="A119" s="42" t="s">
        <v>1509</v>
      </c>
    </row>
    <row r="120" spans="1:2" x14ac:dyDescent="0.3">
      <c r="A120" s="42" t="s">
        <v>1510</v>
      </c>
    </row>
    <row r="121" spans="1:2" x14ac:dyDescent="0.3">
      <c r="A121" s="42" t="s">
        <v>1511</v>
      </c>
    </row>
    <row r="123" spans="1:2" x14ac:dyDescent="0.3">
      <c r="A123" s="64"/>
      <c r="B123" s="64"/>
    </row>
    <row r="124" spans="1:2" s="66" customFormat="1" ht="10.5" x14ac:dyDescent="0.3">
      <c r="A124" s="66" t="s">
        <v>1512</v>
      </c>
    </row>
    <row r="125" spans="1:2" s="66" customFormat="1" ht="10.5" x14ac:dyDescent="0.3">
      <c r="A125" s="66" t="s">
        <v>1790</v>
      </c>
    </row>
    <row r="126" spans="1:2" s="66" customFormat="1" ht="10.5" x14ac:dyDescent="0.3">
      <c r="A126" s="66" t="s">
        <v>1516</v>
      </c>
    </row>
    <row r="127" spans="1:2" s="66" customFormat="1" ht="10.5" x14ac:dyDescent="0.3">
      <c r="A127" s="66" t="s">
        <v>1517</v>
      </c>
    </row>
    <row r="128" spans="1:2" s="66" customFormat="1" ht="10.5" x14ac:dyDescent="0.3">
      <c r="A128" s="66" t="s">
        <v>1518</v>
      </c>
    </row>
    <row r="129" spans="1:10" s="66" customFormat="1" ht="10.5" x14ac:dyDescent="0.3">
      <c r="A129" s="66" t="s">
        <v>1513</v>
      </c>
    </row>
    <row r="130" spans="1:10" s="66" customFormat="1" ht="10.5" x14ac:dyDescent="0.3">
      <c r="A130" s="66" t="s">
        <v>1519</v>
      </c>
    </row>
    <row r="131" spans="1:10" s="66" customFormat="1" ht="10.5" x14ac:dyDescent="0.3"/>
    <row r="132" spans="1:10" s="66" customFormat="1" ht="10.5" x14ac:dyDescent="0.3">
      <c r="A132" s="66" t="s">
        <v>1515</v>
      </c>
    </row>
    <row r="133" spans="1:10" s="66" customFormat="1" ht="10.5" x14ac:dyDescent="0.3">
      <c r="A133" s="66" t="s">
        <v>1520</v>
      </c>
    </row>
    <row r="134" spans="1:10" s="66" customFormat="1" ht="10.5" x14ac:dyDescent="0.3">
      <c r="A134" s="66" t="s">
        <v>1521</v>
      </c>
    </row>
    <row r="135" spans="1:10" s="66" customFormat="1" ht="10.5" x14ac:dyDescent="0.3"/>
    <row r="136" spans="1:10" s="66" customFormat="1" ht="10.5" x14ac:dyDescent="0.3">
      <c r="A136" s="66" t="s">
        <v>1791</v>
      </c>
    </row>
    <row r="137" spans="1:10" x14ac:dyDescent="0.3">
      <c r="A137" s="64"/>
      <c r="B137" s="64"/>
      <c r="C137" s="64"/>
      <c r="D137" s="64"/>
      <c r="E137" s="64"/>
      <c r="F137" s="64"/>
      <c r="G137" s="64"/>
      <c r="H137" s="64"/>
      <c r="I137" s="64"/>
      <c r="J137" s="64"/>
    </row>
    <row r="139" spans="1:10" x14ac:dyDescent="0.3">
      <c r="A139" s="42" t="s">
        <v>1522</v>
      </c>
    </row>
    <row r="141" spans="1:10" x14ac:dyDescent="0.3">
      <c r="A141" s="47" t="s">
        <v>1523</v>
      </c>
    </row>
    <row r="142" spans="1:10" x14ac:dyDescent="0.3">
      <c r="A142" s="47" t="s">
        <v>1524</v>
      </c>
    </row>
    <row r="144" spans="1:10" ht="16.5" x14ac:dyDescent="0.3">
      <c r="A144" t="s">
        <v>1550</v>
      </c>
    </row>
    <row r="145" spans="1:1" x14ac:dyDescent="0.3">
      <c r="A145" s="42" t="s">
        <v>1551</v>
      </c>
    </row>
    <row r="146" spans="1:1" x14ac:dyDescent="0.3">
      <c r="A146" s="42" t="s">
        <v>1552</v>
      </c>
    </row>
    <row r="147" spans="1:1" x14ac:dyDescent="0.3">
      <c r="A147" s="42" t="s">
        <v>1553</v>
      </c>
    </row>
    <row r="148" spans="1:1" x14ac:dyDescent="0.3">
      <c r="A148" s="42" t="s">
        <v>1554</v>
      </c>
    </row>
    <row r="150" spans="1:1" ht="16.5" x14ac:dyDescent="0.3">
      <c r="A150" s="125" t="s">
        <v>1555</v>
      </c>
    </row>
    <row r="152" spans="1:1" x14ac:dyDescent="0.3">
      <c r="A152" s="42" t="s">
        <v>1556</v>
      </c>
    </row>
    <row r="153" spans="1:1" x14ac:dyDescent="0.3">
      <c r="A153" s="42" t="s">
        <v>1557</v>
      </c>
    </row>
    <row r="156" spans="1:1" x14ac:dyDescent="0.3">
      <c r="A156" s="42" t="s">
        <v>1558</v>
      </c>
    </row>
    <row r="158" spans="1:1" x14ac:dyDescent="0.3">
      <c r="A158" s="42" t="s">
        <v>1559</v>
      </c>
    </row>
    <row r="159" spans="1:1" x14ac:dyDescent="0.3">
      <c r="A159" s="42" t="s">
        <v>1560</v>
      </c>
    </row>
    <row r="160" spans="1:1" x14ac:dyDescent="0.3">
      <c r="A160" s="42" t="s">
        <v>1561</v>
      </c>
    </row>
    <row r="162" spans="1:1" x14ac:dyDescent="0.3">
      <c r="A162" s="42" t="s">
        <v>1562</v>
      </c>
    </row>
    <row r="163" spans="1:1" x14ac:dyDescent="0.3">
      <c r="A163" s="42" t="s">
        <v>1563</v>
      </c>
    </row>
    <row r="167" spans="1:1" x14ac:dyDescent="0.3">
      <c r="A167" s="47" t="s">
        <v>1525</v>
      </c>
    </row>
    <row r="168" spans="1:1" x14ac:dyDescent="0.3">
      <c r="A168" s="47" t="s">
        <v>1526</v>
      </c>
    </row>
    <row r="169" spans="1:1" x14ac:dyDescent="0.3">
      <c r="A169" s="42" t="s">
        <v>1564</v>
      </c>
    </row>
    <row r="170" spans="1:1" x14ac:dyDescent="0.3">
      <c r="A170" s="42" t="s">
        <v>1565</v>
      </c>
    </row>
    <row r="171" spans="1:1" x14ac:dyDescent="0.3">
      <c r="A171" s="42" t="s">
        <v>1566</v>
      </c>
    </row>
    <row r="172" spans="1:1" x14ac:dyDescent="0.3">
      <c r="A172" s="42" t="s">
        <v>1567</v>
      </c>
    </row>
    <row r="173" spans="1:1" x14ac:dyDescent="0.3">
      <c r="A173" s="42" t="s">
        <v>1568</v>
      </c>
    </row>
    <row r="174" spans="1:1" x14ac:dyDescent="0.3">
      <c r="A174" s="42" t="s">
        <v>1569</v>
      </c>
    </row>
    <row r="175" spans="1:1" x14ac:dyDescent="0.3">
      <c r="A175" s="42" t="s">
        <v>1570</v>
      </c>
    </row>
    <row r="176" spans="1:1" x14ac:dyDescent="0.3">
      <c r="A176" s="42" t="s">
        <v>1571</v>
      </c>
    </row>
    <row r="179" spans="1:1" x14ac:dyDescent="0.3">
      <c r="A179" s="47"/>
    </row>
    <row r="180" spans="1:1" x14ac:dyDescent="0.3">
      <c r="A180" s="47"/>
    </row>
    <row r="181" spans="1:1" x14ac:dyDescent="0.3">
      <c r="A181" s="47"/>
    </row>
    <row r="182" spans="1:1" x14ac:dyDescent="0.3">
      <c r="A182" s="47"/>
    </row>
    <row r="184" spans="1:1" x14ac:dyDescent="0.3">
      <c r="A184" s="47" t="s">
        <v>1527</v>
      </c>
    </row>
    <row r="185" spans="1:1" x14ac:dyDescent="0.3">
      <c r="A185" s="47" t="s">
        <v>1528</v>
      </c>
    </row>
    <row r="186" spans="1:1" x14ac:dyDescent="0.3">
      <c r="A186" s="47" t="s">
        <v>1530</v>
      </c>
    </row>
    <row r="187" spans="1:1" x14ac:dyDescent="0.3">
      <c r="A187" s="47"/>
    </row>
    <row r="188" spans="1:1" ht="16.5" x14ac:dyDescent="0.3">
      <c r="A188" t="s">
        <v>1550</v>
      </c>
    </row>
    <row r="189" spans="1:1" x14ac:dyDescent="0.3">
      <c r="A189" s="47"/>
    </row>
    <row r="190" spans="1:1" x14ac:dyDescent="0.3">
      <c r="A190" s="42" t="s">
        <v>1572</v>
      </c>
    </row>
    <row r="191" spans="1:1" x14ac:dyDescent="0.3">
      <c r="A191" s="42" t="s">
        <v>1573</v>
      </c>
    </row>
    <row r="192" spans="1:1" x14ac:dyDescent="0.3">
      <c r="A192" s="42" t="s">
        <v>1574</v>
      </c>
    </row>
    <row r="193" spans="1:1" x14ac:dyDescent="0.3">
      <c r="A193" s="42" t="s">
        <v>1575</v>
      </c>
    </row>
    <row r="194" spans="1:1" x14ac:dyDescent="0.3">
      <c r="A194" s="47"/>
    </row>
    <row r="195" spans="1:1" x14ac:dyDescent="0.3">
      <c r="A195" s="47" t="s">
        <v>1576</v>
      </c>
    </row>
    <row r="196" spans="1:1" x14ac:dyDescent="0.3">
      <c r="A196" s="47"/>
    </row>
    <row r="197" spans="1:1" x14ac:dyDescent="0.3">
      <c r="A197" s="42" t="s">
        <v>1577</v>
      </c>
    </row>
    <row r="198" spans="1:1" x14ac:dyDescent="0.3">
      <c r="A198" s="42" t="s">
        <v>1578</v>
      </c>
    </row>
    <row r="199" spans="1:1" x14ac:dyDescent="0.3">
      <c r="A199" s="42" t="s">
        <v>1579</v>
      </c>
    </row>
    <row r="200" spans="1:1" x14ac:dyDescent="0.3">
      <c r="A200" s="42" t="s">
        <v>1580</v>
      </c>
    </row>
    <row r="201" spans="1:1" x14ac:dyDescent="0.3">
      <c r="A201" s="42" t="s">
        <v>1581</v>
      </c>
    </row>
    <row r="202" spans="1:1" x14ac:dyDescent="0.3">
      <c r="A202" s="47"/>
    </row>
    <row r="203" spans="1:1" x14ac:dyDescent="0.3">
      <c r="A203" s="42" t="s">
        <v>1558</v>
      </c>
    </row>
    <row r="204" spans="1:1" x14ac:dyDescent="0.3">
      <c r="A204" s="42" t="s">
        <v>1582</v>
      </c>
    </row>
    <row r="205" spans="1:1" x14ac:dyDescent="0.3">
      <c r="A205" s="42" t="s">
        <v>1583</v>
      </c>
    </row>
    <row r="206" spans="1:1" x14ac:dyDescent="0.3">
      <c r="A206" s="42" t="s">
        <v>1584</v>
      </c>
    </row>
    <row r="207" spans="1:1" x14ac:dyDescent="0.3">
      <c r="A207" s="42" t="s">
        <v>1585</v>
      </c>
    </row>
    <row r="209" spans="1:1" x14ac:dyDescent="0.3">
      <c r="A209" s="42" t="s">
        <v>1586</v>
      </c>
    </row>
    <row r="210" spans="1:1" x14ac:dyDescent="0.3">
      <c r="A210" s="47"/>
    </row>
    <row r="213" spans="1:1" x14ac:dyDescent="0.3">
      <c r="A213" s="42" t="s">
        <v>1529</v>
      </c>
    </row>
    <row r="214" spans="1:1" x14ac:dyDescent="0.3">
      <c r="A214" s="42" t="s">
        <v>1531</v>
      </c>
    </row>
    <row r="216" spans="1:1" x14ac:dyDescent="0.3">
      <c r="A216" s="42" t="s">
        <v>1587</v>
      </c>
    </row>
    <row r="217" spans="1:1" x14ac:dyDescent="0.3">
      <c r="A217" s="42" t="s">
        <v>1588</v>
      </c>
    </row>
    <row r="218" spans="1:1" x14ac:dyDescent="0.3">
      <c r="A218" s="42" t="s">
        <v>1589</v>
      </c>
    </row>
    <row r="226" spans="1:1" x14ac:dyDescent="0.3">
      <c r="A226" s="42" t="s">
        <v>1532</v>
      </c>
    </row>
    <row r="227" spans="1:1" x14ac:dyDescent="0.3">
      <c r="A227" s="42" t="s">
        <v>1533</v>
      </c>
    </row>
    <row r="229" spans="1:1" x14ac:dyDescent="0.3">
      <c r="A229" s="42" t="s">
        <v>1590</v>
      </c>
    </row>
    <row r="230" spans="1:1" x14ac:dyDescent="0.3">
      <c r="A230" s="42" t="s">
        <v>1591</v>
      </c>
    </row>
    <row r="231" spans="1:1" x14ac:dyDescent="0.3">
      <c r="A231" s="42" t="s">
        <v>1592</v>
      </c>
    </row>
    <row r="233" spans="1:1" x14ac:dyDescent="0.3">
      <c r="A233" s="42" t="s">
        <v>1576</v>
      </c>
    </row>
    <row r="234" spans="1:1" x14ac:dyDescent="0.3">
      <c r="A234" s="42" t="s">
        <v>1593</v>
      </c>
    </row>
    <row r="235" spans="1:1" x14ac:dyDescent="0.3">
      <c r="A235" s="42" t="s">
        <v>1594</v>
      </c>
    </row>
    <row r="236" spans="1:1" x14ac:dyDescent="0.3">
      <c r="A236" s="93" t="s">
        <v>1595</v>
      </c>
    </row>
    <row r="238" spans="1:1" x14ac:dyDescent="0.3">
      <c r="A238" s="42" t="s">
        <v>1558</v>
      </c>
    </row>
    <row r="240" spans="1:1" x14ac:dyDescent="0.3">
      <c r="A240" s="42" t="s">
        <v>1596</v>
      </c>
    </row>
    <row r="243" spans="1:1" x14ac:dyDescent="0.3">
      <c r="A243" s="42" t="s">
        <v>1597</v>
      </c>
    </row>
    <row r="244" spans="1:1" x14ac:dyDescent="0.3">
      <c r="A244" s="42" t="s">
        <v>1590</v>
      </c>
    </row>
    <row r="246" spans="1:1" x14ac:dyDescent="0.3">
      <c r="A246" s="42" t="s">
        <v>1598</v>
      </c>
    </row>
    <row r="247" spans="1:1" x14ac:dyDescent="0.3">
      <c r="A247" s="42" t="s">
        <v>1599</v>
      </c>
    </row>
    <row r="248" spans="1:1" x14ac:dyDescent="0.3">
      <c r="A248" s="42" t="s">
        <v>1600</v>
      </c>
    </row>
    <row r="251" spans="1:1" ht="24" x14ac:dyDescent="0.3">
      <c r="A251" s="126" t="s">
        <v>1610</v>
      </c>
    </row>
    <row r="252" spans="1:1" x14ac:dyDescent="0.3">
      <c r="A252" s="42" t="s">
        <v>1601</v>
      </c>
    </row>
    <row r="253" spans="1:1" x14ac:dyDescent="0.3">
      <c r="A253" s="42" t="s">
        <v>1602</v>
      </c>
    </row>
    <row r="254" spans="1:1" x14ac:dyDescent="0.3">
      <c r="A254" s="42" t="s">
        <v>1603</v>
      </c>
    </row>
    <row r="255" spans="1:1" x14ac:dyDescent="0.3">
      <c r="A255" s="42" t="s">
        <v>1604</v>
      </c>
    </row>
    <row r="257" spans="1:1" x14ac:dyDescent="0.3">
      <c r="A257" s="42" t="s">
        <v>1605</v>
      </c>
    </row>
    <row r="258" spans="1:1" x14ac:dyDescent="0.3">
      <c r="A258" s="42" t="s">
        <v>1606</v>
      </c>
    </row>
    <row r="259" spans="1:1" x14ac:dyDescent="0.3">
      <c r="A259" s="42" t="s">
        <v>1607</v>
      </c>
    </row>
    <row r="261" spans="1:1" x14ac:dyDescent="0.3">
      <c r="A261" s="42" t="s">
        <v>1608</v>
      </c>
    </row>
    <row r="262" spans="1:1" x14ac:dyDescent="0.3">
      <c r="A262" s="42" t="s">
        <v>1609</v>
      </c>
    </row>
    <row r="301" spans="1:1" x14ac:dyDescent="0.3">
      <c r="A301" s="42" t="s">
        <v>1534</v>
      </c>
    </row>
    <row r="302" spans="1:1" x14ac:dyDescent="0.3">
      <c r="A302" s="42" t="s">
        <v>1535</v>
      </c>
    </row>
    <row r="303" spans="1:1" x14ac:dyDescent="0.3">
      <c r="A303" s="42" t="s">
        <v>1536</v>
      </c>
    </row>
    <row r="305" spans="1:1" x14ac:dyDescent="0.3">
      <c r="A305" s="42" t="s">
        <v>1611</v>
      </c>
    </row>
    <row r="306" spans="1:1" x14ac:dyDescent="0.3">
      <c r="A306" s="42" t="s">
        <v>1612</v>
      </c>
    </row>
    <row r="308" spans="1:1" x14ac:dyDescent="0.3">
      <c r="A308" s="42" t="s">
        <v>1613</v>
      </c>
    </row>
    <row r="309" spans="1:1" x14ac:dyDescent="0.3">
      <c r="A309" s="42" t="s">
        <v>1614</v>
      </c>
    </row>
    <row r="310" spans="1:1" x14ac:dyDescent="0.3">
      <c r="A310" s="42" t="s">
        <v>1615</v>
      </c>
    </row>
    <row r="315" spans="1:1" x14ac:dyDescent="0.3">
      <c r="A315" s="42" t="s">
        <v>1537</v>
      </c>
    </row>
    <row r="316" spans="1:1" x14ac:dyDescent="0.3">
      <c r="A316" s="42" t="s">
        <v>1538</v>
      </c>
    </row>
    <row r="317" spans="1:1" x14ac:dyDescent="0.3">
      <c r="A317" s="42" t="s">
        <v>1539</v>
      </c>
    </row>
    <row r="321" spans="1:1" x14ac:dyDescent="0.3">
      <c r="A321" s="42" t="s">
        <v>1540</v>
      </c>
    </row>
    <row r="322" spans="1:1" x14ac:dyDescent="0.3">
      <c r="A322" s="42" t="s">
        <v>1541</v>
      </c>
    </row>
    <row r="323" spans="1:1" x14ac:dyDescent="0.3">
      <c r="A323" s="42" t="s">
        <v>1542</v>
      </c>
    </row>
    <row r="325" spans="1:1" x14ac:dyDescent="0.3">
      <c r="A325" s="42" t="s">
        <v>1616</v>
      </c>
    </row>
    <row r="326" spans="1:1" x14ac:dyDescent="0.3">
      <c r="A326" s="42" t="s">
        <v>1617</v>
      </c>
    </row>
    <row r="327" spans="1:1" x14ac:dyDescent="0.3">
      <c r="A327" s="42" t="s">
        <v>1618</v>
      </c>
    </row>
    <row r="329" spans="1:1" x14ac:dyDescent="0.3">
      <c r="A329" s="42" t="s">
        <v>1619</v>
      </c>
    </row>
    <row r="330" spans="1:1" x14ac:dyDescent="0.3">
      <c r="A330" s="42" t="s">
        <v>1620</v>
      </c>
    </row>
    <row r="331" spans="1:1" x14ac:dyDescent="0.3">
      <c r="A331" s="42" t="s">
        <v>1621</v>
      </c>
    </row>
    <row r="332" spans="1:1" x14ac:dyDescent="0.3">
      <c r="A332" s="42" t="s">
        <v>1622</v>
      </c>
    </row>
    <row r="337" spans="1:1" x14ac:dyDescent="0.3">
      <c r="A337" s="42" t="s">
        <v>1543</v>
      </c>
    </row>
    <row r="338" spans="1:1" x14ac:dyDescent="0.3">
      <c r="A338" s="42" t="s">
        <v>1544</v>
      </c>
    </row>
    <row r="340" spans="1:1" x14ac:dyDescent="0.3">
      <c r="A340" s="42" t="s">
        <v>1576</v>
      </c>
    </row>
    <row r="341" spans="1:1" x14ac:dyDescent="0.3">
      <c r="A341" s="42" t="s">
        <v>1623</v>
      </c>
    </row>
    <row r="342" spans="1:1" x14ac:dyDescent="0.3">
      <c r="A342" s="42" t="s">
        <v>1624</v>
      </c>
    </row>
    <row r="343" spans="1:1" x14ac:dyDescent="0.3">
      <c r="A343" s="42" t="s">
        <v>1625</v>
      </c>
    </row>
    <row r="345" spans="1:1" x14ac:dyDescent="0.3">
      <c r="A345" s="42" t="s">
        <v>1626</v>
      </c>
    </row>
    <row r="346" spans="1:1" x14ac:dyDescent="0.3">
      <c r="A346" s="42" t="s">
        <v>1627</v>
      </c>
    </row>
    <row r="347" spans="1:1" x14ac:dyDescent="0.3">
      <c r="A347" s="42" t="s">
        <v>1628</v>
      </c>
    </row>
    <row r="349" spans="1:1" x14ac:dyDescent="0.3">
      <c r="A349" s="42" t="s">
        <v>1629</v>
      </c>
    </row>
    <row r="350" spans="1:1" x14ac:dyDescent="0.3">
      <c r="A350" s="42" t="s">
        <v>1630</v>
      </c>
    </row>
    <row r="352" spans="1:1" x14ac:dyDescent="0.3">
      <c r="A352" s="42" t="s">
        <v>1631</v>
      </c>
    </row>
    <row r="353" spans="1:1" x14ac:dyDescent="0.3">
      <c r="A353" s="42" t="s">
        <v>1632</v>
      </c>
    </row>
    <row r="355" spans="1:1" x14ac:dyDescent="0.3">
      <c r="A355" s="42" t="s">
        <v>1633</v>
      </c>
    </row>
    <row r="356" spans="1:1" x14ac:dyDescent="0.3">
      <c r="A356" s="42" t="s">
        <v>1634</v>
      </c>
    </row>
    <row r="357" spans="1:1" x14ac:dyDescent="0.3">
      <c r="A357" s="42" t="s">
        <v>1635</v>
      </c>
    </row>
    <row r="359" spans="1:1" x14ac:dyDescent="0.3">
      <c r="A359" s="42" t="s">
        <v>1558</v>
      </c>
    </row>
    <row r="361" spans="1:1" x14ac:dyDescent="0.3">
      <c r="A361" s="42" t="s">
        <v>1636</v>
      </c>
    </row>
    <row r="362" spans="1:1" x14ac:dyDescent="0.3">
      <c r="A362" s="42" t="s">
        <v>1637</v>
      </c>
    </row>
    <row r="363" spans="1:1" x14ac:dyDescent="0.3">
      <c r="A363" s="42" t="s">
        <v>1638</v>
      </c>
    </row>
    <row r="367" spans="1:1" x14ac:dyDescent="0.3">
      <c r="A367" s="42" t="s">
        <v>1545</v>
      </c>
    </row>
    <row r="368" spans="1:1" x14ac:dyDescent="0.3">
      <c r="A368" s="42" t="s">
        <v>1639</v>
      </c>
    </row>
    <row r="370" spans="1:1" x14ac:dyDescent="0.3">
      <c r="A370" s="42" t="s">
        <v>1590</v>
      </c>
    </row>
    <row r="371" spans="1:1" x14ac:dyDescent="0.3">
      <c r="A371" s="42" t="s">
        <v>1640</v>
      </c>
    </row>
    <row r="372" spans="1:1" x14ac:dyDescent="0.3">
      <c r="A372" s="42" t="s">
        <v>1641</v>
      </c>
    </row>
    <row r="373" spans="1:1" x14ac:dyDescent="0.3">
      <c r="A373" s="42" t="s">
        <v>1642</v>
      </c>
    </row>
    <row r="374" spans="1:1" x14ac:dyDescent="0.3">
      <c r="A374" s="42" t="s">
        <v>1643</v>
      </c>
    </row>
    <row r="376" spans="1:1" x14ac:dyDescent="0.3">
      <c r="A376" s="42" t="s">
        <v>1644</v>
      </c>
    </row>
    <row r="377" spans="1:1" x14ac:dyDescent="0.3">
      <c r="A377" s="42" t="s">
        <v>1645</v>
      </c>
    </row>
    <row r="379" spans="1:1" x14ac:dyDescent="0.3">
      <c r="A379" s="42" t="s">
        <v>1646</v>
      </c>
    </row>
    <row r="380" spans="1:1" x14ac:dyDescent="0.3">
      <c r="A380" s="93" t="s">
        <v>1647</v>
      </c>
    </row>
    <row r="381" spans="1:1" x14ac:dyDescent="0.3">
      <c r="A381" s="42" t="s">
        <v>1648</v>
      </c>
    </row>
    <row r="383" spans="1:1" x14ac:dyDescent="0.3">
      <c r="A383" s="93" t="s">
        <v>1649</v>
      </c>
    </row>
    <row r="384" spans="1:1" x14ac:dyDescent="0.3">
      <c r="A384" s="42" t="s">
        <v>1650</v>
      </c>
    </row>
    <row r="385" spans="1:1" x14ac:dyDescent="0.3">
      <c r="A385" s="42" t="s">
        <v>1651</v>
      </c>
    </row>
    <row r="386" spans="1:1" x14ac:dyDescent="0.3">
      <c r="A386" s="42" t="s">
        <v>1652</v>
      </c>
    </row>
    <row r="388" spans="1:1" x14ac:dyDescent="0.3">
      <c r="A388" s="42" t="s">
        <v>1653</v>
      </c>
    </row>
    <row r="390" spans="1:1" x14ac:dyDescent="0.3">
      <c r="A390" s="42" t="s">
        <v>1558</v>
      </c>
    </row>
    <row r="392" spans="1:1" x14ac:dyDescent="0.3">
      <c r="A392" s="42" t="s">
        <v>1640</v>
      </c>
    </row>
    <row r="393" spans="1:1" x14ac:dyDescent="0.3">
      <c r="A393" s="42" t="s">
        <v>1641</v>
      </c>
    </row>
    <row r="394" spans="1:1" x14ac:dyDescent="0.3">
      <c r="A394" s="42" t="s">
        <v>1642</v>
      </c>
    </row>
    <row r="395" spans="1:1" x14ac:dyDescent="0.3">
      <c r="A395" s="42" t="s">
        <v>1654</v>
      </c>
    </row>
    <row r="397" spans="1:1" x14ac:dyDescent="0.3">
      <c r="A397" s="42" t="s">
        <v>1644</v>
      </c>
    </row>
    <row r="398" spans="1:1" x14ac:dyDescent="0.3">
      <c r="A398" s="42" t="s">
        <v>1655</v>
      </c>
    </row>
    <row r="400" spans="1:1" x14ac:dyDescent="0.3">
      <c r="A400" s="42" t="s">
        <v>1656</v>
      </c>
    </row>
    <row r="401" spans="1:1" x14ac:dyDescent="0.3">
      <c r="A401" s="42" t="s">
        <v>1657</v>
      </c>
    </row>
    <row r="402" spans="1:1" x14ac:dyDescent="0.3">
      <c r="A402" s="42" t="s">
        <v>1658</v>
      </c>
    </row>
    <row r="408" spans="1:1" x14ac:dyDescent="0.3">
      <c r="A408" s="42" t="s">
        <v>1546</v>
      </c>
    </row>
    <row r="409" spans="1:1" x14ac:dyDescent="0.3">
      <c r="A409" s="42" t="s">
        <v>1547</v>
      </c>
    </row>
    <row r="410" spans="1:1" x14ac:dyDescent="0.3">
      <c r="A410" s="42" t="s">
        <v>1659</v>
      </c>
    </row>
    <row r="411" spans="1:1" x14ac:dyDescent="0.3">
      <c r="A411" s="42" t="s">
        <v>1660</v>
      </c>
    </row>
    <row r="413" spans="1:1" x14ac:dyDescent="0.3">
      <c r="A413" s="42" t="s">
        <v>1646</v>
      </c>
    </row>
    <row r="414" spans="1:1" x14ac:dyDescent="0.3">
      <c r="A414" s="42" t="s">
        <v>1661</v>
      </c>
    </row>
    <row r="416" spans="1:1" x14ac:dyDescent="0.3">
      <c r="A416" s="42" t="s">
        <v>1662</v>
      </c>
    </row>
    <row r="418" spans="1:1" x14ac:dyDescent="0.3">
      <c r="A418" s="93" t="s">
        <v>1663</v>
      </c>
    </row>
    <row r="420" spans="1:1" x14ac:dyDescent="0.3">
      <c r="A420" s="93" t="s">
        <v>1664</v>
      </c>
    </row>
    <row r="422" spans="1:1" x14ac:dyDescent="0.3">
      <c r="A422" s="93" t="s">
        <v>1665</v>
      </c>
    </row>
    <row r="424" spans="1:1" x14ac:dyDescent="0.3">
      <c r="A424" s="93" t="s">
        <v>1666</v>
      </c>
    </row>
    <row r="426" spans="1:1" x14ac:dyDescent="0.3">
      <c r="A426" s="93" t="s">
        <v>1667</v>
      </c>
    </row>
    <row r="428" spans="1:1" ht="24" x14ac:dyDescent="0.3">
      <c r="A428" s="126" t="s">
        <v>1668</v>
      </c>
    </row>
    <row r="430" spans="1:1" x14ac:dyDescent="0.3">
      <c r="A430" s="42" t="s">
        <v>1669</v>
      </c>
    </row>
    <row r="431" spans="1:1" x14ac:dyDescent="0.3">
      <c r="A431" s="42" t="s">
        <v>1670</v>
      </c>
    </row>
    <row r="433" spans="1:1" x14ac:dyDescent="0.3">
      <c r="A433" s="42" t="s">
        <v>1671</v>
      </c>
    </row>
    <row r="435" spans="1:1" x14ac:dyDescent="0.3">
      <c r="A435" s="42" t="s">
        <v>1558</v>
      </c>
    </row>
    <row r="437" spans="1:1" x14ac:dyDescent="0.3">
      <c r="A437" s="42" t="s">
        <v>1672</v>
      </c>
    </row>
    <row r="438" spans="1:1" x14ac:dyDescent="0.3">
      <c r="A438" s="42" t="s">
        <v>1673</v>
      </c>
    </row>
    <row r="439" spans="1:1" x14ac:dyDescent="0.3">
      <c r="A439" s="42" t="s">
        <v>1674</v>
      </c>
    </row>
    <row r="446" spans="1:1" x14ac:dyDescent="0.3">
      <c r="A446" s="42" t="s">
        <v>1548</v>
      </c>
    </row>
    <row r="447" spans="1:1" x14ac:dyDescent="0.3">
      <c r="A447" s="42" t="s">
        <v>1549</v>
      </c>
    </row>
    <row r="449" spans="1:1" x14ac:dyDescent="0.3">
      <c r="A449" s="42" t="s">
        <v>1590</v>
      </c>
    </row>
    <row r="450" spans="1:1" x14ac:dyDescent="0.3">
      <c r="A450" s="42" t="s">
        <v>1675</v>
      </c>
    </row>
    <row r="451" spans="1:1" x14ac:dyDescent="0.3">
      <c r="A451" s="42" t="s">
        <v>1676</v>
      </c>
    </row>
    <row r="452" spans="1:1" x14ac:dyDescent="0.3">
      <c r="A452" s="42" t="s">
        <v>1677</v>
      </c>
    </row>
    <row r="453" spans="1:1" x14ac:dyDescent="0.3">
      <c r="A453" s="42" t="s">
        <v>1678</v>
      </c>
    </row>
    <row r="455" spans="1:1" x14ac:dyDescent="0.3">
      <c r="A455" s="42" t="s">
        <v>1576</v>
      </c>
    </row>
    <row r="456" spans="1:1" x14ac:dyDescent="0.3">
      <c r="A456" s="42" t="s">
        <v>1679</v>
      </c>
    </row>
    <row r="457" spans="1:1" x14ac:dyDescent="0.3">
      <c r="A457" s="42" t="s">
        <v>1680</v>
      </c>
    </row>
    <row r="459" spans="1:1" x14ac:dyDescent="0.3">
      <c r="A459" s="42" t="s">
        <v>1681</v>
      </c>
    </row>
    <row r="460" spans="1:1" x14ac:dyDescent="0.3">
      <c r="A460" s="42" t="s">
        <v>1682</v>
      </c>
    </row>
    <row r="462" spans="1:1" x14ac:dyDescent="0.3">
      <c r="A462" s="42" t="s">
        <v>1683</v>
      </c>
    </row>
    <row r="463" spans="1:1" x14ac:dyDescent="0.3">
      <c r="A463" s="42" t="s">
        <v>1684</v>
      </c>
    </row>
    <row r="464" spans="1:1" x14ac:dyDescent="0.3">
      <c r="A464" s="42" t="s">
        <v>1685</v>
      </c>
    </row>
    <row r="466" spans="1:1" x14ac:dyDescent="0.3">
      <c r="A466" s="42" t="s">
        <v>1686</v>
      </c>
    </row>
    <row r="468" spans="1:1" ht="24" x14ac:dyDescent="0.3">
      <c r="A468" s="126" t="s">
        <v>1610</v>
      </c>
    </row>
    <row r="469" spans="1:1" x14ac:dyDescent="0.3">
      <c r="A469" s="42" t="s">
        <v>1675</v>
      </c>
    </row>
    <row r="470" spans="1:1" x14ac:dyDescent="0.3">
      <c r="A470" s="42" t="s">
        <v>1676</v>
      </c>
    </row>
    <row r="471" spans="1:1" x14ac:dyDescent="0.3">
      <c r="A471" s="42" t="s">
        <v>1677</v>
      </c>
    </row>
    <row r="472" spans="1:1" x14ac:dyDescent="0.3">
      <c r="A472" s="42" t="s">
        <v>1687</v>
      </c>
    </row>
    <row r="481" spans="1:1" x14ac:dyDescent="0.3">
      <c r="A481" s="42" t="s">
        <v>469</v>
      </c>
    </row>
    <row r="482" spans="1:1" x14ac:dyDescent="0.3">
      <c r="A482" s="42" t="s">
        <v>470</v>
      </c>
    </row>
    <row r="483" spans="1:1" x14ac:dyDescent="0.3">
      <c r="A483" s="42" t="s">
        <v>471</v>
      </c>
    </row>
    <row r="484" spans="1:1" x14ac:dyDescent="0.3">
      <c r="A484" s="42" t="s">
        <v>472</v>
      </c>
    </row>
    <row r="486" spans="1:1" x14ac:dyDescent="0.3">
      <c r="A486" s="42" t="s">
        <v>473</v>
      </c>
    </row>
    <row r="487" spans="1:1" x14ac:dyDescent="0.3">
      <c r="A487" s="42" t="s">
        <v>474</v>
      </c>
    </row>
    <row r="488" spans="1:1" x14ac:dyDescent="0.3">
      <c r="A488" s="42" t="s">
        <v>475</v>
      </c>
    </row>
    <row r="489" spans="1:1" x14ac:dyDescent="0.3">
      <c r="A489" s="42" t="s">
        <v>575</v>
      </c>
    </row>
    <row r="491" spans="1:1" x14ac:dyDescent="0.3">
      <c r="A491" s="42" t="s">
        <v>476</v>
      </c>
    </row>
    <row r="493" spans="1:1" x14ac:dyDescent="0.3">
      <c r="A493" s="42" t="s">
        <v>576</v>
      </c>
    </row>
    <row r="495" spans="1:1" x14ac:dyDescent="0.3">
      <c r="A495" s="42" t="s">
        <v>477</v>
      </c>
    </row>
    <row r="496" spans="1:1" x14ac:dyDescent="0.3">
      <c r="A496" s="42" t="s">
        <v>478</v>
      </c>
    </row>
    <row r="497" spans="1:1" x14ac:dyDescent="0.3">
      <c r="A497" s="42" t="s">
        <v>479</v>
      </c>
    </row>
    <row r="499" spans="1:1" x14ac:dyDescent="0.3">
      <c r="A499" s="42" t="s">
        <v>480</v>
      </c>
    </row>
    <row r="500" spans="1:1" x14ac:dyDescent="0.3">
      <c r="A500" s="42" t="s">
        <v>481</v>
      </c>
    </row>
    <row r="504" spans="1:1" x14ac:dyDescent="0.3">
      <c r="A504" s="42" t="s">
        <v>482</v>
      </c>
    </row>
    <row r="505" spans="1:1" x14ac:dyDescent="0.3">
      <c r="A505" s="42" t="s">
        <v>483</v>
      </c>
    </row>
    <row r="506" spans="1:1" x14ac:dyDescent="0.3">
      <c r="A506" s="42" t="s">
        <v>484</v>
      </c>
    </row>
    <row r="507" spans="1:1" x14ac:dyDescent="0.3">
      <c r="A507" s="42" t="s">
        <v>485</v>
      </c>
    </row>
    <row r="509" spans="1:1" x14ac:dyDescent="0.3">
      <c r="A509" s="42" t="s">
        <v>486</v>
      </c>
    </row>
    <row r="511" spans="1:1" x14ac:dyDescent="0.3">
      <c r="A511" s="42" t="s">
        <v>487</v>
      </c>
    </row>
    <row r="512" spans="1:1" x14ac:dyDescent="0.3">
      <c r="A512" s="42" t="s">
        <v>488</v>
      </c>
    </row>
    <row r="513" spans="1:33" x14ac:dyDescent="0.3">
      <c r="A513" s="42" t="s">
        <v>489</v>
      </c>
    </row>
    <row r="515" spans="1:33" x14ac:dyDescent="0.3">
      <c r="A515" s="42" t="s">
        <v>490</v>
      </c>
    </row>
    <row r="516" spans="1:33" x14ac:dyDescent="0.3">
      <c r="A516" s="42" t="s">
        <v>491</v>
      </c>
    </row>
    <row r="518" spans="1:33" x14ac:dyDescent="0.3">
      <c r="A518" s="42" t="s">
        <v>492</v>
      </c>
    </row>
    <row r="519" spans="1:33" x14ac:dyDescent="0.3">
      <c r="A519" s="42" t="s">
        <v>493</v>
      </c>
    </row>
    <row r="521" spans="1:33" x14ac:dyDescent="0.3">
      <c r="A521" s="42" t="s">
        <v>494</v>
      </c>
    </row>
    <row r="522" spans="1:33" x14ac:dyDescent="0.3">
      <c r="A522" s="42" t="s">
        <v>495</v>
      </c>
    </row>
    <row r="525" spans="1:33" x14ac:dyDescent="0.3">
      <c r="A525" s="44" t="s">
        <v>455</v>
      </c>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row>
    <row r="526" spans="1:33" x14ac:dyDescent="0.3">
      <c r="A526" s="44" t="s">
        <v>577</v>
      </c>
      <c r="B526" s="44"/>
      <c r="C526" s="44"/>
      <c r="D526" s="44"/>
      <c r="E526" s="44"/>
      <c r="F526" s="44"/>
      <c r="G526" s="44"/>
      <c r="H526" s="44"/>
      <c r="I526" s="44"/>
      <c r="J526" s="44"/>
      <c r="K526" s="44"/>
      <c r="L526" s="46" t="s">
        <v>586</v>
      </c>
      <c r="M526" s="44"/>
      <c r="N526" s="44"/>
      <c r="O526" s="44"/>
      <c r="P526" s="44"/>
      <c r="Q526" s="44"/>
      <c r="R526" s="44"/>
      <c r="S526" s="44"/>
      <c r="T526" s="44"/>
      <c r="U526" s="44"/>
      <c r="V526" s="44"/>
      <c r="W526" s="44"/>
      <c r="X526" s="44"/>
      <c r="Y526" s="44"/>
      <c r="Z526" s="44"/>
      <c r="AA526" s="44"/>
      <c r="AB526" s="44"/>
      <c r="AC526" s="44"/>
      <c r="AD526" s="44"/>
      <c r="AE526" s="44"/>
      <c r="AF526" s="44"/>
      <c r="AG526" s="44"/>
    </row>
    <row r="527" spans="1:33" x14ac:dyDescent="0.3">
      <c r="A527" s="44" t="s">
        <v>456</v>
      </c>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row>
    <row r="528" spans="1:33" x14ac:dyDescent="0.3">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row>
    <row r="529" spans="1:33" x14ac:dyDescent="0.3">
      <c r="A529" s="44" t="s">
        <v>457</v>
      </c>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row>
    <row r="530" spans="1:33" x14ac:dyDescent="0.3">
      <c r="A530" s="44" t="s">
        <v>458</v>
      </c>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row>
    <row r="531" spans="1:33" x14ac:dyDescent="0.3">
      <c r="A531" s="44" t="s">
        <v>459</v>
      </c>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row>
    <row r="532" spans="1:33" x14ac:dyDescent="0.3">
      <c r="A532" s="44" t="s">
        <v>460</v>
      </c>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c r="AA532" s="44"/>
      <c r="AB532" s="44"/>
      <c r="AC532" s="44"/>
      <c r="AD532" s="44"/>
      <c r="AE532" s="44"/>
      <c r="AF532" s="44"/>
      <c r="AG532" s="44"/>
    </row>
    <row r="533" spans="1:33" x14ac:dyDescent="0.3">
      <c r="A533" s="44" t="s">
        <v>461</v>
      </c>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c r="AF533" s="44"/>
      <c r="AG533" s="44"/>
    </row>
    <row r="534" spans="1:33" x14ac:dyDescent="0.3">
      <c r="A534" s="44" t="s">
        <v>462</v>
      </c>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c r="AF534" s="44"/>
      <c r="AG534" s="44"/>
    </row>
    <row r="535" spans="1:33" x14ac:dyDescent="0.3">
      <c r="A535" s="44" t="s">
        <v>463</v>
      </c>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c r="AF535" s="44"/>
      <c r="AG535" s="44"/>
    </row>
    <row r="536" spans="1:33" x14ac:dyDescent="0.3">
      <c r="A536" s="44" t="s">
        <v>464</v>
      </c>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c r="AA536" s="44"/>
      <c r="AB536" s="44"/>
      <c r="AC536" s="44"/>
      <c r="AD536" s="44"/>
      <c r="AE536" s="44"/>
      <c r="AF536" s="44"/>
      <c r="AG536" s="44"/>
    </row>
    <row r="537" spans="1:33" x14ac:dyDescent="0.3">
      <c r="A537" s="44" t="s">
        <v>465</v>
      </c>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row>
    <row r="538" spans="1:33" x14ac:dyDescent="0.3">
      <c r="A538" s="44" t="s">
        <v>578</v>
      </c>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row>
    <row r="539" spans="1:33" x14ac:dyDescent="0.3">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row>
    <row r="540" spans="1:33" x14ac:dyDescent="0.3">
      <c r="A540" s="44" t="s">
        <v>466</v>
      </c>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row>
    <row r="541" spans="1:33" x14ac:dyDescent="0.3">
      <c r="A541" s="44" t="s">
        <v>467</v>
      </c>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c r="AF541" s="44"/>
      <c r="AG541" s="44"/>
    </row>
    <row r="542" spans="1:33" x14ac:dyDescent="0.3">
      <c r="A542" s="44" t="s">
        <v>579</v>
      </c>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row>
    <row r="543" spans="1:33" x14ac:dyDescent="0.3">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c r="AF543" s="44"/>
      <c r="AG543" s="44"/>
    </row>
    <row r="544" spans="1:33" x14ac:dyDescent="0.3">
      <c r="A544" s="44" t="s">
        <v>468</v>
      </c>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c r="AF544" s="44"/>
      <c r="AG544" s="44"/>
    </row>
    <row r="545" spans="1:33" x14ac:dyDescent="0.3">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c r="AA545" s="44"/>
      <c r="AB545" s="44"/>
      <c r="AC545" s="44"/>
      <c r="AD545" s="44"/>
      <c r="AE545" s="44"/>
      <c r="AF545" s="44"/>
      <c r="AG545" s="44"/>
    </row>
    <row r="546" spans="1:33" x14ac:dyDescent="0.3">
      <c r="A546" s="44" t="s">
        <v>497</v>
      </c>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c r="AA546" s="44"/>
      <c r="AB546" s="44"/>
      <c r="AC546" s="44"/>
      <c r="AD546" s="44"/>
      <c r="AE546" s="44"/>
      <c r="AF546" s="44"/>
      <c r="AG546" s="44"/>
    </row>
    <row r="547" spans="1:33" x14ac:dyDescent="0.3">
      <c r="A547" s="44" t="s">
        <v>498</v>
      </c>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c r="AA547" s="44"/>
      <c r="AB547" s="44"/>
      <c r="AC547" s="44"/>
      <c r="AD547" s="44"/>
      <c r="AE547" s="44"/>
      <c r="AF547" s="44"/>
      <c r="AG547" s="44"/>
    </row>
    <row r="548" spans="1:33" x14ac:dyDescent="0.3">
      <c r="A548" s="44" t="s">
        <v>499</v>
      </c>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c r="AF548" s="44"/>
      <c r="AG548" s="44"/>
    </row>
    <row r="549" spans="1:33" x14ac:dyDescent="0.3">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c r="AF549" s="44"/>
      <c r="AG549" s="44"/>
    </row>
    <row r="550" spans="1:33" x14ac:dyDescent="0.3">
      <c r="A550" s="44" t="s">
        <v>500</v>
      </c>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c r="AF550" s="44"/>
      <c r="AG550" s="44"/>
    </row>
    <row r="551" spans="1:33" x14ac:dyDescent="0.3">
      <c r="A551" s="44" t="s">
        <v>501</v>
      </c>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c r="AF551" s="44"/>
      <c r="AG551" s="44"/>
    </row>
    <row r="552" spans="1:33" x14ac:dyDescent="0.3">
      <c r="A552" s="44" t="s">
        <v>580</v>
      </c>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c r="AF552" s="44"/>
      <c r="AG552" s="44"/>
    </row>
    <row r="553" spans="1:33" x14ac:dyDescent="0.3">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c r="AF553" s="44"/>
      <c r="AG553" s="44"/>
    </row>
    <row r="554" spans="1:33" x14ac:dyDescent="0.3">
      <c r="A554" s="44" t="s">
        <v>502</v>
      </c>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row>
    <row r="555" spans="1:33" x14ac:dyDescent="0.3">
      <c r="A555" s="44" t="s">
        <v>503</v>
      </c>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c r="AA555" s="44"/>
      <c r="AB555" s="44"/>
      <c r="AC555" s="44"/>
      <c r="AD555" s="44"/>
      <c r="AE555" s="44"/>
      <c r="AF555" s="44"/>
      <c r="AG555" s="44"/>
    </row>
    <row r="556" spans="1:33" x14ac:dyDescent="0.3">
      <c r="A556" s="44" t="s">
        <v>583</v>
      </c>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c r="AA556" s="44"/>
      <c r="AB556" s="44"/>
      <c r="AC556" s="44"/>
      <c r="AD556" s="44"/>
      <c r="AE556" s="44"/>
      <c r="AF556" s="44"/>
      <c r="AG556" s="44"/>
    </row>
    <row r="557" spans="1:33" x14ac:dyDescent="0.3">
      <c r="A557" s="44" t="s">
        <v>582</v>
      </c>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c r="AA557" s="44"/>
      <c r="AB557" s="44"/>
      <c r="AC557" s="44"/>
      <c r="AD557" s="44"/>
      <c r="AE557" s="44"/>
      <c r="AF557" s="44"/>
      <c r="AG557" s="44"/>
    </row>
    <row r="558" spans="1:33" x14ac:dyDescent="0.3">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c r="AF558" s="44"/>
      <c r="AG558" s="44"/>
    </row>
    <row r="559" spans="1:33" x14ac:dyDescent="0.3">
      <c r="A559" s="44" t="s">
        <v>504</v>
      </c>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c r="AF559" s="44"/>
      <c r="AG559" s="44"/>
    </row>
    <row r="560" spans="1:33" x14ac:dyDescent="0.3">
      <c r="A560" s="44" t="s">
        <v>505</v>
      </c>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c r="AF560" s="44"/>
      <c r="AG560" s="44"/>
    </row>
    <row r="561" spans="1:40" x14ac:dyDescent="0.3">
      <c r="A561" s="44" t="s">
        <v>506</v>
      </c>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c r="AF561" s="44"/>
      <c r="AG561" s="44"/>
      <c r="AJ561" s="44"/>
      <c r="AK561" s="44"/>
      <c r="AL561" s="44"/>
      <c r="AM561" s="44"/>
      <c r="AN561" s="44"/>
    </row>
    <row r="562" spans="1:40" x14ac:dyDescent="0.3">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c r="AF562" s="44"/>
      <c r="AG562" s="44"/>
      <c r="AJ562" s="44"/>
      <c r="AK562" s="44"/>
      <c r="AL562" s="44"/>
      <c r="AM562" s="44"/>
      <c r="AN562" s="44"/>
    </row>
    <row r="563" spans="1:40" x14ac:dyDescent="0.3">
      <c r="A563" s="44" t="s">
        <v>507</v>
      </c>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4"/>
      <c r="AL563" s="44"/>
      <c r="AM563" s="44"/>
      <c r="AN563" s="44"/>
    </row>
    <row r="564" spans="1:40" x14ac:dyDescent="0.3">
      <c r="A564" s="44" t="s">
        <v>508</v>
      </c>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4"/>
      <c r="AL564" s="44"/>
      <c r="AM564" s="44"/>
      <c r="AN564" s="44"/>
    </row>
    <row r="565" spans="1:40" x14ac:dyDescent="0.3">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c r="AM565" s="44"/>
      <c r="AN565" s="44"/>
    </row>
    <row r="566" spans="1:40" x14ac:dyDescent="0.3">
      <c r="A566" s="45" t="s">
        <v>509</v>
      </c>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4"/>
      <c r="AL566" s="44"/>
      <c r="AM566" s="44"/>
      <c r="AN566" s="44"/>
    </row>
    <row r="567" spans="1:40" x14ac:dyDescent="0.3">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44"/>
    </row>
    <row r="568" spans="1:40" x14ac:dyDescent="0.3">
      <c r="A568" s="44" t="s">
        <v>510</v>
      </c>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4"/>
      <c r="AL568" s="44"/>
      <c r="AM568" s="44"/>
      <c r="AN568" s="44"/>
    </row>
    <row r="569" spans="1:40" x14ac:dyDescent="0.3">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c r="AM569" s="44"/>
      <c r="AN569" s="44"/>
    </row>
    <row r="570" spans="1:40" x14ac:dyDescent="0.3">
      <c r="A570" s="44" t="s">
        <v>511</v>
      </c>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c r="AM570" s="44"/>
      <c r="AN570" s="44"/>
    </row>
    <row r="571" spans="1:40" x14ac:dyDescent="0.3">
      <c r="A571" s="44" t="s">
        <v>512</v>
      </c>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c r="AM571" s="44"/>
      <c r="AN571" s="44"/>
    </row>
    <row r="572" spans="1:40" x14ac:dyDescent="0.3">
      <c r="A572" s="44" t="s">
        <v>513</v>
      </c>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row>
    <row r="573" spans="1:40" x14ac:dyDescent="0.3">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c r="AM573" s="44"/>
      <c r="AN573" s="44"/>
    </row>
    <row r="574" spans="1:40" x14ac:dyDescent="0.3">
      <c r="A574" s="44" t="s">
        <v>514</v>
      </c>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4"/>
      <c r="AL574" s="44"/>
      <c r="AM574" s="44"/>
      <c r="AN574" s="44"/>
    </row>
    <row r="575" spans="1:40" x14ac:dyDescent="0.3">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c r="AM575" s="44"/>
      <c r="AN575" s="44"/>
    </row>
    <row r="576" spans="1:40" x14ac:dyDescent="0.3">
      <c r="A576" s="44" t="s">
        <v>515</v>
      </c>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row>
    <row r="577" spans="1:40" x14ac:dyDescent="0.3">
      <c r="A577" s="44" t="s">
        <v>516</v>
      </c>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c r="AM577" s="44"/>
      <c r="AN577" s="44"/>
    </row>
    <row r="578" spans="1:40" x14ac:dyDescent="0.3">
      <c r="A578" s="44" t="s">
        <v>517</v>
      </c>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4"/>
      <c r="AL578" s="44"/>
      <c r="AM578" s="44"/>
      <c r="AN578" s="44"/>
    </row>
    <row r="579" spans="1:40" x14ac:dyDescent="0.3">
      <c r="A579" s="44" t="s">
        <v>518</v>
      </c>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c r="AM579" s="44"/>
      <c r="AN579" s="44"/>
    </row>
    <row r="580" spans="1:40" x14ac:dyDescent="0.3">
      <c r="A580" s="44" t="s">
        <v>519</v>
      </c>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4"/>
      <c r="AL580" s="44"/>
      <c r="AM580" s="44"/>
      <c r="AN580" s="44"/>
    </row>
    <row r="581" spans="1:40" x14ac:dyDescent="0.3">
      <c r="A581" s="44" t="s">
        <v>520</v>
      </c>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4"/>
      <c r="AL581" s="44"/>
      <c r="AM581" s="44"/>
      <c r="AN581" s="44"/>
    </row>
    <row r="582" spans="1:40" x14ac:dyDescent="0.3">
      <c r="A582" s="44" t="s">
        <v>521</v>
      </c>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4"/>
      <c r="AL582" s="44"/>
      <c r="AM582" s="44"/>
      <c r="AN582" s="44"/>
    </row>
    <row r="583" spans="1:40" x14ac:dyDescent="0.3">
      <c r="A583" s="44" t="s">
        <v>522</v>
      </c>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c r="AM583" s="44"/>
      <c r="AN583" s="44"/>
    </row>
    <row r="584" spans="1:40" x14ac:dyDescent="0.3">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4"/>
      <c r="AL584" s="44"/>
      <c r="AM584" s="44"/>
      <c r="AN584" s="44"/>
    </row>
    <row r="585" spans="1:40" x14ac:dyDescent="0.3">
      <c r="A585" s="44" t="s">
        <v>523</v>
      </c>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4"/>
      <c r="AL585" s="44"/>
      <c r="AM585" s="44"/>
      <c r="AN585" s="44"/>
    </row>
    <row r="586" spans="1:40" x14ac:dyDescent="0.3">
      <c r="A586" s="44" t="s">
        <v>524</v>
      </c>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4"/>
      <c r="AL586" s="44"/>
      <c r="AM586" s="44"/>
      <c r="AN586" s="44"/>
    </row>
    <row r="587" spans="1:40" x14ac:dyDescent="0.3">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44"/>
    </row>
    <row r="588" spans="1:40" x14ac:dyDescent="0.3">
      <c r="A588" s="44" t="s">
        <v>525</v>
      </c>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4"/>
      <c r="AL588" s="44"/>
      <c r="AM588" s="44"/>
      <c r="AN588" s="44"/>
    </row>
    <row r="589" spans="1:40" x14ac:dyDescent="0.3">
      <c r="A589" s="44" t="s">
        <v>526</v>
      </c>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c r="AM589" s="44"/>
      <c r="AN589" s="44"/>
    </row>
    <row r="590" spans="1:40" x14ac:dyDescent="0.3">
      <c r="A590" s="44" t="s">
        <v>527</v>
      </c>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c r="AM590" s="44"/>
      <c r="AN590" s="44"/>
    </row>
    <row r="591" spans="1:40" x14ac:dyDescent="0.3">
      <c r="A591" s="44" t="s">
        <v>528</v>
      </c>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row>
    <row r="592" spans="1:40" x14ac:dyDescent="0.3">
      <c r="A592" s="44" t="s">
        <v>529</v>
      </c>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4"/>
      <c r="AL592" s="44"/>
      <c r="AM592" s="44"/>
      <c r="AN592" s="44"/>
    </row>
    <row r="593" spans="1:40" x14ac:dyDescent="0.3">
      <c r="A593" s="44" t="s">
        <v>530</v>
      </c>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4"/>
      <c r="AL593" s="44"/>
      <c r="AM593" s="44"/>
      <c r="AN593" s="44"/>
    </row>
    <row r="594" spans="1:40" x14ac:dyDescent="0.3">
      <c r="A594" s="44" t="s">
        <v>531</v>
      </c>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c r="AM594" s="44"/>
      <c r="AN594" s="44"/>
    </row>
    <row r="595" spans="1:40" x14ac:dyDescent="0.3">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c r="AM595" s="44"/>
      <c r="AN595" s="44"/>
    </row>
    <row r="596" spans="1:40" x14ac:dyDescent="0.3">
      <c r="A596" s="45" t="s">
        <v>532</v>
      </c>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c r="AA596" s="44"/>
      <c r="AB596" s="44"/>
      <c r="AC596" s="44"/>
      <c r="AD596" s="44"/>
      <c r="AE596" s="44"/>
      <c r="AF596" s="44"/>
      <c r="AG596" s="44"/>
      <c r="AH596" s="44"/>
      <c r="AI596" s="44"/>
    </row>
    <row r="597" spans="1:40" x14ac:dyDescent="0.3">
      <c r="A597" s="44" t="s">
        <v>533</v>
      </c>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row>
    <row r="598" spans="1:40" x14ac:dyDescent="0.3">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c r="AF598" s="44"/>
      <c r="AG598" s="44"/>
    </row>
    <row r="599" spans="1:40" x14ac:dyDescent="0.3">
      <c r="A599" s="45" t="s">
        <v>534</v>
      </c>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row>
    <row r="600" spans="1:40" x14ac:dyDescent="0.3">
      <c r="A600" s="44" t="s">
        <v>536</v>
      </c>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row>
    <row r="601" spans="1:40" x14ac:dyDescent="0.3">
      <c r="A601" s="44" t="s">
        <v>537</v>
      </c>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c r="AF601" s="44"/>
      <c r="AG601" s="44"/>
    </row>
    <row r="602" spans="1:40" x14ac:dyDescent="0.3">
      <c r="A602" s="46" t="s">
        <v>538</v>
      </c>
      <c r="B602" s="46"/>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c r="AF602" s="44"/>
      <c r="AG602" s="44"/>
    </row>
    <row r="603" spans="1:40" x14ac:dyDescent="0.3">
      <c r="A603" s="46" t="s">
        <v>539</v>
      </c>
      <c r="B603" s="46"/>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c r="AF603" s="44"/>
      <c r="AG603" s="44"/>
    </row>
    <row r="604" spans="1:40" x14ac:dyDescent="0.3">
      <c r="A604" s="46" t="s">
        <v>540</v>
      </c>
      <c r="B604" s="46"/>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c r="AF604" s="44"/>
      <c r="AG604" s="44"/>
    </row>
    <row r="605" spans="1:40" x14ac:dyDescent="0.3">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c r="AF605" s="44"/>
      <c r="AG605" s="44"/>
    </row>
    <row r="606" spans="1:40" x14ac:dyDescent="0.3">
      <c r="A606" s="44" t="s">
        <v>541</v>
      </c>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row>
    <row r="607" spans="1:40" x14ac:dyDescent="0.3">
      <c r="A607" s="44" t="s">
        <v>542</v>
      </c>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c r="AF607" s="44"/>
      <c r="AG607" s="44"/>
    </row>
    <row r="608" spans="1:40" x14ac:dyDescent="0.3">
      <c r="A608" s="44" t="s">
        <v>543</v>
      </c>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c r="AF608" s="44"/>
      <c r="AG608" s="44"/>
    </row>
    <row r="609" spans="1:33" x14ac:dyDescent="0.3">
      <c r="A609" s="44" t="s">
        <v>544</v>
      </c>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row>
    <row r="610" spans="1:33" x14ac:dyDescent="0.3">
      <c r="A610" s="44" t="s">
        <v>545</v>
      </c>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row>
    <row r="611" spans="1:33" x14ac:dyDescent="0.3">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row>
    <row r="612" spans="1:33" x14ac:dyDescent="0.3">
      <c r="A612" s="44" t="s">
        <v>546</v>
      </c>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row>
    <row r="613" spans="1:33" x14ac:dyDescent="0.3">
      <c r="A613" s="44" t="s">
        <v>547</v>
      </c>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row>
    <row r="614" spans="1:33" x14ac:dyDescent="0.3">
      <c r="A614" s="44" t="s">
        <v>548</v>
      </c>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row>
    <row r="615" spans="1:33" x14ac:dyDescent="0.3">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row>
    <row r="616" spans="1:33" x14ac:dyDescent="0.3">
      <c r="A616" s="44" t="s">
        <v>549</v>
      </c>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row>
    <row r="617" spans="1:33" x14ac:dyDescent="0.3">
      <c r="A617" s="44" t="s">
        <v>550</v>
      </c>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row>
    <row r="618" spans="1:33" x14ac:dyDescent="0.3">
      <c r="A618" s="44" t="s">
        <v>551</v>
      </c>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row>
    <row r="619" spans="1:33" x14ac:dyDescent="0.3">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c r="AF619" s="44"/>
      <c r="AG619" s="44"/>
    </row>
    <row r="620" spans="1:33" x14ac:dyDescent="0.3">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c r="AA620" s="44"/>
      <c r="AB620" s="44"/>
      <c r="AC620" s="44"/>
      <c r="AD620" s="44"/>
      <c r="AE620" s="44"/>
      <c r="AF620" s="44"/>
      <c r="AG620" s="44"/>
    </row>
    <row r="621" spans="1:33" x14ac:dyDescent="0.3">
      <c r="A621" s="45" t="s">
        <v>535</v>
      </c>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c r="AA621" s="44"/>
      <c r="AB621" s="44"/>
      <c r="AC621" s="44"/>
      <c r="AD621" s="44"/>
      <c r="AE621" s="44"/>
      <c r="AF621" s="44"/>
      <c r="AG621" s="44"/>
    </row>
    <row r="622" spans="1:33" x14ac:dyDescent="0.3">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c r="AA622" s="44"/>
      <c r="AB622" s="44"/>
      <c r="AC622" s="44"/>
      <c r="AD622" s="44"/>
      <c r="AE622" s="44"/>
      <c r="AF622" s="44"/>
      <c r="AG622" s="44"/>
    </row>
    <row r="623" spans="1:33" x14ac:dyDescent="0.3">
      <c r="A623" s="44" t="s">
        <v>552</v>
      </c>
      <c r="B623" s="44"/>
      <c r="C623" s="44"/>
      <c r="D623" s="44"/>
      <c r="E623" s="44"/>
      <c r="F623" s="44"/>
      <c r="G623" s="44"/>
      <c r="H623" s="44"/>
      <c r="I623" s="44"/>
      <c r="J623" s="44"/>
      <c r="K623" s="44"/>
      <c r="L623" s="46" t="s">
        <v>585</v>
      </c>
      <c r="M623" s="44"/>
      <c r="N623" s="44"/>
      <c r="O623" s="44"/>
      <c r="P623" s="44"/>
      <c r="Q623" s="44"/>
      <c r="R623" s="44"/>
      <c r="S623" s="44"/>
      <c r="T623" s="44"/>
      <c r="U623" s="44"/>
      <c r="V623" s="44"/>
      <c r="W623" s="44"/>
      <c r="X623" s="44"/>
      <c r="Y623" s="44"/>
      <c r="Z623" s="44"/>
      <c r="AA623" s="44"/>
      <c r="AB623" s="44"/>
      <c r="AC623" s="44"/>
      <c r="AD623" s="44"/>
      <c r="AE623" s="44"/>
      <c r="AF623" s="44"/>
      <c r="AG623" s="44"/>
    </row>
    <row r="624" spans="1:33" x14ac:dyDescent="0.3">
      <c r="A624" s="44" t="s">
        <v>553</v>
      </c>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c r="AA624" s="44"/>
      <c r="AB624" s="44"/>
      <c r="AC624" s="44"/>
      <c r="AD624" s="44"/>
      <c r="AE624" s="44"/>
      <c r="AF624" s="44"/>
      <c r="AG624" s="44"/>
    </row>
    <row r="625" spans="1:33" x14ac:dyDescent="0.3">
      <c r="A625" s="44" t="s">
        <v>554</v>
      </c>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c r="AA625" s="44"/>
      <c r="AB625" s="44"/>
      <c r="AC625" s="44"/>
      <c r="AD625" s="44"/>
      <c r="AE625" s="44"/>
      <c r="AF625" s="44"/>
      <c r="AG625" s="44"/>
    </row>
    <row r="626" spans="1:33" x14ac:dyDescent="0.3">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c r="AA626" s="44"/>
      <c r="AB626" s="44"/>
      <c r="AC626" s="44"/>
      <c r="AD626" s="44"/>
      <c r="AE626" s="44"/>
      <c r="AF626" s="44"/>
      <c r="AG626" s="44"/>
    </row>
    <row r="627" spans="1:33" x14ac:dyDescent="0.3">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c r="AA627" s="44"/>
      <c r="AB627" s="44"/>
      <c r="AC627" s="44"/>
      <c r="AD627" s="44"/>
      <c r="AE627" s="44"/>
      <c r="AF627" s="44"/>
      <c r="AG627" s="44"/>
    </row>
    <row r="628" spans="1:33" x14ac:dyDescent="0.3">
      <c r="A628" s="44" t="s">
        <v>555</v>
      </c>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c r="AA628" s="44"/>
      <c r="AB628" s="44"/>
      <c r="AC628" s="44"/>
      <c r="AD628" s="44"/>
      <c r="AE628" s="44"/>
      <c r="AF628" s="44"/>
      <c r="AG628" s="44"/>
    </row>
    <row r="629" spans="1:33" x14ac:dyDescent="0.3">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c r="AA629" s="44"/>
      <c r="AB629" s="44"/>
      <c r="AC629" s="44"/>
      <c r="AD629" s="44"/>
      <c r="AE629" s="44"/>
      <c r="AF629" s="44"/>
      <c r="AG629" s="44"/>
    </row>
    <row r="630" spans="1:33" x14ac:dyDescent="0.3">
      <c r="A630" s="44" t="s">
        <v>556</v>
      </c>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c r="AA630" s="44"/>
      <c r="AB630" s="44"/>
      <c r="AC630" s="44"/>
      <c r="AD630" s="44"/>
      <c r="AE630" s="44"/>
      <c r="AF630" s="44"/>
      <c r="AG630" s="44"/>
    </row>
    <row r="631" spans="1:33" x14ac:dyDescent="0.3">
      <c r="A631" s="44" t="s">
        <v>557</v>
      </c>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c r="AA631" s="44"/>
      <c r="AB631" s="44"/>
      <c r="AC631" s="44"/>
      <c r="AD631" s="44"/>
      <c r="AE631" s="44"/>
      <c r="AF631" s="44"/>
      <c r="AG631" s="44"/>
    </row>
    <row r="632" spans="1:33" x14ac:dyDescent="0.3">
      <c r="A632" s="44" t="s">
        <v>558</v>
      </c>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c r="AA632" s="44"/>
      <c r="AB632" s="44"/>
      <c r="AC632" s="44"/>
      <c r="AD632" s="44"/>
      <c r="AE632" s="44"/>
      <c r="AF632" s="44"/>
      <c r="AG632" s="44"/>
    </row>
    <row r="633" spans="1:33" x14ac:dyDescent="0.3">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c r="AA633" s="44"/>
      <c r="AB633" s="44"/>
      <c r="AC633" s="44"/>
      <c r="AD633" s="44"/>
      <c r="AE633" s="44"/>
      <c r="AF633" s="44"/>
      <c r="AG633" s="44"/>
    </row>
    <row r="634" spans="1:33" x14ac:dyDescent="0.3">
      <c r="A634" s="44" t="s">
        <v>559</v>
      </c>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c r="AF634" s="44"/>
      <c r="AG634" s="44"/>
    </row>
    <row r="635" spans="1:33" x14ac:dyDescent="0.3">
      <c r="A635" s="44" t="s">
        <v>560</v>
      </c>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c r="AF635" s="44"/>
      <c r="AG635" s="44"/>
    </row>
    <row r="636" spans="1:33" x14ac:dyDescent="0.3">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row>
    <row r="637" spans="1:33" x14ac:dyDescent="0.3">
      <c r="A637" s="44" t="s">
        <v>561</v>
      </c>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c r="AF637" s="44"/>
      <c r="AG637" s="44"/>
    </row>
    <row r="638" spans="1:33" x14ac:dyDescent="0.3">
      <c r="A638" s="44" t="s">
        <v>562</v>
      </c>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c r="AF638" s="44"/>
      <c r="AG638" s="44"/>
    </row>
    <row r="639" spans="1:33" x14ac:dyDescent="0.3">
      <c r="A639" s="46" t="s">
        <v>563</v>
      </c>
      <c r="B639" s="44"/>
      <c r="C639" s="44"/>
      <c r="D639" s="44"/>
      <c r="E639" s="44"/>
      <c r="F639" s="44"/>
      <c r="G639" s="44"/>
      <c r="H639" s="44"/>
      <c r="I639" s="44"/>
      <c r="J639" s="44"/>
      <c r="K639" s="44"/>
      <c r="L639" s="46" t="str">
        <f>A639</f>
        <v>① 자산과 부채에 관한 사항</v>
      </c>
      <c r="M639" s="44"/>
      <c r="N639" s="44"/>
      <c r="O639" s="44"/>
      <c r="P639" s="44"/>
      <c r="Q639" s="44"/>
      <c r="R639" s="44"/>
      <c r="S639" s="44"/>
      <c r="T639" s="44"/>
      <c r="U639" s="44"/>
      <c r="V639" s="44"/>
      <c r="W639" s="44"/>
      <c r="X639" s="44"/>
      <c r="Y639" s="44"/>
      <c r="Z639" s="44"/>
      <c r="AA639" s="44"/>
      <c r="AB639" s="44"/>
      <c r="AC639" s="44"/>
      <c r="AD639" s="44"/>
      <c r="AE639" s="44"/>
      <c r="AF639" s="44"/>
      <c r="AG639" s="44"/>
    </row>
    <row r="640" spans="1:33" x14ac:dyDescent="0.3">
      <c r="A640" s="46" t="s">
        <v>564</v>
      </c>
      <c r="B640" s="44"/>
      <c r="C640" s="44"/>
      <c r="D640" s="44"/>
      <c r="E640" s="44"/>
      <c r="F640" s="44"/>
      <c r="G640" s="44"/>
      <c r="H640" s="44"/>
      <c r="I640" s="44"/>
      <c r="J640" s="44"/>
      <c r="K640" s="44"/>
      <c r="L640" s="46" t="str">
        <f>A640</f>
        <v>② 영업소와 상호의 양도에 관한 사항</v>
      </c>
      <c r="M640" s="44"/>
      <c r="N640" s="44"/>
      <c r="O640" s="44"/>
      <c r="P640" s="44"/>
      <c r="Q640" s="44"/>
      <c r="R640" s="44"/>
      <c r="S640" s="44"/>
      <c r="T640" s="44"/>
      <c r="U640" s="44"/>
      <c r="V640" s="44"/>
      <c r="W640" s="44"/>
      <c r="X640" s="44"/>
      <c r="Y640" s="44"/>
      <c r="Z640" s="44"/>
      <c r="AA640" s="44"/>
      <c r="AB640" s="44"/>
      <c r="AC640" s="44"/>
      <c r="AD640" s="44"/>
      <c r="AE640" s="44"/>
      <c r="AF640" s="44"/>
      <c r="AG640" s="44"/>
    </row>
    <row r="641" spans="1:33" x14ac:dyDescent="0.3">
      <c r="A641" s="46" t="s">
        <v>565</v>
      </c>
      <c r="B641" s="44"/>
      <c r="C641" s="44"/>
      <c r="D641" s="44"/>
      <c r="E641" s="44"/>
      <c r="F641" s="44"/>
      <c r="G641" s="44"/>
      <c r="H641" s="44"/>
      <c r="I641" s="44"/>
      <c r="J641" s="44"/>
      <c r="K641" s="44"/>
      <c r="L641" s="46" t="str">
        <f>A641</f>
        <v>③ 사용인의 인계에 관한 사항</v>
      </c>
      <c r="M641" s="44"/>
      <c r="N641" s="44"/>
      <c r="O641" s="44"/>
      <c r="P641" s="44"/>
      <c r="Q641" s="44"/>
      <c r="R641" s="44"/>
      <c r="S641" s="44"/>
      <c r="T641" s="44"/>
      <c r="U641" s="44"/>
      <c r="V641" s="44"/>
      <c r="W641" s="44"/>
      <c r="X641" s="44"/>
      <c r="Y641" s="44"/>
      <c r="Z641" s="44"/>
      <c r="AA641" s="44"/>
      <c r="AB641" s="44"/>
      <c r="AC641" s="44"/>
      <c r="AD641" s="44"/>
      <c r="AE641" s="44"/>
      <c r="AF641" s="44"/>
      <c r="AG641" s="44"/>
    </row>
    <row r="642" spans="1:33" x14ac:dyDescent="0.3">
      <c r="A642" s="46" t="s">
        <v>566</v>
      </c>
      <c r="B642" s="44"/>
      <c r="C642" s="44"/>
      <c r="D642" s="44"/>
      <c r="E642" s="44"/>
      <c r="F642" s="44"/>
      <c r="G642" s="44"/>
      <c r="H642" s="44"/>
      <c r="I642" s="44"/>
      <c r="J642" s="44"/>
      <c r="K642" s="44"/>
      <c r="L642" s="46" t="str">
        <f>A642</f>
        <v>④ 해약 또는 양도조건 변동의 사유에 관한 사항 등이 포함되어야 한다.</v>
      </c>
      <c r="M642" s="44"/>
      <c r="N642" s="44"/>
      <c r="O642" s="44"/>
      <c r="P642" s="44"/>
      <c r="Q642" s="44"/>
      <c r="R642" s="44"/>
      <c r="S642" s="44"/>
      <c r="T642" s="44"/>
      <c r="U642" s="44"/>
      <c r="V642" s="44"/>
      <c r="W642" s="44"/>
      <c r="X642" s="44"/>
      <c r="Y642" s="44"/>
      <c r="Z642" s="44"/>
      <c r="AA642" s="44"/>
      <c r="AB642" s="44"/>
      <c r="AC642" s="44"/>
      <c r="AD642" s="44"/>
      <c r="AE642" s="44"/>
      <c r="AF642" s="44"/>
      <c r="AG642" s="44"/>
    </row>
    <row r="643" spans="1:33" x14ac:dyDescent="0.3">
      <c r="A643" s="44"/>
      <c r="B643" s="44"/>
      <c r="C643" s="44"/>
      <c r="D643" s="44"/>
      <c r="E643" s="44"/>
      <c r="F643" s="44"/>
      <c r="G643" s="44"/>
      <c r="H643" s="44"/>
      <c r="I643" s="44"/>
      <c r="J643" s="44"/>
      <c r="K643" s="44"/>
      <c r="L643" s="46"/>
      <c r="M643" s="44"/>
      <c r="N643" s="44"/>
      <c r="O643" s="44"/>
      <c r="P643" s="44"/>
      <c r="Q643" s="44"/>
      <c r="R643" s="44"/>
      <c r="S643" s="44"/>
      <c r="T643" s="44"/>
      <c r="U643" s="44"/>
      <c r="V643" s="44"/>
      <c r="W643" s="44"/>
      <c r="X643" s="44"/>
      <c r="Y643" s="44"/>
      <c r="Z643" s="44"/>
      <c r="AA643" s="44"/>
      <c r="AB643" s="44"/>
      <c r="AC643" s="44"/>
      <c r="AD643" s="44"/>
      <c r="AE643" s="44"/>
      <c r="AF643" s="44"/>
      <c r="AG643" s="44"/>
    </row>
    <row r="644" spans="1:33" x14ac:dyDescent="0.3">
      <c r="A644" s="44" t="s">
        <v>567</v>
      </c>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c r="AA644" s="44"/>
      <c r="AB644" s="44"/>
      <c r="AC644" s="44"/>
      <c r="AD644" s="44"/>
      <c r="AE644" s="44"/>
      <c r="AF644" s="44"/>
      <c r="AG644" s="44"/>
    </row>
    <row r="645" spans="1:33" x14ac:dyDescent="0.3">
      <c r="A645" s="44" t="s">
        <v>568</v>
      </c>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c r="AA645" s="44"/>
      <c r="AB645" s="44"/>
      <c r="AC645" s="44"/>
      <c r="AD645" s="44"/>
      <c r="AE645" s="44"/>
      <c r="AF645" s="44"/>
      <c r="AG645" s="44"/>
    </row>
    <row r="646" spans="1:33" x14ac:dyDescent="0.3">
      <c r="A646" s="44" t="s">
        <v>569</v>
      </c>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c r="AA646" s="44"/>
      <c r="AB646" s="44"/>
      <c r="AC646" s="44"/>
      <c r="AD646" s="44"/>
      <c r="AE646" s="44"/>
      <c r="AF646" s="44"/>
      <c r="AG646" s="44"/>
    </row>
    <row r="647" spans="1:33" x14ac:dyDescent="0.3">
      <c r="A647" s="44" t="s">
        <v>570</v>
      </c>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c r="AA647" s="44"/>
      <c r="AB647" s="44"/>
      <c r="AC647" s="44"/>
      <c r="AD647" s="44"/>
      <c r="AE647" s="44"/>
      <c r="AF647" s="44"/>
      <c r="AG647" s="44"/>
    </row>
    <row r="648" spans="1:33" x14ac:dyDescent="0.3">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c r="AA648" s="44"/>
      <c r="AB648" s="44"/>
      <c r="AC648" s="44"/>
      <c r="AD648" s="44"/>
      <c r="AE648" s="44"/>
      <c r="AF648" s="44"/>
      <c r="AG648" s="44"/>
    </row>
    <row r="649" spans="1:33" x14ac:dyDescent="0.3">
      <c r="A649" s="44" t="s">
        <v>571</v>
      </c>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c r="AA649" s="44"/>
      <c r="AB649" s="44"/>
      <c r="AC649" s="44"/>
      <c r="AD649" s="44"/>
      <c r="AE649" s="44"/>
      <c r="AF649" s="44"/>
      <c r="AG649" s="44"/>
    </row>
    <row r="650" spans="1:33" x14ac:dyDescent="0.3">
      <c r="L650" s="47" t="s">
        <v>584</v>
      </c>
    </row>
    <row r="651" spans="1:33" x14ac:dyDescent="0.3">
      <c r="A651" s="42" t="s">
        <v>572</v>
      </c>
      <c r="L651" s="47" t="s">
        <v>581</v>
      </c>
    </row>
    <row r="652" spans="1:33" x14ac:dyDescent="0.3">
      <c r="A652" s="42" t="s">
        <v>574</v>
      </c>
    </row>
    <row r="653" spans="1:33" x14ac:dyDescent="0.3">
      <c r="A653" s="42" t="s">
        <v>573</v>
      </c>
    </row>
    <row r="655" spans="1:33" x14ac:dyDescent="0.3">
      <c r="A655" s="42" t="s">
        <v>587</v>
      </c>
    </row>
    <row r="656" spans="1:33" x14ac:dyDescent="0.3">
      <c r="A656" s="42" t="s">
        <v>588</v>
      </c>
    </row>
    <row r="657" spans="1:1" x14ac:dyDescent="0.3">
      <c r="A657" s="42" t="s">
        <v>589</v>
      </c>
    </row>
    <row r="661" spans="1:1" x14ac:dyDescent="0.3">
      <c r="A661" s="42" t="s">
        <v>632</v>
      </c>
    </row>
    <row r="663" spans="1:1" x14ac:dyDescent="0.3">
      <c r="A663" s="42" t="s">
        <v>633</v>
      </c>
    </row>
    <row r="664" spans="1:1" x14ac:dyDescent="0.3">
      <c r="A664" s="42" t="s">
        <v>634</v>
      </c>
    </row>
    <row r="666" spans="1:1" x14ac:dyDescent="0.3">
      <c r="A666" s="42" t="s">
        <v>635</v>
      </c>
    </row>
    <row r="667" spans="1:1" x14ac:dyDescent="0.3">
      <c r="A667" s="42" t="s">
        <v>636</v>
      </c>
    </row>
    <row r="669" spans="1:1" x14ac:dyDescent="0.3">
      <c r="A669" s="42" t="s">
        <v>637</v>
      </c>
    </row>
    <row r="670" spans="1:1" x14ac:dyDescent="0.3">
      <c r="A670" s="42" t="s">
        <v>638</v>
      </c>
    </row>
    <row r="671" spans="1:1" x14ac:dyDescent="0.3">
      <c r="A671" s="42" t="s">
        <v>639</v>
      </c>
    </row>
    <row r="672" spans="1:1" x14ac:dyDescent="0.3">
      <c r="A672" s="42" t="s">
        <v>640</v>
      </c>
    </row>
    <row r="674" spans="1:10" x14ac:dyDescent="0.3">
      <c r="A674" s="54" t="s">
        <v>1689</v>
      </c>
    </row>
    <row r="676" spans="1:10" ht="16.5" customHeight="1" x14ac:dyDescent="0.3">
      <c r="A676" s="270" t="s">
        <v>641</v>
      </c>
      <c r="B676" s="270"/>
      <c r="C676" s="270"/>
      <c r="D676" s="270"/>
      <c r="E676" s="270" t="s">
        <v>642</v>
      </c>
      <c r="F676" s="270"/>
      <c r="G676" s="270"/>
      <c r="H676" s="270"/>
      <c r="I676" s="270" t="s">
        <v>643</v>
      </c>
      <c r="J676" s="270"/>
    </row>
    <row r="677" spans="1:10" ht="16.5" customHeight="1" x14ac:dyDescent="0.3">
      <c r="A677" s="268" t="s">
        <v>644</v>
      </c>
      <c r="B677" s="268"/>
      <c r="C677" s="268"/>
      <c r="D677" s="268"/>
      <c r="E677" s="268" t="s">
        <v>644</v>
      </c>
      <c r="F677" s="268"/>
      <c r="G677" s="268"/>
      <c r="H677" s="268"/>
      <c r="I677" s="270" t="s">
        <v>654</v>
      </c>
      <c r="J677" s="270"/>
    </row>
    <row r="678" spans="1:10" ht="16.5" customHeight="1" x14ac:dyDescent="0.3">
      <c r="A678" s="268" t="s">
        <v>645</v>
      </c>
      <c r="B678" s="268"/>
      <c r="C678" s="268"/>
      <c r="D678" s="268"/>
      <c r="E678" s="268" t="s">
        <v>645</v>
      </c>
      <c r="F678" s="268"/>
      <c r="G678" s="268"/>
      <c r="H678" s="268"/>
      <c r="I678" s="270"/>
      <c r="J678" s="270"/>
    </row>
    <row r="679" spans="1:10" ht="16.5" customHeight="1" x14ac:dyDescent="0.3">
      <c r="A679" s="268" t="s">
        <v>646</v>
      </c>
      <c r="B679" s="268"/>
      <c r="C679" s="268"/>
      <c r="D679" s="268"/>
      <c r="E679" s="268" t="s">
        <v>646</v>
      </c>
      <c r="F679" s="268"/>
      <c r="G679" s="268"/>
      <c r="H679" s="268"/>
      <c r="I679" s="270"/>
      <c r="J679" s="270"/>
    </row>
    <row r="680" spans="1:10" ht="16.5" customHeight="1" x14ac:dyDescent="0.3">
      <c r="A680" s="268" t="s">
        <v>647</v>
      </c>
      <c r="B680" s="268"/>
      <c r="C680" s="268"/>
      <c r="D680" s="268"/>
      <c r="E680" s="268" t="s">
        <v>1691</v>
      </c>
      <c r="F680" s="268"/>
      <c r="G680" s="268"/>
      <c r="H680" s="268"/>
      <c r="I680" s="276" t="s">
        <v>655</v>
      </c>
      <c r="J680" s="270"/>
    </row>
    <row r="681" spans="1:10" ht="16.5" customHeight="1" x14ac:dyDescent="0.3">
      <c r="A681" s="277" t="s">
        <v>138</v>
      </c>
      <c r="B681" s="269"/>
      <c r="C681" s="269"/>
      <c r="D681" s="262"/>
      <c r="E681" s="268" t="s">
        <v>1692</v>
      </c>
      <c r="F681" s="268"/>
      <c r="G681" s="268"/>
      <c r="H681" s="268"/>
      <c r="I681" s="270"/>
      <c r="J681" s="270"/>
    </row>
    <row r="682" spans="1:10" ht="16.5" customHeight="1" x14ac:dyDescent="0.3">
      <c r="A682" s="268" t="s">
        <v>649</v>
      </c>
      <c r="B682" s="268"/>
      <c r="C682" s="268"/>
      <c r="D682" s="268"/>
      <c r="E682" s="268" t="s">
        <v>648</v>
      </c>
      <c r="F682" s="268"/>
      <c r="G682" s="268"/>
      <c r="H682" s="268"/>
      <c r="I682" s="270"/>
      <c r="J682" s="270"/>
    </row>
    <row r="683" spans="1:10" ht="16.5" customHeight="1" x14ac:dyDescent="0.3">
      <c r="A683" s="268" t="s">
        <v>650</v>
      </c>
      <c r="B683" s="268"/>
      <c r="C683" s="268"/>
      <c r="D683" s="268"/>
      <c r="E683" s="277" t="s">
        <v>138</v>
      </c>
      <c r="F683" s="269"/>
      <c r="G683" s="269"/>
      <c r="H683" s="262"/>
      <c r="I683" s="270"/>
      <c r="J683" s="270"/>
    </row>
    <row r="684" spans="1:10" ht="16.5" customHeight="1" x14ac:dyDescent="0.3">
      <c r="A684" s="268" t="s">
        <v>653</v>
      </c>
      <c r="B684" s="268"/>
      <c r="C684" s="268"/>
      <c r="D684" s="268"/>
      <c r="E684" s="277" t="s">
        <v>138</v>
      </c>
      <c r="F684" s="269"/>
      <c r="G684" s="269"/>
      <c r="H684" s="262"/>
      <c r="I684" s="270"/>
      <c r="J684" s="270"/>
    </row>
    <row r="685" spans="1:10" ht="16.5" customHeight="1" x14ac:dyDescent="0.3">
      <c r="A685" s="268" t="s">
        <v>652</v>
      </c>
      <c r="B685" s="268"/>
      <c r="C685" s="268"/>
      <c r="D685" s="268"/>
      <c r="E685" s="268" t="s">
        <v>651</v>
      </c>
      <c r="F685" s="268"/>
      <c r="G685" s="268"/>
      <c r="H685" s="268"/>
      <c r="I685" s="270"/>
      <c r="J685" s="270"/>
    </row>
    <row r="686" spans="1:10" ht="16.5" customHeight="1" x14ac:dyDescent="0.3">
      <c r="A686" s="277" t="s">
        <v>138</v>
      </c>
      <c r="B686" s="269"/>
      <c r="C686" s="269"/>
      <c r="D686" s="262"/>
      <c r="E686" s="268" t="s">
        <v>1693</v>
      </c>
      <c r="F686" s="268"/>
      <c r="G686" s="268"/>
      <c r="H686" s="268"/>
      <c r="I686" s="270"/>
      <c r="J686" s="270"/>
    </row>
    <row r="687" spans="1:10" ht="16.5" customHeight="1" x14ac:dyDescent="0.3">
      <c r="A687" s="268" t="s">
        <v>1690</v>
      </c>
      <c r="B687" s="268"/>
      <c r="C687" s="268"/>
      <c r="D687" s="268"/>
      <c r="E687" s="268" t="s">
        <v>1690</v>
      </c>
      <c r="F687" s="268"/>
      <c r="G687" s="268"/>
      <c r="H687" s="268"/>
      <c r="I687" s="270"/>
      <c r="J687" s="270"/>
    </row>
    <row r="689" spans="1:1" x14ac:dyDescent="0.3">
      <c r="A689" s="42" t="s">
        <v>656</v>
      </c>
    </row>
    <row r="690" spans="1:1" x14ac:dyDescent="0.3">
      <c r="A690" s="42" t="s">
        <v>657</v>
      </c>
    </row>
    <row r="692" spans="1:1" x14ac:dyDescent="0.3">
      <c r="A692" s="42" t="s">
        <v>658</v>
      </c>
    </row>
    <row r="693" spans="1:1" x14ac:dyDescent="0.3">
      <c r="A693" s="42" t="s">
        <v>659</v>
      </c>
    </row>
    <row r="694" spans="1:1" x14ac:dyDescent="0.3">
      <c r="A694" s="42" t="s">
        <v>660</v>
      </c>
    </row>
    <row r="696" spans="1:1" x14ac:dyDescent="0.3">
      <c r="A696" s="42" t="s">
        <v>661</v>
      </c>
    </row>
    <row r="697" spans="1:1" x14ac:dyDescent="0.3">
      <c r="A697" s="42" t="s">
        <v>662</v>
      </c>
    </row>
    <row r="698" spans="1:1" x14ac:dyDescent="0.3">
      <c r="A698" s="42" t="s">
        <v>666</v>
      </c>
    </row>
    <row r="699" spans="1:1" x14ac:dyDescent="0.3">
      <c r="A699" s="42" t="s">
        <v>667</v>
      </c>
    </row>
    <row r="701" spans="1:1" x14ac:dyDescent="0.3">
      <c r="A701" s="42" t="s">
        <v>668</v>
      </c>
    </row>
    <row r="702" spans="1:1" x14ac:dyDescent="0.3">
      <c r="A702" s="42" t="s">
        <v>663</v>
      </c>
    </row>
    <row r="703" spans="1:1" x14ac:dyDescent="0.3">
      <c r="A703" s="42" t="s">
        <v>664</v>
      </c>
    </row>
    <row r="704" spans="1:1" x14ac:dyDescent="0.3">
      <c r="A704" s="42" t="s">
        <v>665</v>
      </c>
    </row>
    <row r="707" spans="1:1" x14ac:dyDescent="0.3">
      <c r="A707" s="42" t="s">
        <v>669</v>
      </c>
    </row>
    <row r="709" spans="1:1" x14ac:dyDescent="0.3">
      <c r="A709" s="42" t="s">
        <v>670</v>
      </c>
    </row>
    <row r="710" spans="1:1" x14ac:dyDescent="0.3">
      <c r="A710" s="42" t="s">
        <v>671</v>
      </c>
    </row>
    <row r="712" spans="1:1" x14ac:dyDescent="0.3">
      <c r="A712" s="42" t="s">
        <v>672</v>
      </c>
    </row>
    <row r="713" spans="1:1" x14ac:dyDescent="0.3">
      <c r="A713" s="42" t="s">
        <v>673</v>
      </c>
    </row>
    <row r="714" spans="1:1" x14ac:dyDescent="0.3">
      <c r="A714" s="42" t="s">
        <v>674</v>
      </c>
    </row>
    <row r="715" spans="1:1" x14ac:dyDescent="0.3">
      <c r="A715" s="42" t="s">
        <v>675</v>
      </c>
    </row>
    <row r="717" spans="1:1" x14ac:dyDescent="0.3">
      <c r="A717" s="42" t="s">
        <v>676</v>
      </c>
    </row>
    <row r="718" spans="1:1" x14ac:dyDescent="0.3">
      <c r="A718" s="42" t="s">
        <v>677</v>
      </c>
    </row>
    <row r="719" spans="1:1" x14ac:dyDescent="0.3">
      <c r="A719" s="42" t="s">
        <v>678</v>
      </c>
    </row>
    <row r="721" spans="1:1" x14ac:dyDescent="0.3">
      <c r="A721" s="42" t="s">
        <v>1694</v>
      </c>
    </row>
    <row r="722" spans="1:1" x14ac:dyDescent="0.3">
      <c r="A722" s="42" t="s">
        <v>679</v>
      </c>
    </row>
    <row r="723" spans="1:1" x14ac:dyDescent="0.3">
      <c r="A723" s="42" t="s">
        <v>680</v>
      </c>
    </row>
    <row r="724" spans="1:1" x14ac:dyDescent="0.3">
      <c r="A724" s="42" t="s">
        <v>681</v>
      </c>
    </row>
    <row r="726" spans="1:1" x14ac:dyDescent="0.3">
      <c r="A726" s="42" t="s">
        <v>682</v>
      </c>
    </row>
    <row r="727" spans="1:1" x14ac:dyDescent="0.3">
      <c r="A727" s="42" t="s">
        <v>683</v>
      </c>
    </row>
    <row r="728" spans="1:1" x14ac:dyDescent="0.3">
      <c r="A728" s="42" t="s">
        <v>684</v>
      </c>
    </row>
    <row r="730" spans="1:1" x14ac:dyDescent="0.3">
      <c r="A730" s="42" t="s">
        <v>685</v>
      </c>
    </row>
    <row r="731" spans="1:1" x14ac:dyDescent="0.3">
      <c r="A731" s="42" t="s">
        <v>686</v>
      </c>
    </row>
    <row r="732" spans="1:1" x14ac:dyDescent="0.3">
      <c r="A732" s="42" t="s">
        <v>1695</v>
      </c>
    </row>
    <row r="734" spans="1:1" x14ac:dyDescent="0.3">
      <c r="A734" s="42" t="s">
        <v>687</v>
      </c>
    </row>
    <row r="735" spans="1:1" x14ac:dyDescent="0.3">
      <c r="A735" s="42" t="s">
        <v>688</v>
      </c>
    </row>
    <row r="737" spans="1:1" x14ac:dyDescent="0.3">
      <c r="A737" s="42" t="s">
        <v>689</v>
      </c>
    </row>
    <row r="739" spans="1:1" x14ac:dyDescent="0.3">
      <c r="A739" s="42" t="s">
        <v>690</v>
      </c>
    </row>
    <row r="741" spans="1:1" x14ac:dyDescent="0.3">
      <c r="A741" s="42" t="s">
        <v>691</v>
      </c>
    </row>
    <row r="743" spans="1:1" x14ac:dyDescent="0.3">
      <c r="A743" s="42" t="s">
        <v>692</v>
      </c>
    </row>
    <row r="747" spans="1:1" x14ac:dyDescent="0.3">
      <c r="A747" s="42" t="s">
        <v>693</v>
      </c>
    </row>
    <row r="749" spans="1:1" x14ac:dyDescent="0.3">
      <c r="A749" s="55" t="s">
        <v>694</v>
      </c>
    </row>
    <row r="750" spans="1:1" x14ac:dyDescent="0.3">
      <c r="A750" s="55"/>
    </row>
    <row r="751" spans="1:1" x14ac:dyDescent="0.3">
      <c r="A751" s="55" t="s">
        <v>695</v>
      </c>
    </row>
    <row r="752" spans="1:1" x14ac:dyDescent="0.3">
      <c r="A752" s="55"/>
    </row>
    <row r="753" spans="1:1" x14ac:dyDescent="0.3">
      <c r="A753" s="55" t="s">
        <v>696</v>
      </c>
    </row>
    <row r="754" spans="1:1" x14ac:dyDescent="0.3">
      <c r="A754" s="55"/>
    </row>
    <row r="755" spans="1:1" x14ac:dyDescent="0.3">
      <c r="A755" s="55" t="s">
        <v>697</v>
      </c>
    </row>
    <row r="758" spans="1:1" x14ac:dyDescent="0.3">
      <c r="A758" s="42" t="s">
        <v>698</v>
      </c>
    </row>
    <row r="760" spans="1:1" x14ac:dyDescent="0.3">
      <c r="A760" s="42" t="s">
        <v>699</v>
      </c>
    </row>
    <row r="762" spans="1:1" x14ac:dyDescent="0.3">
      <c r="A762" s="42" t="s">
        <v>700</v>
      </c>
    </row>
    <row r="763" spans="1:1" x14ac:dyDescent="0.3">
      <c r="A763" s="42" t="s">
        <v>701</v>
      </c>
    </row>
    <row r="765" spans="1:1" x14ac:dyDescent="0.3">
      <c r="A765" s="42" t="s">
        <v>702</v>
      </c>
    </row>
    <row r="766" spans="1:1" x14ac:dyDescent="0.3">
      <c r="A766" s="42" t="s">
        <v>703</v>
      </c>
    </row>
    <row r="767" spans="1:1" x14ac:dyDescent="0.3">
      <c r="A767" s="42" t="s">
        <v>704</v>
      </c>
    </row>
    <row r="769" spans="1:1" x14ac:dyDescent="0.3">
      <c r="A769" s="42" t="s">
        <v>705</v>
      </c>
    </row>
    <row r="771" spans="1:1" x14ac:dyDescent="0.3">
      <c r="A771" s="42" t="s">
        <v>706</v>
      </c>
    </row>
    <row r="772" spans="1:1" x14ac:dyDescent="0.3">
      <c r="A772" s="42" t="s">
        <v>707</v>
      </c>
    </row>
    <row r="774" spans="1:1" x14ac:dyDescent="0.3">
      <c r="A774" s="42" t="s">
        <v>708</v>
      </c>
    </row>
    <row r="775" spans="1:1" x14ac:dyDescent="0.3">
      <c r="A775" s="42" t="s">
        <v>709</v>
      </c>
    </row>
    <row r="777" spans="1:1" x14ac:dyDescent="0.3">
      <c r="A777" s="42" t="s">
        <v>710</v>
      </c>
    </row>
    <row r="779" spans="1:1" x14ac:dyDescent="0.3">
      <c r="A779" s="42" t="s">
        <v>711</v>
      </c>
    </row>
    <row r="780" spans="1:1" x14ac:dyDescent="0.3">
      <c r="A780" s="42" t="s">
        <v>712</v>
      </c>
    </row>
    <row r="781" spans="1:1" x14ac:dyDescent="0.3">
      <c r="A781" s="42" t="s">
        <v>713</v>
      </c>
    </row>
    <row r="782" spans="1:1" x14ac:dyDescent="0.3">
      <c r="A782" s="42" t="s">
        <v>714</v>
      </c>
    </row>
    <row r="783" spans="1:1" x14ac:dyDescent="0.3">
      <c r="A783" s="42" t="s">
        <v>715</v>
      </c>
    </row>
    <row r="786" spans="1:1" x14ac:dyDescent="0.3">
      <c r="A786" s="42" t="s">
        <v>716</v>
      </c>
    </row>
    <row r="788" spans="1:1" x14ac:dyDescent="0.3">
      <c r="A788" s="42" t="s">
        <v>717</v>
      </c>
    </row>
    <row r="790" spans="1:1" x14ac:dyDescent="0.3">
      <c r="A790" s="42" t="s">
        <v>718</v>
      </c>
    </row>
    <row r="792" spans="1:1" x14ac:dyDescent="0.3">
      <c r="A792" s="42" t="s">
        <v>719</v>
      </c>
    </row>
    <row r="793" spans="1:1" x14ac:dyDescent="0.3">
      <c r="A793" s="42" t="s">
        <v>720</v>
      </c>
    </row>
    <row r="795" spans="1:1" x14ac:dyDescent="0.3">
      <c r="A795" s="42" t="s">
        <v>721</v>
      </c>
    </row>
    <row r="797" spans="1:1" x14ac:dyDescent="0.3">
      <c r="A797" s="42" t="s">
        <v>722</v>
      </c>
    </row>
    <row r="798" spans="1:1" x14ac:dyDescent="0.3">
      <c r="A798" s="42" t="s">
        <v>723</v>
      </c>
    </row>
    <row r="800" spans="1:1" x14ac:dyDescent="0.3">
      <c r="A800" s="42" t="s">
        <v>724</v>
      </c>
    </row>
    <row r="801" spans="1:1" x14ac:dyDescent="0.3">
      <c r="A801" s="42" t="s">
        <v>725</v>
      </c>
    </row>
    <row r="803" spans="1:1" x14ac:dyDescent="0.3">
      <c r="A803" s="42" t="s">
        <v>726</v>
      </c>
    </row>
    <row r="804" spans="1:1" x14ac:dyDescent="0.3">
      <c r="A804" s="42" t="s">
        <v>727</v>
      </c>
    </row>
    <row r="805" spans="1:1" x14ac:dyDescent="0.3">
      <c r="A805" s="42" t="s">
        <v>728</v>
      </c>
    </row>
    <row r="807" spans="1:1" x14ac:dyDescent="0.3">
      <c r="A807" s="42" t="s">
        <v>729</v>
      </c>
    </row>
    <row r="808" spans="1:1" x14ac:dyDescent="0.3">
      <c r="A808" s="42" t="s">
        <v>730</v>
      </c>
    </row>
    <row r="810" spans="1:1" x14ac:dyDescent="0.3">
      <c r="A810" s="42" t="s">
        <v>731</v>
      </c>
    </row>
    <row r="811" spans="1:1" x14ac:dyDescent="0.3">
      <c r="A811" s="42" t="s">
        <v>733</v>
      </c>
    </row>
    <row r="812" spans="1:1" x14ac:dyDescent="0.3">
      <c r="A812" s="42" t="s">
        <v>734</v>
      </c>
    </row>
    <row r="813" spans="1:1" x14ac:dyDescent="0.3">
      <c r="A813" s="42" t="s">
        <v>735</v>
      </c>
    </row>
    <row r="815" spans="1:1" x14ac:dyDescent="0.3">
      <c r="A815" s="42" t="s">
        <v>736</v>
      </c>
    </row>
    <row r="816" spans="1:1" x14ac:dyDescent="0.3">
      <c r="A816" s="42" t="s">
        <v>737</v>
      </c>
    </row>
    <row r="818" spans="1:1" x14ac:dyDescent="0.3">
      <c r="A818" s="42" t="s">
        <v>732</v>
      </c>
    </row>
    <row r="819" spans="1:1" x14ac:dyDescent="0.3">
      <c r="A819" s="42" t="s">
        <v>738</v>
      </c>
    </row>
    <row r="820" spans="1:1" x14ac:dyDescent="0.3">
      <c r="A820" s="42" t="s">
        <v>739</v>
      </c>
    </row>
    <row r="822" spans="1:1" x14ac:dyDescent="0.3">
      <c r="A822" s="42" t="s">
        <v>740</v>
      </c>
    </row>
    <row r="823" spans="1:1" x14ac:dyDescent="0.3">
      <c r="A823" s="42" t="s">
        <v>741</v>
      </c>
    </row>
    <row r="824" spans="1:1" x14ac:dyDescent="0.3">
      <c r="A824" s="42" t="s">
        <v>742</v>
      </c>
    </row>
    <row r="825" spans="1:1" x14ac:dyDescent="0.3">
      <c r="A825" s="42" t="s">
        <v>743</v>
      </c>
    </row>
    <row r="827" spans="1:1" x14ac:dyDescent="0.3">
      <c r="A827" s="42" t="s">
        <v>744</v>
      </c>
    </row>
    <row r="829" spans="1:1" x14ac:dyDescent="0.3">
      <c r="A829" s="42" t="s">
        <v>745</v>
      </c>
    </row>
    <row r="831" spans="1:1" x14ac:dyDescent="0.3">
      <c r="A831" s="42" t="s">
        <v>746</v>
      </c>
    </row>
    <row r="833" spans="1:1" x14ac:dyDescent="0.3">
      <c r="A833" s="42" t="s">
        <v>747</v>
      </c>
    </row>
    <row r="835" spans="1:1" x14ac:dyDescent="0.3">
      <c r="A835" s="42" t="s">
        <v>748</v>
      </c>
    </row>
    <row r="837" spans="1:1" x14ac:dyDescent="0.3">
      <c r="A837" s="42" t="s">
        <v>749</v>
      </c>
    </row>
    <row r="840" spans="1:1" x14ac:dyDescent="0.3">
      <c r="A840" s="42" t="s">
        <v>750</v>
      </c>
    </row>
    <row r="842" spans="1:1" x14ac:dyDescent="0.3">
      <c r="A842" s="42" t="s">
        <v>751</v>
      </c>
    </row>
    <row r="843" spans="1:1" x14ac:dyDescent="0.3">
      <c r="A843" s="42" t="s">
        <v>752</v>
      </c>
    </row>
    <row r="845" spans="1:1" x14ac:dyDescent="0.3">
      <c r="A845" s="42" t="s">
        <v>753</v>
      </c>
    </row>
    <row r="846" spans="1:1" x14ac:dyDescent="0.3">
      <c r="A846" s="42" t="s">
        <v>754</v>
      </c>
    </row>
    <row r="847" spans="1:1" x14ac:dyDescent="0.3">
      <c r="A847" s="42" t="s">
        <v>755</v>
      </c>
    </row>
    <row r="848" spans="1:1" x14ac:dyDescent="0.3">
      <c r="A848" s="42" t="s">
        <v>756</v>
      </c>
    </row>
    <row r="851" spans="1:1" x14ac:dyDescent="0.3">
      <c r="A851" s="42" t="s">
        <v>757</v>
      </c>
    </row>
    <row r="852" spans="1:1" x14ac:dyDescent="0.3">
      <c r="A852" s="42" t="s">
        <v>758</v>
      </c>
    </row>
    <row r="853" spans="1:1" x14ac:dyDescent="0.3">
      <c r="A853" s="55" t="s">
        <v>759</v>
      </c>
    </row>
    <row r="854" spans="1:1" x14ac:dyDescent="0.3">
      <c r="A854" s="55" t="s">
        <v>760</v>
      </c>
    </row>
    <row r="855" spans="1:1" x14ac:dyDescent="0.3">
      <c r="A855" s="55" t="s">
        <v>761</v>
      </c>
    </row>
    <row r="856" spans="1:1" x14ac:dyDescent="0.3">
      <c r="A856" s="55" t="s">
        <v>762</v>
      </c>
    </row>
    <row r="857" spans="1:1" x14ac:dyDescent="0.3">
      <c r="A857" s="55" t="s">
        <v>763</v>
      </c>
    </row>
    <row r="858" spans="1:1" x14ac:dyDescent="0.3">
      <c r="A858" s="55" t="s">
        <v>764</v>
      </c>
    </row>
    <row r="859" spans="1:1" x14ac:dyDescent="0.3">
      <c r="A859" s="55" t="s">
        <v>765</v>
      </c>
    </row>
    <row r="860" spans="1:1" x14ac:dyDescent="0.3">
      <c r="A860" s="55" t="s">
        <v>766</v>
      </c>
    </row>
    <row r="861" spans="1:1" x14ac:dyDescent="0.3">
      <c r="A861" s="55" t="s">
        <v>767</v>
      </c>
    </row>
    <row r="862" spans="1:1" x14ac:dyDescent="0.3">
      <c r="A862" s="55" t="s">
        <v>768</v>
      </c>
    </row>
    <row r="863" spans="1:1" x14ac:dyDescent="0.3">
      <c r="A863" s="55" t="s">
        <v>769</v>
      </c>
    </row>
    <row r="864" spans="1:1" x14ac:dyDescent="0.3">
      <c r="A864" s="55" t="s">
        <v>770</v>
      </c>
    </row>
    <row r="865" spans="1:1" x14ac:dyDescent="0.3">
      <c r="A865" s="55" t="s">
        <v>771</v>
      </c>
    </row>
    <row r="866" spans="1:1" x14ac:dyDescent="0.3">
      <c r="A866" s="55" t="s">
        <v>772</v>
      </c>
    </row>
    <row r="867" spans="1:1" x14ac:dyDescent="0.3">
      <c r="A867" s="55" t="s">
        <v>773</v>
      </c>
    </row>
    <row r="868" spans="1:1" x14ac:dyDescent="0.3">
      <c r="A868" s="57" t="s">
        <v>961</v>
      </c>
    </row>
    <row r="869" spans="1:1" x14ac:dyDescent="0.3">
      <c r="A869" s="58" t="s">
        <v>962</v>
      </c>
    </row>
    <row r="870" spans="1:1" x14ac:dyDescent="0.3">
      <c r="A870" s="58" t="s">
        <v>963</v>
      </c>
    </row>
    <row r="871" spans="1:1" x14ac:dyDescent="0.3">
      <c r="A871" s="55" t="s">
        <v>964</v>
      </c>
    </row>
    <row r="872" spans="1:1" x14ac:dyDescent="0.3">
      <c r="A872" s="58" t="s">
        <v>965</v>
      </c>
    </row>
    <row r="874" spans="1:1" x14ac:dyDescent="0.3">
      <c r="A874" s="42" t="s">
        <v>774</v>
      </c>
    </row>
    <row r="877" spans="1:1" x14ac:dyDescent="0.3">
      <c r="A877" s="42" t="s">
        <v>775</v>
      </c>
    </row>
    <row r="878" spans="1:1" x14ac:dyDescent="0.3">
      <c r="A878" s="42" t="s">
        <v>776</v>
      </c>
    </row>
    <row r="879" spans="1:1" x14ac:dyDescent="0.3">
      <c r="A879" s="55" t="s">
        <v>777</v>
      </c>
    </row>
    <row r="880" spans="1:1" x14ac:dyDescent="0.3">
      <c r="A880" s="55" t="s">
        <v>778</v>
      </c>
    </row>
    <row r="881" spans="1:1" x14ac:dyDescent="0.3">
      <c r="A881" s="55" t="s">
        <v>779</v>
      </c>
    </row>
    <row r="882" spans="1:1" x14ac:dyDescent="0.3">
      <c r="A882" s="55" t="s">
        <v>780</v>
      </c>
    </row>
    <row r="883" spans="1:1" x14ac:dyDescent="0.3">
      <c r="A883" s="55" t="s">
        <v>1696</v>
      </c>
    </row>
    <row r="884" spans="1:1" x14ac:dyDescent="0.3">
      <c r="A884" s="55" t="s">
        <v>781</v>
      </c>
    </row>
    <row r="885" spans="1:1" x14ac:dyDescent="0.3">
      <c r="A885" s="55" t="s">
        <v>782</v>
      </c>
    </row>
    <row r="886" spans="1:1" x14ac:dyDescent="0.3">
      <c r="A886" s="55" t="s">
        <v>783</v>
      </c>
    </row>
    <row r="887" spans="1:1" x14ac:dyDescent="0.3">
      <c r="A887" s="55" t="s">
        <v>784</v>
      </c>
    </row>
    <row r="888" spans="1:1" x14ac:dyDescent="0.3">
      <c r="A888" s="55" t="s">
        <v>785</v>
      </c>
    </row>
    <row r="889" spans="1:1" x14ac:dyDescent="0.3">
      <c r="A889" s="55" t="s">
        <v>786</v>
      </c>
    </row>
    <row r="890" spans="1:1" x14ac:dyDescent="0.3">
      <c r="A890" s="55" t="s">
        <v>787</v>
      </c>
    </row>
    <row r="891" spans="1:1" x14ac:dyDescent="0.3">
      <c r="A891" s="55" t="s">
        <v>788</v>
      </c>
    </row>
    <row r="892" spans="1:1" x14ac:dyDescent="0.3">
      <c r="A892" s="55" t="s">
        <v>789</v>
      </c>
    </row>
    <row r="893" spans="1:1" x14ac:dyDescent="0.3">
      <c r="A893" s="55" t="s">
        <v>790</v>
      </c>
    </row>
    <row r="894" spans="1:1" x14ac:dyDescent="0.3">
      <c r="A894" s="55" t="s">
        <v>791</v>
      </c>
    </row>
    <row r="895" spans="1:1" x14ac:dyDescent="0.3">
      <c r="A895" s="55" t="s">
        <v>792</v>
      </c>
    </row>
    <row r="897" spans="1:10" x14ac:dyDescent="0.3">
      <c r="A897" s="42" t="s">
        <v>793</v>
      </c>
    </row>
    <row r="899" spans="1:10" x14ac:dyDescent="0.3">
      <c r="A899" s="270" t="s">
        <v>794</v>
      </c>
      <c r="B899" s="270"/>
      <c r="C899" s="270" t="s">
        <v>795</v>
      </c>
      <c r="D899" s="270"/>
      <c r="E899" s="270"/>
      <c r="F899" s="270"/>
      <c r="G899" s="270" t="s">
        <v>643</v>
      </c>
      <c r="H899" s="270"/>
      <c r="I899" s="270"/>
      <c r="J899" s="270"/>
    </row>
    <row r="900" spans="1:10" x14ac:dyDescent="0.3">
      <c r="A900" s="270" t="s">
        <v>810</v>
      </c>
      <c r="B900" s="270"/>
      <c r="C900" s="268" t="s">
        <v>796</v>
      </c>
      <c r="D900" s="268"/>
      <c r="E900" s="268"/>
      <c r="F900" s="268"/>
      <c r="G900" s="272" t="s">
        <v>815</v>
      </c>
      <c r="H900" s="268"/>
      <c r="I900" s="268"/>
      <c r="J900" s="268"/>
    </row>
    <row r="901" spans="1:10" x14ac:dyDescent="0.3">
      <c r="A901" s="270"/>
      <c r="B901" s="270"/>
      <c r="C901" s="268" t="s">
        <v>797</v>
      </c>
      <c r="D901" s="268"/>
      <c r="E901" s="268"/>
      <c r="F901" s="268"/>
      <c r="G901" s="272" t="s">
        <v>815</v>
      </c>
      <c r="H901" s="268"/>
      <c r="I901" s="268"/>
      <c r="J901" s="268"/>
    </row>
    <row r="902" spans="1:10" x14ac:dyDescent="0.3">
      <c r="A902" s="270"/>
      <c r="B902" s="270"/>
      <c r="C902" s="268" t="s">
        <v>798</v>
      </c>
      <c r="D902" s="268"/>
      <c r="E902" s="268"/>
      <c r="F902" s="268"/>
      <c r="G902" s="268"/>
      <c r="H902" s="268"/>
      <c r="I902" s="268"/>
      <c r="J902" s="268"/>
    </row>
    <row r="903" spans="1:10" x14ac:dyDescent="0.3">
      <c r="A903" s="270"/>
      <c r="B903" s="270"/>
      <c r="C903" s="268" t="s">
        <v>799</v>
      </c>
      <c r="D903" s="268"/>
      <c r="E903" s="268"/>
      <c r="F903" s="268"/>
      <c r="G903" s="268"/>
      <c r="H903" s="268"/>
      <c r="I903" s="268"/>
      <c r="J903" s="268"/>
    </row>
    <row r="904" spans="1:10" x14ac:dyDescent="0.3">
      <c r="A904" s="270"/>
      <c r="B904" s="270"/>
      <c r="C904" s="268" t="s">
        <v>800</v>
      </c>
      <c r="D904" s="268"/>
      <c r="E904" s="268"/>
      <c r="F904" s="268"/>
      <c r="G904" s="272" t="s">
        <v>815</v>
      </c>
      <c r="H904" s="268"/>
      <c r="I904" s="268"/>
      <c r="J904" s="268"/>
    </row>
    <row r="905" spans="1:10" x14ac:dyDescent="0.3">
      <c r="A905" s="270"/>
      <c r="B905" s="270"/>
      <c r="C905" s="268" t="s">
        <v>801</v>
      </c>
      <c r="D905" s="268"/>
      <c r="E905" s="268"/>
      <c r="F905" s="268"/>
      <c r="G905" s="272" t="s">
        <v>815</v>
      </c>
      <c r="H905" s="268"/>
      <c r="I905" s="268"/>
      <c r="J905" s="268"/>
    </row>
    <row r="906" spans="1:10" x14ac:dyDescent="0.3">
      <c r="A906" s="270"/>
      <c r="B906" s="270"/>
      <c r="C906" s="268" t="s">
        <v>802</v>
      </c>
      <c r="D906" s="268"/>
      <c r="E906" s="268"/>
      <c r="F906" s="268"/>
      <c r="G906" s="272" t="s">
        <v>816</v>
      </c>
      <c r="H906" s="268"/>
      <c r="I906" s="268"/>
      <c r="J906" s="268"/>
    </row>
    <row r="907" spans="1:10" x14ac:dyDescent="0.3">
      <c r="A907" s="270"/>
      <c r="B907" s="270"/>
      <c r="C907" s="268" t="s">
        <v>803</v>
      </c>
      <c r="D907" s="268"/>
      <c r="E907" s="268"/>
      <c r="F907" s="268"/>
      <c r="G907" s="268"/>
      <c r="H907" s="268"/>
      <c r="I907" s="268"/>
      <c r="J907" s="268"/>
    </row>
    <row r="908" spans="1:10" x14ac:dyDescent="0.3">
      <c r="A908" s="270"/>
      <c r="B908" s="270"/>
      <c r="C908" s="268" t="s">
        <v>804</v>
      </c>
      <c r="D908" s="268"/>
      <c r="E908" s="268"/>
      <c r="F908" s="268"/>
      <c r="G908" s="268"/>
      <c r="H908" s="268"/>
      <c r="I908" s="268"/>
      <c r="J908" s="268"/>
    </row>
    <row r="909" spans="1:10" x14ac:dyDescent="0.3">
      <c r="A909" s="270"/>
      <c r="B909" s="270"/>
      <c r="C909" s="268" t="s">
        <v>805</v>
      </c>
      <c r="D909" s="268"/>
      <c r="E909" s="268"/>
      <c r="F909" s="268"/>
      <c r="G909" s="268"/>
      <c r="H909" s="268"/>
      <c r="I909" s="268"/>
      <c r="J909" s="268"/>
    </row>
    <row r="910" spans="1:10" x14ac:dyDescent="0.3">
      <c r="A910" s="270"/>
      <c r="B910" s="270"/>
      <c r="C910" s="268" t="s">
        <v>806</v>
      </c>
      <c r="D910" s="268"/>
      <c r="E910" s="268"/>
      <c r="F910" s="268"/>
      <c r="G910" s="268"/>
      <c r="H910" s="268"/>
      <c r="I910" s="268"/>
      <c r="J910" s="268"/>
    </row>
    <row r="911" spans="1:10" x14ac:dyDescent="0.3">
      <c r="A911" s="270"/>
      <c r="B911" s="270"/>
      <c r="C911" s="268" t="s">
        <v>807</v>
      </c>
      <c r="D911" s="268"/>
      <c r="E911" s="268"/>
      <c r="F911" s="268"/>
      <c r="G911" s="268"/>
      <c r="H911" s="268"/>
      <c r="I911" s="268"/>
      <c r="J911" s="268"/>
    </row>
    <row r="912" spans="1:10" x14ac:dyDescent="0.3">
      <c r="A912" s="270"/>
      <c r="B912" s="270"/>
      <c r="C912" s="268" t="s">
        <v>808</v>
      </c>
      <c r="D912" s="268"/>
      <c r="E912" s="268"/>
      <c r="F912" s="268"/>
      <c r="G912" s="272" t="s">
        <v>818</v>
      </c>
      <c r="H912" s="268"/>
      <c r="I912" s="268"/>
      <c r="J912" s="268"/>
    </row>
    <row r="913" spans="1:10" x14ac:dyDescent="0.3">
      <c r="A913" s="270"/>
      <c r="B913" s="270"/>
      <c r="C913" s="268"/>
      <c r="D913" s="268"/>
      <c r="E913" s="268"/>
      <c r="F913" s="268"/>
      <c r="G913" s="268" t="s">
        <v>817</v>
      </c>
      <c r="H913" s="268"/>
      <c r="I913" s="268"/>
      <c r="J913" s="268"/>
    </row>
    <row r="914" spans="1:10" x14ac:dyDescent="0.3">
      <c r="A914" s="270"/>
      <c r="B914" s="270"/>
      <c r="C914" s="268" t="s">
        <v>809</v>
      </c>
      <c r="D914" s="268"/>
      <c r="E914" s="268"/>
      <c r="F914" s="268"/>
      <c r="G914" s="272" t="s">
        <v>819</v>
      </c>
      <c r="H914" s="268"/>
      <c r="I914" s="268"/>
      <c r="J914" s="268"/>
    </row>
    <row r="915" spans="1:10" x14ac:dyDescent="0.3">
      <c r="A915" s="263" t="s">
        <v>814</v>
      </c>
      <c r="B915" s="264"/>
      <c r="C915" s="268" t="s">
        <v>811</v>
      </c>
      <c r="D915" s="268"/>
      <c r="E915" s="268"/>
      <c r="F915" s="268"/>
      <c r="G915" s="272" t="s">
        <v>820</v>
      </c>
      <c r="H915" s="268"/>
      <c r="I915" s="268"/>
      <c r="J915" s="268"/>
    </row>
    <row r="916" spans="1:10" x14ac:dyDescent="0.3">
      <c r="A916" s="273"/>
      <c r="B916" s="274"/>
      <c r="C916" s="268" t="s">
        <v>812</v>
      </c>
      <c r="D916" s="268"/>
      <c r="E916" s="268"/>
      <c r="F916" s="268"/>
      <c r="G916" s="272" t="s">
        <v>821</v>
      </c>
      <c r="H916" s="268"/>
      <c r="I916" s="268"/>
      <c r="J916" s="268"/>
    </row>
    <row r="917" spans="1:10" x14ac:dyDescent="0.3">
      <c r="A917" s="265"/>
      <c r="B917" s="266"/>
      <c r="C917" s="268" t="s">
        <v>813</v>
      </c>
      <c r="D917" s="268"/>
      <c r="E917" s="268"/>
      <c r="F917" s="268"/>
      <c r="G917" s="272" t="s">
        <v>822</v>
      </c>
      <c r="H917" s="268"/>
      <c r="I917" s="268"/>
      <c r="J917" s="268"/>
    </row>
    <row r="922" spans="1:10" x14ac:dyDescent="0.3">
      <c r="A922" s="42" t="s">
        <v>863</v>
      </c>
    </row>
    <row r="924" spans="1:10" x14ac:dyDescent="0.3">
      <c r="A924" s="54" t="s">
        <v>1034</v>
      </c>
    </row>
    <row r="926" spans="1:10" x14ac:dyDescent="0.3">
      <c r="A926" s="42" t="s">
        <v>864</v>
      </c>
    </row>
    <row r="927" spans="1:10" x14ac:dyDescent="0.3">
      <c r="A927" s="42" t="s">
        <v>865</v>
      </c>
    </row>
    <row r="928" spans="1:10" x14ac:dyDescent="0.3">
      <c r="A928" s="42" t="s">
        <v>866</v>
      </c>
    </row>
    <row r="930" spans="1:1" x14ac:dyDescent="0.3">
      <c r="A930" s="42" t="s">
        <v>867</v>
      </c>
    </row>
    <row r="931" spans="1:1" x14ac:dyDescent="0.3">
      <c r="A931" s="42" t="s">
        <v>868</v>
      </c>
    </row>
    <row r="933" spans="1:1" x14ac:dyDescent="0.3">
      <c r="A933" s="54" t="s">
        <v>869</v>
      </c>
    </row>
    <row r="934" spans="1:1" x14ac:dyDescent="0.3">
      <c r="A934" s="42" t="s">
        <v>870</v>
      </c>
    </row>
    <row r="935" spans="1:1" x14ac:dyDescent="0.3">
      <c r="A935" s="42" t="s">
        <v>871</v>
      </c>
    </row>
    <row r="938" spans="1:1" x14ac:dyDescent="0.3">
      <c r="A938" s="54" t="s">
        <v>872</v>
      </c>
    </row>
    <row r="940" spans="1:1" x14ac:dyDescent="0.3">
      <c r="A940" s="54" t="s">
        <v>873</v>
      </c>
    </row>
    <row r="941" spans="1:1" x14ac:dyDescent="0.3">
      <c r="A941" s="42" t="s">
        <v>876</v>
      </c>
    </row>
    <row r="942" spans="1:1" x14ac:dyDescent="0.3">
      <c r="A942" s="42" t="s">
        <v>877</v>
      </c>
    </row>
    <row r="943" spans="1:1" x14ac:dyDescent="0.3">
      <c r="A943" s="42" t="s">
        <v>878</v>
      </c>
    </row>
    <row r="945" spans="1:1" x14ac:dyDescent="0.3">
      <c r="A945" s="42" t="s">
        <v>879</v>
      </c>
    </row>
    <row r="946" spans="1:1" x14ac:dyDescent="0.3">
      <c r="A946" s="42" t="s">
        <v>880</v>
      </c>
    </row>
    <row r="947" spans="1:1" x14ac:dyDescent="0.3">
      <c r="A947" s="42" t="s">
        <v>881</v>
      </c>
    </row>
    <row r="948" spans="1:1" x14ac:dyDescent="0.3">
      <c r="A948" s="42" t="s">
        <v>882</v>
      </c>
    </row>
    <row r="949" spans="1:1" x14ac:dyDescent="0.3">
      <c r="A949" s="42" t="s">
        <v>883</v>
      </c>
    </row>
    <row r="950" spans="1:1" x14ac:dyDescent="0.3">
      <c r="A950" s="42" t="s">
        <v>884</v>
      </c>
    </row>
    <row r="951" spans="1:1" x14ac:dyDescent="0.3">
      <c r="A951" s="42" t="s">
        <v>885</v>
      </c>
    </row>
    <row r="952" spans="1:1" x14ac:dyDescent="0.3">
      <c r="A952" s="42" t="s">
        <v>886</v>
      </c>
    </row>
    <row r="953" spans="1:1" x14ac:dyDescent="0.3">
      <c r="A953" s="42" t="s">
        <v>887</v>
      </c>
    </row>
    <row r="955" spans="1:1" x14ac:dyDescent="0.3">
      <c r="A955" s="42" t="s">
        <v>888</v>
      </c>
    </row>
    <row r="956" spans="1:1" x14ac:dyDescent="0.3">
      <c r="A956" s="42" t="s">
        <v>889</v>
      </c>
    </row>
    <row r="964" spans="1:1" x14ac:dyDescent="0.3">
      <c r="A964" s="54" t="s">
        <v>874</v>
      </c>
    </row>
    <row r="965" spans="1:1" x14ac:dyDescent="0.3">
      <c r="A965" s="54"/>
    </row>
    <row r="966" spans="1:1" x14ac:dyDescent="0.3">
      <c r="A966" s="60" t="s">
        <v>890</v>
      </c>
    </row>
    <row r="967" spans="1:1" x14ac:dyDescent="0.3">
      <c r="A967" s="55" t="s">
        <v>1035</v>
      </c>
    </row>
    <row r="968" spans="1:1" x14ac:dyDescent="0.3">
      <c r="A968" s="55" t="s">
        <v>1036</v>
      </c>
    </row>
    <row r="969" spans="1:1" x14ac:dyDescent="0.3">
      <c r="A969" s="59" t="s">
        <v>1037</v>
      </c>
    </row>
    <row r="970" spans="1:1" x14ac:dyDescent="0.3">
      <c r="A970" s="59" t="s">
        <v>1038</v>
      </c>
    </row>
    <row r="971" spans="1:1" x14ac:dyDescent="0.3">
      <c r="A971" s="59"/>
    </row>
    <row r="972" spans="1:1" x14ac:dyDescent="0.3">
      <c r="A972" s="60" t="s">
        <v>891</v>
      </c>
    </row>
    <row r="973" spans="1:1" x14ac:dyDescent="0.3">
      <c r="A973" s="59" t="s">
        <v>1039</v>
      </c>
    </row>
    <row r="974" spans="1:1" ht="14.25" x14ac:dyDescent="0.3">
      <c r="A974" s="59" t="s">
        <v>1042</v>
      </c>
    </row>
    <row r="975" spans="1:1" x14ac:dyDescent="0.3">
      <c r="A975" s="59" t="s">
        <v>1040</v>
      </c>
    </row>
    <row r="976" spans="1:1" ht="14.25" x14ac:dyDescent="0.3">
      <c r="A976" s="59" t="s">
        <v>1041</v>
      </c>
    </row>
    <row r="977" spans="1:5" x14ac:dyDescent="0.3">
      <c r="A977" s="61"/>
      <c r="B977" s="62"/>
      <c r="C977" s="62"/>
      <c r="D977" s="62"/>
      <c r="E977" s="62"/>
    </row>
    <row r="978" spans="1:5" x14ac:dyDescent="0.3">
      <c r="A978" s="63"/>
      <c r="B978" s="64"/>
      <c r="C978" s="64"/>
      <c r="D978" s="64"/>
      <c r="E978" s="64"/>
    </row>
    <row r="979" spans="1:5" x14ac:dyDescent="0.3">
      <c r="A979" s="59"/>
    </row>
    <row r="980" spans="1:5" x14ac:dyDescent="0.3">
      <c r="A980" s="59"/>
    </row>
    <row r="981" spans="1:5" s="66" customFormat="1" ht="10.5" x14ac:dyDescent="0.3">
      <c r="A981" s="65" t="s">
        <v>1043</v>
      </c>
    </row>
    <row r="982" spans="1:5" s="66" customFormat="1" ht="10.5" x14ac:dyDescent="0.3">
      <c r="A982" s="67" t="s">
        <v>1044</v>
      </c>
    </row>
    <row r="983" spans="1:5" s="66" customFormat="1" ht="10.5" x14ac:dyDescent="0.3">
      <c r="A983" s="67" t="s">
        <v>1045</v>
      </c>
    </row>
    <row r="984" spans="1:5" s="66" customFormat="1" ht="10.5" x14ac:dyDescent="0.3">
      <c r="A984" s="67"/>
    </row>
    <row r="985" spans="1:5" s="66" customFormat="1" ht="10.5" x14ac:dyDescent="0.3">
      <c r="A985" s="67" t="s">
        <v>1046</v>
      </c>
    </row>
    <row r="986" spans="1:5" s="66" customFormat="1" ht="10.5" x14ac:dyDescent="0.3">
      <c r="A986" s="67" t="s">
        <v>1047</v>
      </c>
    </row>
    <row r="987" spans="1:5" s="66" customFormat="1" ht="10.5" x14ac:dyDescent="0.3">
      <c r="A987" s="67" t="s">
        <v>1048</v>
      </c>
    </row>
    <row r="988" spans="1:5" s="66" customFormat="1" ht="10.5" x14ac:dyDescent="0.3">
      <c r="A988" s="67" t="s">
        <v>1049</v>
      </c>
    </row>
    <row r="989" spans="1:5" s="66" customFormat="1" ht="10.5" x14ac:dyDescent="0.3">
      <c r="A989" s="67" t="s">
        <v>1050</v>
      </c>
    </row>
    <row r="990" spans="1:5" s="66" customFormat="1" ht="10.5" x14ac:dyDescent="0.3">
      <c r="A990" s="67"/>
    </row>
    <row r="991" spans="1:5" s="66" customFormat="1" ht="10.5" x14ac:dyDescent="0.3">
      <c r="A991" s="67" t="s">
        <v>1051</v>
      </c>
    </row>
    <row r="992" spans="1:5" s="66" customFormat="1" ht="10.5" x14ac:dyDescent="0.3">
      <c r="A992" s="67" t="s">
        <v>1052</v>
      </c>
    </row>
    <row r="993" spans="1:1" s="66" customFormat="1" ht="10.5" x14ac:dyDescent="0.3">
      <c r="A993" s="67" t="s">
        <v>1053</v>
      </c>
    </row>
    <row r="994" spans="1:1" s="66" customFormat="1" ht="10.5" x14ac:dyDescent="0.3">
      <c r="A994" s="67" t="s">
        <v>1054</v>
      </c>
    </row>
    <row r="995" spans="1:1" s="66" customFormat="1" ht="10.5" x14ac:dyDescent="0.3">
      <c r="A995" s="67" t="s">
        <v>1055</v>
      </c>
    </row>
    <row r="996" spans="1:1" s="66" customFormat="1" ht="10.5" x14ac:dyDescent="0.3">
      <c r="A996" s="67"/>
    </row>
    <row r="997" spans="1:1" s="66" customFormat="1" ht="10.5" x14ac:dyDescent="0.3">
      <c r="A997" s="67" t="s">
        <v>1056</v>
      </c>
    </row>
    <row r="998" spans="1:1" s="66" customFormat="1" ht="10.5" x14ac:dyDescent="0.3">
      <c r="A998" s="67" t="s">
        <v>1057</v>
      </c>
    </row>
    <row r="999" spans="1:1" s="66" customFormat="1" ht="10.5" x14ac:dyDescent="0.3">
      <c r="A999" s="67"/>
    </row>
    <row r="1000" spans="1:1" s="66" customFormat="1" ht="10.5" x14ac:dyDescent="0.3">
      <c r="A1000" s="67" t="s">
        <v>1058</v>
      </c>
    </row>
    <row r="1001" spans="1:1" s="66" customFormat="1" ht="10.5" x14ac:dyDescent="0.3">
      <c r="A1001" s="67" t="s">
        <v>1059</v>
      </c>
    </row>
    <row r="1002" spans="1:1" s="66" customFormat="1" ht="10.5" x14ac:dyDescent="0.3">
      <c r="A1002" s="67"/>
    </row>
    <row r="1003" spans="1:1" s="66" customFormat="1" ht="10.5" x14ac:dyDescent="0.3">
      <c r="A1003" s="67" t="s">
        <v>1060</v>
      </c>
    </row>
    <row r="1004" spans="1:1" s="66" customFormat="1" ht="10.5" x14ac:dyDescent="0.3">
      <c r="A1004" s="67"/>
    </row>
    <row r="1005" spans="1:1" s="66" customFormat="1" ht="10.5" x14ac:dyDescent="0.3">
      <c r="A1005" s="67" t="s">
        <v>1061</v>
      </c>
    </row>
    <row r="1006" spans="1:1" s="66" customFormat="1" ht="10.5" x14ac:dyDescent="0.3">
      <c r="A1006" s="67" t="s">
        <v>1062</v>
      </c>
    </row>
    <row r="1007" spans="1:1" s="66" customFormat="1" ht="10.5" x14ac:dyDescent="0.3">
      <c r="A1007" s="67" t="s">
        <v>1063</v>
      </c>
    </row>
    <row r="1008" spans="1:1" s="66" customFormat="1" ht="10.5" x14ac:dyDescent="0.3">
      <c r="A1008" s="67" t="s">
        <v>1064</v>
      </c>
    </row>
    <row r="1009" spans="1:1" s="66" customFormat="1" ht="10.5" x14ac:dyDescent="0.3">
      <c r="A1009" s="67" t="s">
        <v>1065</v>
      </c>
    </row>
    <row r="1010" spans="1:1" s="66" customFormat="1" ht="10.5" x14ac:dyDescent="0.3">
      <c r="A1010" s="67"/>
    </row>
    <row r="1011" spans="1:1" s="66" customFormat="1" ht="10.5" x14ac:dyDescent="0.3">
      <c r="A1011" s="67" t="s">
        <v>1066</v>
      </c>
    </row>
    <row r="1012" spans="1:1" s="66" customFormat="1" ht="10.5" x14ac:dyDescent="0.3">
      <c r="A1012" s="67" t="s">
        <v>1067</v>
      </c>
    </row>
    <row r="1013" spans="1:1" s="66" customFormat="1" ht="10.5" x14ac:dyDescent="0.3">
      <c r="A1013" s="67"/>
    </row>
    <row r="1014" spans="1:1" s="66" customFormat="1" ht="10.5" x14ac:dyDescent="0.3">
      <c r="A1014" s="67" t="s">
        <v>1068</v>
      </c>
    </row>
    <row r="1015" spans="1:1" s="66" customFormat="1" ht="10.5" x14ac:dyDescent="0.3">
      <c r="A1015" s="67"/>
    </row>
    <row r="1016" spans="1:1" s="66" customFormat="1" ht="10.5" x14ac:dyDescent="0.3">
      <c r="A1016" s="67" t="s">
        <v>1069</v>
      </c>
    </row>
    <row r="1017" spans="1:1" s="66" customFormat="1" ht="10.5" x14ac:dyDescent="0.3">
      <c r="A1017" s="67"/>
    </row>
    <row r="1018" spans="1:1" s="66" customFormat="1" ht="10.5" x14ac:dyDescent="0.3">
      <c r="A1018" s="67" t="s">
        <v>1070</v>
      </c>
    </row>
    <row r="1019" spans="1:1" s="66" customFormat="1" ht="10.5" x14ac:dyDescent="0.3">
      <c r="A1019" s="67" t="s">
        <v>1071</v>
      </c>
    </row>
    <row r="1020" spans="1:1" s="66" customFormat="1" ht="10.5" x14ac:dyDescent="0.3">
      <c r="A1020" s="67" t="s">
        <v>1072</v>
      </c>
    </row>
    <row r="1021" spans="1:1" s="66" customFormat="1" ht="10.5" x14ac:dyDescent="0.3">
      <c r="A1021" s="67" t="s">
        <v>1073</v>
      </c>
    </row>
    <row r="1022" spans="1:1" s="66" customFormat="1" ht="10.5" x14ac:dyDescent="0.3">
      <c r="A1022" s="67" t="s">
        <v>1074</v>
      </c>
    </row>
    <row r="1023" spans="1:1" s="66" customFormat="1" ht="10.5" x14ac:dyDescent="0.3">
      <c r="A1023" s="67" t="s">
        <v>1075</v>
      </c>
    </row>
    <row r="1024" spans="1:1" s="66" customFormat="1" ht="10.5" x14ac:dyDescent="0.3">
      <c r="A1024" s="67" t="s">
        <v>1076</v>
      </c>
    </row>
    <row r="1025" spans="1:4" s="66" customFormat="1" ht="10.5" x14ac:dyDescent="0.3">
      <c r="A1025" s="67"/>
    </row>
    <row r="1026" spans="1:4" s="66" customFormat="1" ht="10.5" x14ac:dyDescent="0.3">
      <c r="A1026" s="67" t="s">
        <v>1077</v>
      </c>
    </row>
    <row r="1027" spans="1:4" s="66" customFormat="1" ht="10.5" x14ac:dyDescent="0.3">
      <c r="A1027" s="67" t="s">
        <v>1078</v>
      </c>
    </row>
    <row r="1028" spans="1:4" s="66" customFormat="1" ht="10.5" x14ac:dyDescent="0.3">
      <c r="A1028" s="67" t="s">
        <v>1079</v>
      </c>
    </row>
    <row r="1029" spans="1:4" x14ac:dyDescent="0.3">
      <c r="A1029" s="63"/>
      <c r="B1029" s="64"/>
      <c r="C1029" s="64"/>
      <c r="D1029" s="64"/>
    </row>
    <row r="1030" spans="1:4" x14ac:dyDescent="0.3">
      <c r="A1030" s="59"/>
    </row>
    <row r="1031" spans="1:4" x14ac:dyDescent="0.3">
      <c r="A1031" s="59"/>
    </row>
    <row r="1032" spans="1:4" x14ac:dyDescent="0.3">
      <c r="A1032" s="59"/>
    </row>
    <row r="1033" spans="1:4" x14ac:dyDescent="0.3">
      <c r="A1033" s="59"/>
    </row>
    <row r="1034" spans="1:4" x14ac:dyDescent="0.3">
      <c r="A1034" s="60" t="s">
        <v>892</v>
      </c>
    </row>
    <row r="1035" spans="1:4" x14ac:dyDescent="0.3">
      <c r="A1035" s="59" t="s">
        <v>1080</v>
      </c>
    </row>
    <row r="1036" spans="1:4" x14ac:dyDescent="0.3">
      <c r="A1036" s="59" t="s">
        <v>1081</v>
      </c>
    </row>
    <row r="1037" spans="1:4" x14ac:dyDescent="0.3">
      <c r="A1037" s="59"/>
    </row>
    <row r="1038" spans="1:4" x14ac:dyDescent="0.3">
      <c r="A1038" s="59"/>
    </row>
    <row r="1039" spans="1:4" x14ac:dyDescent="0.3">
      <c r="A1039" s="60" t="s">
        <v>893</v>
      </c>
    </row>
    <row r="1040" spans="1:4" x14ac:dyDescent="0.3">
      <c r="A1040" s="59" t="s">
        <v>1082</v>
      </c>
    </row>
    <row r="1041" spans="1:1" x14ac:dyDescent="0.3">
      <c r="A1041" s="59" t="s">
        <v>1083</v>
      </c>
    </row>
    <row r="1042" spans="1:1" x14ac:dyDescent="0.3">
      <c r="A1042" s="59" t="s">
        <v>1084</v>
      </c>
    </row>
    <row r="1043" spans="1:1" x14ac:dyDescent="0.3">
      <c r="A1043" s="59" t="s">
        <v>1085</v>
      </c>
    </row>
    <row r="1044" spans="1:1" x14ac:dyDescent="0.3">
      <c r="A1044" s="59" t="s">
        <v>1086</v>
      </c>
    </row>
    <row r="1045" spans="1:1" x14ac:dyDescent="0.3">
      <c r="A1045" s="59" t="s">
        <v>1087</v>
      </c>
    </row>
    <row r="1046" spans="1:1" x14ac:dyDescent="0.3">
      <c r="A1046" s="59"/>
    </row>
    <row r="1047" spans="1:1" x14ac:dyDescent="0.3">
      <c r="A1047" s="55"/>
    </row>
    <row r="1048" spans="1:1" x14ac:dyDescent="0.3">
      <c r="A1048" s="55"/>
    </row>
    <row r="1049" spans="1:1" x14ac:dyDescent="0.3">
      <c r="A1049" s="55"/>
    </row>
    <row r="1050" spans="1:1" x14ac:dyDescent="0.3">
      <c r="A1050" s="55"/>
    </row>
    <row r="1051" spans="1:1" x14ac:dyDescent="0.3">
      <c r="A1051" s="55"/>
    </row>
    <row r="1052" spans="1:1" x14ac:dyDescent="0.3">
      <c r="A1052" s="55"/>
    </row>
    <row r="1053" spans="1:1" x14ac:dyDescent="0.3">
      <c r="A1053" s="55"/>
    </row>
    <row r="1054" spans="1:1" x14ac:dyDescent="0.3">
      <c r="A1054" s="55"/>
    </row>
    <row r="1056" spans="1:1" x14ac:dyDescent="0.3">
      <c r="A1056" s="54" t="s">
        <v>875</v>
      </c>
    </row>
    <row r="1058" spans="1:1" x14ac:dyDescent="0.3">
      <c r="A1058" s="42" t="s">
        <v>894</v>
      </c>
    </row>
    <row r="1059" spans="1:1" x14ac:dyDescent="0.3">
      <c r="A1059" s="42" t="s">
        <v>895</v>
      </c>
    </row>
    <row r="1061" spans="1:1" x14ac:dyDescent="0.3">
      <c r="A1061" s="42" t="s">
        <v>896</v>
      </c>
    </row>
    <row r="1062" spans="1:1" x14ac:dyDescent="0.3">
      <c r="A1062" s="42" t="s">
        <v>897</v>
      </c>
    </row>
    <row r="1063" spans="1:1" x14ac:dyDescent="0.3">
      <c r="A1063" s="42" t="s">
        <v>898</v>
      </c>
    </row>
    <row r="1064" spans="1:1" x14ac:dyDescent="0.3">
      <c r="A1064" s="42" t="s">
        <v>899</v>
      </c>
    </row>
    <row r="1065" spans="1:1" x14ac:dyDescent="0.3">
      <c r="A1065" s="42" t="s">
        <v>900</v>
      </c>
    </row>
    <row r="1066" spans="1:1" x14ac:dyDescent="0.3">
      <c r="A1066" s="42" t="s">
        <v>901</v>
      </c>
    </row>
    <row r="1069" spans="1:1" x14ac:dyDescent="0.3">
      <c r="A1069" s="54" t="s">
        <v>902</v>
      </c>
    </row>
    <row r="1070" spans="1:1" x14ac:dyDescent="0.3">
      <c r="A1070" s="42" t="s">
        <v>903</v>
      </c>
    </row>
    <row r="1071" spans="1:1" x14ac:dyDescent="0.3">
      <c r="A1071" s="42" t="s">
        <v>904</v>
      </c>
    </row>
    <row r="1073" spans="1:10" x14ac:dyDescent="0.3">
      <c r="A1073" s="42" t="s">
        <v>905</v>
      </c>
    </row>
    <row r="1074" spans="1:10" x14ac:dyDescent="0.3">
      <c r="A1074" s="42" t="s">
        <v>906</v>
      </c>
    </row>
    <row r="1075" spans="1:10" x14ac:dyDescent="0.3">
      <c r="A1075" s="42" t="s">
        <v>907</v>
      </c>
    </row>
    <row r="1078" spans="1:10" x14ac:dyDescent="0.3">
      <c r="A1078" s="54" t="s">
        <v>908</v>
      </c>
    </row>
    <row r="1079" spans="1:10" x14ac:dyDescent="0.3">
      <c r="A1079" s="42" t="s">
        <v>909</v>
      </c>
    </row>
    <row r="1082" spans="1:10" x14ac:dyDescent="0.3">
      <c r="A1082" s="54" t="s">
        <v>910</v>
      </c>
    </row>
    <row r="1084" spans="1:10" x14ac:dyDescent="0.3">
      <c r="A1084" s="42" t="s">
        <v>911</v>
      </c>
    </row>
    <row r="1086" spans="1:10" ht="22.5" customHeight="1" x14ac:dyDescent="0.3">
      <c r="A1086" s="275" t="s">
        <v>1382</v>
      </c>
      <c r="B1086" s="275"/>
      <c r="C1086" s="275"/>
      <c r="D1086" s="275"/>
      <c r="E1086" s="275" t="s">
        <v>1383</v>
      </c>
      <c r="F1086" s="275"/>
      <c r="G1086" s="275"/>
      <c r="H1086" s="275"/>
      <c r="I1086" s="275"/>
      <c r="J1086" s="275"/>
    </row>
    <row r="1087" spans="1:10" ht="27" customHeight="1" x14ac:dyDescent="0.3">
      <c r="A1087" s="268" t="s">
        <v>912</v>
      </c>
      <c r="B1087" s="268"/>
      <c r="C1087" s="268"/>
      <c r="D1087" s="268"/>
      <c r="E1087" s="267" t="s">
        <v>922</v>
      </c>
      <c r="F1087" s="268"/>
      <c r="G1087" s="268"/>
      <c r="H1087" s="268"/>
      <c r="I1087" s="268"/>
      <c r="J1087" s="268"/>
    </row>
    <row r="1088" spans="1:10" ht="30" customHeight="1" x14ac:dyDescent="0.3">
      <c r="A1088" s="268" t="s">
        <v>913</v>
      </c>
      <c r="B1088" s="268"/>
      <c r="C1088" s="268"/>
      <c r="D1088" s="268"/>
      <c r="E1088" s="267" t="s">
        <v>923</v>
      </c>
      <c r="F1088" s="268"/>
      <c r="G1088" s="268"/>
      <c r="H1088" s="268"/>
      <c r="I1088" s="268"/>
      <c r="J1088" s="268"/>
    </row>
    <row r="1089" spans="1:10" x14ac:dyDescent="0.3">
      <c r="A1089" s="268" t="s">
        <v>914</v>
      </c>
      <c r="B1089" s="268"/>
      <c r="C1089" s="268"/>
      <c r="D1089" s="268"/>
      <c r="E1089" s="268" t="s">
        <v>924</v>
      </c>
      <c r="F1089" s="268"/>
      <c r="G1089" s="268"/>
      <c r="H1089" s="268"/>
      <c r="I1089" s="268"/>
      <c r="J1089" s="268"/>
    </row>
    <row r="1090" spans="1:10" ht="25.5" customHeight="1" x14ac:dyDescent="0.3">
      <c r="A1090" s="268" t="s">
        <v>915</v>
      </c>
      <c r="B1090" s="268"/>
      <c r="C1090" s="268"/>
      <c r="D1090" s="268"/>
      <c r="E1090" s="267" t="s">
        <v>925</v>
      </c>
      <c r="F1090" s="268"/>
      <c r="G1090" s="268"/>
      <c r="H1090" s="268"/>
      <c r="I1090" s="268"/>
      <c r="J1090" s="268"/>
    </row>
    <row r="1091" spans="1:10" x14ac:dyDescent="0.3">
      <c r="A1091" s="268" t="s">
        <v>916</v>
      </c>
      <c r="B1091" s="268"/>
      <c r="C1091" s="268"/>
      <c r="D1091" s="268"/>
      <c r="E1091" s="268" t="s">
        <v>926</v>
      </c>
      <c r="F1091" s="268"/>
      <c r="G1091" s="268"/>
      <c r="H1091" s="268"/>
      <c r="I1091" s="268"/>
      <c r="J1091" s="268"/>
    </row>
    <row r="1092" spans="1:10" ht="25.5" customHeight="1" x14ac:dyDescent="0.3">
      <c r="A1092" s="268" t="s">
        <v>917</v>
      </c>
      <c r="B1092" s="268"/>
      <c r="C1092" s="268"/>
      <c r="D1092" s="268"/>
      <c r="E1092" s="267" t="s">
        <v>927</v>
      </c>
      <c r="F1092" s="268"/>
      <c r="G1092" s="268"/>
      <c r="H1092" s="268"/>
      <c r="I1092" s="268"/>
      <c r="J1092" s="268"/>
    </row>
    <row r="1093" spans="1:10" ht="28.5" customHeight="1" x14ac:dyDescent="0.3">
      <c r="A1093" s="268" t="s">
        <v>918</v>
      </c>
      <c r="B1093" s="268"/>
      <c r="C1093" s="268"/>
      <c r="D1093" s="268"/>
      <c r="E1093" s="267" t="s">
        <v>928</v>
      </c>
      <c r="F1093" s="268"/>
      <c r="G1093" s="268"/>
      <c r="H1093" s="268"/>
      <c r="I1093" s="268"/>
      <c r="J1093" s="268"/>
    </row>
    <row r="1094" spans="1:10" ht="27.75" customHeight="1" x14ac:dyDescent="0.3">
      <c r="A1094" s="268" t="s">
        <v>919</v>
      </c>
      <c r="B1094" s="268"/>
      <c r="C1094" s="268"/>
      <c r="D1094" s="268"/>
      <c r="E1094" s="267" t="s">
        <v>929</v>
      </c>
      <c r="F1094" s="268"/>
      <c r="G1094" s="268"/>
      <c r="H1094" s="268"/>
      <c r="I1094" s="268"/>
      <c r="J1094" s="268"/>
    </row>
    <row r="1095" spans="1:10" ht="42.75" customHeight="1" x14ac:dyDescent="0.3">
      <c r="A1095" s="268" t="s">
        <v>920</v>
      </c>
      <c r="B1095" s="268"/>
      <c r="C1095" s="268"/>
      <c r="D1095" s="268"/>
      <c r="E1095" s="267" t="s">
        <v>930</v>
      </c>
      <c r="F1095" s="268"/>
      <c r="G1095" s="268"/>
      <c r="H1095" s="268"/>
      <c r="I1095" s="268"/>
      <c r="J1095" s="268"/>
    </row>
    <row r="1096" spans="1:10" ht="29.25" customHeight="1" x14ac:dyDescent="0.3">
      <c r="A1096" s="268" t="s">
        <v>921</v>
      </c>
      <c r="B1096" s="268"/>
      <c r="C1096" s="268"/>
      <c r="D1096" s="268"/>
      <c r="E1096" s="267" t="s">
        <v>931</v>
      </c>
      <c r="F1096" s="268"/>
      <c r="G1096" s="268"/>
      <c r="H1096" s="268"/>
      <c r="I1096" s="268"/>
      <c r="J1096" s="268"/>
    </row>
    <row r="1098" spans="1:10" x14ac:dyDescent="0.3">
      <c r="A1098" s="54" t="s">
        <v>932</v>
      </c>
      <c r="D1098" s="42" t="s">
        <v>943</v>
      </c>
    </row>
    <row r="1099" spans="1:10" x14ac:dyDescent="0.3">
      <c r="A1099" s="42" t="s">
        <v>933</v>
      </c>
    </row>
    <row r="1100" spans="1:10" x14ac:dyDescent="0.3">
      <c r="A1100" s="42" t="s">
        <v>934</v>
      </c>
    </row>
    <row r="1101" spans="1:10" x14ac:dyDescent="0.3">
      <c r="A1101" s="42" t="s">
        <v>935</v>
      </c>
    </row>
    <row r="1102" spans="1:10" x14ac:dyDescent="0.3">
      <c r="A1102" s="42" t="s">
        <v>936</v>
      </c>
    </row>
    <row r="1103" spans="1:10" x14ac:dyDescent="0.3">
      <c r="A1103" s="42" t="s">
        <v>937</v>
      </c>
    </row>
    <row r="1104" spans="1:10" x14ac:dyDescent="0.3">
      <c r="A1104" s="42" t="s">
        <v>938</v>
      </c>
    </row>
    <row r="1105" spans="1:4" x14ac:dyDescent="0.3">
      <c r="A1105" s="42" t="s">
        <v>939</v>
      </c>
    </row>
    <row r="1106" spans="1:4" x14ac:dyDescent="0.3">
      <c r="A1106" s="42" t="s">
        <v>940</v>
      </c>
    </row>
    <row r="1107" spans="1:4" x14ac:dyDescent="0.3">
      <c r="A1107" s="42" t="s">
        <v>941</v>
      </c>
    </row>
    <row r="1110" spans="1:4" x14ac:dyDescent="0.3">
      <c r="A1110" s="54" t="s">
        <v>942</v>
      </c>
      <c r="D1110" s="42" t="s">
        <v>944</v>
      </c>
    </row>
    <row r="1112" spans="1:4" x14ac:dyDescent="0.3">
      <c r="A1112" s="42" t="s">
        <v>945</v>
      </c>
    </row>
    <row r="1113" spans="1:4" x14ac:dyDescent="0.3">
      <c r="A1113" s="42" t="s">
        <v>946</v>
      </c>
    </row>
    <row r="1114" spans="1:4" x14ac:dyDescent="0.3">
      <c r="A1114" s="42" t="s">
        <v>947</v>
      </c>
    </row>
    <row r="1115" spans="1:4" x14ac:dyDescent="0.3">
      <c r="A1115" s="42" t="s">
        <v>948</v>
      </c>
    </row>
    <row r="1116" spans="1:4" x14ac:dyDescent="0.3">
      <c r="A1116" s="42" t="s">
        <v>949</v>
      </c>
    </row>
    <row r="1117" spans="1:4" x14ac:dyDescent="0.3">
      <c r="A1117" s="42" t="s">
        <v>950</v>
      </c>
    </row>
    <row r="1118" spans="1:4" x14ac:dyDescent="0.3">
      <c r="A1118" s="42" t="s">
        <v>951</v>
      </c>
    </row>
    <row r="1119" spans="1:4" x14ac:dyDescent="0.3">
      <c r="A1119" s="42" t="s">
        <v>952</v>
      </c>
    </row>
    <row r="1121" spans="1:4" x14ac:dyDescent="0.3">
      <c r="A1121" s="54" t="s">
        <v>953</v>
      </c>
      <c r="D1121" s="42" t="s">
        <v>954</v>
      </c>
    </row>
    <row r="1122" spans="1:4" x14ac:dyDescent="0.3">
      <c r="A1122" s="42" t="s">
        <v>955</v>
      </c>
    </row>
    <row r="1123" spans="1:4" x14ac:dyDescent="0.3">
      <c r="A1123" s="42" t="s">
        <v>956</v>
      </c>
    </row>
    <row r="1124" spans="1:4" x14ac:dyDescent="0.3">
      <c r="A1124" s="42" t="s">
        <v>957</v>
      </c>
    </row>
    <row r="1125" spans="1:4" x14ac:dyDescent="0.3">
      <c r="A1125" s="42" t="s">
        <v>958</v>
      </c>
    </row>
    <row r="1127" spans="1:4" x14ac:dyDescent="0.3">
      <c r="A1127" s="54" t="s">
        <v>966</v>
      </c>
    </row>
    <row r="1129" spans="1:4" x14ac:dyDescent="0.3">
      <c r="A1129" s="54" t="s">
        <v>967</v>
      </c>
    </row>
    <row r="1131" spans="1:4" x14ac:dyDescent="0.3">
      <c r="A1131" s="54" t="s">
        <v>968</v>
      </c>
    </row>
    <row r="1133" spans="1:4" x14ac:dyDescent="0.3">
      <c r="A1133" s="54" t="s">
        <v>969</v>
      </c>
    </row>
    <row r="1134" spans="1:4" x14ac:dyDescent="0.3">
      <c r="A1134" s="42" t="s">
        <v>970</v>
      </c>
    </row>
    <row r="1135" spans="1:4" x14ac:dyDescent="0.3">
      <c r="A1135" s="42" t="s">
        <v>971</v>
      </c>
    </row>
    <row r="1136" spans="1:4" x14ac:dyDescent="0.3">
      <c r="A1136" s="42" t="s">
        <v>972</v>
      </c>
    </row>
    <row r="1137" spans="1:1" x14ac:dyDescent="0.3">
      <c r="A1137" s="42" t="s">
        <v>973</v>
      </c>
    </row>
    <row r="1138" spans="1:1" x14ac:dyDescent="0.3">
      <c r="A1138" s="42" t="s">
        <v>974</v>
      </c>
    </row>
    <row r="1139" spans="1:1" x14ac:dyDescent="0.3">
      <c r="A1139" s="42" t="s">
        <v>975</v>
      </c>
    </row>
    <row r="1140" spans="1:1" x14ac:dyDescent="0.3">
      <c r="A1140" s="42" t="s">
        <v>976</v>
      </c>
    </row>
    <row r="1141" spans="1:1" x14ac:dyDescent="0.3">
      <c r="A1141" s="42" t="s">
        <v>977</v>
      </c>
    </row>
    <row r="1144" spans="1:1" x14ac:dyDescent="0.3">
      <c r="A1144" s="42" t="s">
        <v>978</v>
      </c>
    </row>
    <row r="1145" spans="1:1" x14ac:dyDescent="0.3">
      <c r="A1145" s="42" t="s">
        <v>979</v>
      </c>
    </row>
    <row r="1147" spans="1:1" x14ac:dyDescent="0.3">
      <c r="A1147" s="42" t="s">
        <v>980</v>
      </c>
    </row>
    <row r="1148" spans="1:1" x14ac:dyDescent="0.3">
      <c r="A1148" s="42" t="s">
        <v>981</v>
      </c>
    </row>
    <row r="1150" spans="1:1" x14ac:dyDescent="0.3">
      <c r="A1150" s="42" t="s">
        <v>982</v>
      </c>
    </row>
    <row r="1151" spans="1:1" x14ac:dyDescent="0.3">
      <c r="A1151" s="42" t="s">
        <v>983</v>
      </c>
    </row>
    <row r="1152" spans="1:1" x14ac:dyDescent="0.3">
      <c r="A1152" s="42" t="s">
        <v>984</v>
      </c>
    </row>
    <row r="1153" spans="1:1" x14ac:dyDescent="0.3">
      <c r="A1153" s="42" t="s">
        <v>985</v>
      </c>
    </row>
    <row r="1154" spans="1:1" x14ac:dyDescent="0.3">
      <c r="A1154" s="42" t="s">
        <v>986</v>
      </c>
    </row>
    <row r="1155" spans="1:1" x14ac:dyDescent="0.3">
      <c r="A1155" s="42" t="s">
        <v>987</v>
      </c>
    </row>
    <row r="1156" spans="1:1" x14ac:dyDescent="0.3">
      <c r="A1156" s="42" t="s">
        <v>988</v>
      </c>
    </row>
    <row r="1158" spans="1:1" x14ac:dyDescent="0.3">
      <c r="A1158" s="42" t="s">
        <v>989</v>
      </c>
    </row>
    <row r="1159" spans="1:1" x14ac:dyDescent="0.3">
      <c r="A1159" s="42" t="s">
        <v>990</v>
      </c>
    </row>
    <row r="1160" spans="1:1" x14ac:dyDescent="0.3">
      <c r="A1160" s="42" t="s">
        <v>991</v>
      </c>
    </row>
    <row r="1161" spans="1:1" x14ac:dyDescent="0.3">
      <c r="A1161" s="42" t="s">
        <v>992</v>
      </c>
    </row>
    <row r="1162" spans="1:1" x14ac:dyDescent="0.3">
      <c r="A1162" s="42" t="s">
        <v>993</v>
      </c>
    </row>
    <row r="1163" spans="1:1" x14ac:dyDescent="0.3">
      <c r="A1163" s="42" t="s">
        <v>994</v>
      </c>
    </row>
    <row r="1164" spans="1:1" x14ac:dyDescent="0.3">
      <c r="A1164" s="42" t="s">
        <v>995</v>
      </c>
    </row>
    <row r="1165" spans="1:1" x14ac:dyDescent="0.3">
      <c r="A1165" s="42" t="s">
        <v>996</v>
      </c>
    </row>
    <row r="1167" spans="1:1" x14ac:dyDescent="0.3">
      <c r="A1167" s="54" t="s">
        <v>997</v>
      </c>
    </row>
    <row r="1168" spans="1:1" x14ac:dyDescent="0.3">
      <c r="A1168" s="42" t="s">
        <v>998</v>
      </c>
    </row>
    <row r="1169" spans="1:1" x14ac:dyDescent="0.3">
      <c r="A1169" s="42" t="s">
        <v>999</v>
      </c>
    </row>
    <row r="1171" spans="1:1" x14ac:dyDescent="0.3">
      <c r="A1171" s="54" t="s">
        <v>1000</v>
      </c>
    </row>
    <row r="1172" spans="1:1" x14ac:dyDescent="0.3">
      <c r="A1172" s="42" t="s">
        <v>1001</v>
      </c>
    </row>
    <row r="1173" spans="1:1" x14ac:dyDescent="0.3">
      <c r="A1173" s="42" t="s">
        <v>1002</v>
      </c>
    </row>
    <row r="1175" spans="1:1" x14ac:dyDescent="0.3">
      <c r="A1175" s="42" t="s">
        <v>1003</v>
      </c>
    </row>
    <row r="1176" spans="1:1" x14ac:dyDescent="0.3">
      <c r="A1176" s="42" t="s">
        <v>1004</v>
      </c>
    </row>
    <row r="1177" spans="1:1" x14ac:dyDescent="0.3">
      <c r="A1177" s="42" t="s">
        <v>1005</v>
      </c>
    </row>
    <row r="1179" spans="1:1" x14ac:dyDescent="0.3">
      <c r="A1179" s="54" t="s">
        <v>1006</v>
      </c>
    </row>
    <row r="1180" spans="1:1" x14ac:dyDescent="0.3">
      <c r="A1180" s="42" t="s">
        <v>1007</v>
      </c>
    </row>
    <row r="1181" spans="1:1" x14ac:dyDescent="0.3">
      <c r="A1181" s="42" t="s">
        <v>1008</v>
      </c>
    </row>
    <row r="1183" spans="1:1" x14ac:dyDescent="0.3">
      <c r="A1183" s="54" t="s">
        <v>1009</v>
      </c>
    </row>
    <row r="1185" spans="1:1" x14ac:dyDescent="0.3">
      <c r="A1185" s="54" t="s">
        <v>1010</v>
      </c>
    </row>
    <row r="1186" spans="1:1" x14ac:dyDescent="0.3">
      <c r="A1186" s="42" t="s">
        <v>1011</v>
      </c>
    </row>
    <row r="1187" spans="1:1" x14ac:dyDescent="0.3">
      <c r="A1187" s="42" t="s">
        <v>1012</v>
      </c>
    </row>
    <row r="1189" spans="1:1" x14ac:dyDescent="0.3">
      <c r="A1189" s="54" t="s">
        <v>1013</v>
      </c>
    </row>
    <row r="1190" spans="1:1" x14ac:dyDescent="0.3">
      <c r="A1190" s="42" t="s">
        <v>1014</v>
      </c>
    </row>
    <row r="1191" spans="1:1" x14ac:dyDescent="0.3">
      <c r="A1191" s="42" t="s">
        <v>1015</v>
      </c>
    </row>
    <row r="1192" spans="1:1" x14ac:dyDescent="0.3">
      <c r="A1192" s="42" t="s">
        <v>1016</v>
      </c>
    </row>
    <row r="1193" spans="1:1" x14ac:dyDescent="0.3">
      <c r="A1193" s="42" t="s">
        <v>1017</v>
      </c>
    </row>
    <row r="1194" spans="1:1" x14ac:dyDescent="0.3">
      <c r="A1194" s="42" t="s">
        <v>1018</v>
      </c>
    </row>
    <row r="1195" spans="1:1" x14ac:dyDescent="0.3">
      <c r="A1195" s="42" t="s">
        <v>1019</v>
      </c>
    </row>
    <row r="1196" spans="1:1" x14ac:dyDescent="0.3">
      <c r="A1196" s="42" t="s">
        <v>1020</v>
      </c>
    </row>
    <row r="1197" spans="1:1" x14ac:dyDescent="0.3">
      <c r="A1197" s="42" t="s">
        <v>1021</v>
      </c>
    </row>
    <row r="1199" spans="1:1" x14ac:dyDescent="0.3">
      <c r="A1199" s="42" t="s">
        <v>1022</v>
      </c>
    </row>
    <row r="1200" spans="1:1" x14ac:dyDescent="0.3">
      <c r="A1200" s="42" t="s">
        <v>1023</v>
      </c>
    </row>
    <row r="1201" spans="1:1" x14ac:dyDescent="0.3">
      <c r="A1201" s="42" t="s">
        <v>1024</v>
      </c>
    </row>
    <row r="1204" spans="1:1" x14ac:dyDescent="0.3">
      <c r="A1204" s="54" t="s">
        <v>1025</v>
      </c>
    </row>
    <row r="1205" spans="1:1" x14ac:dyDescent="0.3">
      <c r="A1205" s="42" t="s">
        <v>1026</v>
      </c>
    </row>
    <row r="1206" spans="1:1" x14ac:dyDescent="0.3">
      <c r="A1206" s="42" t="s">
        <v>1027</v>
      </c>
    </row>
    <row r="1207" spans="1:1" x14ac:dyDescent="0.3">
      <c r="A1207" s="42" t="s">
        <v>1028</v>
      </c>
    </row>
    <row r="1208" spans="1:1" x14ac:dyDescent="0.3">
      <c r="A1208" s="42" t="s">
        <v>1029</v>
      </c>
    </row>
    <row r="1210" spans="1:1" x14ac:dyDescent="0.3">
      <c r="A1210" s="54" t="s">
        <v>1030</v>
      </c>
    </row>
    <row r="1211" spans="1:1" x14ac:dyDescent="0.3">
      <c r="A1211" s="42" t="s">
        <v>1031</v>
      </c>
    </row>
    <row r="1212" spans="1:1" x14ac:dyDescent="0.3">
      <c r="A1212" s="42" t="s">
        <v>1032</v>
      </c>
    </row>
    <row r="1215" spans="1:1" x14ac:dyDescent="0.3">
      <c r="A1215" s="93" t="s">
        <v>1255</v>
      </c>
    </row>
    <row r="1216" spans="1:1" x14ac:dyDescent="0.3">
      <c r="A1216" s="42" t="s">
        <v>1256</v>
      </c>
    </row>
    <row r="1218" spans="1:11" x14ac:dyDescent="0.3">
      <c r="A1218" s="42" t="s">
        <v>1257</v>
      </c>
    </row>
    <row r="1219" spans="1:11" x14ac:dyDescent="0.3">
      <c r="A1219" s="42" t="s">
        <v>1258</v>
      </c>
    </row>
    <row r="1220" spans="1:11" x14ac:dyDescent="0.3">
      <c r="A1220" s="42" t="s">
        <v>1259</v>
      </c>
    </row>
    <row r="1222" spans="1:11" x14ac:dyDescent="0.3">
      <c r="A1222" s="42" t="s">
        <v>1260</v>
      </c>
    </row>
    <row r="1224" spans="1:11" ht="17.25" customHeight="1" x14ac:dyDescent="0.3">
      <c r="A1224" s="270" t="s">
        <v>1261</v>
      </c>
      <c r="B1224" s="270"/>
      <c r="C1224" s="270"/>
      <c r="D1224" s="270" t="s">
        <v>1266</v>
      </c>
      <c r="E1224" s="270"/>
      <c r="F1224" s="270" t="s">
        <v>1270</v>
      </c>
      <c r="G1224" s="270"/>
      <c r="H1224" s="75" t="s">
        <v>1272</v>
      </c>
      <c r="I1224" s="270" t="s">
        <v>1276</v>
      </c>
      <c r="J1224" s="270"/>
      <c r="K1224" s="270"/>
    </row>
    <row r="1225" spans="1:11" ht="17.25" customHeight="1" x14ac:dyDescent="0.3">
      <c r="A1225" s="268" t="s">
        <v>1263</v>
      </c>
      <c r="B1225" s="268"/>
      <c r="C1225" s="268"/>
      <c r="D1225" s="270" t="s">
        <v>1267</v>
      </c>
      <c r="E1225" s="270"/>
      <c r="F1225" s="261" t="s">
        <v>1267</v>
      </c>
      <c r="G1225" s="262"/>
      <c r="H1225" s="75" t="s">
        <v>1273</v>
      </c>
      <c r="I1225" s="268" t="s">
        <v>1301</v>
      </c>
      <c r="J1225" s="268"/>
      <c r="K1225" s="268"/>
    </row>
    <row r="1226" spans="1:11" ht="35.25" customHeight="1" x14ac:dyDescent="0.3">
      <c r="A1226" s="268" t="s">
        <v>1264</v>
      </c>
      <c r="B1226" s="268"/>
      <c r="C1226" s="268"/>
      <c r="D1226" s="270" t="s">
        <v>1268</v>
      </c>
      <c r="E1226" s="270"/>
      <c r="F1226" s="261" t="s">
        <v>1268</v>
      </c>
      <c r="G1226" s="262"/>
      <c r="H1226" s="75" t="s">
        <v>1273</v>
      </c>
      <c r="I1226" s="271" t="s">
        <v>1297</v>
      </c>
      <c r="J1226" s="268"/>
      <c r="K1226" s="268"/>
    </row>
    <row r="1227" spans="1:11" ht="17.25" customHeight="1" x14ac:dyDescent="0.3">
      <c r="A1227" s="268" t="s">
        <v>1265</v>
      </c>
      <c r="B1227" s="268"/>
      <c r="C1227" s="268"/>
      <c r="D1227" s="270" t="s">
        <v>1268</v>
      </c>
      <c r="E1227" s="270"/>
      <c r="F1227" s="261" t="s">
        <v>1271</v>
      </c>
      <c r="G1227" s="262"/>
      <c r="H1227" s="75" t="s">
        <v>1274</v>
      </c>
      <c r="I1227" s="268"/>
      <c r="J1227" s="268"/>
      <c r="K1227" s="268"/>
    </row>
    <row r="1228" spans="1:11" ht="17.25" customHeight="1" x14ac:dyDescent="0.3">
      <c r="A1228" s="268" t="s">
        <v>1262</v>
      </c>
      <c r="B1228" s="268"/>
      <c r="C1228" s="268"/>
      <c r="D1228" s="270" t="s">
        <v>1269</v>
      </c>
      <c r="E1228" s="270"/>
      <c r="F1228" s="261" t="s">
        <v>1269</v>
      </c>
      <c r="G1228" s="262"/>
      <c r="H1228" s="75" t="s">
        <v>1275</v>
      </c>
      <c r="I1228" s="268"/>
      <c r="J1228" s="268"/>
      <c r="K1228" s="268"/>
    </row>
    <row r="1231" spans="1:11" x14ac:dyDescent="0.3">
      <c r="A1231" s="42" t="s">
        <v>1277</v>
      </c>
      <c r="D1231" s="42" t="s">
        <v>1300</v>
      </c>
    </row>
    <row r="1233" spans="1:11" ht="18" customHeight="1" x14ac:dyDescent="0.3">
      <c r="A1233" s="261" t="s">
        <v>1278</v>
      </c>
      <c r="B1233" s="269"/>
      <c r="C1233" s="262"/>
      <c r="D1233" s="270" t="s">
        <v>1266</v>
      </c>
      <c r="E1233" s="270"/>
      <c r="F1233" s="270"/>
      <c r="G1233" s="270"/>
      <c r="H1233" s="270" t="s">
        <v>1286</v>
      </c>
      <c r="I1233" s="270"/>
      <c r="J1233" s="270"/>
      <c r="K1233" s="270"/>
    </row>
    <row r="1234" spans="1:11" ht="31.5" customHeight="1" x14ac:dyDescent="0.3">
      <c r="A1234" s="258" t="s">
        <v>1279</v>
      </c>
      <c r="B1234" s="259"/>
      <c r="C1234" s="260"/>
      <c r="D1234" s="267" t="s">
        <v>1287</v>
      </c>
      <c r="E1234" s="268"/>
      <c r="F1234" s="268"/>
      <c r="G1234" s="268"/>
      <c r="H1234" s="261" t="s">
        <v>1288</v>
      </c>
      <c r="I1234" s="269"/>
      <c r="J1234" s="269"/>
      <c r="K1234" s="262"/>
    </row>
    <row r="1235" spans="1:11" ht="18" customHeight="1" x14ac:dyDescent="0.3">
      <c r="A1235" s="258" t="s">
        <v>1281</v>
      </c>
      <c r="B1235" s="259"/>
      <c r="C1235" s="260"/>
      <c r="D1235" s="268" t="s">
        <v>1289</v>
      </c>
      <c r="E1235" s="268"/>
      <c r="F1235" s="268"/>
      <c r="G1235" s="268"/>
      <c r="H1235" s="261" t="s">
        <v>1288</v>
      </c>
      <c r="I1235" s="269"/>
      <c r="J1235" s="269"/>
      <c r="K1235" s="262"/>
    </row>
    <row r="1236" spans="1:11" ht="18" customHeight="1" x14ac:dyDescent="0.3">
      <c r="A1236" s="258" t="s">
        <v>1282</v>
      </c>
      <c r="B1236" s="259"/>
      <c r="C1236" s="260"/>
      <c r="D1236" s="268" t="s">
        <v>1290</v>
      </c>
      <c r="E1236" s="268"/>
      <c r="F1236" s="268"/>
      <c r="G1236" s="268"/>
      <c r="H1236" s="261" t="s">
        <v>1295</v>
      </c>
      <c r="I1236" s="269"/>
      <c r="J1236" s="269"/>
      <c r="K1236" s="262"/>
    </row>
    <row r="1237" spans="1:11" ht="34.5" customHeight="1" x14ac:dyDescent="0.3">
      <c r="A1237" s="258" t="s">
        <v>1283</v>
      </c>
      <c r="B1237" s="259"/>
      <c r="C1237" s="260"/>
      <c r="D1237" s="268" t="s">
        <v>1291</v>
      </c>
      <c r="E1237" s="268"/>
      <c r="F1237" s="268"/>
      <c r="G1237" s="268"/>
      <c r="H1237" s="267" t="s">
        <v>1292</v>
      </c>
      <c r="I1237" s="268"/>
      <c r="J1237" s="268"/>
      <c r="K1237" s="268"/>
    </row>
    <row r="1238" spans="1:11" ht="18" customHeight="1" x14ac:dyDescent="0.3">
      <c r="A1238" s="258" t="s">
        <v>1280</v>
      </c>
      <c r="B1238" s="259"/>
      <c r="C1238" s="260"/>
      <c r="D1238" s="268" t="s">
        <v>1293</v>
      </c>
      <c r="E1238" s="268"/>
      <c r="F1238" s="268"/>
      <c r="G1238" s="268"/>
      <c r="H1238" s="261" t="s">
        <v>1296</v>
      </c>
      <c r="I1238" s="269"/>
      <c r="J1238" s="269"/>
      <c r="K1238" s="262"/>
    </row>
    <row r="1239" spans="1:11" ht="18" customHeight="1" x14ac:dyDescent="0.3">
      <c r="A1239" s="258" t="s">
        <v>1284</v>
      </c>
      <c r="B1239" s="259"/>
      <c r="C1239" s="260"/>
      <c r="D1239" s="268" t="s">
        <v>1299</v>
      </c>
      <c r="E1239" s="268"/>
      <c r="F1239" s="268"/>
      <c r="G1239" s="268"/>
      <c r="H1239" s="261" t="s">
        <v>1298</v>
      </c>
      <c r="I1239" s="269"/>
      <c r="J1239" s="269"/>
      <c r="K1239" s="262"/>
    </row>
    <row r="1240" spans="1:11" ht="42" customHeight="1" x14ac:dyDescent="0.3">
      <c r="A1240" s="258" t="s">
        <v>1285</v>
      </c>
      <c r="B1240" s="259"/>
      <c r="C1240" s="260"/>
      <c r="D1240" s="267" t="s">
        <v>1294</v>
      </c>
      <c r="E1240" s="268"/>
      <c r="F1240" s="268"/>
      <c r="G1240" s="268"/>
      <c r="H1240" s="261" t="s">
        <v>1288</v>
      </c>
      <c r="I1240" s="269"/>
      <c r="J1240" s="269"/>
      <c r="K1240" s="262"/>
    </row>
    <row r="1243" spans="1:11" x14ac:dyDescent="0.3">
      <c r="A1243" s="42" t="s">
        <v>1303</v>
      </c>
    </row>
    <row r="1245" spans="1:11" x14ac:dyDescent="0.3">
      <c r="A1245" s="42" t="s">
        <v>1302</v>
      </c>
    </row>
    <row r="1246" spans="1:11" x14ac:dyDescent="0.3">
      <c r="A1246" s="42" t="s">
        <v>1306</v>
      </c>
    </row>
    <row r="1247" spans="1:11" x14ac:dyDescent="0.3">
      <c r="A1247" s="42" t="s">
        <v>1304</v>
      </c>
    </row>
    <row r="1248" spans="1:11" x14ac:dyDescent="0.3">
      <c r="A1248" s="42" t="s">
        <v>1305</v>
      </c>
    </row>
    <row r="1250" spans="1:1" x14ac:dyDescent="0.3">
      <c r="A1250" s="42" t="s">
        <v>1307</v>
      </c>
    </row>
    <row r="1252" spans="1:1" x14ac:dyDescent="0.3">
      <c r="A1252" s="42" t="s">
        <v>1308</v>
      </c>
    </row>
    <row r="1253" spans="1:1" x14ac:dyDescent="0.3">
      <c r="A1253" s="42" t="s">
        <v>1309</v>
      </c>
    </row>
    <row r="1255" spans="1:1" x14ac:dyDescent="0.3">
      <c r="A1255" s="42" t="s">
        <v>1310</v>
      </c>
    </row>
    <row r="1256" spans="1:1" x14ac:dyDescent="0.3">
      <c r="A1256" s="42" t="s">
        <v>1311</v>
      </c>
    </row>
    <row r="1259" spans="1:1" x14ac:dyDescent="0.3">
      <c r="A1259" s="42" t="s">
        <v>1312</v>
      </c>
    </row>
    <row r="1262" spans="1:1" x14ac:dyDescent="0.3">
      <c r="A1262" s="42" t="s">
        <v>1313</v>
      </c>
    </row>
    <row r="1263" spans="1:1" x14ac:dyDescent="0.3">
      <c r="A1263" s="42" t="s">
        <v>1314</v>
      </c>
    </row>
    <row r="1264" spans="1:1" x14ac:dyDescent="0.3">
      <c r="A1264" s="42" t="s">
        <v>1315</v>
      </c>
    </row>
    <row r="1265" spans="1:8" x14ac:dyDescent="0.3">
      <c r="A1265" s="42" t="s">
        <v>1316</v>
      </c>
    </row>
    <row r="1266" spans="1:8" x14ac:dyDescent="0.3">
      <c r="A1266" s="42" t="s">
        <v>1317</v>
      </c>
    </row>
    <row r="1269" spans="1:8" x14ac:dyDescent="0.3">
      <c r="A1269" s="42" t="s">
        <v>1318</v>
      </c>
    </row>
    <row r="1278" spans="1:8" x14ac:dyDescent="0.3">
      <c r="A1278" s="42" t="s">
        <v>1384</v>
      </c>
    </row>
    <row r="1279" spans="1:8" ht="16.5" customHeight="1" x14ac:dyDescent="0.3">
      <c r="A1279" s="250" t="s">
        <v>1385</v>
      </c>
      <c r="B1279" s="105"/>
      <c r="C1279" s="106" t="s">
        <v>1390</v>
      </c>
      <c r="D1279" s="107" t="s">
        <v>1398</v>
      </c>
      <c r="E1279" s="251" t="s">
        <v>1402</v>
      </c>
      <c r="F1279" s="253" t="s">
        <v>1403</v>
      </c>
      <c r="G1279" s="254"/>
      <c r="H1279" s="107" t="s">
        <v>1400</v>
      </c>
    </row>
    <row r="1280" spans="1:8" x14ac:dyDescent="0.3">
      <c r="A1280" s="250"/>
      <c r="B1280" s="108" t="s">
        <v>1391</v>
      </c>
      <c r="C1280" s="109"/>
      <c r="D1280" s="110" t="s">
        <v>1399</v>
      </c>
      <c r="E1280" s="252"/>
      <c r="F1280" s="255" t="s">
        <v>1399</v>
      </c>
      <c r="G1280" s="256"/>
      <c r="H1280" s="110" t="s">
        <v>1404</v>
      </c>
    </row>
    <row r="1281" spans="1:9" ht="18" customHeight="1" x14ac:dyDescent="0.3">
      <c r="A1281" s="235" t="s">
        <v>1397</v>
      </c>
      <c r="B1281" s="103" t="s">
        <v>1386</v>
      </c>
      <c r="C1281" s="104"/>
      <c r="D1281" s="94" t="s">
        <v>1401</v>
      </c>
      <c r="E1281" s="94" t="s">
        <v>1401</v>
      </c>
      <c r="F1281" s="261" t="s">
        <v>1401</v>
      </c>
      <c r="G1281" s="262"/>
      <c r="H1281" s="94" t="s">
        <v>1401</v>
      </c>
    </row>
    <row r="1282" spans="1:9" ht="18" customHeight="1" x14ac:dyDescent="0.3">
      <c r="A1282" s="236"/>
      <c r="B1282" s="99" t="s">
        <v>1387</v>
      </c>
      <c r="C1282" s="100"/>
      <c r="D1282" s="249" t="s">
        <v>1401</v>
      </c>
      <c r="E1282" s="249" t="s">
        <v>1401</v>
      </c>
      <c r="F1282" s="263" t="s">
        <v>1401</v>
      </c>
      <c r="G1282" s="264"/>
      <c r="H1282" s="249" t="s">
        <v>1405</v>
      </c>
    </row>
    <row r="1283" spans="1:9" ht="18" customHeight="1" x14ac:dyDescent="0.3">
      <c r="A1283" s="236"/>
      <c r="B1283" s="101" t="s">
        <v>1388</v>
      </c>
      <c r="C1283" s="102"/>
      <c r="D1283" s="237"/>
      <c r="E1283" s="237"/>
      <c r="F1283" s="265"/>
      <c r="G1283" s="266"/>
      <c r="H1283" s="237"/>
    </row>
    <row r="1284" spans="1:9" ht="18" customHeight="1" x14ac:dyDescent="0.3">
      <c r="A1284" s="236"/>
      <c r="B1284" s="103" t="s">
        <v>1392</v>
      </c>
      <c r="C1284" s="104"/>
      <c r="D1284" s="94" t="s">
        <v>1401</v>
      </c>
      <c r="E1284" s="94" t="s">
        <v>1401</v>
      </c>
      <c r="F1284" s="261" t="s">
        <v>1401</v>
      </c>
      <c r="G1284" s="262"/>
      <c r="H1284" s="94" t="s">
        <v>1401</v>
      </c>
    </row>
    <row r="1285" spans="1:9" ht="18" customHeight="1" x14ac:dyDescent="0.3">
      <c r="A1285" s="236"/>
      <c r="B1285" s="103" t="s">
        <v>1393</v>
      </c>
      <c r="C1285" s="104"/>
      <c r="D1285" s="94" t="s">
        <v>1401</v>
      </c>
      <c r="E1285" s="94" t="s">
        <v>1401</v>
      </c>
      <c r="F1285" s="261" t="s">
        <v>1401</v>
      </c>
      <c r="G1285" s="262"/>
      <c r="H1285" s="94" t="s">
        <v>1401</v>
      </c>
    </row>
    <row r="1286" spans="1:9" ht="18" customHeight="1" x14ac:dyDescent="0.3">
      <c r="A1286" s="236"/>
      <c r="B1286" s="103" t="s">
        <v>1389</v>
      </c>
      <c r="C1286" s="104"/>
      <c r="D1286" s="94" t="s">
        <v>1406</v>
      </c>
      <c r="E1286" s="94" t="s">
        <v>1408</v>
      </c>
      <c r="F1286" s="261" t="s">
        <v>1406</v>
      </c>
      <c r="G1286" s="262"/>
      <c r="H1286" s="94" t="s">
        <v>1407</v>
      </c>
    </row>
    <row r="1287" spans="1:9" ht="18" customHeight="1" x14ac:dyDescent="0.3">
      <c r="A1287" s="236"/>
      <c r="B1287" s="103" t="s">
        <v>1394</v>
      </c>
      <c r="C1287" s="104"/>
      <c r="D1287" s="94" t="s">
        <v>1401</v>
      </c>
      <c r="E1287" s="94" t="s">
        <v>1401</v>
      </c>
      <c r="F1287" s="261" t="s">
        <v>1401</v>
      </c>
      <c r="G1287" s="262"/>
      <c r="H1287" s="94" t="s">
        <v>1401</v>
      </c>
    </row>
    <row r="1288" spans="1:9" ht="18" customHeight="1" x14ac:dyDescent="0.3">
      <c r="A1288" s="236"/>
      <c r="B1288" s="103" t="s">
        <v>1395</v>
      </c>
      <c r="C1288" s="104"/>
      <c r="D1288" s="94" t="s">
        <v>1406</v>
      </c>
      <c r="E1288" s="94" t="s">
        <v>1401</v>
      </c>
      <c r="F1288" s="261" t="s">
        <v>1406</v>
      </c>
      <c r="G1288" s="262"/>
      <c r="H1288" s="94" t="s">
        <v>1401</v>
      </c>
    </row>
    <row r="1289" spans="1:9" ht="18" customHeight="1" x14ac:dyDescent="0.3">
      <c r="A1289" s="237"/>
      <c r="B1289" s="103" t="s">
        <v>1396</v>
      </c>
      <c r="C1289" s="104"/>
      <c r="D1289" s="111" t="s">
        <v>1409</v>
      </c>
      <c r="E1289" s="94" t="s">
        <v>1401</v>
      </c>
      <c r="F1289" s="261" t="s">
        <v>1410</v>
      </c>
      <c r="G1289" s="262"/>
      <c r="H1289" s="94" t="s">
        <v>1401</v>
      </c>
    </row>
    <row r="1291" spans="1:9" x14ac:dyDescent="0.3">
      <c r="A1291" s="42" t="s">
        <v>1411</v>
      </c>
    </row>
    <row r="1292" spans="1:9" x14ac:dyDescent="0.3">
      <c r="A1292" s="42" t="s">
        <v>1412</v>
      </c>
    </row>
    <row r="1295" spans="1:9" x14ac:dyDescent="0.3">
      <c r="A1295" s="250" t="s">
        <v>1385</v>
      </c>
      <c r="B1295" s="105"/>
      <c r="C1295" s="257" t="s">
        <v>1390</v>
      </c>
      <c r="D1295" s="254"/>
      <c r="E1295" s="107" t="s">
        <v>1398</v>
      </c>
      <c r="F1295" s="251" t="s">
        <v>1402</v>
      </c>
      <c r="G1295" s="253" t="s">
        <v>1403</v>
      </c>
      <c r="H1295" s="254"/>
      <c r="I1295" s="107" t="s">
        <v>1400</v>
      </c>
    </row>
    <row r="1296" spans="1:9" x14ac:dyDescent="0.3">
      <c r="A1296" s="250"/>
      <c r="B1296" s="108" t="s">
        <v>1391</v>
      </c>
      <c r="C1296" s="113"/>
      <c r="D1296" s="112"/>
      <c r="E1296" s="110" t="s">
        <v>1399</v>
      </c>
      <c r="F1296" s="252"/>
      <c r="G1296" s="255" t="s">
        <v>1399</v>
      </c>
      <c r="H1296" s="256"/>
      <c r="I1296" s="110" t="s">
        <v>1404</v>
      </c>
    </row>
    <row r="1297" spans="1:9" ht="18" customHeight="1" x14ac:dyDescent="0.3">
      <c r="A1297" s="235" t="s">
        <v>1413</v>
      </c>
      <c r="B1297" s="242" t="s">
        <v>1414</v>
      </c>
      <c r="C1297" s="243"/>
      <c r="D1297" s="243"/>
      <c r="E1297" s="114" t="s">
        <v>1424</v>
      </c>
      <c r="F1297" s="114" t="s">
        <v>1426</v>
      </c>
      <c r="G1297" s="238" t="s">
        <v>1426</v>
      </c>
      <c r="H1297" s="238"/>
      <c r="I1297" s="115" t="s">
        <v>1426</v>
      </c>
    </row>
    <row r="1298" spans="1:9" ht="18" customHeight="1" x14ac:dyDescent="0.3">
      <c r="A1298" s="236"/>
      <c r="B1298" s="244" t="s">
        <v>1415</v>
      </c>
      <c r="C1298" s="245"/>
      <c r="D1298" s="245"/>
      <c r="E1298" s="239" t="s">
        <v>1424</v>
      </c>
      <c r="F1298" s="239" t="s">
        <v>1426</v>
      </c>
      <c r="G1298" s="239" t="s">
        <v>1425</v>
      </c>
      <c r="H1298" s="239"/>
      <c r="I1298" s="248" t="s">
        <v>1426</v>
      </c>
    </row>
    <row r="1299" spans="1:9" ht="18" customHeight="1" x14ac:dyDescent="0.3">
      <c r="A1299" s="236"/>
      <c r="B1299" s="244" t="s">
        <v>1416</v>
      </c>
      <c r="C1299" s="245"/>
      <c r="D1299" s="245"/>
      <c r="E1299" s="239"/>
      <c r="F1299" s="239"/>
      <c r="G1299" s="239"/>
      <c r="H1299" s="239"/>
      <c r="I1299" s="248"/>
    </row>
    <row r="1300" spans="1:9" ht="18" customHeight="1" x14ac:dyDescent="0.3">
      <c r="A1300" s="236"/>
      <c r="B1300" s="244" t="s">
        <v>1417</v>
      </c>
      <c r="C1300" s="245"/>
      <c r="D1300" s="245"/>
      <c r="E1300" s="239" t="s">
        <v>1406</v>
      </c>
      <c r="F1300" s="239" t="s">
        <v>1406</v>
      </c>
      <c r="G1300" s="239" t="s">
        <v>1406</v>
      </c>
      <c r="H1300" s="239"/>
      <c r="I1300" s="248" t="s">
        <v>1406</v>
      </c>
    </row>
    <row r="1301" spans="1:9" ht="18" customHeight="1" x14ac:dyDescent="0.3">
      <c r="A1301" s="236"/>
      <c r="B1301" s="244" t="s">
        <v>1418</v>
      </c>
      <c r="C1301" s="245"/>
      <c r="D1301" s="245"/>
      <c r="E1301" s="239"/>
      <c r="F1301" s="239"/>
      <c r="G1301" s="239"/>
      <c r="H1301" s="239"/>
      <c r="I1301" s="248"/>
    </row>
    <row r="1302" spans="1:9" ht="18" customHeight="1" x14ac:dyDescent="0.3">
      <c r="A1302" s="236"/>
      <c r="B1302" s="244" t="s">
        <v>1419</v>
      </c>
      <c r="C1302" s="245"/>
      <c r="D1302" s="245"/>
      <c r="E1302" s="116" t="s">
        <v>1424</v>
      </c>
      <c r="F1302" s="116" t="s">
        <v>1428</v>
      </c>
      <c r="G1302" s="239" t="s">
        <v>1427</v>
      </c>
      <c r="H1302" s="239"/>
      <c r="I1302" s="117" t="s">
        <v>1428</v>
      </c>
    </row>
    <row r="1303" spans="1:9" ht="18" customHeight="1" x14ac:dyDescent="0.3">
      <c r="A1303" s="236"/>
      <c r="B1303" s="244" t="s">
        <v>1420</v>
      </c>
      <c r="C1303" s="245"/>
      <c r="D1303" s="245"/>
      <c r="E1303" s="116" t="s">
        <v>1424</v>
      </c>
      <c r="F1303" s="116" t="s">
        <v>1424</v>
      </c>
      <c r="G1303" s="239" t="s">
        <v>1401</v>
      </c>
      <c r="H1303" s="239"/>
      <c r="I1303" s="117" t="s">
        <v>1401</v>
      </c>
    </row>
    <row r="1304" spans="1:9" ht="18" customHeight="1" x14ac:dyDescent="0.3">
      <c r="A1304" s="236"/>
      <c r="B1304" s="244" t="s">
        <v>1421</v>
      </c>
      <c r="C1304" s="245"/>
      <c r="D1304" s="245"/>
      <c r="E1304" s="116" t="s">
        <v>1424</v>
      </c>
      <c r="F1304" s="116" t="s">
        <v>1428</v>
      </c>
      <c r="G1304" s="239" t="s">
        <v>1427</v>
      </c>
      <c r="H1304" s="239"/>
      <c r="I1304" s="117" t="s">
        <v>1428</v>
      </c>
    </row>
    <row r="1305" spans="1:9" ht="18" customHeight="1" x14ac:dyDescent="0.3">
      <c r="A1305" s="236"/>
      <c r="B1305" s="244" t="s">
        <v>1422</v>
      </c>
      <c r="C1305" s="245"/>
      <c r="D1305" s="245"/>
      <c r="E1305" s="116" t="s">
        <v>1424</v>
      </c>
      <c r="F1305" s="116" t="s">
        <v>1428</v>
      </c>
      <c r="G1305" s="239" t="s">
        <v>1401</v>
      </c>
      <c r="H1305" s="239"/>
      <c r="I1305" s="117" t="s">
        <v>1401</v>
      </c>
    </row>
    <row r="1306" spans="1:9" ht="18" customHeight="1" x14ac:dyDescent="0.3">
      <c r="A1306" s="237"/>
      <c r="B1306" s="246" t="s">
        <v>1423</v>
      </c>
      <c r="C1306" s="247"/>
      <c r="D1306" s="247"/>
      <c r="E1306" s="118" t="s">
        <v>1424</v>
      </c>
      <c r="F1306" s="118" t="s">
        <v>1424</v>
      </c>
      <c r="G1306" s="241" t="s">
        <v>1401</v>
      </c>
      <c r="H1306" s="241"/>
      <c r="I1306" s="119" t="s">
        <v>1401</v>
      </c>
    </row>
    <row r="1307" spans="1:9" ht="18" customHeight="1" x14ac:dyDescent="0.3">
      <c r="A1307" s="235" t="s">
        <v>1434</v>
      </c>
      <c r="B1307" s="242" t="s">
        <v>1429</v>
      </c>
      <c r="C1307" s="243"/>
      <c r="D1307" s="243"/>
      <c r="E1307" s="114" t="s">
        <v>1424</v>
      </c>
      <c r="F1307" s="114" t="s">
        <v>1428</v>
      </c>
      <c r="G1307" s="238" t="s">
        <v>1428</v>
      </c>
      <c r="H1307" s="238"/>
      <c r="I1307" s="115" t="s">
        <v>1428</v>
      </c>
    </row>
    <row r="1308" spans="1:9" ht="18" customHeight="1" x14ac:dyDescent="0.3">
      <c r="A1308" s="236"/>
      <c r="B1308" s="244" t="s">
        <v>1430</v>
      </c>
      <c r="C1308" s="245"/>
      <c r="D1308" s="245"/>
      <c r="E1308" s="116" t="s">
        <v>1424</v>
      </c>
      <c r="F1308" s="116" t="s">
        <v>1424</v>
      </c>
      <c r="G1308" s="239" t="s">
        <v>1401</v>
      </c>
      <c r="H1308" s="239"/>
      <c r="I1308" s="117" t="s">
        <v>1401</v>
      </c>
    </row>
    <row r="1309" spans="1:9" ht="18" customHeight="1" x14ac:dyDescent="0.3">
      <c r="A1309" s="236"/>
      <c r="B1309" s="244" t="s">
        <v>1431</v>
      </c>
      <c r="C1309" s="245"/>
      <c r="D1309" s="245"/>
      <c r="E1309" s="116" t="s">
        <v>1424</v>
      </c>
      <c r="F1309" s="116" t="s">
        <v>1428</v>
      </c>
      <c r="G1309" s="239" t="s">
        <v>1428</v>
      </c>
      <c r="H1309" s="239"/>
      <c r="I1309" s="117" t="s">
        <v>1428</v>
      </c>
    </row>
    <row r="1310" spans="1:9" ht="18" customHeight="1" x14ac:dyDescent="0.3">
      <c r="A1310" s="236"/>
      <c r="B1310" s="244" t="s">
        <v>1432</v>
      </c>
      <c r="C1310" s="245"/>
      <c r="D1310" s="245"/>
      <c r="E1310" s="120" t="s">
        <v>1435</v>
      </c>
      <c r="F1310" s="120" t="s">
        <v>1435</v>
      </c>
      <c r="G1310" s="240" t="s">
        <v>1435</v>
      </c>
      <c r="H1310" s="240"/>
      <c r="I1310" s="121" t="s">
        <v>1435</v>
      </c>
    </row>
    <row r="1311" spans="1:9" ht="18" customHeight="1" x14ac:dyDescent="0.3">
      <c r="A1311" s="237"/>
      <c r="B1311" s="246" t="s">
        <v>1433</v>
      </c>
      <c r="C1311" s="247"/>
      <c r="D1311" s="247"/>
      <c r="E1311" s="118" t="s">
        <v>1424</v>
      </c>
      <c r="F1311" s="118" t="s">
        <v>1424</v>
      </c>
      <c r="G1311" s="241" t="s">
        <v>1401</v>
      </c>
      <c r="H1311" s="241"/>
      <c r="I1311" s="119" t="s">
        <v>1401</v>
      </c>
    </row>
  </sheetData>
  <mergeCells count="191">
    <mergeCell ref="A676:D676"/>
    <mergeCell ref="E676:H676"/>
    <mergeCell ref="I676:J676"/>
    <mergeCell ref="A677:D677"/>
    <mergeCell ref="E677:H677"/>
    <mergeCell ref="A899:B899"/>
    <mergeCell ref="A687:D687"/>
    <mergeCell ref="E687:H687"/>
    <mergeCell ref="A684:D684"/>
    <mergeCell ref="E684:H684"/>
    <mergeCell ref="A685:D685"/>
    <mergeCell ref="E685:H685"/>
    <mergeCell ref="A686:D686"/>
    <mergeCell ref="E686:H686"/>
    <mergeCell ref="C899:F899"/>
    <mergeCell ref="G899:J899"/>
    <mergeCell ref="C900:F900"/>
    <mergeCell ref="G900:J900"/>
    <mergeCell ref="C901:F901"/>
    <mergeCell ref="G901:J901"/>
    <mergeCell ref="C902:F902"/>
    <mergeCell ref="G902:J902"/>
    <mergeCell ref="I677:J679"/>
    <mergeCell ref="I680:J687"/>
    <mergeCell ref="A681:D681"/>
    <mergeCell ref="E681:H681"/>
    <mergeCell ref="A682:D682"/>
    <mergeCell ref="E682:H682"/>
    <mergeCell ref="A683:D683"/>
    <mergeCell ref="E683:H683"/>
    <mergeCell ref="A678:D678"/>
    <mergeCell ref="E678:H678"/>
    <mergeCell ref="A679:D679"/>
    <mergeCell ref="E679:H679"/>
    <mergeCell ref="A680:D680"/>
    <mergeCell ref="E680:H680"/>
    <mergeCell ref="A900:B914"/>
    <mergeCell ref="C912:F912"/>
    <mergeCell ref="G912:J912"/>
    <mergeCell ref="C913:F913"/>
    <mergeCell ref="C907:F907"/>
    <mergeCell ref="G907:J907"/>
    <mergeCell ref="C908:F908"/>
    <mergeCell ref="G908:J908"/>
    <mergeCell ref="C903:F903"/>
    <mergeCell ref="G903:J903"/>
    <mergeCell ref="C904:F904"/>
    <mergeCell ref="G904:J904"/>
    <mergeCell ref="C905:F905"/>
    <mergeCell ref="G905:J905"/>
    <mergeCell ref="C906:F906"/>
    <mergeCell ref="G906:J906"/>
    <mergeCell ref="A915:B917"/>
    <mergeCell ref="A1086:D1086"/>
    <mergeCell ref="E1086:J1086"/>
    <mergeCell ref="C915:F915"/>
    <mergeCell ref="G915:J915"/>
    <mergeCell ref="C916:F916"/>
    <mergeCell ref="G916:J916"/>
    <mergeCell ref="C917:F917"/>
    <mergeCell ref="G917:J917"/>
    <mergeCell ref="G913:J913"/>
    <mergeCell ref="C914:F914"/>
    <mergeCell ref="G914:J914"/>
    <mergeCell ref="C909:F909"/>
    <mergeCell ref="G909:J909"/>
    <mergeCell ref="C910:F910"/>
    <mergeCell ref="G910:J910"/>
    <mergeCell ref="C911:F911"/>
    <mergeCell ref="G911:J911"/>
    <mergeCell ref="A1090:D1090"/>
    <mergeCell ref="E1090:J1090"/>
    <mergeCell ref="A1091:D1091"/>
    <mergeCell ref="E1091:J1091"/>
    <mergeCell ref="A1092:D1092"/>
    <mergeCell ref="E1092:J1092"/>
    <mergeCell ref="A1087:D1087"/>
    <mergeCell ref="E1087:J1087"/>
    <mergeCell ref="A1088:D1088"/>
    <mergeCell ref="E1088:J1088"/>
    <mergeCell ref="A1089:D1089"/>
    <mergeCell ref="E1089:J1089"/>
    <mergeCell ref="A1228:C1228"/>
    <mergeCell ref="A1224:C1224"/>
    <mergeCell ref="A1225:C1225"/>
    <mergeCell ref="A1226:C1226"/>
    <mergeCell ref="A1227:C1227"/>
    <mergeCell ref="A1096:D1096"/>
    <mergeCell ref="E1096:J1096"/>
    <mergeCell ref="A1093:D1093"/>
    <mergeCell ref="E1093:J1093"/>
    <mergeCell ref="A1094:D1094"/>
    <mergeCell ref="E1094:J1094"/>
    <mergeCell ref="A1095:D1095"/>
    <mergeCell ref="E1095:J1095"/>
    <mergeCell ref="I1226:K1226"/>
    <mergeCell ref="I1224:K1224"/>
    <mergeCell ref="I1225:K1225"/>
    <mergeCell ref="I1227:K1227"/>
    <mergeCell ref="I1228:K1228"/>
    <mergeCell ref="D1224:E1224"/>
    <mergeCell ref="D1225:E1225"/>
    <mergeCell ref="D1226:E1226"/>
    <mergeCell ref="D1227:E1227"/>
    <mergeCell ref="D1228:E1228"/>
    <mergeCell ref="F1224:G1224"/>
    <mergeCell ref="F1225:G1225"/>
    <mergeCell ref="F1226:G1226"/>
    <mergeCell ref="F1227:G1227"/>
    <mergeCell ref="F1228:G1228"/>
    <mergeCell ref="D1240:G1240"/>
    <mergeCell ref="H1240:K1240"/>
    <mergeCell ref="A1239:C1239"/>
    <mergeCell ref="A1240:C1240"/>
    <mergeCell ref="D1233:G1233"/>
    <mergeCell ref="H1233:K1233"/>
    <mergeCell ref="D1234:G1234"/>
    <mergeCell ref="H1234:K1234"/>
    <mergeCell ref="D1235:G1235"/>
    <mergeCell ref="H1235:K1235"/>
    <mergeCell ref="D1236:G1236"/>
    <mergeCell ref="H1236:K1236"/>
    <mergeCell ref="D1237:G1237"/>
    <mergeCell ref="H1237:K1237"/>
    <mergeCell ref="D1238:G1238"/>
    <mergeCell ref="H1238:K1238"/>
    <mergeCell ref="D1239:G1239"/>
    <mergeCell ref="H1239:K1239"/>
    <mergeCell ref="A1238:C1238"/>
    <mergeCell ref="A1233:C1233"/>
    <mergeCell ref="A1234:C1234"/>
    <mergeCell ref="A1235:C1235"/>
    <mergeCell ref="A1236:C1236"/>
    <mergeCell ref="A1237:C1237"/>
    <mergeCell ref="A1279:A1280"/>
    <mergeCell ref="A1281:A1289"/>
    <mergeCell ref="F1286:G1286"/>
    <mergeCell ref="F1287:G1287"/>
    <mergeCell ref="F1288:G1288"/>
    <mergeCell ref="F1289:G1289"/>
    <mergeCell ref="D1282:D1283"/>
    <mergeCell ref="E1279:E1280"/>
    <mergeCell ref="F1279:G1279"/>
    <mergeCell ref="F1280:G1280"/>
    <mergeCell ref="F1281:G1281"/>
    <mergeCell ref="F1284:G1284"/>
    <mergeCell ref="F1285:G1285"/>
    <mergeCell ref="E1282:E1283"/>
    <mergeCell ref="F1282:G1283"/>
    <mergeCell ref="H1282:H1283"/>
    <mergeCell ref="A1295:A1296"/>
    <mergeCell ref="A1297:A1306"/>
    <mergeCell ref="F1295:F1296"/>
    <mergeCell ref="G1295:H1295"/>
    <mergeCell ref="G1296:H1296"/>
    <mergeCell ref="G1297:H1297"/>
    <mergeCell ref="E1298:E1299"/>
    <mergeCell ref="F1298:F1299"/>
    <mergeCell ref="G1298:H1299"/>
    <mergeCell ref="C1295:D1295"/>
    <mergeCell ref="I1298:I1299"/>
    <mergeCell ref="G1302:H1302"/>
    <mergeCell ref="G1303:H1303"/>
    <mergeCell ref="G1304:H1304"/>
    <mergeCell ref="G1305:H1305"/>
    <mergeCell ref="G1306:H1306"/>
    <mergeCell ref="B1297:D1297"/>
    <mergeCell ref="B1298:D1298"/>
    <mergeCell ref="B1299:D1299"/>
    <mergeCell ref="B1300:D1300"/>
    <mergeCell ref="B1301:D1301"/>
    <mergeCell ref="B1302:D1302"/>
    <mergeCell ref="B1303:D1303"/>
    <mergeCell ref="B1304:D1304"/>
    <mergeCell ref="B1305:D1305"/>
    <mergeCell ref="B1306:D1306"/>
    <mergeCell ref="E1300:E1301"/>
    <mergeCell ref="F1300:F1301"/>
    <mergeCell ref="G1300:H1301"/>
    <mergeCell ref="I1300:I1301"/>
    <mergeCell ref="A1307:A1311"/>
    <mergeCell ref="G1307:H1307"/>
    <mergeCell ref="G1308:H1308"/>
    <mergeCell ref="G1309:H1309"/>
    <mergeCell ref="G1310:H1310"/>
    <mergeCell ref="G1311:H1311"/>
    <mergeCell ref="B1307:D1307"/>
    <mergeCell ref="B1308:D1308"/>
    <mergeCell ref="B1309:D1309"/>
    <mergeCell ref="B1310:D1310"/>
    <mergeCell ref="B1311:D1311"/>
  </mergeCells>
  <phoneticPr fontId="1" type="noConversion"/>
  <hyperlinks>
    <hyperlink ref="A1008" r:id="rId1" display="javascript:call('법인세법시행령', 't0101020', '060.00')" xr:uid="{00000000-0004-0000-0700-000000000000}"/>
  </hyperlinks>
  <pageMargins left="0.27559055118110237" right="0.27559055118110237" top="0.74803149606299213" bottom="0.74803149606299213"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Y73"/>
  <sheetViews>
    <sheetView showGridLines="0" tabSelected="1" topLeftCell="A7" workbookViewId="0">
      <selection activeCell="O7" sqref="O7:AG7"/>
    </sheetView>
  </sheetViews>
  <sheetFormatPr defaultColWidth="2.5" defaultRowHeight="15.75" customHeight="1" x14ac:dyDescent="0.3"/>
  <cols>
    <col min="1" max="2" width="3.375" style="2" customWidth="1"/>
    <col min="3" max="33" width="2.5" style="2"/>
    <col min="34" max="34" width="2.5" style="12"/>
    <col min="35" max="35" width="2.5" style="12" bestFit="1" customWidth="1"/>
    <col min="36" max="36" width="4" style="12" bestFit="1" customWidth="1"/>
    <col min="37" max="67" width="2.5" style="12"/>
    <col min="68" max="16384" width="2.5" style="2"/>
  </cols>
  <sheetData>
    <row r="1" spans="1:36" ht="15.75" customHeight="1" x14ac:dyDescent="0.3">
      <c r="AI1" s="41" t="s">
        <v>468</v>
      </c>
    </row>
    <row r="2" spans="1:36" ht="13.5" x14ac:dyDescent="0.3"/>
    <row r="3" spans="1:36" ht="22.5" x14ac:dyDescent="0.3">
      <c r="A3" s="127" t="s">
        <v>1701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I3" s="12" t="s">
        <v>823</v>
      </c>
    </row>
    <row r="4" spans="1:36" ht="13.5" x14ac:dyDescent="0.3"/>
    <row r="5" spans="1:36" ht="13.5" x14ac:dyDescent="0.3">
      <c r="AI5" s="12" t="s">
        <v>824</v>
      </c>
    </row>
    <row r="6" spans="1:36" x14ac:dyDescent="0.3">
      <c r="AI6" s="12" t="s">
        <v>826</v>
      </c>
    </row>
    <row r="7" spans="1:36" ht="22.5" customHeight="1" x14ac:dyDescent="0.3">
      <c r="B7" s="223" t="s">
        <v>172</v>
      </c>
      <c r="C7" s="223"/>
      <c r="D7" s="2" t="s">
        <v>11</v>
      </c>
      <c r="F7" s="19" t="s">
        <v>176</v>
      </c>
      <c r="G7" s="218" t="s">
        <v>5</v>
      </c>
      <c r="H7" s="218"/>
      <c r="I7" s="218"/>
      <c r="J7" s="218"/>
      <c r="K7" s="218"/>
      <c r="L7" s="218"/>
      <c r="M7" s="218"/>
      <c r="N7" s="3" t="s">
        <v>11</v>
      </c>
      <c r="O7" s="212" t="s">
        <v>1699</v>
      </c>
      <c r="P7" s="212"/>
      <c r="Q7" s="212"/>
      <c r="R7" s="212"/>
      <c r="S7" s="212"/>
      <c r="T7" s="212"/>
      <c r="U7" s="212"/>
      <c r="V7" s="212"/>
      <c r="W7" s="212"/>
      <c r="X7" s="212"/>
      <c r="Y7" s="212"/>
      <c r="Z7" s="212"/>
      <c r="AA7" s="212"/>
      <c r="AB7" s="212"/>
      <c r="AC7" s="212"/>
      <c r="AD7" s="212"/>
      <c r="AE7" s="212"/>
      <c r="AF7" s="212"/>
      <c r="AG7" s="212"/>
      <c r="AI7" s="12" t="s">
        <v>825</v>
      </c>
    </row>
    <row r="8" spans="1:36" ht="22.5" customHeight="1" x14ac:dyDescent="0.3">
      <c r="F8" s="19" t="s">
        <v>176</v>
      </c>
      <c r="G8" s="218" t="s">
        <v>148</v>
      </c>
      <c r="H8" s="218"/>
      <c r="I8" s="218"/>
      <c r="J8" s="218"/>
      <c r="K8" s="218"/>
      <c r="L8" s="218"/>
      <c r="M8" s="218"/>
      <c r="N8" s="3" t="s">
        <v>11</v>
      </c>
      <c r="O8" s="212" t="s">
        <v>1697</v>
      </c>
      <c r="P8" s="212"/>
      <c r="Q8" s="212"/>
      <c r="R8" s="212"/>
      <c r="S8" s="212"/>
      <c r="T8" s="212"/>
      <c r="U8" s="212"/>
      <c r="V8" s="212"/>
      <c r="W8" s="212"/>
      <c r="X8" s="212"/>
      <c r="Y8" s="212"/>
      <c r="Z8" s="212"/>
      <c r="AA8" s="212"/>
      <c r="AB8" s="212"/>
      <c r="AC8" s="212"/>
      <c r="AD8" s="212"/>
      <c r="AE8" s="212"/>
      <c r="AF8" s="212"/>
      <c r="AG8" s="212"/>
    </row>
    <row r="9" spans="1:36" ht="22.5" customHeight="1" x14ac:dyDescent="0.3">
      <c r="F9" s="19" t="s">
        <v>176</v>
      </c>
      <c r="G9" s="218" t="s">
        <v>153</v>
      </c>
      <c r="H9" s="218"/>
      <c r="I9" s="218"/>
      <c r="J9" s="218"/>
      <c r="K9" s="218"/>
      <c r="L9" s="218"/>
      <c r="M9" s="218"/>
      <c r="N9" s="3" t="s">
        <v>11</v>
      </c>
      <c r="O9" s="213" t="s">
        <v>1698</v>
      </c>
      <c r="P9" s="213"/>
      <c r="Q9" s="213"/>
      <c r="R9" s="213"/>
      <c r="S9" s="213"/>
      <c r="T9" s="213"/>
      <c r="U9" s="213"/>
      <c r="V9" s="213"/>
      <c r="W9" s="213"/>
      <c r="X9" s="213"/>
      <c r="Y9" s="2" t="s">
        <v>12</v>
      </c>
      <c r="AI9" s="12" t="s">
        <v>827</v>
      </c>
    </row>
    <row r="10" spans="1:36" ht="13.5" x14ac:dyDescent="0.3">
      <c r="AI10" s="12" t="s">
        <v>1792</v>
      </c>
    </row>
    <row r="11" spans="1:36" ht="22.5" customHeight="1" x14ac:dyDescent="0.3">
      <c r="B11" s="223" t="s">
        <v>173</v>
      </c>
      <c r="C11" s="223"/>
      <c r="D11" s="2" t="s">
        <v>11</v>
      </c>
      <c r="F11" s="19" t="s">
        <v>176</v>
      </c>
      <c r="G11" s="218" t="s">
        <v>5</v>
      </c>
      <c r="H11" s="218"/>
      <c r="I11" s="218"/>
      <c r="J11" s="218"/>
      <c r="K11" s="218"/>
      <c r="L11" s="218"/>
      <c r="M11" s="218"/>
      <c r="N11" s="3" t="s">
        <v>11</v>
      </c>
      <c r="O11" s="212" t="str">
        <f>O7</f>
        <v>충남 천안시 서북구 오성로 103</v>
      </c>
      <c r="P11" s="212"/>
      <c r="Q11" s="212"/>
      <c r="R11" s="212"/>
      <c r="S11" s="212"/>
      <c r="T11" s="212"/>
      <c r="U11" s="212"/>
      <c r="V11" s="212"/>
      <c r="W11" s="212"/>
      <c r="X11" s="212"/>
      <c r="Y11" s="212"/>
      <c r="Z11" s="212"/>
      <c r="AA11" s="212"/>
      <c r="AB11" s="212"/>
      <c r="AC11" s="212"/>
      <c r="AD11" s="212"/>
      <c r="AE11" s="212"/>
      <c r="AF11" s="212"/>
      <c r="AG11" s="212"/>
      <c r="AI11" s="12" t="s">
        <v>828</v>
      </c>
    </row>
    <row r="12" spans="1:36" ht="22.5" customHeight="1" x14ac:dyDescent="0.3">
      <c r="F12" s="19" t="s">
        <v>176</v>
      </c>
      <c r="G12" s="218" t="s">
        <v>148</v>
      </c>
      <c r="H12" s="218"/>
      <c r="I12" s="218"/>
      <c r="J12" s="218"/>
      <c r="K12" s="218"/>
      <c r="L12" s="218"/>
      <c r="M12" s="218"/>
      <c r="N12" s="3" t="s">
        <v>11</v>
      </c>
      <c r="O12" s="278" t="str">
        <f>O8&amp;" 주식회사"</f>
        <v>선우FS 주식회사</v>
      </c>
      <c r="P12" s="278"/>
      <c r="Q12" s="278"/>
      <c r="R12" s="278"/>
      <c r="S12" s="278"/>
      <c r="T12" s="278"/>
      <c r="U12" s="278"/>
      <c r="V12" s="278"/>
      <c r="W12" s="278"/>
      <c r="X12" s="278"/>
      <c r="Y12" s="278"/>
      <c r="Z12" s="278"/>
      <c r="AA12" s="278"/>
      <c r="AB12" s="278"/>
      <c r="AC12" s="278"/>
      <c r="AD12" s="278"/>
      <c r="AE12" s="278"/>
      <c r="AF12" s="278"/>
      <c r="AG12" s="278"/>
    </row>
    <row r="13" spans="1:36" ht="22.5" customHeight="1" x14ac:dyDescent="0.3">
      <c r="F13" s="19" t="s">
        <v>176</v>
      </c>
      <c r="G13" s="218" t="s">
        <v>74</v>
      </c>
      <c r="H13" s="218"/>
      <c r="I13" s="218"/>
      <c r="J13" s="218"/>
      <c r="K13" s="218"/>
      <c r="L13" s="218"/>
      <c r="M13" s="218"/>
      <c r="N13" s="3" t="s">
        <v>11</v>
      </c>
      <c r="O13" s="213" t="str">
        <f>O9</f>
        <v>추수현</v>
      </c>
      <c r="P13" s="213"/>
      <c r="Q13" s="213"/>
      <c r="R13" s="213"/>
      <c r="S13" s="213"/>
      <c r="T13" s="213"/>
      <c r="U13" s="213"/>
      <c r="V13" s="213"/>
      <c r="W13" s="213"/>
      <c r="X13" s="213"/>
      <c r="Y13" s="2" t="s">
        <v>45</v>
      </c>
      <c r="AI13" s="12" t="s">
        <v>829</v>
      </c>
    </row>
    <row r="14" spans="1:36" ht="13.5" x14ac:dyDescent="0.3">
      <c r="AI14" s="43" t="s">
        <v>830</v>
      </c>
      <c r="AJ14" s="43"/>
    </row>
    <row r="15" spans="1:36" ht="13.5" x14ac:dyDescent="0.3">
      <c r="AI15" s="43" t="s">
        <v>831</v>
      </c>
      <c r="AJ15" s="43"/>
    </row>
    <row r="16" spans="1:36" ht="13.5" x14ac:dyDescent="0.3"/>
    <row r="17" spans="2:77" ht="17.25" customHeight="1" x14ac:dyDescent="0.3">
      <c r="B17" s="2" t="s">
        <v>177</v>
      </c>
      <c r="I17" s="219" t="str">
        <f>O7</f>
        <v>충남 천안시 서북구 오성로 103</v>
      </c>
      <c r="J17" s="219"/>
      <c r="K17" s="219"/>
      <c r="L17" s="219"/>
      <c r="M17" s="219"/>
      <c r="N17" s="219"/>
      <c r="O17" s="219"/>
      <c r="P17" s="219"/>
      <c r="Q17" s="219"/>
      <c r="R17" s="219"/>
      <c r="S17" s="219"/>
      <c r="T17" s="219"/>
      <c r="U17" s="219"/>
      <c r="V17" s="219"/>
      <c r="W17" s="2" t="s">
        <v>13</v>
      </c>
      <c r="Y17" s="217" t="str">
        <f>O8</f>
        <v>선우FS</v>
      </c>
      <c r="Z17" s="217"/>
      <c r="AA17" s="217"/>
      <c r="AB17" s="217"/>
      <c r="AC17" s="217"/>
      <c r="AD17" s="2" t="s">
        <v>178</v>
      </c>
      <c r="AI17" s="12" t="s">
        <v>832</v>
      </c>
    </row>
    <row r="18" spans="2:77" ht="17.25" customHeight="1" x14ac:dyDescent="0.3">
      <c r="B18" s="2" t="s">
        <v>179</v>
      </c>
      <c r="AI18" s="43" t="s">
        <v>833</v>
      </c>
    </row>
    <row r="19" spans="2:77" ht="17.25" customHeight="1" x14ac:dyDescent="0.3">
      <c r="B19" s="2" t="s">
        <v>135</v>
      </c>
      <c r="AI19" s="12" t="s">
        <v>834</v>
      </c>
    </row>
    <row r="20" spans="2:77" ht="17.25" customHeight="1" x14ac:dyDescent="0.3">
      <c r="AI20" s="12" t="s">
        <v>835</v>
      </c>
    </row>
    <row r="21" spans="2:77" ht="17.25" customHeight="1" x14ac:dyDescent="0.3"/>
    <row r="22" spans="2:77" ht="17.25" customHeight="1" x14ac:dyDescent="0.3">
      <c r="B22" s="2" t="s">
        <v>16</v>
      </c>
      <c r="D22" s="2" t="s">
        <v>180</v>
      </c>
      <c r="AI22" s="12" t="s">
        <v>836</v>
      </c>
      <c r="BY22" s="15" t="s">
        <v>1815</v>
      </c>
    </row>
    <row r="23" spans="2:77" ht="17.25" customHeight="1" x14ac:dyDescent="0.3">
      <c r="D23" s="2" t="s">
        <v>1808</v>
      </c>
      <c r="AI23" s="12" t="s">
        <v>837</v>
      </c>
    </row>
    <row r="24" spans="2:77" ht="17.25" customHeight="1" x14ac:dyDescent="0.3">
      <c r="D24" s="2" t="s">
        <v>496</v>
      </c>
    </row>
    <row r="25" spans="2:77" ht="17.25" customHeight="1" x14ac:dyDescent="0.3">
      <c r="AI25" s="56" t="s">
        <v>838</v>
      </c>
    </row>
    <row r="26" spans="2:77" ht="17.25" customHeight="1" x14ac:dyDescent="0.3"/>
    <row r="27" spans="2:77" ht="17.25" customHeight="1" x14ac:dyDescent="0.3">
      <c r="B27" s="2" t="s">
        <v>18</v>
      </c>
      <c r="D27" s="2" t="s">
        <v>181</v>
      </c>
      <c r="AI27" s="12" t="s">
        <v>839</v>
      </c>
    </row>
    <row r="28" spans="2:77" ht="17.25" customHeight="1" x14ac:dyDescent="0.3">
      <c r="D28" s="2" t="s">
        <v>182</v>
      </c>
    </row>
    <row r="29" spans="2:77" ht="17.25" customHeight="1" x14ac:dyDescent="0.3">
      <c r="D29" s="2" t="s">
        <v>232</v>
      </c>
      <c r="AI29" s="12" t="s">
        <v>840</v>
      </c>
    </row>
    <row r="30" spans="2:77" ht="17.25" customHeight="1" x14ac:dyDescent="0.3">
      <c r="AI30" s="12" t="s">
        <v>841</v>
      </c>
    </row>
    <row r="31" spans="2:77" ht="17.25" customHeight="1" x14ac:dyDescent="0.3">
      <c r="B31" s="2" t="s">
        <v>184</v>
      </c>
      <c r="D31" s="2" t="s">
        <v>185</v>
      </c>
      <c r="P31" s="220">
        <v>41579</v>
      </c>
      <c r="Q31" s="220"/>
      <c r="R31" s="220"/>
      <c r="S31" s="220"/>
      <c r="T31" s="220"/>
      <c r="U31" s="220"/>
      <c r="V31" s="220"/>
      <c r="W31" s="2" t="s">
        <v>186</v>
      </c>
      <c r="AI31" s="12" t="s">
        <v>842</v>
      </c>
    </row>
    <row r="32" spans="2:77" ht="17.25" customHeight="1" x14ac:dyDescent="0.3">
      <c r="D32" s="2" t="s">
        <v>187</v>
      </c>
    </row>
    <row r="33" spans="1:33" ht="17.25" customHeight="1" x14ac:dyDescent="0.3"/>
    <row r="34" spans="1:33" ht="17.25" customHeight="1" x14ac:dyDescent="0.3">
      <c r="B34" s="2" t="s">
        <v>188</v>
      </c>
      <c r="D34" s="2" t="s">
        <v>189</v>
      </c>
    </row>
    <row r="35" spans="1:33" ht="17.25" customHeight="1" x14ac:dyDescent="0.3">
      <c r="D35" s="2" t="s">
        <v>190</v>
      </c>
    </row>
    <row r="36" spans="1:33" ht="17.25" customHeight="1" x14ac:dyDescent="0.3">
      <c r="D36" s="2" t="s">
        <v>444</v>
      </c>
    </row>
    <row r="37" spans="1:33" ht="17.25" customHeight="1" x14ac:dyDescent="0.3">
      <c r="D37" s="2" t="s">
        <v>192</v>
      </c>
    </row>
    <row r="38" spans="1:33" ht="17.25" customHeight="1" x14ac:dyDescent="0.3">
      <c r="E38" s="2" t="s">
        <v>193</v>
      </c>
    </row>
    <row r="39" spans="1:33" s="12" customFormat="1" ht="17.2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s="12" customFormat="1" ht="17.2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s="12" customFormat="1" ht="17.2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s="12" customFormat="1" ht="17.25" customHeight="1" x14ac:dyDescent="0.3">
      <c r="A42" s="2"/>
      <c r="B42" s="2" t="s">
        <v>194</v>
      </c>
      <c r="C42" s="2"/>
      <c r="D42" s="2" t="s">
        <v>195</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s="12" customFormat="1" ht="17.25" customHeight="1" x14ac:dyDescent="0.3">
      <c r="A43" s="2"/>
      <c r="B43" s="2"/>
      <c r="C43" s="2"/>
      <c r="D43" s="2" t="s">
        <v>196</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s="12" customFormat="1" ht="17.25" customHeight="1" x14ac:dyDescent="0.3">
      <c r="A44" s="2"/>
      <c r="B44" s="2"/>
      <c r="C44" s="2"/>
      <c r="D44" s="2" t="s">
        <v>1700</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s="12" customFormat="1" ht="17.2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12" customFormat="1" ht="17.25" customHeight="1" x14ac:dyDescent="0.3">
      <c r="A46" s="2"/>
      <c r="B46" s="2" t="s">
        <v>198</v>
      </c>
      <c r="C46" s="2"/>
      <c r="D46" s="2" t="s">
        <v>199</v>
      </c>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s="12" customFormat="1" ht="17.25" customHeight="1" x14ac:dyDescent="0.3">
      <c r="A47" s="2"/>
      <c r="B47" s="2"/>
      <c r="C47" s="2"/>
      <c r="D47" s="2" t="s">
        <v>200</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s="12" customFormat="1" ht="17.25" customHeight="1" x14ac:dyDescent="0.3">
      <c r="A48" s="2"/>
      <c r="B48" s="2"/>
      <c r="C48" s="2"/>
      <c r="D48" s="2" t="s">
        <v>201</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3" s="12" customFormat="1" ht="17.2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3" s="12" customFormat="1" ht="17.25" customHeight="1" x14ac:dyDescent="0.3">
      <c r="A50" s="2"/>
      <c r="B50" s="2" t="s">
        <v>202</v>
      </c>
      <c r="C50" s="2"/>
      <c r="D50" s="2" t="s">
        <v>203</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s="12" customFormat="1" ht="17.25" customHeight="1" x14ac:dyDescent="0.3">
      <c r="A51" s="2"/>
      <c r="B51" s="2"/>
      <c r="C51" s="2"/>
      <c r="D51" s="2" t="s">
        <v>204</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s="12" customFormat="1" ht="17.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3" s="12" customFormat="1" ht="17.25" customHeight="1" x14ac:dyDescent="0.3">
      <c r="A53" s="2"/>
      <c r="B53" s="2" t="s">
        <v>205</v>
      </c>
      <c r="C53" s="2"/>
      <c r="D53" s="2" t="s">
        <v>206</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s="12" customFormat="1" ht="17.25" customHeight="1" x14ac:dyDescent="0.3">
      <c r="A54" s="2"/>
      <c r="B54" s="2"/>
      <c r="C54" s="2"/>
      <c r="D54" s="2" t="s">
        <v>207</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3" s="12" customFormat="1" ht="17.2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s="12" customFormat="1" ht="17.25" customHeight="1" x14ac:dyDescent="0.3">
      <c r="A56" s="2" t="s">
        <v>1802</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s="12" customFormat="1" ht="17.25" customHeight="1" x14ac:dyDescent="0.3">
      <c r="A57" s="2" t="s">
        <v>1803</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s="12" customFormat="1" ht="17.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s="12" customFormat="1" ht="17.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s="12" customFormat="1" ht="17.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5"/>
    </row>
    <row r="61" spans="1:33" s="12" customFormat="1" ht="17.25" customHeight="1" x14ac:dyDescent="0.3">
      <c r="A61" s="2"/>
      <c r="B61" s="2"/>
      <c r="C61" s="2"/>
      <c r="D61" s="2"/>
      <c r="E61" s="2"/>
      <c r="F61" s="2"/>
      <c r="G61" s="2"/>
      <c r="H61" s="2"/>
      <c r="I61" s="2"/>
      <c r="J61" s="2"/>
      <c r="K61" s="2"/>
      <c r="L61" s="2"/>
      <c r="M61" s="221">
        <f>P31-3</f>
        <v>41576</v>
      </c>
      <c r="N61" s="221"/>
      <c r="O61" s="221"/>
      <c r="P61" s="221"/>
      <c r="Q61" s="221"/>
      <c r="R61" s="221"/>
      <c r="S61" s="221"/>
      <c r="T61" s="2"/>
      <c r="U61" s="2"/>
      <c r="V61" s="2"/>
      <c r="W61" s="2"/>
      <c r="X61" s="2"/>
      <c r="Y61" s="2"/>
      <c r="Z61" s="2"/>
      <c r="AA61" s="2"/>
      <c r="AB61" s="2"/>
      <c r="AC61" s="2"/>
      <c r="AD61" s="2"/>
      <c r="AE61" s="2"/>
      <c r="AF61" s="2"/>
      <c r="AG61" s="2"/>
    </row>
    <row r="62" spans="1:33" s="12" customFormat="1" ht="17.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s="12" customFormat="1" ht="17.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s="12" customFormat="1" ht="17.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s="12" customFormat="1" ht="17.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s="12" customFormat="1" ht="17.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s="12" customFormat="1" ht="22.5" customHeight="1" x14ac:dyDescent="0.3">
      <c r="A67" s="2"/>
      <c r="B67" s="223" t="s">
        <v>172</v>
      </c>
      <c r="C67" s="223"/>
      <c r="D67" s="2" t="s">
        <v>11</v>
      </c>
      <c r="E67" s="2"/>
      <c r="F67" s="19" t="s">
        <v>176</v>
      </c>
      <c r="G67" s="218" t="s">
        <v>5</v>
      </c>
      <c r="H67" s="218"/>
      <c r="I67" s="218"/>
      <c r="J67" s="218"/>
      <c r="K67" s="218"/>
      <c r="L67" s="218"/>
      <c r="M67" s="218"/>
      <c r="N67" s="3" t="s">
        <v>11</v>
      </c>
      <c r="O67" s="212" t="str">
        <f>O7</f>
        <v>충남 천안시 서북구 오성로 103</v>
      </c>
      <c r="P67" s="212"/>
      <c r="Q67" s="212"/>
      <c r="R67" s="212"/>
      <c r="S67" s="212"/>
      <c r="T67" s="212"/>
      <c r="U67" s="212"/>
      <c r="V67" s="212"/>
      <c r="W67" s="212"/>
      <c r="X67" s="212"/>
      <c r="Y67" s="212"/>
      <c r="Z67" s="212"/>
      <c r="AA67" s="212"/>
      <c r="AB67" s="212"/>
      <c r="AC67" s="212"/>
      <c r="AD67" s="212"/>
      <c r="AE67" s="212"/>
      <c r="AF67" s="212"/>
      <c r="AG67" s="212"/>
    </row>
    <row r="68" spans="1:33" s="12" customFormat="1" ht="22.5" customHeight="1" x14ac:dyDescent="0.3">
      <c r="A68" s="2"/>
      <c r="B68" s="2"/>
      <c r="C68" s="2"/>
      <c r="D68" s="2"/>
      <c r="E68" s="2"/>
      <c r="F68" s="19" t="s">
        <v>176</v>
      </c>
      <c r="G68" s="218" t="s">
        <v>148</v>
      </c>
      <c r="H68" s="218"/>
      <c r="I68" s="218"/>
      <c r="J68" s="218"/>
      <c r="K68" s="218"/>
      <c r="L68" s="218"/>
      <c r="M68" s="218"/>
      <c r="N68" s="3" t="s">
        <v>11</v>
      </c>
      <c r="O68" s="212" t="str">
        <f>O8</f>
        <v>선우FS</v>
      </c>
      <c r="P68" s="212"/>
      <c r="Q68" s="212"/>
      <c r="R68" s="212"/>
      <c r="S68" s="212"/>
      <c r="T68" s="212"/>
      <c r="U68" s="212"/>
      <c r="V68" s="212"/>
      <c r="W68" s="212"/>
      <c r="X68" s="212"/>
      <c r="Y68" s="212"/>
      <c r="Z68" s="212"/>
      <c r="AA68" s="212"/>
      <c r="AB68" s="212"/>
      <c r="AC68" s="212"/>
      <c r="AD68" s="212"/>
      <c r="AE68" s="212"/>
      <c r="AF68" s="212"/>
      <c r="AG68" s="212"/>
    </row>
    <row r="69" spans="1:33" s="12" customFormat="1" ht="22.5" customHeight="1" x14ac:dyDescent="0.3">
      <c r="A69" s="2"/>
      <c r="B69" s="2"/>
      <c r="C69" s="2"/>
      <c r="D69" s="2"/>
      <c r="E69" s="2"/>
      <c r="F69" s="19" t="s">
        <v>176</v>
      </c>
      <c r="G69" s="218" t="s">
        <v>153</v>
      </c>
      <c r="H69" s="218"/>
      <c r="I69" s="218"/>
      <c r="J69" s="218"/>
      <c r="K69" s="218"/>
      <c r="L69" s="218"/>
      <c r="M69" s="218"/>
      <c r="N69" s="3" t="s">
        <v>11</v>
      </c>
      <c r="O69" s="213" t="str">
        <f>O9</f>
        <v>추수현</v>
      </c>
      <c r="P69" s="213"/>
      <c r="Q69" s="213"/>
      <c r="R69" s="213"/>
      <c r="S69" s="213"/>
      <c r="T69" s="213"/>
      <c r="U69" s="213"/>
      <c r="V69" s="213"/>
      <c r="W69" s="213"/>
      <c r="X69" s="13" t="s">
        <v>38</v>
      </c>
      <c r="Y69" s="2"/>
      <c r="Z69" s="2"/>
      <c r="AA69" s="2"/>
      <c r="AB69" s="2"/>
      <c r="AC69" s="2"/>
      <c r="AD69" s="2"/>
      <c r="AE69" s="2"/>
      <c r="AF69" s="2"/>
      <c r="AG69" s="2"/>
    </row>
    <row r="70" spans="1:33" s="12" customFormat="1" ht="13.5"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s="12" customFormat="1" ht="22.5" customHeight="1" x14ac:dyDescent="0.3">
      <c r="A71" s="2"/>
      <c r="B71" s="223" t="s">
        <v>173</v>
      </c>
      <c r="C71" s="223"/>
      <c r="D71" s="2" t="s">
        <v>11</v>
      </c>
      <c r="E71" s="2"/>
      <c r="F71" s="19" t="s">
        <v>176</v>
      </c>
      <c r="G71" s="218" t="s">
        <v>5</v>
      </c>
      <c r="H71" s="218"/>
      <c r="I71" s="218"/>
      <c r="J71" s="218"/>
      <c r="K71" s="218"/>
      <c r="L71" s="218"/>
      <c r="M71" s="218"/>
      <c r="N71" s="3" t="s">
        <v>11</v>
      </c>
      <c r="O71" s="212" t="str">
        <f>O11</f>
        <v>충남 천안시 서북구 오성로 103</v>
      </c>
      <c r="P71" s="212"/>
      <c r="Q71" s="212"/>
      <c r="R71" s="212"/>
      <c r="S71" s="212"/>
      <c r="T71" s="212"/>
      <c r="U71" s="212"/>
      <c r="V71" s="212"/>
      <c r="W71" s="212"/>
      <c r="X71" s="212"/>
      <c r="Y71" s="212"/>
      <c r="Z71" s="212"/>
      <c r="AA71" s="212"/>
      <c r="AB71" s="212"/>
      <c r="AC71" s="212"/>
      <c r="AD71" s="212"/>
      <c r="AE71" s="212"/>
      <c r="AF71" s="212"/>
      <c r="AG71" s="212"/>
    </row>
    <row r="72" spans="1:33" s="12" customFormat="1" ht="22.5" customHeight="1" x14ac:dyDescent="0.3">
      <c r="A72" s="2"/>
      <c r="B72" s="2"/>
      <c r="C72" s="2"/>
      <c r="D72" s="2"/>
      <c r="E72" s="2"/>
      <c r="F72" s="19" t="s">
        <v>176</v>
      </c>
      <c r="G72" s="218" t="s">
        <v>148</v>
      </c>
      <c r="H72" s="218"/>
      <c r="I72" s="218"/>
      <c r="J72" s="218"/>
      <c r="K72" s="218"/>
      <c r="L72" s="218"/>
      <c r="M72" s="218"/>
      <c r="N72" s="3" t="s">
        <v>11</v>
      </c>
      <c r="O72" s="212" t="str">
        <f>O12</f>
        <v>선우FS 주식회사</v>
      </c>
      <c r="P72" s="212"/>
      <c r="Q72" s="212"/>
      <c r="R72" s="212"/>
      <c r="S72" s="212"/>
      <c r="T72" s="212"/>
      <c r="U72" s="212"/>
      <c r="V72" s="212"/>
      <c r="W72" s="212"/>
      <c r="X72" s="212"/>
      <c r="Y72" s="212"/>
      <c r="Z72" s="212"/>
      <c r="AA72" s="212"/>
      <c r="AB72" s="212"/>
      <c r="AC72" s="212"/>
      <c r="AD72" s="212"/>
      <c r="AE72" s="212"/>
      <c r="AF72" s="212"/>
      <c r="AG72" s="212"/>
    </row>
    <row r="73" spans="1:33" s="12" customFormat="1" ht="22.5" customHeight="1" x14ac:dyDescent="0.3">
      <c r="A73" s="2"/>
      <c r="B73" s="2"/>
      <c r="C73" s="2"/>
      <c r="D73" s="2"/>
      <c r="E73" s="2"/>
      <c r="F73" s="19" t="s">
        <v>176</v>
      </c>
      <c r="G73" s="218" t="s">
        <v>74</v>
      </c>
      <c r="H73" s="218"/>
      <c r="I73" s="218"/>
      <c r="J73" s="218"/>
      <c r="K73" s="218"/>
      <c r="L73" s="218"/>
      <c r="M73" s="218"/>
      <c r="N73" s="3" t="s">
        <v>11</v>
      </c>
      <c r="O73" s="213" t="str">
        <f>O13</f>
        <v>추수현</v>
      </c>
      <c r="P73" s="213"/>
      <c r="Q73" s="213"/>
      <c r="R73" s="213"/>
      <c r="S73" s="213"/>
      <c r="T73" s="213"/>
      <c r="U73" s="213"/>
      <c r="V73" s="213"/>
      <c r="W73" s="213"/>
      <c r="X73" s="13" t="s">
        <v>38</v>
      </c>
      <c r="Y73" s="2"/>
      <c r="Z73" s="2"/>
      <c r="AA73" s="2"/>
      <c r="AB73" s="2"/>
      <c r="AC73" s="2"/>
      <c r="AD73" s="2"/>
      <c r="AE73" s="2"/>
      <c r="AF73" s="2"/>
      <c r="AG73" s="2"/>
    </row>
  </sheetData>
  <mergeCells count="32">
    <mergeCell ref="G72:M72"/>
    <mergeCell ref="O72:AG72"/>
    <mergeCell ref="G73:M73"/>
    <mergeCell ref="O73:W73"/>
    <mergeCell ref="G68:M68"/>
    <mergeCell ref="O68:AG68"/>
    <mergeCell ref="G69:M69"/>
    <mergeCell ref="O69:W69"/>
    <mergeCell ref="B71:C71"/>
    <mergeCell ref="G71:M71"/>
    <mergeCell ref="O71:AG71"/>
    <mergeCell ref="I17:V17"/>
    <mergeCell ref="Y17:AC17"/>
    <mergeCell ref="P31:V31"/>
    <mergeCell ref="M61:S61"/>
    <mergeCell ref="B67:C67"/>
    <mergeCell ref="G67:M67"/>
    <mergeCell ref="O67:AG67"/>
    <mergeCell ref="G13:M13"/>
    <mergeCell ref="O13:X13"/>
    <mergeCell ref="B7:C7"/>
    <mergeCell ref="G7:M7"/>
    <mergeCell ref="O7:AG7"/>
    <mergeCell ref="G8:M8"/>
    <mergeCell ref="O8:AG8"/>
    <mergeCell ref="G9:M9"/>
    <mergeCell ref="O9:X9"/>
    <mergeCell ref="B11:C11"/>
    <mergeCell ref="G11:M11"/>
    <mergeCell ref="O11:AG11"/>
    <mergeCell ref="G12:M12"/>
    <mergeCell ref="O12:AG12"/>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16</vt:i4>
      </vt:variant>
      <vt:variant>
        <vt:lpstr>이름 지정된 범위</vt:lpstr>
      </vt:variant>
      <vt:variant>
        <vt:i4>11</vt:i4>
      </vt:variant>
    </vt:vector>
  </HeadingPairs>
  <TitlesOfParts>
    <vt:vector size="27" baseType="lpstr">
      <vt:lpstr>사업양도신고서</vt:lpstr>
      <vt:lpstr>포괄양수도계약서-1</vt:lpstr>
      <vt:lpstr>포괄양수도계약서-1 (2)</vt:lpstr>
      <vt:lpstr>포괄양수도계약서-2(임대업)</vt:lpstr>
      <vt:lpstr>포괄양수도계약서-2 (2)</vt:lpstr>
      <vt:lpstr>포괄양수도계약서-3</vt:lpstr>
      <vt:lpstr>---&gt;</vt:lpstr>
      <vt:lpstr>법인전환의 개요</vt:lpstr>
      <vt:lpstr>법인전환-일반사업양도양수</vt:lpstr>
      <vt:lpstr>법인전환-세감면사업양도양수(조특법32조)</vt:lpstr>
      <vt:lpstr>법인전환-현물출자사업양도양수(조특법32조)</vt:lpstr>
      <vt:lpstr>법인전환-중소기업통합계약서</vt:lpstr>
      <vt:lpstr>&lt;----</vt:lpstr>
      <vt:lpstr>법인양도양수</vt:lpstr>
      <vt:lpstr>치과-사업양도양수</vt:lpstr>
      <vt:lpstr>소수주주권 행사</vt:lpstr>
      <vt:lpstr>법인양도양수!Print_Area</vt:lpstr>
      <vt:lpstr>'법인전환-세감면사업양도양수(조특법32조)'!Print_Area</vt:lpstr>
      <vt:lpstr>'법인전환-일반사업양도양수'!Print_Area</vt:lpstr>
      <vt:lpstr>'법인전환-중소기업통합계약서'!Print_Area</vt:lpstr>
      <vt:lpstr>'법인전환-현물출자사업양도양수(조특법32조)'!Print_Area</vt:lpstr>
      <vt:lpstr>사업양도신고서!Print_Area</vt:lpstr>
      <vt:lpstr>'포괄양수도계약서-1'!Print_Area</vt:lpstr>
      <vt:lpstr>'포괄양수도계약서-1 (2)'!Print_Area</vt:lpstr>
      <vt:lpstr>'포괄양수도계약서-2 (2)'!Print_Area</vt:lpstr>
      <vt:lpstr>'포괄양수도계약서-2(임대업)'!Print_Area</vt:lpstr>
      <vt:lpstr>'포괄양수도계약서-3'!Print_Area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cp:lastModifiedBy>
  <cp:lastPrinted>2018-01-19T07:24:58Z</cp:lastPrinted>
  <dcterms:created xsi:type="dcterms:W3CDTF">2013-09-25T01:38:55Z</dcterms:created>
  <dcterms:modified xsi:type="dcterms:W3CDTF">2021-01-12T06:11:11Z</dcterms:modified>
</cp:coreProperties>
</file>